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38400" windowHeight="21600" tabRatio="500" activeTab="13"/>
  </bookViews>
  <sheets>
    <sheet name="sigScoreGroups" sheetId="1" r:id="rId1"/>
    <sheet name="2005" sheetId="2" r:id="rId2"/>
    <sheet name="2006" sheetId="3" r:id="rId3"/>
    <sheet name="2007" sheetId="4" r:id="rId4"/>
    <sheet name="2008" sheetId="5" r:id="rId5"/>
    <sheet name="2009" sheetId="6" r:id="rId6"/>
    <sheet name="2010" sheetId="7" r:id="rId7"/>
    <sheet name="2011" sheetId="8" r:id="rId8"/>
    <sheet name="2012" sheetId="9" r:id="rId9"/>
    <sheet name="2013" sheetId="10" r:id="rId10"/>
    <sheet name="2014" sheetId="11" r:id="rId11"/>
    <sheet name="2015" sheetId="12" r:id="rId12"/>
    <sheet name="2016" sheetId="13" r:id="rId13"/>
    <sheet name="IdLevelCompletenessBar" sheetId="17" r:id="rId14"/>
    <sheet name="IDspiralCounts" sheetId="14" r:id="rId15"/>
    <sheet name="signaturescoreCount" sheetId="16" r:id="rId16"/>
    <sheet name="IDspiralCompleteness" sheetId="15" r:id="rId1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1" l="1"/>
  <c r="E57" i="1"/>
  <c r="G57" i="1"/>
  <c r="I57" i="1"/>
  <c r="K57" i="1"/>
  <c r="M57" i="1"/>
  <c r="O57" i="1"/>
  <c r="Q57" i="1"/>
  <c r="S57" i="1"/>
  <c r="U57" i="1"/>
  <c r="W57" i="1"/>
  <c r="A57" i="1"/>
  <c r="B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N3" i="5"/>
  <c r="N51" i="5"/>
  <c r="Q51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P51" i="4"/>
  <c r="F12" i="14"/>
  <c r="F13" i="14"/>
  <c r="F14" i="14"/>
  <c r="F15" i="14"/>
  <c r="F16" i="14"/>
  <c r="F17" i="14"/>
  <c r="F18" i="14"/>
  <c r="F19" i="14"/>
  <c r="F20" i="14"/>
  <c r="F21" i="14"/>
  <c r="F22" i="14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Q56" i="13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Q56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Q56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Q56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Q56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P56" i="8"/>
  <c r="E1" i="1"/>
  <c r="G1" i="1"/>
  <c r="I1" i="1"/>
  <c r="K1" i="1"/>
  <c r="M1" i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P51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O51" i="6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O51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O51" i="2"/>
  <c r="O1" i="1"/>
  <c r="Q1" i="1"/>
  <c r="S1" i="1"/>
  <c r="U1" i="1"/>
  <c r="W1" i="1"/>
</calcChain>
</file>

<file path=xl/sharedStrings.xml><?xml version="1.0" encoding="utf-8"?>
<sst xmlns="http://schemas.openxmlformats.org/spreadsheetml/2006/main" count="870" uniqueCount="154">
  <si>
    <t>Total Records</t>
  </si>
  <si>
    <t>1 1 1 0 2</t>
  </si>
  <si>
    <t>2 1 3 2 3</t>
  </si>
  <si>
    <t>2 2 1 0 2</t>
  </si>
  <si>
    <t>2 2 4 2 3</t>
  </si>
  <si>
    <t>2 1 4 1 2</t>
  </si>
  <si>
    <t>1 1 2 0 2</t>
  </si>
  <si>
    <t>3 1 3 2 3</t>
  </si>
  <si>
    <t>0 2 0 0 1</t>
  </si>
  <si>
    <t>0 0 0 0 2</t>
  </si>
  <si>
    <t>2 3 0 1 2</t>
  </si>
  <si>
    <t>0 1 0 0 2</t>
  </si>
  <si>
    <t>1 2 0 0 1</t>
  </si>
  <si>
    <t>4 2 1 1 2</t>
  </si>
  <si>
    <t>1 0 0 0 2</t>
  </si>
  <si>
    <t>2 1 1 0 1</t>
  </si>
  <si>
    <t>0 1 0 1 2</t>
  </si>
  <si>
    <t>4 2 2 1 2</t>
  </si>
  <si>
    <t>2 1 3 1 3</t>
  </si>
  <si>
    <t>2 3 2 0 2</t>
  </si>
  <si>
    <t>3 1 0 0 2</t>
  </si>
  <si>
    <t>0 1 0 1 1</t>
  </si>
  <si>
    <t>0 1 1 0 2</t>
  </si>
  <si>
    <t>0 1 0 0 1</t>
  </si>
  <si>
    <t>3 2 1 1 2</t>
  </si>
  <si>
    <t>4 2 3 2 3</t>
  </si>
  <si>
    <t>2 0 4 1 2</t>
  </si>
  <si>
    <t>2 1 2 0 2</t>
  </si>
  <si>
    <t>2 2 4 1 3</t>
  </si>
  <si>
    <t>1 0 0 1 2</t>
  </si>
  <si>
    <t>1 2 1 0 2</t>
  </si>
  <si>
    <t>1 0 0 0 1</t>
  </si>
  <si>
    <t>2 1 1 0 2</t>
  </si>
  <si>
    <t>3 1 1 0 2</t>
  </si>
  <si>
    <t>2 3 2 2 3</t>
  </si>
  <si>
    <t>2 1 4 2 3</t>
  </si>
  <si>
    <t>1 1 0 0 1</t>
  </si>
  <si>
    <t>2 3 1 0 1</t>
  </si>
  <si>
    <t>2 2 3 2 3</t>
  </si>
  <si>
    <t>4 3 2 1 2</t>
  </si>
  <si>
    <t>1 2 2 0 2</t>
  </si>
  <si>
    <t>2 1 0 0 2</t>
  </si>
  <si>
    <t>3 1 2 0 1</t>
  </si>
  <si>
    <t>2 3 4 1 3</t>
  </si>
  <si>
    <t>2 1 2 1 3</t>
  </si>
  <si>
    <t>2 2 1 1 2</t>
  </si>
  <si>
    <t>0 2 2 0 2</t>
  </si>
  <si>
    <t>1 1 0 0 2</t>
  </si>
  <si>
    <t>4 3 2 2 2</t>
  </si>
  <si>
    <t>1 1 3 1 3</t>
  </si>
  <si>
    <t>2 1 3 0 2</t>
  </si>
  <si>
    <t>3 2 4 1 3</t>
  </si>
  <si>
    <t>1 1 1 1 2</t>
  </si>
  <si>
    <t>2 0 1 0 2</t>
  </si>
  <si>
    <t>2 2 2 0 2</t>
  </si>
  <si>
    <t>1 2 1 2 2</t>
  </si>
  <si>
    <t>0 1 1 1 2</t>
  </si>
  <si>
    <t>1 2 3 1 3</t>
  </si>
  <si>
    <t>1 2 2 2 2</t>
  </si>
  <si>
    <t>1 0 1 0 2</t>
  </si>
  <si>
    <t>0 1 1 0 1</t>
  </si>
  <si>
    <t>2 4 3 1 3</t>
  </si>
  <si>
    <t>2 3 3 1 3</t>
  </si>
  <si>
    <t>0 2 1 0 1</t>
  </si>
  <si>
    <t>0 1 2 0 2</t>
  </si>
  <si>
    <t>0 2 1 0 2</t>
  </si>
  <si>
    <t>0 0 0 0 1</t>
  </si>
  <si>
    <t>4 1 1 0 1</t>
  </si>
  <si>
    <t>2 2 1 2 2</t>
  </si>
  <si>
    <t>3 1 0 0 1</t>
  </si>
  <si>
    <t>2 0 0 0 2</t>
  </si>
  <si>
    <t>0 1 4 1 3</t>
  </si>
  <si>
    <t>5 4 2 2 2</t>
  </si>
  <si>
    <t>5 2 3 1 2</t>
  </si>
  <si>
    <t>0 1 3 1 3</t>
  </si>
  <si>
    <t>4 4 1 1 2</t>
  </si>
  <si>
    <t>2 2 0 0 2</t>
  </si>
  <si>
    <t>1 2 0 0 2</t>
  </si>
  <si>
    <t>3 2 1 0 2</t>
  </si>
  <si>
    <t>1 0 0 0 0</t>
  </si>
  <si>
    <t>2 2 2 1 2</t>
  </si>
  <si>
    <t>2 3 5 2 3</t>
  </si>
  <si>
    <t>1 2 4 1 3</t>
  </si>
  <si>
    <t>3 1 0 1 2</t>
  </si>
  <si>
    <t>3 2 3 0 2</t>
  </si>
  <si>
    <t>3 2 4 0 2</t>
  </si>
  <si>
    <t>2 2 3 0 2</t>
  </si>
  <si>
    <t>0 0 0 1 2</t>
  </si>
  <si>
    <t>4 2 3 0 2</t>
  </si>
  <si>
    <t>4 1 0 1 2</t>
  </si>
  <si>
    <t>5 3 5 1 3</t>
  </si>
  <si>
    <t>5 2 2 2 2</t>
  </si>
  <si>
    <t>6 2 2 2 2</t>
  </si>
  <si>
    <t>5 3 2 2 2</t>
  </si>
  <si>
    <t>2 2 2 2 3</t>
  </si>
  <si>
    <t>4 2 2 2 2</t>
  </si>
  <si>
    <t>6 3 2 2 2</t>
  </si>
  <si>
    <t>0 1 2 1 3</t>
  </si>
  <si>
    <t>3 2 3 1 3</t>
  </si>
  <si>
    <t>2 2 2 0 1</t>
  </si>
  <si>
    <t>2 2 0 0 1</t>
  </si>
  <si>
    <t>1 1 2 1 3</t>
  </si>
  <si>
    <t>3 3 3 1 3</t>
  </si>
  <si>
    <t>1 4 3 1 3</t>
  </si>
  <si>
    <t>3 2 0 0 1</t>
  </si>
  <si>
    <t>3 0 0 0 2</t>
  </si>
  <si>
    <t>0 2 2 2 3</t>
  </si>
  <si>
    <t>2 2 3 1 3</t>
  </si>
  <si>
    <t>0 2 3 1 3</t>
  </si>
  <si>
    <t>3 2 2 0 1</t>
  </si>
  <si>
    <t>0 0 0 1 1</t>
  </si>
  <si>
    <t>4 3 3 1 3</t>
  </si>
  <si>
    <t>0 1 2 2 3</t>
  </si>
  <si>
    <t>5 3 4 2 3</t>
  </si>
  <si>
    <t>6 3 4 2 3</t>
  </si>
  <si>
    <t>1 2 3 0 2</t>
  </si>
  <si>
    <t>3 3 5 1 3</t>
  </si>
  <si>
    <t>4 3 1 0 2</t>
  </si>
  <si>
    <t>2 3 2 0 1</t>
  </si>
  <si>
    <t>2 1 0 0 1</t>
  </si>
  <si>
    <t>0 1 2 1 2</t>
  </si>
  <si>
    <t>0 2 2 1 3</t>
  </si>
  <si>
    <t>0 3 0 0 1</t>
  </si>
  <si>
    <t>1 0 2 1 3</t>
  </si>
  <si>
    <t>0 2 2 1 2</t>
  </si>
  <si>
    <t>3 3 1 0 2</t>
  </si>
  <si>
    <t>3 1 2 0 2</t>
  </si>
  <si>
    <t>1 1 1 0 1</t>
  </si>
  <si>
    <t>4 3 4 1 3</t>
  </si>
  <si>
    <t>3 2 2 0 2</t>
  </si>
  <si>
    <t>4 3 2 0 2</t>
  </si>
  <si>
    <t>3 4 1 0 2</t>
  </si>
  <si>
    <t>1 4 1 0 2</t>
  </si>
  <si>
    <t>1 4 2 0 2</t>
  </si>
  <si>
    <t>2 3 1 0 2</t>
  </si>
  <si>
    <t>2 4 1 0 2</t>
  </si>
  <si>
    <t>1 1 0 0 0</t>
  </si>
  <si>
    <t>1 3 1 0 2</t>
  </si>
  <si>
    <t>3 1 2 1 3</t>
  </si>
  <si>
    <t>3 1 3 1 3</t>
  </si>
  <si>
    <t>5 3 3 1 3</t>
  </si>
  <si>
    <t>3 1 4 1 3</t>
  </si>
  <si>
    <t>4 3 2 1 3</t>
  </si>
  <si>
    <t>3 2 1 0 1</t>
  </si>
  <si>
    <t>4 1 3 1 3</t>
  </si>
  <si>
    <t>4 1 1 0 2</t>
  </si>
  <si>
    <t>4 2 2 0 2</t>
  </si>
  <si>
    <t>0 2 3 1 2</t>
  </si>
  <si>
    <t>3 2 3 1 2</t>
  </si>
  <si>
    <t>1 2 2 1 3</t>
  </si>
  <si>
    <t>5 2 1 0 2</t>
  </si>
  <si>
    <t>4 2 1 0 2</t>
  </si>
  <si>
    <t>2 2 3 1 2</t>
  </si>
  <si>
    <t>3 1 1 0 1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</si>
</sst>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chartsheet" Target="chartsheets/sheet1.xml"/><Relationship Id="rId15" Type="http://schemas.openxmlformats.org/officeDocument/2006/relationships/worksheet" Target="worksheets/sheet14.xml"/><Relationship Id="rId16" Type="http://schemas.openxmlformats.org/officeDocument/2006/relationships/chartsheet" Target="chartsheets/sheet2.xml"/><Relationship Id="rId17" Type="http://schemas.openxmlformats.org/officeDocument/2006/relationships/chartsheet" Target="chartsheets/sheet3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'2005'!$J$2:$N$2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'2005'!$J$51:$N$51</c:f>
              <c:numCache>
                <c:formatCode>General</c:formatCode>
                <c:ptCount val="5"/>
                <c:pt idx="0">
                  <c:v>60.0</c:v>
                </c:pt>
                <c:pt idx="1">
                  <c:v>21.0</c:v>
                </c:pt>
                <c:pt idx="2">
                  <c:v>127.0</c:v>
                </c:pt>
                <c:pt idx="3">
                  <c:v>21.0</c:v>
                </c:pt>
                <c:pt idx="4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258416"/>
        <c:axId val="1002260736"/>
      </c:lineChart>
      <c:catAx>
        <c:axId val="10022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60736"/>
        <c:crosses val="autoZero"/>
        <c:auto val="1"/>
        <c:lblAlgn val="ctr"/>
        <c:lblOffset val="100"/>
        <c:noMultiLvlLbl val="0"/>
      </c:catAx>
      <c:valAx>
        <c:axId val="10022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'2014'!$A$1</c:f>
          <c:strCache>
            <c:ptCount val="1"/>
            <c:pt idx="0">
              <c:v>2014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'2014'!$A$1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'2014'!$J$56:$O$56</c:f>
              <c:numCache>
                <c:formatCode>General</c:formatCode>
                <c:ptCount val="6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59248"/>
        <c:axId val="1004624992"/>
      </c:lineChart>
      <c:catAx>
        <c:axId val="10021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24992"/>
        <c:crosses val="autoZero"/>
        <c:auto val="1"/>
        <c:lblAlgn val="ctr"/>
        <c:lblOffset val="100"/>
        <c:noMultiLvlLbl val="0"/>
      </c:catAx>
      <c:valAx>
        <c:axId val="10046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'2015'!$A$1</c:f>
          <c:strCache>
            <c:ptCount val="1"/>
            <c:pt idx="0">
              <c:v>2015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'2015'!$J$56:$O$56</c:f>
              <c:numCache>
                <c:formatCode>General</c:formatCode>
                <c:ptCount val="6"/>
                <c:pt idx="0">
                  <c:v>16.0</c:v>
                </c:pt>
                <c:pt idx="1">
                  <c:v>15.0</c:v>
                </c:pt>
                <c:pt idx="2">
                  <c:v>212.0</c:v>
                </c:pt>
                <c:pt idx="3">
                  <c:v>6.0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16496"/>
        <c:axId val="1002418816"/>
      </c:lineChart>
      <c:catAx>
        <c:axId val="10024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18816"/>
        <c:crosses val="autoZero"/>
        <c:auto val="1"/>
        <c:lblAlgn val="ctr"/>
        <c:lblOffset val="100"/>
        <c:noMultiLvlLbl val="0"/>
      </c:catAx>
      <c:valAx>
        <c:axId val="10024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'2016'!$A$1</c:f>
          <c:strCache>
            <c:ptCount val="1"/>
            <c:pt idx="0">
              <c:v>2016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'2016'!$J$56:$O$56</c:f>
              <c:numCache>
                <c:formatCode>General</c:formatCode>
                <c:ptCount val="6"/>
                <c:pt idx="0">
                  <c:v>86.0</c:v>
                </c:pt>
                <c:pt idx="1">
                  <c:v>66.0</c:v>
                </c:pt>
                <c:pt idx="2">
                  <c:v>60.0</c:v>
                </c:pt>
                <c:pt idx="3">
                  <c:v>38.0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54224"/>
        <c:axId val="1002823872"/>
      </c:lineChart>
      <c:catAx>
        <c:axId val="10024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23872"/>
        <c:crosses val="autoZero"/>
        <c:auto val="1"/>
        <c:lblAlgn val="ctr"/>
        <c:lblOffset val="100"/>
        <c:noMultiLvlLbl val="0"/>
      </c:catAx>
      <c:valAx>
        <c:axId val="10028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Completeness of records for the LTER Identification Level Concepts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67290564089"/>
          <c:y val="0.138755832604258"/>
          <c:w val="0.773046298879483"/>
          <c:h val="0.7419657699037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IDspiralCounts!$G$10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IDspiralCounts!$G$11:$G$22</c:f>
              <c:numCache>
                <c:formatCode>General</c:formatCode>
                <c:ptCount val="12"/>
                <c:pt idx="0">
                  <c:v>60.0</c:v>
                </c:pt>
                <c:pt idx="1">
                  <c:v>79.0</c:v>
                </c:pt>
                <c:pt idx="2">
                  <c:v>146.0</c:v>
                </c:pt>
                <c:pt idx="3">
                  <c:v>89.0</c:v>
                </c:pt>
                <c:pt idx="4">
                  <c:v>47.0</c:v>
                </c:pt>
                <c:pt idx="5">
                  <c:v>70.0</c:v>
                </c:pt>
                <c:pt idx="6">
                  <c:v>23.0</c:v>
                </c:pt>
                <c:pt idx="7">
                  <c:v>73.0</c:v>
                </c:pt>
                <c:pt idx="8">
                  <c:v>183.0</c:v>
                </c:pt>
                <c:pt idx="9">
                  <c:v>90.0</c:v>
                </c:pt>
                <c:pt idx="10">
                  <c:v>16.0</c:v>
                </c:pt>
                <c:pt idx="11">
                  <c:v>86.0</c:v>
                </c:pt>
              </c:numCache>
            </c:numRef>
          </c:val>
        </c:ser>
        <c:ser>
          <c:idx val="1"/>
          <c:order val="1"/>
          <c:tx>
            <c:strRef>
              <c:f>IDspiralCounts!$H$10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IDspiralCounts!$H$11:$H$22</c:f>
              <c:numCache>
                <c:formatCode>General</c:formatCode>
                <c:ptCount val="12"/>
                <c:pt idx="0">
                  <c:v>21.0</c:v>
                </c:pt>
                <c:pt idx="1">
                  <c:v>71.0</c:v>
                </c:pt>
                <c:pt idx="2">
                  <c:v>47.0</c:v>
                </c:pt>
                <c:pt idx="3">
                  <c:v>53.0</c:v>
                </c:pt>
                <c:pt idx="4">
                  <c:v>101.0</c:v>
                </c:pt>
                <c:pt idx="5">
                  <c:v>17.0</c:v>
                </c:pt>
                <c:pt idx="6">
                  <c:v>33.0</c:v>
                </c:pt>
                <c:pt idx="7">
                  <c:v>30.0</c:v>
                </c:pt>
                <c:pt idx="8">
                  <c:v>35.0</c:v>
                </c:pt>
                <c:pt idx="9">
                  <c:v>130.0</c:v>
                </c:pt>
                <c:pt idx="10">
                  <c:v>15.0</c:v>
                </c:pt>
                <c:pt idx="11">
                  <c:v>66.0</c:v>
                </c:pt>
              </c:numCache>
            </c:numRef>
          </c:val>
        </c:ser>
        <c:ser>
          <c:idx val="2"/>
          <c:order val="2"/>
          <c:tx>
            <c:strRef>
              <c:f>IDspiralCounts!$I$10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IDspiralCounts!$I$11:$I$22</c:f>
              <c:numCache>
                <c:formatCode>General</c:formatCode>
                <c:ptCount val="12"/>
                <c:pt idx="0">
                  <c:v>127.0</c:v>
                </c:pt>
                <c:pt idx="1">
                  <c:v>59.0</c:v>
                </c:pt>
                <c:pt idx="2">
                  <c:v>22.0</c:v>
                </c:pt>
                <c:pt idx="3">
                  <c:v>14.0</c:v>
                </c:pt>
                <c:pt idx="4">
                  <c:v>81.0</c:v>
                </c:pt>
                <c:pt idx="5">
                  <c:v>54.0</c:v>
                </c:pt>
                <c:pt idx="6">
                  <c:v>49.0</c:v>
                </c:pt>
                <c:pt idx="7">
                  <c:v>24.0</c:v>
                </c:pt>
                <c:pt idx="8">
                  <c:v>16.0</c:v>
                </c:pt>
                <c:pt idx="9">
                  <c:v>25.0</c:v>
                </c:pt>
                <c:pt idx="10">
                  <c:v>212.0</c:v>
                </c:pt>
                <c:pt idx="11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IDspiralCounts!$J$10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IDspiralCounts!$J$11:$J$22</c:f>
              <c:numCache>
                <c:formatCode>General</c:formatCode>
                <c:ptCount val="12"/>
                <c:pt idx="0">
                  <c:v>21.0</c:v>
                </c:pt>
                <c:pt idx="1">
                  <c:v>41.0</c:v>
                </c:pt>
                <c:pt idx="2">
                  <c:v>5.0</c:v>
                </c:pt>
                <c:pt idx="3">
                  <c:v>69.0</c:v>
                </c:pt>
                <c:pt idx="4">
                  <c:v>21.0</c:v>
                </c:pt>
                <c:pt idx="5">
                  <c:v>94.0</c:v>
                </c:pt>
                <c:pt idx="6">
                  <c:v>111.0</c:v>
                </c:pt>
                <c:pt idx="7">
                  <c:v>112.0</c:v>
                </c:pt>
                <c:pt idx="8">
                  <c:v>16.0</c:v>
                </c:pt>
                <c:pt idx="9">
                  <c:v>4.0</c:v>
                </c:pt>
                <c:pt idx="10">
                  <c:v>6.0</c:v>
                </c:pt>
                <c:pt idx="11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IDspiralCounts!$K$10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IDspiralCounts!$K$11:$K$22</c:f>
              <c:numCache>
                <c:formatCode>General</c:formatCode>
                <c:ptCount val="12"/>
                <c:pt idx="0">
                  <c:v>19.0</c:v>
                </c:pt>
                <c:pt idx="1">
                  <c:v>0.0</c:v>
                </c:pt>
                <c:pt idx="2">
                  <c:v>27.0</c:v>
                </c:pt>
                <c:pt idx="3">
                  <c:v>10.0</c:v>
                </c:pt>
                <c:pt idx="4">
                  <c:v>0.0</c:v>
                </c:pt>
                <c:pt idx="5">
                  <c:v>14.0</c:v>
                </c:pt>
                <c:pt idx="6">
                  <c:v>20.0</c:v>
                </c:pt>
                <c:pt idx="7">
                  <c:v>8.0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IDspiralCounts!$L$10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IDspiralCounts!$L$11:$L$22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9.0</c:v>
                </c:pt>
                <c:pt idx="4">
                  <c:v>0.0</c:v>
                </c:pt>
                <c:pt idx="5">
                  <c:v>1.0</c:v>
                </c:pt>
                <c:pt idx="6">
                  <c:v>14.0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6"/>
          <c:order val="6"/>
          <c:tx>
            <c:strRef>
              <c:f>IDspiralCounts!$M$10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IDspiralCounts!$M$11:$M$22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7"/>
          <c:order val="7"/>
          <c:tx>
            <c:strRef>
              <c:f>IDspiralCounts!$N$10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IDspiralCounts!$N$11:$N$22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8"/>
          <c:order val="8"/>
          <c:tx>
            <c:strRef>
              <c:f>IDspiralCounts!$O$10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IDspiralCounts!$O$11:$O$22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9"/>
          <c:order val="9"/>
          <c:tx>
            <c:strRef>
              <c:f>IDspiralCounts!$P$10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IDspiralCounts!$P$11:$P$22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IDspiralCounts!$Q$10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IDspiralCounts!$Q$11:$Q$22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IDspiralCounts!$R$10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IDspiralCounts!$R$11:$R$22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9832576"/>
        <c:axId val="992163376"/>
      </c:barChart>
      <c:catAx>
        <c:axId val="12398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63376"/>
        <c:crosses val="autoZero"/>
        <c:auto val="1"/>
        <c:lblAlgn val="ctr"/>
        <c:lblOffset val="100"/>
        <c:noMultiLvlLbl val="0"/>
      </c:catAx>
      <c:valAx>
        <c:axId val="992163376"/>
        <c:scaling>
          <c:orientation val="minMax"/>
          <c:max val="2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 of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325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921173399068109"/>
          <c:y val="0.242222951297754"/>
          <c:w val="0.0492126400646244"/>
          <c:h val="0.659755395158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sigScoreGroups!$A$1:$W$1</c:f>
              <c:numCache>
                <c:formatCode>General</c:formatCode>
                <c:ptCount val="23"/>
                <c:pt idx="0">
                  <c:v>2005.0</c:v>
                </c:pt>
                <c:pt idx="2">
                  <c:v>2006.0</c:v>
                </c:pt>
                <c:pt idx="4">
                  <c:v>2007.0</c:v>
                </c:pt>
                <c:pt idx="6">
                  <c:v>2008.0</c:v>
                </c:pt>
                <c:pt idx="8">
                  <c:v>2009.0</c:v>
                </c:pt>
                <c:pt idx="10">
                  <c:v>2010.0</c:v>
                </c:pt>
                <c:pt idx="12">
                  <c:v>2011.0</c:v>
                </c:pt>
                <c:pt idx="14">
                  <c:v>2012.0</c:v>
                </c:pt>
                <c:pt idx="16">
                  <c:v>2013.0</c:v>
                </c:pt>
                <c:pt idx="18">
                  <c:v>2014.0</c:v>
                </c:pt>
                <c:pt idx="20">
                  <c:v>2015.0</c:v>
                </c:pt>
                <c:pt idx="22">
                  <c:v>2016.0</c:v>
                </c:pt>
              </c:numCache>
            </c:numRef>
          </c:cat>
          <c:val>
            <c:numRef>
              <c:f>sigScoreGroups!$A$57:$W$57</c:f>
              <c:numCache>
                <c:formatCode>General</c:formatCode>
                <c:ptCount val="23"/>
                <c:pt idx="0">
                  <c:v>48.0</c:v>
                </c:pt>
                <c:pt idx="2">
                  <c:v>31.0</c:v>
                </c:pt>
                <c:pt idx="4">
                  <c:v>40.0</c:v>
                </c:pt>
                <c:pt idx="6">
                  <c:v>29.0</c:v>
                </c:pt>
                <c:pt idx="8">
                  <c:v>29.0</c:v>
                </c:pt>
                <c:pt idx="10">
                  <c:v>29.0</c:v>
                </c:pt>
                <c:pt idx="12">
                  <c:v>53.0</c:v>
                </c:pt>
                <c:pt idx="14">
                  <c:v>44.0</c:v>
                </c:pt>
                <c:pt idx="16">
                  <c:v>27.0</c:v>
                </c:pt>
                <c:pt idx="18">
                  <c:v>29.0</c:v>
                </c:pt>
                <c:pt idx="20">
                  <c:v>21.0</c:v>
                </c:pt>
                <c:pt idx="22">
                  <c:v>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590768"/>
        <c:axId val="1200230656"/>
      </c:barChart>
      <c:catAx>
        <c:axId val="8935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30656"/>
        <c:crosses val="autoZero"/>
        <c:auto val="1"/>
        <c:lblAlgn val="ctr"/>
        <c:lblOffset val="100"/>
        <c:noMultiLvlLbl val="0"/>
      </c:catAx>
      <c:valAx>
        <c:axId val="12002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9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Completeness of the</a:t>
            </a:r>
            <a:r>
              <a:rPr lang="en-US" baseline="0"/>
              <a:t> 11 Concepts in the</a:t>
            </a:r>
            <a:r>
              <a:rPr lang="en-US"/>
              <a:t> Identification Profile of the LTER Recommendation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IDspiralCounts!$F$11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IDspiralCounts!$G$11:$M$11</c:f>
              <c:numCache>
                <c:formatCode>General</c:formatCode>
                <c:ptCount val="7"/>
                <c:pt idx="0">
                  <c:v>60.0</c:v>
                </c:pt>
                <c:pt idx="1">
                  <c:v>21.0</c:v>
                </c:pt>
                <c:pt idx="2">
                  <c:v>127.0</c:v>
                </c:pt>
                <c:pt idx="3">
                  <c:v>21.0</c:v>
                </c:pt>
                <c:pt idx="4">
                  <c:v>19.0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IDspiralCounts!$F$12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040420558405240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IDspiralCounts!$G$12:$M$12</c:f>
              <c:numCache>
                <c:formatCode>General</c:formatCode>
                <c:ptCount val="7"/>
                <c:pt idx="0">
                  <c:v>79.0</c:v>
                </c:pt>
                <c:pt idx="1">
                  <c:v>71.0</c:v>
                </c:pt>
                <c:pt idx="2">
                  <c:v>59.0</c:v>
                </c:pt>
                <c:pt idx="3">
                  <c:v>41.0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IDspiralCounts!$F$13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IDspiralCounts!$G$13:$M$13</c:f>
              <c:numCache>
                <c:formatCode>General</c:formatCode>
                <c:ptCount val="7"/>
                <c:pt idx="0">
                  <c:v>146.0</c:v>
                </c:pt>
                <c:pt idx="1">
                  <c:v>47.0</c:v>
                </c:pt>
                <c:pt idx="2">
                  <c:v>22.0</c:v>
                </c:pt>
                <c:pt idx="3">
                  <c:v>5.0</c:v>
                </c:pt>
                <c:pt idx="4">
                  <c:v>27.0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IDspiralCounts!$F$14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0.0040428059938577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IDspiralCounts!$G$14:$M$14</c:f>
              <c:numCache>
                <c:formatCode>General</c:formatCode>
                <c:ptCount val="7"/>
                <c:pt idx="0">
                  <c:v>89.0</c:v>
                </c:pt>
                <c:pt idx="1">
                  <c:v>53.0</c:v>
                </c:pt>
                <c:pt idx="2">
                  <c:v>14.0</c:v>
                </c:pt>
                <c:pt idx="3">
                  <c:v>69.0</c:v>
                </c:pt>
                <c:pt idx="4">
                  <c:v>10.0</c:v>
                </c:pt>
                <c:pt idx="5">
                  <c:v>9.0</c:v>
                </c:pt>
                <c:pt idx="6">
                  <c:v>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IDspiralCounts!$F$15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IDspiralCounts!$G$15:$M$15</c:f>
              <c:numCache>
                <c:formatCode>General</c:formatCode>
                <c:ptCount val="7"/>
                <c:pt idx="0">
                  <c:v>47.0</c:v>
                </c:pt>
                <c:pt idx="1">
                  <c:v>101.0</c:v>
                </c:pt>
                <c:pt idx="2">
                  <c:v>81.0</c:v>
                </c:pt>
                <c:pt idx="3">
                  <c:v>21.0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IDspiralCounts!$F$16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0.0080841116810480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IDspiralCounts!$G$16:$M$16</c:f>
              <c:numCache>
                <c:formatCode>General</c:formatCode>
                <c:ptCount val="7"/>
                <c:pt idx="0">
                  <c:v>70.0</c:v>
                </c:pt>
                <c:pt idx="1">
                  <c:v>17.0</c:v>
                </c:pt>
                <c:pt idx="2">
                  <c:v>54.0</c:v>
                </c:pt>
                <c:pt idx="3">
                  <c:v>94.0</c:v>
                </c:pt>
                <c:pt idx="4">
                  <c:v>14.0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IDspiralCounts!$F$17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IDspiralCounts!$G$17:$M$17</c:f>
              <c:numCache>
                <c:formatCode>General</c:formatCode>
                <c:ptCount val="7"/>
                <c:pt idx="0">
                  <c:v>23.0</c:v>
                </c:pt>
                <c:pt idx="1">
                  <c:v>33.0</c:v>
                </c:pt>
                <c:pt idx="2">
                  <c:v>49.0</c:v>
                </c:pt>
                <c:pt idx="3">
                  <c:v>111.0</c:v>
                </c:pt>
                <c:pt idx="4">
                  <c:v>20.0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IDspiralCounts!$F$18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0292850988539276"/>
                  <c:y val="-1.48234507357108E-1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IDspiralCounts!$G$18:$M$18</c:f>
              <c:numCache>
                <c:formatCode>General</c:formatCode>
                <c:ptCount val="7"/>
                <c:pt idx="0">
                  <c:v>73.0</c:v>
                </c:pt>
                <c:pt idx="1">
                  <c:v>30.0</c:v>
                </c:pt>
                <c:pt idx="2">
                  <c:v>24.0</c:v>
                </c:pt>
                <c:pt idx="3">
                  <c:v>112.0</c:v>
                </c:pt>
                <c:pt idx="4">
                  <c:v>8.0</c:v>
                </c:pt>
                <c:pt idx="5">
                  <c:v>2.0</c:v>
                </c:pt>
                <c:pt idx="6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IDspiralCounts!$F$19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IDspiralCounts!$G$19:$M$19</c:f>
              <c:numCache>
                <c:formatCode>General</c:formatCode>
                <c:ptCount val="7"/>
                <c:pt idx="0">
                  <c:v>183.0</c:v>
                </c:pt>
                <c:pt idx="1">
                  <c:v>35.0</c:v>
                </c:pt>
                <c:pt idx="2">
                  <c:v>16.0</c:v>
                </c:pt>
                <c:pt idx="3">
                  <c:v>16.0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IDspiralCounts!$F$20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IDspiralCounts!$G$20:$M$20</c:f>
              <c:numCache>
                <c:formatCode>General</c:formatCode>
                <c:ptCount val="7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IDspiralCounts!$F$21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IDspiralCounts!$G$21:$M$21</c:f>
              <c:numCache>
                <c:formatCode>General</c:formatCode>
                <c:ptCount val="7"/>
                <c:pt idx="0">
                  <c:v>16.0</c:v>
                </c:pt>
                <c:pt idx="1">
                  <c:v>15.0</c:v>
                </c:pt>
                <c:pt idx="2">
                  <c:v>212.0</c:v>
                </c:pt>
                <c:pt idx="3">
                  <c:v>6.0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IDspiralCounts!$F$22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18189251282358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IDspiralCounts!$G$22:$M$22</c:f>
              <c:numCache>
                <c:formatCode>General</c:formatCode>
                <c:ptCount val="7"/>
                <c:pt idx="0">
                  <c:v>86.0</c:v>
                </c:pt>
                <c:pt idx="1">
                  <c:v>66.0</c:v>
                </c:pt>
                <c:pt idx="2">
                  <c:v>60.0</c:v>
                </c:pt>
                <c:pt idx="3">
                  <c:v>38.0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036784"/>
        <c:axId val="1003039104"/>
      </c:lineChart>
      <c:catAx>
        <c:axId val="10030367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39104"/>
        <c:crosses val="autoZero"/>
        <c:auto val="1"/>
        <c:lblAlgn val="ctr"/>
        <c:lblOffset val="100"/>
        <c:noMultiLvlLbl val="0"/>
      </c:catAx>
      <c:valAx>
        <c:axId val="1003039104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3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sigScoreGroups!$A$1:$W$1</c:f>
              <c:numCache>
                <c:formatCode>General</c:formatCode>
                <c:ptCount val="23"/>
                <c:pt idx="0">
                  <c:v>2005.0</c:v>
                </c:pt>
                <c:pt idx="2">
                  <c:v>2006.0</c:v>
                </c:pt>
                <c:pt idx="4">
                  <c:v>2007.0</c:v>
                </c:pt>
                <c:pt idx="6">
                  <c:v>2008.0</c:v>
                </c:pt>
                <c:pt idx="8">
                  <c:v>2009.0</c:v>
                </c:pt>
                <c:pt idx="10">
                  <c:v>2010.0</c:v>
                </c:pt>
                <c:pt idx="12">
                  <c:v>2011.0</c:v>
                </c:pt>
                <c:pt idx="14">
                  <c:v>2012.0</c:v>
                </c:pt>
                <c:pt idx="16">
                  <c:v>2013.0</c:v>
                </c:pt>
                <c:pt idx="18">
                  <c:v>2014.0</c:v>
                </c:pt>
                <c:pt idx="20">
                  <c:v>2015.0</c:v>
                </c:pt>
                <c:pt idx="22">
                  <c:v>2016.0</c:v>
                </c:pt>
              </c:numCache>
            </c:numRef>
          </c:cat>
          <c:val>
            <c:numRef>
              <c:f>sigScoreGroups!$A$57:$W$57</c:f>
              <c:numCache>
                <c:formatCode>General</c:formatCode>
                <c:ptCount val="23"/>
                <c:pt idx="0">
                  <c:v>48.0</c:v>
                </c:pt>
                <c:pt idx="2">
                  <c:v>31.0</c:v>
                </c:pt>
                <c:pt idx="4">
                  <c:v>40.0</c:v>
                </c:pt>
                <c:pt idx="6">
                  <c:v>29.0</c:v>
                </c:pt>
                <c:pt idx="8">
                  <c:v>29.0</c:v>
                </c:pt>
                <c:pt idx="10">
                  <c:v>29.0</c:v>
                </c:pt>
                <c:pt idx="12">
                  <c:v>53.0</c:v>
                </c:pt>
                <c:pt idx="14">
                  <c:v>44.0</c:v>
                </c:pt>
                <c:pt idx="16">
                  <c:v>27.0</c:v>
                </c:pt>
                <c:pt idx="18">
                  <c:v>29.0</c:v>
                </c:pt>
                <c:pt idx="20">
                  <c:v>21.0</c:v>
                </c:pt>
                <c:pt idx="22">
                  <c:v>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508368"/>
        <c:axId val="996510688"/>
      </c:barChart>
      <c:catAx>
        <c:axId val="9965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10688"/>
        <c:crosses val="autoZero"/>
        <c:auto val="1"/>
        <c:lblAlgn val="ctr"/>
        <c:lblOffset val="100"/>
        <c:noMultiLvlLbl val="0"/>
      </c:catAx>
      <c:valAx>
        <c:axId val="9965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'2006'!$J$2:$N$2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'2006'!$J$51:$N$51</c:f>
              <c:numCache>
                <c:formatCode>General</c:formatCode>
                <c:ptCount val="5"/>
                <c:pt idx="0">
                  <c:v>79.0</c:v>
                </c:pt>
                <c:pt idx="1">
                  <c:v>71.0</c:v>
                </c:pt>
                <c:pt idx="2">
                  <c:v>59.0</c:v>
                </c:pt>
                <c:pt idx="3">
                  <c:v>41.0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87168"/>
        <c:axId val="995549232"/>
      </c:lineChart>
      <c:catAx>
        <c:axId val="8966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49232"/>
        <c:crosses val="autoZero"/>
        <c:auto val="1"/>
        <c:lblAlgn val="ctr"/>
        <c:lblOffset val="100"/>
        <c:noMultiLvlLbl val="0"/>
      </c:catAx>
      <c:valAx>
        <c:axId val="9955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'2007'!$A$1</c:f>
          <c:strCache>
            <c:ptCount val="1"/>
            <c:pt idx="0">
              <c:v>2007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'2007'!$A$1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'2007'!$J$2:$N$2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'2007'!$J$51:$N$51</c:f>
              <c:numCache>
                <c:formatCode>General</c:formatCode>
                <c:ptCount val="5"/>
                <c:pt idx="0">
                  <c:v>146.0</c:v>
                </c:pt>
                <c:pt idx="1">
                  <c:v>47.0</c:v>
                </c:pt>
                <c:pt idx="2">
                  <c:v>22.0</c:v>
                </c:pt>
                <c:pt idx="3">
                  <c:v>5.0</c:v>
                </c:pt>
                <c:pt idx="4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291936"/>
        <c:axId val="1002294256"/>
      </c:lineChart>
      <c:catAx>
        <c:axId val="10022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94256"/>
        <c:crosses val="autoZero"/>
        <c:auto val="1"/>
        <c:lblAlgn val="ctr"/>
        <c:lblOffset val="100"/>
        <c:noMultiLvlLbl val="0"/>
      </c:catAx>
      <c:valAx>
        <c:axId val="10022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'2008'!$A$1</c:f>
          <c:strCache>
            <c:ptCount val="1"/>
            <c:pt idx="0">
              <c:v>2008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'2008'!$A$1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'2008'!$J$51:$N$51</c:f>
              <c:numCache>
                <c:formatCode>General</c:formatCode>
                <c:ptCount val="5"/>
                <c:pt idx="0">
                  <c:v>89.0</c:v>
                </c:pt>
                <c:pt idx="1">
                  <c:v>53.0</c:v>
                </c:pt>
                <c:pt idx="2">
                  <c:v>14.0</c:v>
                </c:pt>
                <c:pt idx="3">
                  <c:v>69.0</c:v>
                </c:pt>
                <c:pt idx="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579264"/>
        <c:axId val="1002581312"/>
      </c:lineChart>
      <c:catAx>
        <c:axId val="10025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81312"/>
        <c:crosses val="autoZero"/>
        <c:auto val="1"/>
        <c:lblAlgn val="ctr"/>
        <c:lblOffset val="100"/>
        <c:noMultiLvlLbl val="0"/>
      </c:catAx>
      <c:valAx>
        <c:axId val="10025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'2009'!$A$1</c:f>
          <c:strCache>
            <c:ptCount val="1"/>
            <c:pt idx="0">
              <c:v>2009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'2009'!$A$1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'2009'!$J$2:$N$2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'2009'!$J$51:$N$51</c:f>
              <c:numCache>
                <c:formatCode>General</c:formatCode>
                <c:ptCount val="5"/>
                <c:pt idx="0">
                  <c:v>47.0</c:v>
                </c:pt>
                <c:pt idx="1">
                  <c:v>101.0</c:v>
                </c:pt>
                <c:pt idx="2">
                  <c:v>81.0</c:v>
                </c:pt>
                <c:pt idx="3">
                  <c:v>21.0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345680"/>
        <c:axId val="1002375264"/>
      </c:lineChart>
      <c:catAx>
        <c:axId val="10023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75264"/>
        <c:crosses val="autoZero"/>
        <c:auto val="1"/>
        <c:lblAlgn val="ctr"/>
        <c:lblOffset val="100"/>
        <c:noMultiLvlLbl val="0"/>
      </c:catAx>
      <c:valAx>
        <c:axId val="10023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4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'2010'!$A$1</c:f>
          <c:strCache>
            <c:ptCount val="1"/>
            <c:pt idx="0">
              <c:v>2010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'2010'!$A$1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'2010'!$J$2:$O$2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'2010'!$J$51:$O$51</c:f>
              <c:numCache>
                <c:formatCode>General</c:formatCode>
                <c:ptCount val="6"/>
                <c:pt idx="0">
                  <c:v>70.0</c:v>
                </c:pt>
                <c:pt idx="1">
                  <c:v>17.0</c:v>
                </c:pt>
                <c:pt idx="2">
                  <c:v>54.0</c:v>
                </c:pt>
                <c:pt idx="3">
                  <c:v>94.0</c:v>
                </c:pt>
                <c:pt idx="4">
                  <c:v>14.0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298208"/>
        <c:axId val="1003300528"/>
      </c:lineChart>
      <c:catAx>
        <c:axId val="10032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00528"/>
        <c:crosses val="autoZero"/>
        <c:auto val="1"/>
        <c:lblAlgn val="ctr"/>
        <c:lblOffset val="100"/>
        <c:noMultiLvlLbl val="0"/>
      </c:catAx>
      <c:valAx>
        <c:axId val="10033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9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'2011'!$A$1</c:f>
          <c:strCache>
            <c:ptCount val="1"/>
            <c:pt idx="0">
              <c:v>2011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'2011'!$A$1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'2011'!$J$2:$O$2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'2011'!$J$56:$O$56</c:f>
              <c:numCache>
                <c:formatCode>General</c:formatCode>
                <c:ptCount val="6"/>
                <c:pt idx="0">
                  <c:v>23.0</c:v>
                </c:pt>
                <c:pt idx="1">
                  <c:v>33.0</c:v>
                </c:pt>
                <c:pt idx="2">
                  <c:v>49.0</c:v>
                </c:pt>
                <c:pt idx="3">
                  <c:v>111.0</c:v>
                </c:pt>
                <c:pt idx="4">
                  <c:v>20.0</c:v>
                </c:pt>
                <c:pt idx="5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365392"/>
        <c:axId val="1004723136"/>
      </c:lineChart>
      <c:catAx>
        <c:axId val="10023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23136"/>
        <c:crosses val="autoZero"/>
        <c:auto val="1"/>
        <c:lblAlgn val="ctr"/>
        <c:lblOffset val="100"/>
        <c:noMultiLvlLbl val="0"/>
      </c:catAx>
      <c:valAx>
        <c:axId val="1004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'2012'!$A$1</c:f>
          <c:strCache>
            <c:ptCount val="1"/>
            <c:pt idx="0">
              <c:v>2012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'2012'!$A$1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'2012'!$J$56:$O$56</c:f>
              <c:numCache>
                <c:formatCode>General</c:formatCode>
                <c:ptCount val="6"/>
                <c:pt idx="0">
                  <c:v>73.0</c:v>
                </c:pt>
                <c:pt idx="1">
                  <c:v>30.0</c:v>
                </c:pt>
                <c:pt idx="2">
                  <c:v>24.0</c:v>
                </c:pt>
                <c:pt idx="3">
                  <c:v>112.0</c:v>
                </c:pt>
                <c:pt idx="4">
                  <c:v>8.0</c:v>
                </c:pt>
                <c:pt idx="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382512"/>
        <c:axId val="1002384560"/>
      </c:lineChart>
      <c:catAx>
        <c:axId val="10023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84560"/>
        <c:crosses val="autoZero"/>
        <c:auto val="1"/>
        <c:lblAlgn val="ctr"/>
        <c:lblOffset val="100"/>
        <c:noMultiLvlLbl val="0"/>
      </c:catAx>
      <c:valAx>
        <c:axId val="10023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'2013'!$A$1</c:f>
          <c:strCache>
            <c:ptCount val="1"/>
            <c:pt idx="0">
              <c:v>2013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'2013'!$A$1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'2013'!$J$2:$O$2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'2013'!$J$56:$O$56</c:f>
              <c:numCache>
                <c:formatCode>General</c:formatCode>
                <c:ptCount val="6"/>
                <c:pt idx="0">
                  <c:v>183.0</c:v>
                </c:pt>
                <c:pt idx="1">
                  <c:v>35.0</c:v>
                </c:pt>
                <c:pt idx="2">
                  <c:v>16.0</c:v>
                </c:pt>
                <c:pt idx="3">
                  <c:v>16.0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41344"/>
        <c:axId val="1002143664"/>
      </c:lineChart>
      <c:catAx>
        <c:axId val="10021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43664"/>
        <c:crosses val="autoZero"/>
        <c:auto val="1"/>
        <c:lblAlgn val="ctr"/>
        <c:lblOffset val="100"/>
        <c:noMultiLvlLbl val="0"/>
      </c:catAx>
      <c:valAx>
        <c:axId val="10021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4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0.89424</cdr:x>
      <cdr:y>0.12037</cdr:y>
    </cdr:from>
    <cdr:to>
      <cdr:x>0.98731</cdr:x>
      <cdr:y>0.23611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37850" y="660400"/>
          <a:ext cx="1117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0.89318</cdr:x>
      <cdr:y>0.12731</cdr:y>
    </cdr:from>
    <cdr:to>
      <cdr:x>0.98837</cdr:x>
      <cdr:y>0.25463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725150" y="698500"/>
          <a:ext cx="114300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0.88812</cdr:x>
      <cdr:y>0.09028</cdr:y>
    </cdr:from>
    <cdr:to>
      <cdr:x>1</cdr:x>
      <cdr:y>0.26389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299950" y="495300"/>
          <a:ext cx="154940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400" b="0"/>
            <a:t>#</a:t>
          </a:r>
          <a:r>
            <a:rPr lang="en-US" sz="2400" b="0" baseline="0"/>
            <a:t> </a:t>
          </a:r>
          <a:r>
            <a:rPr lang="en-US" sz="2400" b="0"/>
            <a:t>Concepts missing</a:t>
          </a:r>
          <a:endParaRPr lang="en-US" sz="1100" b="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0.47265</cdr:x>
      <cdr:y>0.56346</cdr:y>
    </cdr:from>
    <cdr:to>
      <cdr:x>1</cdr:x>
      <cdr:y>1</cdr:y>
    </cdr:to>
    <cdr:graphicFrame macro="">
      <cdr:nvGraphicFramePr>
        <cdr:cNvPr id="2" name="Chart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A6" workbookViewId="0">
      <selection activeCellId="1" sqref="A57:X57 A1:W1"/>
    </sheetView>
  </sheetViews>
  <sheetFormatPr baseColWidth="10" defaultRowHeight="16" x14ac:dyDescent="0.2"/>
  <sheetData>
    <row r="1" spans="1:24" x14ac:dyDescent="0.2">
      <c r="A1">
        <v>2005</v>
      </c>
      <c r="C1">
        <v>2006</v>
      </c>
      <c r="E1">
        <f>C1+1</f>
        <v>2007</v>
      </c>
      <c r="G1">
        <f t="shared" ref="G1" si="0">E1+1</f>
        <v>2008</v>
      </c>
      <c r="I1">
        <f t="shared" ref="I1" si="1">G1+1</f>
        <v>2009</v>
      </c>
      <c r="K1">
        <f t="shared" ref="K1" si="2">I1+1</f>
        <v>2010</v>
      </c>
      <c r="M1">
        <f t="shared" ref="M1" si="3">K1+1</f>
        <v>2011</v>
      </c>
      <c r="O1">
        <f t="shared" ref="O1" si="4">M1+1</f>
        <v>2012</v>
      </c>
      <c r="Q1">
        <f t="shared" ref="Q1" si="5">O1+1</f>
        <v>2013</v>
      </c>
      <c r="S1">
        <f t="shared" ref="S1" si="6">Q1+1</f>
        <v>2014</v>
      </c>
      <c r="U1">
        <f t="shared" ref="U1" si="7">S1+1</f>
        <v>2015</v>
      </c>
      <c r="W1">
        <f t="shared" ref="W1" si="8">U1+1</f>
        <v>2016</v>
      </c>
    </row>
    <row r="2" spans="1:24" x14ac:dyDescent="0.2">
      <c r="A2" t="s">
        <v>0</v>
      </c>
      <c r="B2">
        <v>248</v>
      </c>
      <c r="C2" t="s">
        <v>0</v>
      </c>
      <c r="D2">
        <v>250</v>
      </c>
      <c r="E2" t="s">
        <v>0</v>
      </c>
      <c r="F2">
        <v>250</v>
      </c>
      <c r="G2" t="s">
        <v>0</v>
      </c>
      <c r="H2">
        <v>250</v>
      </c>
      <c r="I2" t="s">
        <v>0</v>
      </c>
      <c r="J2">
        <v>250</v>
      </c>
      <c r="K2" t="s">
        <v>0</v>
      </c>
      <c r="L2">
        <v>250</v>
      </c>
      <c r="M2" t="s">
        <v>0</v>
      </c>
      <c r="N2">
        <v>250</v>
      </c>
      <c r="O2" t="s">
        <v>0</v>
      </c>
      <c r="P2">
        <v>250</v>
      </c>
      <c r="Q2" t="s">
        <v>0</v>
      </c>
      <c r="R2">
        <v>250</v>
      </c>
      <c r="S2" t="s">
        <v>0</v>
      </c>
      <c r="T2">
        <v>250</v>
      </c>
      <c r="U2" t="s">
        <v>0</v>
      </c>
      <c r="V2">
        <v>250</v>
      </c>
      <c r="W2" t="s">
        <v>0</v>
      </c>
      <c r="X2">
        <v>250</v>
      </c>
    </row>
    <row r="3" spans="1:24" x14ac:dyDescent="0.2">
      <c r="A3" t="s">
        <v>1</v>
      </c>
      <c r="B3">
        <v>7</v>
      </c>
      <c r="C3" t="s">
        <v>21</v>
      </c>
      <c r="D3">
        <v>46</v>
      </c>
      <c r="E3" t="s">
        <v>9</v>
      </c>
      <c r="F3">
        <v>14</v>
      </c>
      <c r="G3" t="s">
        <v>16</v>
      </c>
      <c r="H3">
        <v>2</v>
      </c>
      <c r="I3" t="s">
        <v>76</v>
      </c>
      <c r="J3">
        <v>30</v>
      </c>
      <c r="K3" t="s">
        <v>51</v>
      </c>
      <c r="L3">
        <v>71</v>
      </c>
      <c r="M3" t="s">
        <v>104</v>
      </c>
      <c r="N3">
        <v>12</v>
      </c>
      <c r="O3" t="s">
        <v>11</v>
      </c>
      <c r="P3">
        <v>17</v>
      </c>
      <c r="Q3" t="s">
        <v>78</v>
      </c>
      <c r="R3">
        <v>9</v>
      </c>
      <c r="S3" t="s">
        <v>49</v>
      </c>
      <c r="T3">
        <v>60</v>
      </c>
      <c r="U3" t="s">
        <v>9</v>
      </c>
      <c r="V3">
        <v>3</v>
      </c>
      <c r="W3" t="s">
        <v>8</v>
      </c>
      <c r="X3">
        <v>4</v>
      </c>
    </row>
    <row r="4" spans="1:24" x14ac:dyDescent="0.2">
      <c r="A4" t="s">
        <v>2</v>
      </c>
      <c r="B4">
        <v>72</v>
      </c>
      <c r="C4" t="s">
        <v>49</v>
      </c>
      <c r="D4">
        <v>12</v>
      </c>
      <c r="E4" t="s">
        <v>11</v>
      </c>
      <c r="F4">
        <v>35</v>
      </c>
      <c r="G4" t="s">
        <v>51</v>
      </c>
      <c r="H4">
        <v>69</v>
      </c>
      <c r="I4" t="s">
        <v>9</v>
      </c>
      <c r="J4">
        <v>5</v>
      </c>
      <c r="K4" t="s">
        <v>84</v>
      </c>
      <c r="L4">
        <v>20</v>
      </c>
      <c r="M4" t="s">
        <v>125</v>
      </c>
      <c r="N4">
        <v>3</v>
      </c>
      <c r="O4" t="s">
        <v>77</v>
      </c>
      <c r="P4">
        <v>1</v>
      </c>
      <c r="Q4" t="s">
        <v>22</v>
      </c>
      <c r="R4">
        <v>4</v>
      </c>
      <c r="S4" t="s">
        <v>119</v>
      </c>
      <c r="T4">
        <v>4</v>
      </c>
      <c r="U4" t="s">
        <v>3</v>
      </c>
      <c r="V4">
        <v>89</v>
      </c>
      <c r="W4" t="s">
        <v>9</v>
      </c>
      <c r="X4">
        <v>5</v>
      </c>
    </row>
    <row r="5" spans="1:24" x14ac:dyDescent="0.2">
      <c r="A5" t="s">
        <v>3</v>
      </c>
      <c r="B5">
        <v>2</v>
      </c>
      <c r="C5" t="s">
        <v>50</v>
      </c>
      <c r="D5">
        <v>2</v>
      </c>
      <c r="E5" t="s">
        <v>25</v>
      </c>
      <c r="F5">
        <v>20</v>
      </c>
      <c r="G5" t="s">
        <v>36</v>
      </c>
      <c r="H5">
        <v>5</v>
      </c>
      <c r="I5" t="s">
        <v>21</v>
      </c>
      <c r="J5">
        <v>20</v>
      </c>
      <c r="K5" t="s">
        <v>85</v>
      </c>
      <c r="L5">
        <v>3</v>
      </c>
      <c r="M5" t="s">
        <v>139</v>
      </c>
      <c r="N5">
        <v>33</v>
      </c>
      <c r="O5" t="s">
        <v>20</v>
      </c>
      <c r="P5">
        <v>6</v>
      </c>
      <c r="Q5" t="s">
        <v>66</v>
      </c>
      <c r="R5">
        <v>9</v>
      </c>
      <c r="S5" t="s">
        <v>120</v>
      </c>
      <c r="T5">
        <v>8</v>
      </c>
      <c r="U5" t="s">
        <v>18</v>
      </c>
      <c r="V5">
        <v>120</v>
      </c>
      <c r="W5" t="s">
        <v>63</v>
      </c>
      <c r="X5">
        <v>2</v>
      </c>
    </row>
    <row r="6" spans="1:24" x14ac:dyDescent="0.2">
      <c r="A6" t="s">
        <v>4</v>
      </c>
      <c r="B6">
        <v>19</v>
      </c>
      <c r="C6" t="s">
        <v>22</v>
      </c>
      <c r="D6">
        <v>6</v>
      </c>
      <c r="E6" t="s">
        <v>30</v>
      </c>
      <c r="F6">
        <v>4</v>
      </c>
      <c r="G6" t="s">
        <v>40</v>
      </c>
      <c r="H6">
        <v>1</v>
      </c>
      <c r="I6" t="s">
        <v>22</v>
      </c>
      <c r="J6">
        <v>10</v>
      </c>
      <c r="K6" t="s">
        <v>81</v>
      </c>
      <c r="L6">
        <v>41</v>
      </c>
      <c r="M6" t="s">
        <v>21</v>
      </c>
      <c r="N6">
        <v>20</v>
      </c>
      <c r="O6" t="s">
        <v>84</v>
      </c>
      <c r="P6">
        <v>80</v>
      </c>
      <c r="Q6" t="s">
        <v>11</v>
      </c>
      <c r="R6">
        <v>79</v>
      </c>
      <c r="S6" t="s">
        <v>9</v>
      </c>
      <c r="T6">
        <v>7</v>
      </c>
      <c r="U6" t="s">
        <v>11</v>
      </c>
      <c r="V6">
        <v>3</v>
      </c>
      <c r="W6" t="s">
        <v>32</v>
      </c>
      <c r="X6">
        <v>41</v>
      </c>
    </row>
    <row r="7" spans="1:24" x14ac:dyDescent="0.2">
      <c r="A7" t="s">
        <v>5</v>
      </c>
      <c r="B7">
        <v>6</v>
      </c>
      <c r="C7" t="s">
        <v>51</v>
      </c>
      <c r="D7">
        <v>41</v>
      </c>
      <c r="E7" t="s">
        <v>16</v>
      </c>
      <c r="F7">
        <v>14</v>
      </c>
      <c r="G7" t="s">
        <v>8</v>
      </c>
      <c r="H7">
        <v>2</v>
      </c>
      <c r="I7" t="s">
        <v>49</v>
      </c>
      <c r="J7">
        <v>11</v>
      </c>
      <c r="K7" t="s">
        <v>22</v>
      </c>
      <c r="L7">
        <v>16</v>
      </c>
      <c r="M7" t="s">
        <v>129</v>
      </c>
      <c r="N7">
        <v>2</v>
      </c>
      <c r="O7" t="s">
        <v>1</v>
      </c>
      <c r="P7">
        <v>12</v>
      </c>
      <c r="Q7" t="s">
        <v>47</v>
      </c>
      <c r="R7">
        <v>15</v>
      </c>
      <c r="S7" t="s">
        <v>11</v>
      </c>
      <c r="T7">
        <v>37</v>
      </c>
      <c r="U7" t="s">
        <v>78</v>
      </c>
      <c r="V7">
        <v>4</v>
      </c>
      <c r="W7" t="s">
        <v>22</v>
      </c>
      <c r="X7">
        <v>29</v>
      </c>
    </row>
    <row r="8" spans="1:24" x14ac:dyDescent="0.2">
      <c r="A8" t="s">
        <v>6</v>
      </c>
      <c r="B8">
        <v>3</v>
      </c>
      <c r="C8" t="s">
        <v>16</v>
      </c>
      <c r="D8">
        <v>4</v>
      </c>
      <c r="E8" t="s">
        <v>21</v>
      </c>
      <c r="F8">
        <v>12</v>
      </c>
      <c r="G8" t="s">
        <v>21</v>
      </c>
      <c r="H8">
        <v>48</v>
      </c>
      <c r="I8" t="s">
        <v>3</v>
      </c>
      <c r="J8">
        <v>5</v>
      </c>
      <c r="K8" t="s">
        <v>11</v>
      </c>
      <c r="L8">
        <v>16</v>
      </c>
      <c r="M8" t="s">
        <v>140</v>
      </c>
      <c r="N8">
        <v>12</v>
      </c>
      <c r="O8" t="s">
        <v>105</v>
      </c>
      <c r="P8">
        <v>1</v>
      </c>
      <c r="Q8" t="s">
        <v>1</v>
      </c>
      <c r="R8">
        <v>8</v>
      </c>
      <c r="S8" t="s">
        <v>1</v>
      </c>
      <c r="T8">
        <v>19</v>
      </c>
      <c r="U8" t="s">
        <v>46</v>
      </c>
      <c r="V8">
        <v>1</v>
      </c>
      <c r="W8" t="s">
        <v>60</v>
      </c>
      <c r="X8">
        <v>11</v>
      </c>
    </row>
    <row r="9" spans="1:24" x14ac:dyDescent="0.2">
      <c r="A9" t="s">
        <v>7</v>
      </c>
      <c r="B9">
        <v>15</v>
      </c>
      <c r="C9" t="s">
        <v>30</v>
      </c>
      <c r="D9">
        <v>6</v>
      </c>
      <c r="E9" t="s">
        <v>56</v>
      </c>
      <c r="F9">
        <v>9</v>
      </c>
      <c r="G9" t="s">
        <v>91</v>
      </c>
      <c r="H9">
        <v>1</v>
      </c>
      <c r="I9" t="s">
        <v>34</v>
      </c>
      <c r="J9">
        <v>2</v>
      </c>
      <c r="K9" t="s">
        <v>16</v>
      </c>
      <c r="L9">
        <v>13</v>
      </c>
      <c r="M9" t="s">
        <v>141</v>
      </c>
      <c r="N9">
        <v>17</v>
      </c>
      <c r="O9" t="s">
        <v>22</v>
      </c>
      <c r="P9">
        <v>8</v>
      </c>
      <c r="Q9" t="s">
        <v>19</v>
      </c>
      <c r="R9">
        <v>2</v>
      </c>
      <c r="S9" t="s">
        <v>14</v>
      </c>
      <c r="T9">
        <v>6</v>
      </c>
      <c r="U9" t="s">
        <v>8</v>
      </c>
      <c r="V9">
        <v>5</v>
      </c>
      <c r="W9" t="s">
        <v>132</v>
      </c>
      <c r="X9">
        <v>13</v>
      </c>
    </row>
    <row r="10" spans="1:24" x14ac:dyDescent="0.2">
      <c r="A10" t="s">
        <v>8</v>
      </c>
      <c r="B10">
        <v>19</v>
      </c>
      <c r="C10" t="s">
        <v>52</v>
      </c>
      <c r="D10">
        <v>16</v>
      </c>
      <c r="E10" t="s">
        <v>1</v>
      </c>
      <c r="F10">
        <v>10</v>
      </c>
      <c r="G10" t="s">
        <v>1</v>
      </c>
      <c r="H10">
        <v>7</v>
      </c>
      <c r="I10" t="s">
        <v>10</v>
      </c>
      <c r="J10">
        <v>14</v>
      </c>
      <c r="K10" t="s">
        <v>47</v>
      </c>
      <c r="L10">
        <v>8</v>
      </c>
      <c r="M10" t="s">
        <v>40</v>
      </c>
      <c r="N10">
        <v>13</v>
      </c>
      <c r="O10" t="s">
        <v>21</v>
      </c>
      <c r="P10">
        <v>8</v>
      </c>
      <c r="Q10" t="s">
        <v>9</v>
      </c>
      <c r="R10">
        <v>17</v>
      </c>
      <c r="S10" t="s">
        <v>121</v>
      </c>
      <c r="T10">
        <v>3</v>
      </c>
      <c r="U10" t="s">
        <v>12</v>
      </c>
      <c r="V10">
        <v>1</v>
      </c>
      <c r="W10" t="s">
        <v>51</v>
      </c>
      <c r="X10">
        <v>9</v>
      </c>
    </row>
    <row r="11" spans="1:24" x14ac:dyDescent="0.2">
      <c r="A11" t="s">
        <v>9</v>
      </c>
      <c r="B11">
        <v>4</v>
      </c>
      <c r="C11" t="s">
        <v>32</v>
      </c>
      <c r="D11">
        <v>7</v>
      </c>
      <c r="E11" t="s">
        <v>22</v>
      </c>
      <c r="F11">
        <v>29</v>
      </c>
      <c r="G11" t="s">
        <v>22</v>
      </c>
      <c r="H11">
        <v>14</v>
      </c>
      <c r="I11" t="s">
        <v>77</v>
      </c>
      <c r="J11">
        <v>37</v>
      </c>
      <c r="K11" t="s">
        <v>23</v>
      </c>
      <c r="L11">
        <v>2</v>
      </c>
      <c r="M11" t="s">
        <v>142</v>
      </c>
      <c r="N11">
        <v>1</v>
      </c>
      <c r="O11" t="s">
        <v>76</v>
      </c>
      <c r="P11">
        <v>4</v>
      </c>
      <c r="Q11" t="s">
        <v>23</v>
      </c>
      <c r="R11">
        <v>52</v>
      </c>
      <c r="S11" t="s">
        <v>23</v>
      </c>
      <c r="T11">
        <v>14</v>
      </c>
      <c r="U11" t="s">
        <v>1</v>
      </c>
      <c r="V11">
        <v>4</v>
      </c>
      <c r="W11" t="s">
        <v>133</v>
      </c>
      <c r="X11">
        <v>2</v>
      </c>
    </row>
    <row r="12" spans="1:24" x14ac:dyDescent="0.2">
      <c r="A12" t="s">
        <v>10</v>
      </c>
      <c r="B12">
        <v>9</v>
      </c>
      <c r="C12" t="s">
        <v>27</v>
      </c>
      <c r="D12">
        <v>37</v>
      </c>
      <c r="E12" t="s">
        <v>65</v>
      </c>
      <c r="F12">
        <v>4</v>
      </c>
      <c r="G12" t="s">
        <v>47</v>
      </c>
      <c r="H12">
        <v>30</v>
      </c>
      <c r="I12" t="s">
        <v>30</v>
      </c>
      <c r="J12">
        <v>12</v>
      </c>
      <c r="K12" t="s">
        <v>21</v>
      </c>
      <c r="L12">
        <v>10</v>
      </c>
      <c r="M12" t="s">
        <v>18</v>
      </c>
      <c r="N12">
        <v>16</v>
      </c>
      <c r="O12" t="s">
        <v>106</v>
      </c>
      <c r="P12">
        <v>1</v>
      </c>
      <c r="Q12" t="s">
        <v>97</v>
      </c>
      <c r="R12">
        <v>17</v>
      </c>
      <c r="S12" t="s">
        <v>122</v>
      </c>
      <c r="T12">
        <v>2</v>
      </c>
      <c r="U12" t="s">
        <v>23</v>
      </c>
      <c r="V12">
        <v>3</v>
      </c>
      <c r="W12" t="s">
        <v>27</v>
      </c>
      <c r="X12">
        <v>2</v>
      </c>
    </row>
    <row r="13" spans="1:24" x14ac:dyDescent="0.2">
      <c r="A13" t="s">
        <v>11</v>
      </c>
      <c r="B13">
        <v>19</v>
      </c>
      <c r="C13" t="s">
        <v>53</v>
      </c>
      <c r="D13">
        <v>5</v>
      </c>
      <c r="E13" t="s">
        <v>6</v>
      </c>
      <c r="F13">
        <v>1</v>
      </c>
      <c r="G13" t="s">
        <v>66</v>
      </c>
      <c r="H13">
        <v>2</v>
      </c>
      <c r="I13" t="s">
        <v>47</v>
      </c>
      <c r="J13">
        <v>13</v>
      </c>
      <c r="K13" t="s">
        <v>75</v>
      </c>
      <c r="L13">
        <v>6</v>
      </c>
      <c r="M13" t="s">
        <v>100</v>
      </c>
      <c r="N13">
        <v>9</v>
      </c>
      <c r="O13" t="s">
        <v>18</v>
      </c>
      <c r="P13">
        <v>4</v>
      </c>
      <c r="Q13" t="s">
        <v>98</v>
      </c>
      <c r="R13">
        <v>4</v>
      </c>
      <c r="S13" t="s">
        <v>66</v>
      </c>
      <c r="T13">
        <v>3</v>
      </c>
      <c r="U13" t="s">
        <v>30</v>
      </c>
      <c r="V13">
        <v>4</v>
      </c>
      <c r="W13" t="s">
        <v>78</v>
      </c>
      <c r="X13">
        <v>7</v>
      </c>
    </row>
    <row r="14" spans="1:24" x14ac:dyDescent="0.2">
      <c r="A14" t="s">
        <v>12</v>
      </c>
      <c r="B14">
        <v>1</v>
      </c>
      <c r="C14" t="s">
        <v>11</v>
      </c>
      <c r="D14">
        <v>4</v>
      </c>
      <c r="E14" t="s">
        <v>17</v>
      </c>
      <c r="F14">
        <v>4</v>
      </c>
      <c r="G14" t="s">
        <v>92</v>
      </c>
      <c r="H14">
        <v>5</v>
      </c>
      <c r="I14" t="s">
        <v>81</v>
      </c>
      <c r="J14">
        <v>10</v>
      </c>
      <c r="K14" t="s">
        <v>49</v>
      </c>
      <c r="L14">
        <v>4</v>
      </c>
      <c r="M14" t="s">
        <v>143</v>
      </c>
      <c r="N14">
        <v>2</v>
      </c>
      <c r="O14" t="s">
        <v>107</v>
      </c>
      <c r="P14">
        <v>1</v>
      </c>
      <c r="Q14" t="s">
        <v>30</v>
      </c>
      <c r="R14">
        <v>5</v>
      </c>
      <c r="S14" t="s">
        <v>41</v>
      </c>
      <c r="T14">
        <v>4</v>
      </c>
      <c r="U14" t="s">
        <v>129</v>
      </c>
      <c r="V14">
        <v>1</v>
      </c>
      <c r="W14" t="s">
        <v>1</v>
      </c>
      <c r="X14">
        <v>22</v>
      </c>
    </row>
    <row r="15" spans="1:24" x14ac:dyDescent="0.2">
      <c r="A15" t="s">
        <v>13</v>
      </c>
      <c r="B15">
        <v>5</v>
      </c>
      <c r="C15" t="s">
        <v>54</v>
      </c>
      <c r="D15">
        <v>2</v>
      </c>
      <c r="E15" t="s">
        <v>64</v>
      </c>
      <c r="F15">
        <v>7</v>
      </c>
      <c r="G15" t="s">
        <v>27</v>
      </c>
      <c r="H15">
        <v>5</v>
      </c>
      <c r="I15" t="s">
        <v>32</v>
      </c>
      <c r="J15">
        <v>12</v>
      </c>
      <c r="K15" t="s">
        <v>30</v>
      </c>
      <c r="L15">
        <v>1</v>
      </c>
      <c r="M15" t="s">
        <v>3</v>
      </c>
      <c r="N15">
        <v>2</v>
      </c>
      <c r="O15" t="s">
        <v>9</v>
      </c>
      <c r="P15">
        <v>23</v>
      </c>
      <c r="Q15" t="s">
        <v>8</v>
      </c>
      <c r="R15">
        <v>3</v>
      </c>
      <c r="S15" t="s">
        <v>22</v>
      </c>
      <c r="T15">
        <v>10</v>
      </c>
      <c r="U15" t="s">
        <v>53</v>
      </c>
      <c r="V15">
        <v>1</v>
      </c>
      <c r="W15" t="s">
        <v>129</v>
      </c>
      <c r="X15">
        <v>7</v>
      </c>
    </row>
    <row r="16" spans="1:24" x14ac:dyDescent="0.2">
      <c r="A16" t="s">
        <v>14</v>
      </c>
      <c r="B16">
        <v>1</v>
      </c>
      <c r="C16" t="s">
        <v>47</v>
      </c>
      <c r="D16">
        <v>2</v>
      </c>
      <c r="E16" t="s">
        <v>47</v>
      </c>
      <c r="F16">
        <v>16</v>
      </c>
      <c r="G16" t="s">
        <v>93</v>
      </c>
      <c r="H16">
        <v>8</v>
      </c>
      <c r="I16" t="s">
        <v>64</v>
      </c>
      <c r="J16">
        <v>2</v>
      </c>
      <c r="K16" t="s">
        <v>86</v>
      </c>
      <c r="L16">
        <v>1</v>
      </c>
      <c r="M16" t="s">
        <v>115</v>
      </c>
      <c r="N16">
        <v>2</v>
      </c>
      <c r="O16" t="s">
        <v>31</v>
      </c>
      <c r="P16">
        <v>1</v>
      </c>
      <c r="Q16" t="s">
        <v>99</v>
      </c>
      <c r="R16">
        <v>1</v>
      </c>
      <c r="S16" t="s">
        <v>18</v>
      </c>
      <c r="T16">
        <v>12</v>
      </c>
      <c r="U16" t="s">
        <v>36</v>
      </c>
      <c r="V16">
        <v>1</v>
      </c>
      <c r="W16" t="s">
        <v>134</v>
      </c>
      <c r="X16">
        <v>1</v>
      </c>
    </row>
    <row r="17" spans="1:24" x14ac:dyDescent="0.2">
      <c r="A17" t="s">
        <v>15</v>
      </c>
      <c r="B17">
        <v>2</v>
      </c>
      <c r="C17" t="s">
        <v>55</v>
      </c>
      <c r="D17">
        <v>2</v>
      </c>
      <c r="E17" t="s">
        <v>45</v>
      </c>
      <c r="F17">
        <v>9</v>
      </c>
      <c r="G17" t="s">
        <v>6</v>
      </c>
      <c r="H17">
        <v>9</v>
      </c>
      <c r="I17" t="s">
        <v>11</v>
      </c>
      <c r="J17">
        <v>7</v>
      </c>
      <c r="K17" t="s">
        <v>54</v>
      </c>
      <c r="L17">
        <v>3</v>
      </c>
      <c r="M17" t="s">
        <v>126</v>
      </c>
      <c r="N17">
        <v>4</v>
      </c>
      <c r="O17" t="s">
        <v>108</v>
      </c>
      <c r="P17">
        <v>1</v>
      </c>
      <c r="Q17" t="s">
        <v>46</v>
      </c>
      <c r="R17">
        <v>2</v>
      </c>
      <c r="S17" t="s">
        <v>101</v>
      </c>
      <c r="T17">
        <v>11</v>
      </c>
      <c r="U17" t="s">
        <v>47</v>
      </c>
      <c r="V17">
        <v>4</v>
      </c>
      <c r="W17" t="s">
        <v>30</v>
      </c>
      <c r="X17">
        <v>12</v>
      </c>
    </row>
    <row r="18" spans="1:24" x14ac:dyDescent="0.2">
      <c r="A18" t="s">
        <v>16</v>
      </c>
      <c r="B18">
        <v>1</v>
      </c>
      <c r="C18" t="s">
        <v>40</v>
      </c>
      <c r="D18">
        <v>5</v>
      </c>
      <c r="E18" t="s">
        <v>66</v>
      </c>
      <c r="F18">
        <v>7</v>
      </c>
      <c r="G18" t="s">
        <v>23</v>
      </c>
      <c r="H18">
        <v>13</v>
      </c>
      <c r="I18" t="s">
        <v>59</v>
      </c>
      <c r="J18">
        <v>4</v>
      </c>
      <c r="K18" t="s">
        <v>9</v>
      </c>
      <c r="L18">
        <v>6</v>
      </c>
      <c r="M18" t="s">
        <v>75</v>
      </c>
      <c r="N18">
        <v>6</v>
      </c>
      <c r="O18" t="s">
        <v>85</v>
      </c>
      <c r="P18">
        <v>12</v>
      </c>
      <c r="Q18" t="s">
        <v>44</v>
      </c>
      <c r="R18">
        <v>3</v>
      </c>
      <c r="S18" t="s">
        <v>123</v>
      </c>
      <c r="T18">
        <v>2</v>
      </c>
      <c r="U18" t="s">
        <v>59</v>
      </c>
      <c r="V18">
        <v>1</v>
      </c>
      <c r="W18" t="s">
        <v>11</v>
      </c>
      <c r="X18">
        <v>9</v>
      </c>
    </row>
    <row r="19" spans="1:24" x14ac:dyDescent="0.2">
      <c r="A19" t="s">
        <v>17</v>
      </c>
      <c r="B19">
        <v>8</v>
      </c>
      <c r="C19" t="s">
        <v>1</v>
      </c>
      <c r="D19">
        <v>12</v>
      </c>
      <c r="E19" t="s">
        <v>67</v>
      </c>
      <c r="F19">
        <v>1</v>
      </c>
      <c r="G19" t="s">
        <v>32</v>
      </c>
      <c r="H19">
        <v>4</v>
      </c>
      <c r="I19" t="s">
        <v>51</v>
      </c>
      <c r="J19">
        <v>17</v>
      </c>
      <c r="K19" t="s">
        <v>87</v>
      </c>
      <c r="L19">
        <v>3</v>
      </c>
      <c r="M19" t="s">
        <v>144</v>
      </c>
      <c r="N19">
        <v>3</v>
      </c>
      <c r="O19" t="s">
        <v>23</v>
      </c>
      <c r="P19">
        <v>9</v>
      </c>
      <c r="Q19" t="s">
        <v>36</v>
      </c>
      <c r="R19">
        <v>1</v>
      </c>
      <c r="S19" t="s">
        <v>97</v>
      </c>
      <c r="T19">
        <v>2</v>
      </c>
      <c r="U19" t="s">
        <v>22</v>
      </c>
      <c r="V19">
        <v>1</v>
      </c>
      <c r="W19" t="s">
        <v>64</v>
      </c>
      <c r="X19">
        <v>9</v>
      </c>
    </row>
    <row r="20" spans="1:24" x14ac:dyDescent="0.2">
      <c r="A20" t="s">
        <v>18</v>
      </c>
      <c r="B20">
        <v>1</v>
      </c>
      <c r="C20" t="s">
        <v>46</v>
      </c>
      <c r="D20">
        <v>1</v>
      </c>
      <c r="E20" t="s">
        <v>68</v>
      </c>
      <c r="F20">
        <v>2</v>
      </c>
      <c r="G20" t="s">
        <v>94</v>
      </c>
      <c r="H20">
        <v>1</v>
      </c>
      <c r="I20" t="s">
        <v>1</v>
      </c>
      <c r="J20">
        <v>22</v>
      </c>
      <c r="K20" t="s">
        <v>19</v>
      </c>
      <c r="L20">
        <v>1</v>
      </c>
      <c r="M20" t="s">
        <v>88</v>
      </c>
      <c r="N20">
        <v>2</v>
      </c>
      <c r="O20" t="s">
        <v>109</v>
      </c>
      <c r="P20">
        <v>1</v>
      </c>
      <c r="Q20" t="s">
        <v>70</v>
      </c>
      <c r="R20">
        <v>1</v>
      </c>
      <c r="S20" t="s">
        <v>36</v>
      </c>
      <c r="T20">
        <v>1</v>
      </c>
      <c r="U20" t="s">
        <v>41</v>
      </c>
      <c r="V20">
        <v>1</v>
      </c>
      <c r="W20" t="s">
        <v>65</v>
      </c>
      <c r="X20">
        <v>10</v>
      </c>
    </row>
    <row r="21" spans="1:24" x14ac:dyDescent="0.2">
      <c r="A21" t="s">
        <v>19</v>
      </c>
      <c r="B21">
        <v>1</v>
      </c>
      <c r="C21" t="s">
        <v>56</v>
      </c>
      <c r="D21">
        <v>10</v>
      </c>
      <c r="E21" t="s">
        <v>23</v>
      </c>
      <c r="F21">
        <v>11</v>
      </c>
      <c r="G21" t="s">
        <v>48</v>
      </c>
      <c r="H21">
        <v>9</v>
      </c>
      <c r="I21" t="s">
        <v>5</v>
      </c>
      <c r="J21">
        <v>1</v>
      </c>
      <c r="K21" t="s">
        <v>88</v>
      </c>
      <c r="L21">
        <v>7</v>
      </c>
      <c r="M21" t="s">
        <v>145</v>
      </c>
      <c r="N21">
        <v>3</v>
      </c>
      <c r="O21" t="s">
        <v>53</v>
      </c>
      <c r="P21">
        <v>1</v>
      </c>
      <c r="Q21" t="s">
        <v>100</v>
      </c>
      <c r="R21">
        <v>5</v>
      </c>
      <c r="S21" t="s">
        <v>31</v>
      </c>
      <c r="T21">
        <v>3</v>
      </c>
      <c r="U21" t="s">
        <v>130</v>
      </c>
      <c r="V21">
        <v>1</v>
      </c>
      <c r="W21" t="s">
        <v>54</v>
      </c>
      <c r="X21">
        <v>3</v>
      </c>
    </row>
    <row r="22" spans="1:24" x14ac:dyDescent="0.2">
      <c r="A22" t="s">
        <v>20</v>
      </c>
      <c r="B22">
        <v>1</v>
      </c>
      <c r="C22" t="s">
        <v>57</v>
      </c>
      <c r="D22">
        <v>2</v>
      </c>
      <c r="E22" t="s">
        <v>69</v>
      </c>
      <c r="F22">
        <v>4</v>
      </c>
      <c r="G22" t="s">
        <v>64</v>
      </c>
      <c r="H22">
        <v>7</v>
      </c>
      <c r="I22" t="s">
        <v>27</v>
      </c>
      <c r="J22">
        <v>4</v>
      </c>
      <c r="K22" t="s">
        <v>27</v>
      </c>
      <c r="L22">
        <v>2</v>
      </c>
      <c r="M22" t="s">
        <v>33</v>
      </c>
      <c r="N22">
        <v>15</v>
      </c>
      <c r="O22" t="s">
        <v>78</v>
      </c>
      <c r="P22">
        <v>2</v>
      </c>
      <c r="Q22" t="s">
        <v>40</v>
      </c>
      <c r="R22">
        <v>1</v>
      </c>
      <c r="S22" t="s">
        <v>32</v>
      </c>
      <c r="T22">
        <v>4</v>
      </c>
      <c r="U22" t="s">
        <v>131</v>
      </c>
      <c r="V22">
        <v>1</v>
      </c>
      <c r="W22" t="s">
        <v>59</v>
      </c>
      <c r="X22">
        <v>3</v>
      </c>
    </row>
    <row r="23" spans="1:24" x14ac:dyDescent="0.2">
      <c r="A23" t="s">
        <v>21</v>
      </c>
      <c r="B23">
        <v>8</v>
      </c>
      <c r="C23" t="s">
        <v>6</v>
      </c>
      <c r="D23">
        <v>11</v>
      </c>
      <c r="E23" t="s">
        <v>31</v>
      </c>
      <c r="F23">
        <v>3</v>
      </c>
      <c r="G23" t="s">
        <v>95</v>
      </c>
      <c r="H23">
        <v>1</v>
      </c>
      <c r="I23" t="s">
        <v>16</v>
      </c>
      <c r="J23">
        <v>1</v>
      </c>
      <c r="K23" t="s">
        <v>77</v>
      </c>
      <c r="L23">
        <v>3</v>
      </c>
      <c r="M23" t="s">
        <v>47</v>
      </c>
      <c r="N23">
        <v>4</v>
      </c>
      <c r="O23" t="s">
        <v>110</v>
      </c>
      <c r="P23">
        <v>1</v>
      </c>
      <c r="Q23" t="s">
        <v>54</v>
      </c>
      <c r="R23">
        <v>3</v>
      </c>
      <c r="S23" t="s">
        <v>47</v>
      </c>
      <c r="T23">
        <v>16</v>
      </c>
      <c r="U23" t="s">
        <v>32</v>
      </c>
      <c r="V23">
        <v>1</v>
      </c>
      <c r="W23" t="s">
        <v>135</v>
      </c>
      <c r="X23">
        <v>1</v>
      </c>
    </row>
    <row r="24" spans="1:24" x14ac:dyDescent="0.2">
      <c r="A24" t="s">
        <v>22</v>
      </c>
      <c r="B24">
        <v>4</v>
      </c>
      <c r="C24" t="s">
        <v>58</v>
      </c>
      <c r="D24">
        <v>1</v>
      </c>
      <c r="E24" t="s">
        <v>70</v>
      </c>
      <c r="F24">
        <v>3</v>
      </c>
      <c r="G24" t="s">
        <v>41</v>
      </c>
      <c r="H24">
        <v>2</v>
      </c>
      <c r="I24" t="s">
        <v>82</v>
      </c>
      <c r="J24">
        <v>1</v>
      </c>
      <c r="K24" t="s">
        <v>89</v>
      </c>
      <c r="L24">
        <v>1</v>
      </c>
      <c r="M24" t="s">
        <v>78</v>
      </c>
      <c r="N24">
        <v>4</v>
      </c>
      <c r="O24" t="s">
        <v>36</v>
      </c>
      <c r="P24">
        <v>3</v>
      </c>
      <c r="Q24" t="s">
        <v>32</v>
      </c>
      <c r="R24">
        <v>1</v>
      </c>
      <c r="S24" t="s">
        <v>27</v>
      </c>
      <c r="T24">
        <v>1</v>
      </c>
      <c r="W24" t="s">
        <v>47</v>
      </c>
      <c r="X24">
        <v>3</v>
      </c>
    </row>
    <row r="25" spans="1:24" x14ac:dyDescent="0.2">
      <c r="A25" t="s">
        <v>23</v>
      </c>
      <c r="B25">
        <v>4</v>
      </c>
      <c r="C25" t="s">
        <v>59</v>
      </c>
      <c r="D25">
        <v>2</v>
      </c>
      <c r="E25" t="s">
        <v>71</v>
      </c>
      <c r="F25">
        <v>2</v>
      </c>
      <c r="G25" t="s">
        <v>3</v>
      </c>
      <c r="H25">
        <v>1</v>
      </c>
      <c r="I25" t="s">
        <v>18</v>
      </c>
      <c r="J25">
        <v>2</v>
      </c>
      <c r="K25" t="s">
        <v>28</v>
      </c>
      <c r="L25">
        <v>1</v>
      </c>
      <c r="M25" t="s">
        <v>51</v>
      </c>
      <c r="N25">
        <v>2</v>
      </c>
      <c r="O25" t="s">
        <v>40</v>
      </c>
      <c r="P25">
        <v>2</v>
      </c>
      <c r="Q25" t="s">
        <v>101</v>
      </c>
      <c r="R25">
        <v>1</v>
      </c>
      <c r="S25" t="s">
        <v>30</v>
      </c>
      <c r="T25">
        <v>10</v>
      </c>
      <c r="W25" t="s">
        <v>66</v>
      </c>
      <c r="X25">
        <v>2</v>
      </c>
    </row>
    <row r="26" spans="1:24" x14ac:dyDescent="0.2">
      <c r="A26" t="s">
        <v>24</v>
      </c>
      <c r="B26">
        <v>1</v>
      </c>
      <c r="C26" t="s">
        <v>3</v>
      </c>
      <c r="D26">
        <v>4</v>
      </c>
      <c r="E26" t="s">
        <v>32</v>
      </c>
      <c r="F26">
        <v>4</v>
      </c>
      <c r="G26" t="s">
        <v>11</v>
      </c>
      <c r="H26">
        <v>1</v>
      </c>
      <c r="I26" t="s">
        <v>65</v>
      </c>
      <c r="J26">
        <v>1</v>
      </c>
      <c r="K26" t="s">
        <v>3</v>
      </c>
      <c r="L26">
        <v>4</v>
      </c>
      <c r="M26" t="s">
        <v>131</v>
      </c>
      <c r="N26">
        <v>2</v>
      </c>
      <c r="O26" t="s">
        <v>111</v>
      </c>
      <c r="P26">
        <v>3</v>
      </c>
      <c r="Q26" t="s">
        <v>14</v>
      </c>
      <c r="R26">
        <v>3</v>
      </c>
      <c r="S26" t="s">
        <v>124</v>
      </c>
      <c r="T26">
        <v>2</v>
      </c>
      <c r="W26" t="s">
        <v>33</v>
      </c>
      <c r="X26">
        <v>10</v>
      </c>
    </row>
    <row r="27" spans="1:24" x14ac:dyDescent="0.2">
      <c r="A27" t="s">
        <v>25</v>
      </c>
      <c r="B27">
        <v>4</v>
      </c>
      <c r="C27" t="s">
        <v>60</v>
      </c>
      <c r="D27">
        <v>1</v>
      </c>
      <c r="E27" t="s">
        <v>72</v>
      </c>
      <c r="F27">
        <v>1</v>
      </c>
      <c r="G27" t="s">
        <v>76</v>
      </c>
      <c r="H27">
        <v>1</v>
      </c>
      <c r="I27" t="s">
        <v>83</v>
      </c>
      <c r="J27">
        <v>1</v>
      </c>
      <c r="K27" t="s">
        <v>65</v>
      </c>
      <c r="L27">
        <v>3</v>
      </c>
      <c r="M27" t="s">
        <v>84</v>
      </c>
      <c r="N27">
        <v>5</v>
      </c>
      <c r="O27" t="s">
        <v>51</v>
      </c>
      <c r="P27">
        <v>8</v>
      </c>
      <c r="Q27" t="s">
        <v>102</v>
      </c>
      <c r="R27">
        <v>1</v>
      </c>
      <c r="S27" t="s">
        <v>8</v>
      </c>
      <c r="T27">
        <v>2</v>
      </c>
      <c r="W27" t="s">
        <v>41</v>
      </c>
      <c r="X27">
        <v>2</v>
      </c>
    </row>
    <row r="28" spans="1:24" x14ac:dyDescent="0.2">
      <c r="A28" t="s">
        <v>26</v>
      </c>
      <c r="B28">
        <v>1</v>
      </c>
      <c r="C28" t="s">
        <v>8</v>
      </c>
      <c r="D28">
        <v>3</v>
      </c>
      <c r="E28" t="s">
        <v>73</v>
      </c>
      <c r="F28">
        <v>2</v>
      </c>
      <c r="G28" t="s">
        <v>49</v>
      </c>
      <c r="H28">
        <v>1</v>
      </c>
      <c r="I28" t="s">
        <v>33</v>
      </c>
      <c r="J28">
        <v>3</v>
      </c>
      <c r="K28" t="s">
        <v>74</v>
      </c>
      <c r="L28">
        <v>1</v>
      </c>
      <c r="M28" t="s">
        <v>98</v>
      </c>
      <c r="N28">
        <v>2</v>
      </c>
      <c r="O28" t="s">
        <v>41</v>
      </c>
      <c r="P28">
        <v>5</v>
      </c>
      <c r="Q28" t="s">
        <v>103</v>
      </c>
      <c r="R28">
        <v>1</v>
      </c>
      <c r="S28" t="s">
        <v>125</v>
      </c>
      <c r="T28">
        <v>3</v>
      </c>
      <c r="W28" t="s">
        <v>62</v>
      </c>
      <c r="X28">
        <v>2</v>
      </c>
    </row>
    <row r="29" spans="1:24" x14ac:dyDescent="0.2">
      <c r="A29" t="s">
        <v>27</v>
      </c>
      <c r="B29">
        <v>1</v>
      </c>
      <c r="C29" t="s">
        <v>61</v>
      </c>
      <c r="D29">
        <v>1</v>
      </c>
      <c r="E29" t="s">
        <v>59</v>
      </c>
      <c r="F29">
        <v>4</v>
      </c>
      <c r="G29" t="s">
        <v>96</v>
      </c>
      <c r="H29">
        <v>1</v>
      </c>
      <c r="I29" t="s">
        <v>57</v>
      </c>
      <c r="J29">
        <v>1</v>
      </c>
      <c r="K29" t="s">
        <v>1</v>
      </c>
      <c r="L29">
        <v>1</v>
      </c>
      <c r="M29" t="s">
        <v>146</v>
      </c>
      <c r="N29">
        <v>2</v>
      </c>
      <c r="O29" t="s">
        <v>57</v>
      </c>
      <c r="P29">
        <v>2</v>
      </c>
      <c r="Q29" t="s">
        <v>104</v>
      </c>
      <c r="R29">
        <v>2</v>
      </c>
      <c r="S29" t="s">
        <v>126</v>
      </c>
      <c r="T29">
        <v>1</v>
      </c>
      <c r="W29" t="s">
        <v>107</v>
      </c>
      <c r="X29">
        <v>2</v>
      </c>
    </row>
    <row r="30" spans="1:24" x14ac:dyDescent="0.2">
      <c r="A30" t="s">
        <v>28</v>
      </c>
      <c r="B30">
        <v>1</v>
      </c>
      <c r="C30" t="s">
        <v>23</v>
      </c>
      <c r="D30">
        <v>2</v>
      </c>
      <c r="E30" t="s">
        <v>74</v>
      </c>
      <c r="F30">
        <v>2</v>
      </c>
      <c r="G30" t="s">
        <v>41</v>
      </c>
      <c r="H30">
        <v>1</v>
      </c>
      <c r="I30" t="s">
        <v>41</v>
      </c>
      <c r="J30">
        <v>1</v>
      </c>
      <c r="K30" t="s">
        <v>90</v>
      </c>
      <c r="L30">
        <v>1</v>
      </c>
      <c r="M30" t="s">
        <v>6</v>
      </c>
      <c r="N30">
        <v>2</v>
      </c>
      <c r="O30" t="s">
        <v>47</v>
      </c>
      <c r="P30">
        <v>6</v>
      </c>
      <c r="S30" t="s">
        <v>127</v>
      </c>
      <c r="T30">
        <v>2</v>
      </c>
      <c r="W30" t="s">
        <v>77</v>
      </c>
      <c r="X30">
        <v>2</v>
      </c>
    </row>
    <row r="31" spans="1:24" x14ac:dyDescent="0.2">
      <c r="A31" t="s">
        <v>29</v>
      </c>
      <c r="B31">
        <v>1</v>
      </c>
      <c r="C31" t="s">
        <v>62</v>
      </c>
      <c r="D31">
        <v>1</v>
      </c>
      <c r="E31" t="s">
        <v>36</v>
      </c>
      <c r="F31">
        <v>3</v>
      </c>
      <c r="G31" t="s">
        <v>74</v>
      </c>
      <c r="H31">
        <v>1</v>
      </c>
      <c r="I31" t="s">
        <v>74</v>
      </c>
      <c r="J31">
        <v>1</v>
      </c>
      <c r="K31" t="s">
        <v>53</v>
      </c>
      <c r="L31">
        <v>1</v>
      </c>
      <c r="M31" t="s">
        <v>49</v>
      </c>
      <c r="N31">
        <v>3</v>
      </c>
      <c r="O31" t="s">
        <v>112</v>
      </c>
      <c r="P31">
        <v>4</v>
      </c>
      <c r="S31" t="s">
        <v>128</v>
      </c>
      <c r="T31">
        <v>1</v>
      </c>
      <c r="W31" t="s">
        <v>74</v>
      </c>
      <c r="X31">
        <v>1</v>
      </c>
    </row>
    <row r="32" spans="1:24" x14ac:dyDescent="0.2">
      <c r="A32" t="s">
        <v>30</v>
      </c>
      <c r="B32">
        <v>1</v>
      </c>
      <c r="C32" t="s">
        <v>63</v>
      </c>
      <c r="D32">
        <v>1</v>
      </c>
      <c r="E32" t="s">
        <v>75</v>
      </c>
      <c r="F32">
        <v>1</v>
      </c>
      <c r="M32" t="s">
        <v>32</v>
      </c>
      <c r="N32">
        <v>10</v>
      </c>
      <c r="O32" t="s">
        <v>113</v>
      </c>
      <c r="P32">
        <v>2</v>
      </c>
      <c r="W32" t="s">
        <v>102</v>
      </c>
      <c r="X32">
        <v>1</v>
      </c>
    </row>
    <row r="33" spans="1:24" x14ac:dyDescent="0.2">
      <c r="A33" t="s">
        <v>31</v>
      </c>
      <c r="B33">
        <v>1</v>
      </c>
      <c r="C33" t="s">
        <v>64</v>
      </c>
      <c r="D33">
        <v>1</v>
      </c>
      <c r="E33" t="s">
        <v>76</v>
      </c>
      <c r="F33">
        <v>1</v>
      </c>
      <c r="M33" t="s">
        <v>15</v>
      </c>
      <c r="N33">
        <v>2</v>
      </c>
      <c r="O33" t="s">
        <v>59</v>
      </c>
      <c r="P33">
        <v>2</v>
      </c>
      <c r="W33" t="s">
        <v>122</v>
      </c>
      <c r="X33">
        <v>3</v>
      </c>
    </row>
    <row r="34" spans="1:24" x14ac:dyDescent="0.2">
      <c r="A34" t="s">
        <v>32</v>
      </c>
      <c r="B34">
        <v>2</v>
      </c>
      <c r="E34" t="s">
        <v>58</v>
      </c>
      <c r="F34">
        <v>2</v>
      </c>
      <c r="M34" t="s">
        <v>147</v>
      </c>
      <c r="N34">
        <v>1</v>
      </c>
      <c r="O34" t="s">
        <v>114</v>
      </c>
      <c r="P34">
        <v>1</v>
      </c>
      <c r="W34" t="s">
        <v>36</v>
      </c>
      <c r="X34">
        <v>3</v>
      </c>
    </row>
    <row r="35" spans="1:24" x14ac:dyDescent="0.2">
      <c r="A35" t="s">
        <v>33</v>
      </c>
      <c r="B35">
        <v>3</v>
      </c>
      <c r="E35" t="s">
        <v>3</v>
      </c>
      <c r="F35">
        <v>1</v>
      </c>
      <c r="M35" t="s">
        <v>1</v>
      </c>
      <c r="N35">
        <v>2</v>
      </c>
      <c r="O35" t="s">
        <v>8</v>
      </c>
      <c r="P35">
        <v>1</v>
      </c>
      <c r="W35" t="s">
        <v>136</v>
      </c>
      <c r="X35">
        <v>1</v>
      </c>
    </row>
    <row r="36" spans="1:24" x14ac:dyDescent="0.2">
      <c r="A36" t="s">
        <v>34</v>
      </c>
      <c r="B36">
        <v>3</v>
      </c>
      <c r="E36" t="s">
        <v>13</v>
      </c>
      <c r="F36">
        <v>1</v>
      </c>
      <c r="M36" t="s">
        <v>76</v>
      </c>
      <c r="N36">
        <v>2</v>
      </c>
      <c r="O36" t="s">
        <v>115</v>
      </c>
      <c r="P36">
        <v>1</v>
      </c>
      <c r="W36" t="s">
        <v>76</v>
      </c>
      <c r="X36">
        <v>3</v>
      </c>
    </row>
    <row r="37" spans="1:24" x14ac:dyDescent="0.2">
      <c r="A37" t="s">
        <v>35</v>
      </c>
      <c r="B37">
        <v>1</v>
      </c>
      <c r="E37" t="s">
        <v>77</v>
      </c>
      <c r="F37">
        <v>2</v>
      </c>
      <c r="M37" t="s">
        <v>57</v>
      </c>
      <c r="N37">
        <v>4</v>
      </c>
      <c r="O37" t="s">
        <v>32</v>
      </c>
      <c r="P37">
        <v>2</v>
      </c>
      <c r="W37" t="s">
        <v>57</v>
      </c>
      <c r="X37">
        <v>1</v>
      </c>
    </row>
    <row r="38" spans="1:24" x14ac:dyDescent="0.2">
      <c r="A38" t="s">
        <v>36</v>
      </c>
      <c r="B38">
        <v>3</v>
      </c>
      <c r="E38" t="s">
        <v>18</v>
      </c>
      <c r="F38">
        <v>1</v>
      </c>
      <c r="M38" t="s">
        <v>148</v>
      </c>
      <c r="N38">
        <v>1</v>
      </c>
      <c r="O38" t="s">
        <v>44</v>
      </c>
      <c r="P38">
        <v>4</v>
      </c>
      <c r="W38" t="s">
        <v>3</v>
      </c>
      <c r="X38">
        <v>3</v>
      </c>
    </row>
    <row r="39" spans="1:24" x14ac:dyDescent="0.2">
      <c r="A39" t="s">
        <v>37</v>
      </c>
      <c r="B39">
        <v>1</v>
      </c>
      <c r="E39" t="s">
        <v>78</v>
      </c>
      <c r="F39">
        <v>1</v>
      </c>
      <c r="M39" t="s">
        <v>81</v>
      </c>
      <c r="N39">
        <v>1</v>
      </c>
      <c r="O39" t="s">
        <v>116</v>
      </c>
      <c r="P39">
        <v>1</v>
      </c>
      <c r="W39" t="s">
        <v>20</v>
      </c>
      <c r="X39">
        <v>1</v>
      </c>
    </row>
    <row r="40" spans="1:24" x14ac:dyDescent="0.2">
      <c r="A40" t="s">
        <v>38</v>
      </c>
      <c r="B40">
        <v>1</v>
      </c>
      <c r="E40" t="s">
        <v>79</v>
      </c>
      <c r="F40">
        <v>1</v>
      </c>
      <c r="M40" t="s">
        <v>107</v>
      </c>
      <c r="N40">
        <v>1</v>
      </c>
      <c r="O40" t="s">
        <v>117</v>
      </c>
      <c r="P40">
        <v>1</v>
      </c>
      <c r="W40" t="s">
        <v>69</v>
      </c>
      <c r="X40">
        <v>1</v>
      </c>
    </row>
    <row r="41" spans="1:24" x14ac:dyDescent="0.2">
      <c r="A41" t="s">
        <v>39</v>
      </c>
      <c r="B41">
        <v>1</v>
      </c>
      <c r="E41" t="s">
        <v>80</v>
      </c>
      <c r="F41">
        <v>1</v>
      </c>
      <c r="M41" t="s">
        <v>149</v>
      </c>
      <c r="N41">
        <v>2</v>
      </c>
      <c r="O41" t="s">
        <v>88</v>
      </c>
      <c r="P41">
        <v>1</v>
      </c>
      <c r="W41" t="s">
        <v>97</v>
      </c>
      <c r="X41">
        <v>1</v>
      </c>
    </row>
    <row r="42" spans="1:24" x14ac:dyDescent="0.2">
      <c r="A42" t="s">
        <v>40</v>
      </c>
      <c r="B42">
        <v>1</v>
      </c>
      <c r="E42" t="s">
        <v>52</v>
      </c>
      <c r="F42">
        <v>1</v>
      </c>
      <c r="M42" t="s">
        <v>150</v>
      </c>
      <c r="N42">
        <v>2</v>
      </c>
      <c r="O42" t="s">
        <v>39</v>
      </c>
      <c r="P42">
        <v>3</v>
      </c>
      <c r="W42" t="s">
        <v>31</v>
      </c>
      <c r="X42">
        <v>2</v>
      </c>
    </row>
    <row r="43" spans="1:24" x14ac:dyDescent="0.2">
      <c r="A43" t="s">
        <v>41</v>
      </c>
      <c r="B43">
        <v>1</v>
      </c>
      <c r="M43" t="s">
        <v>53</v>
      </c>
      <c r="N43">
        <v>3</v>
      </c>
      <c r="O43" t="s">
        <v>100</v>
      </c>
      <c r="P43">
        <v>1</v>
      </c>
      <c r="W43" t="s">
        <v>103</v>
      </c>
      <c r="X43">
        <v>1</v>
      </c>
    </row>
    <row r="44" spans="1:24" x14ac:dyDescent="0.2">
      <c r="A44" t="s">
        <v>42</v>
      </c>
      <c r="B44">
        <v>1</v>
      </c>
      <c r="M44" t="s">
        <v>27</v>
      </c>
      <c r="N44">
        <v>1</v>
      </c>
      <c r="O44" t="s">
        <v>70</v>
      </c>
      <c r="P44">
        <v>1</v>
      </c>
      <c r="W44" t="s">
        <v>137</v>
      </c>
      <c r="X44">
        <v>1</v>
      </c>
    </row>
    <row r="45" spans="1:24" x14ac:dyDescent="0.2">
      <c r="A45" t="s">
        <v>43</v>
      </c>
      <c r="B45">
        <v>1</v>
      </c>
      <c r="M45" t="s">
        <v>138</v>
      </c>
      <c r="N45">
        <v>3</v>
      </c>
      <c r="O45" t="s">
        <v>98</v>
      </c>
      <c r="P45">
        <v>1</v>
      </c>
      <c r="W45" t="s">
        <v>125</v>
      </c>
      <c r="X45">
        <v>1</v>
      </c>
    </row>
    <row r="46" spans="1:24" x14ac:dyDescent="0.2">
      <c r="A46" t="s">
        <v>44</v>
      </c>
      <c r="B46">
        <v>1</v>
      </c>
      <c r="M46" t="s">
        <v>69</v>
      </c>
      <c r="N46">
        <v>2</v>
      </c>
      <c r="O46" t="s">
        <v>118</v>
      </c>
      <c r="P46">
        <v>1</v>
      </c>
      <c r="W46" t="s">
        <v>138</v>
      </c>
      <c r="X46">
        <v>1</v>
      </c>
    </row>
    <row r="47" spans="1:24" x14ac:dyDescent="0.2">
      <c r="A47" t="s">
        <v>45</v>
      </c>
      <c r="B47">
        <v>1</v>
      </c>
      <c r="M47" t="s">
        <v>65</v>
      </c>
      <c r="N47">
        <v>1</v>
      </c>
    </row>
    <row r="48" spans="1:24" x14ac:dyDescent="0.2">
      <c r="A48" t="s">
        <v>46</v>
      </c>
      <c r="B48">
        <v>1</v>
      </c>
      <c r="M48" t="s">
        <v>151</v>
      </c>
      <c r="N48">
        <v>2</v>
      </c>
    </row>
    <row r="49" spans="1:23" x14ac:dyDescent="0.2">
      <c r="A49" t="s">
        <v>47</v>
      </c>
      <c r="B49">
        <v>2</v>
      </c>
      <c r="M49" t="s">
        <v>128</v>
      </c>
      <c r="N49">
        <v>1</v>
      </c>
    </row>
    <row r="50" spans="1:23" x14ac:dyDescent="0.2">
      <c r="A50" t="s">
        <v>48</v>
      </c>
      <c r="B50">
        <v>1</v>
      </c>
      <c r="M50" t="s">
        <v>22</v>
      </c>
      <c r="N50">
        <v>1</v>
      </c>
    </row>
    <row r="51" spans="1:23" x14ac:dyDescent="0.2">
      <c r="M51" t="s">
        <v>152</v>
      </c>
      <c r="N51">
        <v>1</v>
      </c>
    </row>
    <row r="52" spans="1:23" x14ac:dyDescent="0.2">
      <c r="M52" t="s">
        <v>153</v>
      </c>
      <c r="N52">
        <v>1</v>
      </c>
    </row>
    <row r="53" spans="1:23" x14ac:dyDescent="0.2">
      <c r="M53" t="s">
        <v>54</v>
      </c>
      <c r="N53">
        <v>1</v>
      </c>
    </row>
    <row r="54" spans="1:23" x14ac:dyDescent="0.2">
      <c r="M54" t="s">
        <v>12</v>
      </c>
      <c r="N54">
        <v>1</v>
      </c>
    </row>
    <row r="55" spans="1:23" x14ac:dyDescent="0.2">
      <c r="M55" t="s">
        <v>85</v>
      </c>
      <c r="N55">
        <v>1</v>
      </c>
    </row>
    <row r="57" spans="1:23" x14ac:dyDescent="0.2">
      <c r="A57">
        <f>53-COUNTBLANK(A3:A55)</f>
        <v>48</v>
      </c>
      <c r="C57">
        <f t="shared" ref="C57:X57" si="9">53-COUNTBLANK(C3:C55)</f>
        <v>31</v>
      </c>
      <c r="E57">
        <f t="shared" ref="E57:X57" si="10">53-COUNTBLANK(E3:E55)</f>
        <v>40</v>
      </c>
      <c r="G57">
        <f t="shared" ref="G57:X57" si="11">53-COUNTBLANK(G3:G55)</f>
        <v>29</v>
      </c>
      <c r="I57">
        <f t="shared" ref="I57:X57" si="12">53-COUNTBLANK(I3:I55)</f>
        <v>29</v>
      </c>
      <c r="K57">
        <f t="shared" ref="K57:X57" si="13">53-COUNTBLANK(K3:K55)</f>
        <v>29</v>
      </c>
      <c r="M57">
        <f t="shared" ref="M57:X57" si="14">53-COUNTBLANK(M3:M55)</f>
        <v>53</v>
      </c>
      <c r="O57">
        <f t="shared" ref="O57:X57" si="15">53-COUNTBLANK(O3:O55)</f>
        <v>44</v>
      </c>
      <c r="Q57">
        <f t="shared" ref="Q57:X57" si="16">53-COUNTBLANK(Q3:Q55)</f>
        <v>27</v>
      </c>
      <c r="S57">
        <f t="shared" ref="S57:X57" si="17">53-COUNTBLANK(S3:S55)</f>
        <v>29</v>
      </c>
      <c r="U57">
        <f t="shared" ref="U57:X57" si="18">53-COUNTBLANK(U3:U55)</f>
        <v>21</v>
      </c>
      <c r="W57">
        <f t="shared" ref="W57:X57" si="19">53-COUNTBLANK(W3:W55)</f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3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2013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78</v>
      </c>
      <c r="B3">
        <v>9</v>
      </c>
      <c r="C3">
        <v>3</v>
      </c>
      <c r="D3">
        <v>2</v>
      </c>
      <c r="E3">
        <v>1</v>
      </c>
      <c r="F3">
        <v>0</v>
      </c>
      <c r="G3">
        <v>2</v>
      </c>
      <c r="J3">
        <f>IF($C3=J$2,$B3,0)</f>
        <v>0</v>
      </c>
      <c r="K3">
        <f t="shared" ref="K3:P18" si="0">IF($C3=K$2,$B3,0)</f>
        <v>0</v>
      </c>
      <c r="L3">
        <f t="shared" si="0"/>
        <v>0</v>
      </c>
      <c r="M3">
        <f t="shared" si="0"/>
        <v>9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22</v>
      </c>
      <c r="B4">
        <v>4</v>
      </c>
      <c r="C4">
        <v>0</v>
      </c>
      <c r="D4">
        <v>1</v>
      </c>
      <c r="E4">
        <v>1</v>
      </c>
      <c r="F4">
        <v>0</v>
      </c>
      <c r="G4">
        <v>2</v>
      </c>
      <c r="J4">
        <f t="shared" ref="J4:P52" si="1">IF($C4=J$2,$B4,0)</f>
        <v>4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66</v>
      </c>
      <c r="B5">
        <v>9</v>
      </c>
      <c r="C5">
        <v>0</v>
      </c>
      <c r="D5">
        <v>0</v>
      </c>
      <c r="E5">
        <v>0</v>
      </c>
      <c r="F5">
        <v>0</v>
      </c>
      <c r="G5">
        <v>1</v>
      </c>
      <c r="J5">
        <f t="shared" si="1"/>
        <v>9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11</v>
      </c>
      <c r="B6">
        <v>79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si="1"/>
        <v>79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47</v>
      </c>
      <c r="B7">
        <v>15</v>
      </c>
      <c r="C7">
        <v>1</v>
      </c>
      <c r="D7">
        <v>1</v>
      </c>
      <c r="E7">
        <v>0</v>
      </c>
      <c r="F7">
        <v>0</v>
      </c>
      <c r="G7">
        <v>2</v>
      </c>
      <c r="J7">
        <f t="shared" si="1"/>
        <v>0</v>
      </c>
      <c r="K7">
        <f t="shared" si="0"/>
        <v>15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</v>
      </c>
      <c r="B8">
        <v>8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8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19</v>
      </c>
      <c r="B9">
        <v>2</v>
      </c>
      <c r="C9">
        <v>2</v>
      </c>
      <c r="D9">
        <v>3</v>
      </c>
      <c r="E9">
        <v>2</v>
      </c>
      <c r="F9">
        <v>0</v>
      </c>
      <c r="G9">
        <v>2</v>
      </c>
      <c r="J9">
        <f t="shared" si="1"/>
        <v>0</v>
      </c>
      <c r="K9">
        <f t="shared" si="0"/>
        <v>0</v>
      </c>
      <c r="L9">
        <f t="shared" si="0"/>
        <v>2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9</v>
      </c>
      <c r="B10">
        <v>17</v>
      </c>
      <c r="C10">
        <v>0</v>
      </c>
      <c r="D10">
        <v>0</v>
      </c>
      <c r="E10">
        <v>0</v>
      </c>
      <c r="F10">
        <v>0</v>
      </c>
      <c r="G10">
        <v>2</v>
      </c>
      <c r="J10">
        <f t="shared" si="1"/>
        <v>17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23</v>
      </c>
      <c r="B11">
        <v>52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52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97</v>
      </c>
      <c r="B12">
        <v>17</v>
      </c>
      <c r="C12">
        <v>0</v>
      </c>
      <c r="D12">
        <v>1</v>
      </c>
      <c r="E12">
        <v>2</v>
      </c>
      <c r="F12">
        <v>1</v>
      </c>
      <c r="G12">
        <v>3</v>
      </c>
      <c r="J12">
        <f t="shared" si="1"/>
        <v>17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98</v>
      </c>
      <c r="B13">
        <v>4</v>
      </c>
      <c r="C13">
        <v>3</v>
      </c>
      <c r="D13">
        <v>2</v>
      </c>
      <c r="E13">
        <v>3</v>
      </c>
      <c r="F13">
        <v>1</v>
      </c>
      <c r="G13">
        <v>3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4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30</v>
      </c>
      <c r="B14">
        <v>5</v>
      </c>
      <c r="C14">
        <v>1</v>
      </c>
      <c r="D14">
        <v>2</v>
      </c>
      <c r="E14">
        <v>1</v>
      </c>
      <c r="F14">
        <v>0</v>
      </c>
      <c r="G14">
        <v>2</v>
      </c>
      <c r="J14">
        <f t="shared" si="1"/>
        <v>0</v>
      </c>
      <c r="K14">
        <f t="shared" si="0"/>
        <v>5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8</v>
      </c>
      <c r="B15">
        <v>3</v>
      </c>
      <c r="C15">
        <v>0</v>
      </c>
      <c r="D15">
        <v>2</v>
      </c>
      <c r="E15">
        <v>0</v>
      </c>
      <c r="F15">
        <v>0</v>
      </c>
      <c r="G15">
        <v>1</v>
      </c>
      <c r="J15">
        <f t="shared" si="1"/>
        <v>3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99</v>
      </c>
      <c r="B16">
        <v>1</v>
      </c>
      <c r="C16">
        <v>2</v>
      </c>
      <c r="D16">
        <v>2</v>
      </c>
      <c r="E16">
        <v>2</v>
      </c>
      <c r="F16">
        <v>0</v>
      </c>
      <c r="G16">
        <v>1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46</v>
      </c>
      <c r="B17">
        <v>2</v>
      </c>
      <c r="C17">
        <v>0</v>
      </c>
      <c r="D17">
        <v>2</v>
      </c>
      <c r="E17">
        <v>2</v>
      </c>
      <c r="F17">
        <v>0</v>
      </c>
      <c r="G17">
        <v>2</v>
      </c>
      <c r="J17">
        <f t="shared" si="1"/>
        <v>2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44</v>
      </c>
      <c r="B18">
        <v>3</v>
      </c>
      <c r="C18">
        <v>2</v>
      </c>
      <c r="D18">
        <v>1</v>
      </c>
      <c r="E18">
        <v>2</v>
      </c>
      <c r="F18">
        <v>1</v>
      </c>
      <c r="G18">
        <v>3</v>
      </c>
      <c r="J18">
        <f t="shared" si="1"/>
        <v>0</v>
      </c>
      <c r="K18">
        <f t="shared" si="0"/>
        <v>0</v>
      </c>
      <c r="L18">
        <f t="shared" si="0"/>
        <v>3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36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J19">
        <f t="shared" si="1"/>
        <v>0</v>
      </c>
      <c r="K19">
        <f t="shared" si="1"/>
        <v>1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70</v>
      </c>
      <c r="B20">
        <v>1</v>
      </c>
      <c r="C20">
        <v>2</v>
      </c>
      <c r="D20">
        <v>0</v>
      </c>
      <c r="E20">
        <v>0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100</v>
      </c>
      <c r="B21">
        <v>5</v>
      </c>
      <c r="C21">
        <v>2</v>
      </c>
      <c r="D21">
        <v>2</v>
      </c>
      <c r="E21">
        <v>0</v>
      </c>
      <c r="F21">
        <v>0</v>
      </c>
      <c r="G21">
        <v>1</v>
      </c>
      <c r="J21">
        <f t="shared" si="1"/>
        <v>0</v>
      </c>
      <c r="K21">
        <f t="shared" si="1"/>
        <v>0</v>
      </c>
      <c r="L21">
        <f t="shared" si="1"/>
        <v>5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40</v>
      </c>
      <c r="B22">
        <v>1</v>
      </c>
      <c r="C22">
        <v>1</v>
      </c>
      <c r="D22">
        <v>2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1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54</v>
      </c>
      <c r="B23">
        <v>3</v>
      </c>
      <c r="C23">
        <v>2</v>
      </c>
      <c r="D23">
        <v>2</v>
      </c>
      <c r="E23">
        <v>2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3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32</v>
      </c>
      <c r="B24">
        <v>1</v>
      </c>
      <c r="C24">
        <v>2</v>
      </c>
      <c r="D24">
        <v>1</v>
      </c>
      <c r="E24">
        <v>1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1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101</v>
      </c>
      <c r="B25">
        <v>1</v>
      </c>
      <c r="C25">
        <v>1</v>
      </c>
      <c r="D25">
        <v>1</v>
      </c>
      <c r="E25">
        <v>2</v>
      </c>
      <c r="F25">
        <v>1</v>
      </c>
      <c r="G25">
        <v>3</v>
      </c>
      <c r="J25">
        <f t="shared" si="1"/>
        <v>0</v>
      </c>
      <c r="K25">
        <f t="shared" si="1"/>
        <v>1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14</v>
      </c>
      <c r="B26">
        <v>3</v>
      </c>
      <c r="C26">
        <v>1</v>
      </c>
      <c r="D26">
        <v>0</v>
      </c>
      <c r="E26">
        <v>0</v>
      </c>
      <c r="F26">
        <v>0</v>
      </c>
      <c r="G26">
        <v>2</v>
      </c>
      <c r="J26">
        <f t="shared" si="1"/>
        <v>0</v>
      </c>
      <c r="K26">
        <f t="shared" si="1"/>
        <v>3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102</v>
      </c>
      <c r="B27">
        <v>1</v>
      </c>
      <c r="C27">
        <v>3</v>
      </c>
      <c r="D27">
        <v>3</v>
      </c>
      <c r="E27">
        <v>3</v>
      </c>
      <c r="F27">
        <v>1</v>
      </c>
      <c r="G27">
        <v>3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1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103</v>
      </c>
      <c r="B28">
        <v>1</v>
      </c>
      <c r="C28">
        <v>1</v>
      </c>
      <c r="D28">
        <v>4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104</v>
      </c>
      <c r="B29">
        <v>2</v>
      </c>
      <c r="C29">
        <v>3</v>
      </c>
      <c r="D29">
        <v>2</v>
      </c>
      <c r="E29">
        <v>0</v>
      </c>
      <c r="F29">
        <v>0</v>
      </c>
      <c r="G29">
        <v>1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2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183</v>
      </c>
      <c r="K56">
        <f t="shared" si="3"/>
        <v>35</v>
      </c>
      <c r="L56">
        <f t="shared" si="3"/>
        <v>16</v>
      </c>
      <c r="M56">
        <f t="shared" si="3"/>
        <v>16</v>
      </c>
      <c r="N56">
        <f t="shared" si="3"/>
        <v>0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6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2014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49</v>
      </c>
      <c r="B3">
        <v>60</v>
      </c>
      <c r="C3">
        <v>1</v>
      </c>
      <c r="D3">
        <v>1</v>
      </c>
      <c r="E3">
        <v>3</v>
      </c>
      <c r="F3">
        <v>1</v>
      </c>
      <c r="G3">
        <v>3</v>
      </c>
      <c r="J3">
        <f>IF($C3=J$2,$B3,0)</f>
        <v>0</v>
      </c>
      <c r="K3">
        <f t="shared" ref="K3:P18" si="0">IF($C3=K$2,$B3,0)</f>
        <v>60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119</v>
      </c>
      <c r="B4">
        <v>4</v>
      </c>
      <c r="C4">
        <v>2</v>
      </c>
      <c r="D4">
        <v>1</v>
      </c>
      <c r="E4">
        <v>0</v>
      </c>
      <c r="F4">
        <v>0</v>
      </c>
      <c r="G4">
        <v>1</v>
      </c>
      <c r="J4">
        <f t="shared" ref="J4:P52" si="1">IF($C4=J$2,$B4,0)</f>
        <v>0</v>
      </c>
      <c r="K4">
        <f t="shared" si="0"/>
        <v>0</v>
      </c>
      <c r="L4">
        <f t="shared" si="0"/>
        <v>4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120</v>
      </c>
      <c r="B5">
        <v>8</v>
      </c>
      <c r="C5">
        <v>0</v>
      </c>
      <c r="D5">
        <v>1</v>
      </c>
      <c r="E5">
        <v>2</v>
      </c>
      <c r="F5">
        <v>1</v>
      </c>
      <c r="G5">
        <v>2</v>
      </c>
      <c r="J5">
        <f t="shared" si="1"/>
        <v>8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9</v>
      </c>
      <c r="B6">
        <v>7</v>
      </c>
      <c r="C6">
        <v>0</v>
      </c>
      <c r="D6">
        <v>0</v>
      </c>
      <c r="E6">
        <v>0</v>
      </c>
      <c r="F6">
        <v>0</v>
      </c>
      <c r="G6">
        <v>2</v>
      </c>
      <c r="J6">
        <f t="shared" si="1"/>
        <v>7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11</v>
      </c>
      <c r="B7">
        <v>37</v>
      </c>
      <c r="C7">
        <v>0</v>
      </c>
      <c r="D7">
        <v>1</v>
      </c>
      <c r="E7">
        <v>0</v>
      </c>
      <c r="F7">
        <v>0</v>
      </c>
      <c r="G7">
        <v>2</v>
      </c>
      <c r="J7">
        <f t="shared" si="1"/>
        <v>37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</v>
      </c>
      <c r="B8">
        <v>19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19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14</v>
      </c>
      <c r="B9">
        <v>6</v>
      </c>
      <c r="C9">
        <v>1</v>
      </c>
      <c r="D9">
        <v>0</v>
      </c>
      <c r="E9">
        <v>0</v>
      </c>
      <c r="F9">
        <v>0</v>
      </c>
      <c r="G9">
        <v>2</v>
      </c>
      <c r="J9">
        <f t="shared" si="1"/>
        <v>0</v>
      </c>
      <c r="K9">
        <f t="shared" si="0"/>
        <v>6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121</v>
      </c>
      <c r="B10">
        <v>3</v>
      </c>
      <c r="C10">
        <v>0</v>
      </c>
      <c r="D10">
        <v>2</v>
      </c>
      <c r="E10">
        <v>2</v>
      </c>
      <c r="F10">
        <v>1</v>
      </c>
      <c r="G10">
        <v>3</v>
      </c>
      <c r="J10">
        <f t="shared" si="1"/>
        <v>3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23</v>
      </c>
      <c r="B11">
        <v>14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14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122</v>
      </c>
      <c r="B12">
        <v>2</v>
      </c>
      <c r="C12">
        <v>0</v>
      </c>
      <c r="D12">
        <v>3</v>
      </c>
      <c r="E12">
        <v>0</v>
      </c>
      <c r="F12">
        <v>0</v>
      </c>
      <c r="G12">
        <v>1</v>
      </c>
      <c r="J12">
        <f t="shared" si="1"/>
        <v>2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66</v>
      </c>
      <c r="B13">
        <v>3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si="1"/>
        <v>3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41</v>
      </c>
      <c r="B14">
        <v>4</v>
      </c>
      <c r="C14">
        <v>2</v>
      </c>
      <c r="D14">
        <v>1</v>
      </c>
      <c r="E14">
        <v>0</v>
      </c>
      <c r="F14">
        <v>0</v>
      </c>
      <c r="G14">
        <v>2</v>
      </c>
      <c r="J14">
        <f t="shared" si="1"/>
        <v>0</v>
      </c>
      <c r="K14">
        <f t="shared" si="0"/>
        <v>0</v>
      </c>
      <c r="L14">
        <f t="shared" si="0"/>
        <v>4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22</v>
      </c>
      <c r="B15">
        <v>10</v>
      </c>
      <c r="C15">
        <v>0</v>
      </c>
      <c r="D15">
        <v>1</v>
      </c>
      <c r="E15">
        <v>1</v>
      </c>
      <c r="F15">
        <v>0</v>
      </c>
      <c r="G15">
        <v>2</v>
      </c>
      <c r="J15">
        <f t="shared" si="1"/>
        <v>10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18</v>
      </c>
      <c r="B16">
        <v>12</v>
      </c>
      <c r="C16">
        <v>2</v>
      </c>
      <c r="D16">
        <v>1</v>
      </c>
      <c r="E16">
        <v>3</v>
      </c>
      <c r="F16">
        <v>1</v>
      </c>
      <c r="G16">
        <v>3</v>
      </c>
      <c r="J16">
        <f t="shared" si="1"/>
        <v>0</v>
      </c>
      <c r="K16">
        <f t="shared" si="0"/>
        <v>0</v>
      </c>
      <c r="L16">
        <f t="shared" si="0"/>
        <v>12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101</v>
      </c>
      <c r="B17">
        <v>11</v>
      </c>
      <c r="C17">
        <v>1</v>
      </c>
      <c r="D17">
        <v>1</v>
      </c>
      <c r="E17">
        <v>2</v>
      </c>
      <c r="F17">
        <v>1</v>
      </c>
      <c r="G17">
        <v>3</v>
      </c>
      <c r="J17">
        <f t="shared" si="1"/>
        <v>0</v>
      </c>
      <c r="K17">
        <f t="shared" si="0"/>
        <v>11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123</v>
      </c>
      <c r="B18">
        <v>2</v>
      </c>
      <c r="C18">
        <v>1</v>
      </c>
      <c r="D18">
        <v>0</v>
      </c>
      <c r="E18">
        <v>2</v>
      </c>
      <c r="F18">
        <v>1</v>
      </c>
      <c r="G18">
        <v>3</v>
      </c>
      <c r="J18">
        <f t="shared" si="1"/>
        <v>0</v>
      </c>
      <c r="K18">
        <f t="shared" si="0"/>
        <v>2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97</v>
      </c>
      <c r="B19">
        <v>2</v>
      </c>
      <c r="C19">
        <v>0</v>
      </c>
      <c r="D19">
        <v>1</v>
      </c>
      <c r="E19">
        <v>2</v>
      </c>
      <c r="F19">
        <v>1</v>
      </c>
      <c r="G19">
        <v>3</v>
      </c>
      <c r="J19">
        <f t="shared" si="1"/>
        <v>2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36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J20">
        <f t="shared" si="1"/>
        <v>0</v>
      </c>
      <c r="K20">
        <f t="shared" si="1"/>
        <v>1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31</v>
      </c>
      <c r="B21">
        <v>3</v>
      </c>
      <c r="C21">
        <v>1</v>
      </c>
      <c r="D21">
        <v>0</v>
      </c>
      <c r="E21">
        <v>0</v>
      </c>
      <c r="F21">
        <v>0</v>
      </c>
      <c r="G21">
        <v>1</v>
      </c>
      <c r="J21">
        <f t="shared" si="1"/>
        <v>0</v>
      </c>
      <c r="K21">
        <f t="shared" si="1"/>
        <v>3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32</v>
      </c>
      <c r="B22">
        <v>4</v>
      </c>
      <c r="C22">
        <v>2</v>
      </c>
      <c r="D22">
        <v>1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4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47</v>
      </c>
      <c r="B23">
        <v>16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16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27</v>
      </c>
      <c r="B24">
        <v>1</v>
      </c>
      <c r="C24">
        <v>2</v>
      </c>
      <c r="D24">
        <v>1</v>
      </c>
      <c r="E24">
        <v>2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1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30</v>
      </c>
      <c r="B25">
        <v>10</v>
      </c>
      <c r="C25">
        <v>1</v>
      </c>
      <c r="D25">
        <v>2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10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124</v>
      </c>
      <c r="B26">
        <v>2</v>
      </c>
      <c r="C26">
        <v>0</v>
      </c>
      <c r="D26">
        <v>2</v>
      </c>
      <c r="E26">
        <v>2</v>
      </c>
      <c r="F26">
        <v>1</v>
      </c>
      <c r="G26">
        <v>2</v>
      </c>
      <c r="J26">
        <f t="shared" si="1"/>
        <v>2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8</v>
      </c>
      <c r="B27">
        <v>2</v>
      </c>
      <c r="C27">
        <v>0</v>
      </c>
      <c r="D27">
        <v>2</v>
      </c>
      <c r="E27">
        <v>0</v>
      </c>
      <c r="F27">
        <v>0</v>
      </c>
      <c r="G27">
        <v>1</v>
      </c>
      <c r="J27">
        <f t="shared" si="1"/>
        <v>2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125</v>
      </c>
      <c r="B28">
        <v>3</v>
      </c>
      <c r="C28">
        <v>3</v>
      </c>
      <c r="D28">
        <v>3</v>
      </c>
      <c r="E28">
        <v>1</v>
      </c>
      <c r="F28">
        <v>0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3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126</v>
      </c>
      <c r="B29">
        <v>1</v>
      </c>
      <c r="C29">
        <v>3</v>
      </c>
      <c r="D29">
        <v>1</v>
      </c>
      <c r="E29">
        <v>2</v>
      </c>
      <c r="F29">
        <v>0</v>
      </c>
      <c r="G29">
        <v>2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1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127</v>
      </c>
      <c r="B30">
        <v>2</v>
      </c>
      <c r="C30">
        <v>1</v>
      </c>
      <c r="D30">
        <v>1</v>
      </c>
      <c r="E30">
        <v>1</v>
      </c>
      <c r="F30">
        <v>0</v>
      </c>
      <c r="G30">
        <v>1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128</v>
      </c>
      <c r="B31">
        <v>1</v>
      </c>
      <c r="C31">
        <v>4</v>
      </c>
      <c r="D31">
        <v>3</v>
      </c>
      <c r="E31">
        <v>4</v>
      </c>
      <c r="F31">
        <v>1</v>
      </c>
      <c r="G31">
        <v>3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1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90</v>
      </c>
      <c r="K56">
        <f t="shared" si="3"/>
        <v>130</v>
      </c>
      <c r="L56">
        <f t="shared" si="3"/>
        <v>25</v>
      </c>
      <c r="M56">
        <f t="shared" si="3"/>
        <v>4</v>
      </c>
      <c r="N56">
        <f t="shared" si="3"/>
        <v>1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1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2015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9</v>
      </c>
      <c r="B3">
        <v>3</v>
      </c>
      <c r="C3">
        <v>0</v>
      </c>
      <c r="D3">
        <v>0</v>
      </c>
      <c r="E3">
        <v>0</v>
      </c>
      <c r="F3">
        <v>0</v>
      </c>
      <c r="G3">
        <v>2</v>
      </c>
      <c r="J3">
        <f>IF($C3=J$2,$B3,0)</f>
        <v>3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3</v>
      </c>
      <c r="B4">
        <v>89</v>
      </c>
      <c r="C4">
        <v>2</v>
      </c>
      <c r="D4">
        <v>2</v>
      </c>
      <c r="E4">
        <v>1</v>
      </c>
      <c r="F4">
        <v>0</v>
      </c>
      <c r="G4">
        <v>2</v>
      </c>
      <c r="J4">
        <f t="shared" ref="J4:P52" si="1">IF($C4=J$2,$B4,0)</f>
        <v>0</v>
      </c>
      <c r="K4">
        <f t="shared" si="0"/>
        <v>0</v>
      </c>
      <c r="L4">
        <f t="shared" si="0"/>
        <v>89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18</v>
      </c>
      <c r="B5">
        <v>120</v>
      </c>
      <c r="C5">
        <v>2</v>
      </c>
      <c r="D5">
        <v>1</v>
      </c>
      <c r="E5">
        <v>3</v>
      </c>
      <c r="F5">
        <v>1</v>
      </c>
      <c r="G5">
        <v>3</v>
      </c>
      <c r="J5">
        <f t="shared" si="1"/>
        <v>0</v>
      </c>
      <c r="K5">
        <f t="shared" si="0"/>
        <v>0</v>
      </c>
      <c r="L5">
        <f t="shared" si="0"/>
        <v>120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11</v>
      </c>
      <c r="B6">
        <v>3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si="1"/>
        <v>3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78</v>
      </c>
      <c r="B7">
        <v>4</v>
      </c>
      <c r="C7">
        <v>3</v>
      </c>
      <c r="D7">
        <v>2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4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46</v>
      </c>
      <c r="B8">
        <v>1</v>
      </c>
      <c r="C8">
        <v>0</v>
      </c>
      <c r="D8">
        <v>2</v>
      </c>
      <c r="E8">
        <v>2</v>
      </c>
      <c r="F8">
        <v>0</v>
      </c>
      <c r="G8">
        <v>2</v>
      </c>
      <c r="J8">
        <f t="shared" si="1"/>
        <v>1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8</v>
      </c>
      <c r="B9">
        <v>5</v>
      </c>
      <c r="C9">
        <v>0</v>
      </c>
      <c r="D9">
        <v>2</v>
      </c>
      <c r="E9">
        <v>0</v>
      </c>
      <c r="F9">
        <v>0</v>
      </c>
      <c r="G9">
        <v>1</v>
      </c>
      <c r="J9">
        <f t="shared" si="1"/>
        <v>5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12</v>
      </c>
      <c r="B10">
        <v>1</v>
      </c>
      <c r="C10">
        <v>1</v>
      </c>
      <c r="D10">
        <v>2</v>
      </c>
      <c r="E10">
        <v>0</v>
      </c>
      <c r="F10">
        <v>0</v>
      </c>
      <c r="G10">
        <v>1</v>
      </c>
      <c r="J10">
        <f t="shared" si="1"/>
        <v>0</v>
      </c>
      <c r="K10">
        <f t="shared" si="0"/>
        <v>1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1</v>
      </c>
      <c r="B11">
        <v>4</v>
      </c>
      <c r="C11">
        <v>1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4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23</v>
      </c>
      <c r="B12">
        <v>3</v>
      </c>
      <c r="C12">
        <v>0</v>
      </c>
      <c r="D12">
        <v>1</v>
      </c>
      <c r="E12">
        <v>0</v>
      </c>
      <c r="F12">
        <v>0</v>
      </c>
      <c r="G12">
        <v>1</v>
      </c>
      <c r="J12">
        <f t="shared" si="1"/>
        <v>3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30</v>
      </c>
      <c r="B13">
        <v>4</v>
      </c>
      <c r="C13">
        <v>1</v>
      </c>
      <c r="D13">
        <v>2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4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129</v>
      </c>
      <c r="B14">
        <v>1</v>
      </c>
      <c r="C14">
        <v>3</v>
      </c>
      <c r="D14">
        <v>2</v>
      </c>
      <c r="E14">
        <v>2</v>
      </c>
      <c r="F14">
        <v>0</v>
      </c>
      <c r="G14">
        <v>2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1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53</v>
      </c>
      <c r="B15">
        <v>1</v>
      </c>
      <c r="C15">
        <v>2</v>
      </c>
      <c r="D15">
        <v>0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1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36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J16">
        <f t="shared" si="1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47</v>
      </c>
      <c r="B17">
        <v>4</v>
      </c>
      <c r="C17">
        <v>1</v>
      </c>
      <c r="D17">
        <v>1</v>
      </c>
      <c r="E17">
        <v>0</v>
      </c>
      <c r="F17">
        <v>0</v>
      </c>
      <c r="G17">
        <v>2</v>
      </c>
      <c r="J17">
        <f t="shared" si="1"/>
        <v>0</v>
      </c>
      <c r="K17">
        <f t="shared" si="0"/>
        <v>4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59</v>
      </c>
      <c r="B18">
        <v>1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si="1"/>
        <v>0</v>
      </c>
      <c r="K18">
        <f t="shared" si="0"/>
        <v>1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22</v>
      </c>
      <c r="B19">
        <v>1</v>
      </c>
      <c r="C19">
        <v>0</v>
      </c>
      <c r="D19">
        <v>1</v>
      </c>
      <c r="E19">
        <v>1</v>
      </c>
      <c r="F19">
        <v>0</v>
      </c>
      <c r="G19">
        <v>2</v>
      </c>
      <c r="J19">
        <f t="shared" si="1"/>
        <v>1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41</v>
      </c>
      <c r="B20">
        <v>1</v>
      </c>
      <c r="C20">
        <v>2</v>
      </c>
      <c r="D20">
        <v>1</v>
      </c>
      <c r="E20">
        <v>0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130</v>
      </c>
      <c r="B21">
        <v>1</v>
      </c>
      <c r="C21">
        <v>4</v>
      </c>
      <c r="D21">
        <v>3</v>
      </c>
      <c r="E21">
        <v>2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1</v>
      </c>
      <c r="O21">
        <f t="shared" si="1"/>
        <v>0</v>
      </c>
      <c r="P21">
        <f t="shared" si="1"/>
        <v>0</v>
      </c>
    </row>
    <row r="22" spans="1:16" x14ac:dyDescent="0.2">
      <c r="A22" t="s">
        <v>131</v>
      </c>
      <c r="B22">
        <v>1</v>
      </c>
      <c r="C22">
        <v>3</v>
      </c>
      <c r="D22">
        <v>4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1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32</v>
      </c>
      <c r="B23">
        <v>1</v>
      </c>
      <c r="C23">
        <v>2</v>
      </c>
      <c r="D23">
        <v>1</v>
      </c>
      <c r="E23">
        <v>1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1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16</v>
      </c>
      <c r="K56">
        <f t="shared" si="3"/>
        <v>15</v>
      </c>
      <c r="L56">
        <f t="shared" si="3"/>
        <v>212</v>
      </c>
      <c r="M56">
        <f t="shared" si="3"/>
        <v>6</v>
      </c>
      <c r="N56">
        <f t="shared" si="3"/>
        <v>1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39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2016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8</v>
      </c>
      <c r="B3">
        <v>4</v>
      </c>
      <c r="C3">
        <v>0</v>
      </c>
      <c r="D3">
        <v>2</v>
      </c>
      <c r="E3">
        <v>0</v>
      </c>
      <c r="F3">
        <v>0</v>
      </c>
      <c r="G3">
        <v>1</v>
      </c>
      <c r="J3">
        <f>IF($C3=J$2,$B3,0)</f>
        <v>4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P52" si="1">IF($C4=J$2,$B4,0)</f>
        <v>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63</v>
      </c>
      <c r="B5">
        <v>2</v>
      </c>
      <c r="C5">
        <v>0</v>
      </c>
      <c r="D5">
        <v>2</v>
      </c>
      <c r="E5">
        <v>1</v>
      </c>
      <c r="F5">
        <v>0</v>
      </c>
      <c r="G5">
        <v>1</v>
      </c>
      <c r="J5">
        <f t="shared" si="1"/>
        <v>2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32</v>
      </c>
      <c r="B6">
        <v>41</v>
      </c>
      <c r="C6">
        <v>2</v>
      </c>
      <c r="D6">
        <v>1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0</v>
      </c>
      <c r="L6">
        <f t="shared" si="0"/>
        <v>41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22</v>
      </c>
      <c r="B7">
        <v>29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si="1"/>
        <v>29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60</v>
      </c>
      <c r="B8">
        <v>11</v>
      </c>
      <c r="C8">
        <v>0</v>
      </c>
      <c r="D8">
        <v>1</v>
      </c>
      <c r="E8">
        <v>1</v>
      </c>
      <c r="F8">
        <v>0</v>
      </c>
      <c r="G8">
        <v>1</v>
      </c>
      <c r="J8">
        <f t="shared" si="1"/>
        <v>11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132</v>
      </c>
      <c r="B9">
        <v>13</v>
      </c>
      <c r="C9">
        <v>1</v>
      </c>
      <c r="D9">
        <v>4</v>
      </c>
      <c r="E9">
        <v>1</v>
      </c>
      <c r="F9">
        <v>0</v>
      </c>
      <c r="G9">
        <v>2</v>
      </c>
      <c r="J9">
        <f t="shared" si="1"/>
        <v>0</v>
      </c>
      <c r="K9">
        <f t="shared" si="0"/>
        <v>13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51</v>
      </c>
      <c r="B10">
        <v>9</v>
      </c>
      <c r="C10">
        <v>3</v>
      </c>
      <c r="D10">
        <v>2</v>
      </c>
      <c r="E10">
        <v>4</v>
      </c>
      <c r="F10">
        <v>1</v>
      </c>
      <c r="G10">
        <v>3</v>
      </c>
      <c r="J10">
        <f t="shared" si="1"/>
        <v>0</v>
      </c>
      <c r="K10">
        <f t="shared" si="0"/>
        <v>0</v>
      </c>
      <c r="L10">
        <f t="shared" si="0"/>
        <v>0</v>
      </c>
      <c r="M10">
        <f t="shared" si="0"/>
        <v>9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133</v>
      </c>
      <c r="B11">
        <v>2</v>
      </c>
      <c r="C11">
        <v>1</v>
      </c>
      <c r="D11">
        <v>4</v>
      </c>
      <c r="E11">
        <v>2</v>
      </c>
      <c r="F11">
        <v>0</v>
      </c>
      <c r="G11">
        <v>2</v>
      </c>
      <c r="J11">
        <f t="shared" si="1"/>
        <v>0</v>
      </c>
      <c r="K11">
        <f t="shared" si="0"/>
        <v>2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27</v>
      </c>
      <c r="B12">
        <v>2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si="1"/>
        <v>0</v>
      </c>
      <c r="K12">
        <f t="shared" si="0"/>
        <v>0</v>
      </c>
      <c r="L12">
        <f t="shared" si="0"/>
        <v>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78</v>
      </c>
      <c r="B13">
        <v>7</v>
      </c>
      <c r="C13">
        <v>3</v>
      </c>
      <c r="D13">
        <v>2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7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</v>
      </c>
      <c r="B14">
        <v>22</v>
      </c>
      <c r="C14">
        <v>1</v>
      </c>
      <c r="D14">
        <v>1</v>
      </c>
      <c r="E14">
        <v>1</v>
      </c>
      <c r="F14">
        <v>0</v>
      </c>
      <c r="G14">
        <v>2</v>
      </c>
      <c r="J14">
        <f t="shared" si="1"/>
        <v>0</v>
      </c>
      <c r="K14">
        <f t="shared" si="0"/>
        <v>22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129</v>
      </c>
      <c r="B15">
        <v>7</v>
      </c>
      <c r="C15">
        <v>3</v>
      </c>
      <c r="D15">
        <v>2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0</v>
      </c>
      <c r="M15">
        <f t="shared" si="0"/>
        <v>7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134</v>
      </c>
      <c r="B16">
        <v>1</v>
      </c>
      <c r="C16">
        <v>2</v>
      </c>
      <c r="D16">
        <v>3</v>
      </c>
      <c r="E16">
        <v>1</v>
      </c>
      <c r="F16">
        <v>0</v>
      </c>
      <c r="G16">
        <v>2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30</v>
      </c>
      <c r="B17">
        <v>12</v>
      </c>
      <c r="C17">
        <v>1</v>
      </c>
      <c r="D17">
        <v>2</v>
      </c>
      <c r="E17">
        <v>1</v>
      </c>
      <c r="F17">
        <v>0</v>
      </c>
      <c r="G17">
        <v>2</v>
      </c>
      <c r="J17">
        <f t="shared" si="1"/>
        <v>0</v>
      </c>
      <c r="K17">
        <f t="shared" si="0"/>
        <v>12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11</v>
      </c>
      <c r="B18">
        <v>9</v>
      </c>
      <c r="C18">
        <v>0</v>
      </c>
      <c r="D18">
        <v>1</v>
      </c>
      <c r="E18">
        <v>0</v>
      </c>
      <c r="F18">
        <v>0</v>
      </c>
      <c r="G18">
        <v>2</v>
      </c>
      <c r="J18">
        <f t="shared" si="1"/>
        <v>9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64</v>
      </c>
      <c r="B19">
        <v>9</v>
      </c>
      <c r="C19">
        <v>0</v>
      </c>
      <c r="D19">
        <v>1</v>
      </c>
      <c r="E19">
        <v>2</v>
      </c>
      <c r="F19">
        <v>0</v>
      </c>
      <c r="G19">
        <v>2</v>
      </c>
      <c r="J19">
        <f t="shared" si="1"/>
        <v>9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65</v>
      </c>
      <c r="B20">
        <v>10</v>
      </c>
      <c r="C20">
        <v>0</v>
      </c>
      <c r="D20">
        <v>2</v>
      </c>
      <c r="E20">
        <v>1</v>
      </c>
      <c r="F20">
        <v>0</v>
      </c>
      <c r="G20">
        <v>2</v>
      </c>
      <c r="J20">
        <f t="shared" si="1"/>
        <v>10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54</v>
      </c>
      <c r="B21">
        <v>3</v>
      </c>
      <c r="C21">
        <v>2</v>
      </c>
      <c r="D21">
        <v>2</v>
      </c>
      <c r="E21">
        <v>2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3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59</v>
      </c>
      <c r="B22">
        <v>3</v>
      </c>
      <c r="C22">
        <v>1</v>
      </c>
      <c r="D22">
        <v>0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3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135</v>
      </c>
      <c r="B23">
        <v>1</v>
      </c>
      <c r="C23">
        <v>2</v>
      </c>
      <c r="D23">
        <v>4</v>
      </c>
      <c r="E23">
        <v>1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1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47</v>
      </c>
      <c r="B24">
        <v>3</v>
      </c>
      <c r="C24">
        <v>1</v>
      </c>
      <c r="D24">
        <v>1</v>
      </c>
      <c r="E24">
        <v>0</v>
      </c>
      <c r="F24">
        <v>0</v>
      </c>
      <c r="G24">
        <v>2</v>
      </c>
      <c r="J24">
        <f t="shared" si="1"/>
        <v>0</v>
      </c>
      <c r="K24">
        <f t="shared" si="1"/>
        <v>3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66</v>
      </c>
      <c r="B25">
        <v>2</v>
      </c>
      <c r="C25">
        <v>0</v>
      </c>
      <c r="D25">
        <v>0</v>
      </c>
      <c r="E25">
        <v>0</v>
      </c>
      <c r="F25">
        <v>0</v>
      </c>
      <c r="G25">
        <v>1</v>
      </c>
      <c r="J25">
        <f t="shared" si="1"/>
        <v>2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33</v>
      </c>
      <c r="B26">
        <v>10</v>
      </c>
      <c r="C26">
        <v>3</v>
      </c>
      <c r="D26">
        <v>1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10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41</v>
      </c>
      <c r="B27">
        <v>2</v>
      </c>
      <c r="C27">
        <v>2</v>
      </c>
      <c r="D27">
        <v>1</v>
      </c>
      <c r="E27">
        <v>0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2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62</v>
      </c>
      <c r="B28">
        <v>2</v>
      </c>
      <c r="C28">
        <v>2</v>
      </c>
      <c r="D28">
        <v>3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2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107</v>
      </c>
      <c r="B29">
        <v>2</v>
      </c>
      <c r="C29">
        <v>2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2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77</v>
      </c>
      <c r="B30">
        <v>2</v>
      </c>
      <c r="C30">
        <v>1</v>
      </c>
      <c r="D30">
        <v>2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si="1"/>
        <v>1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A32" t="s">
        <v>102</v>
      </c>
      <c r="B32">
        <v>1</v>
      </c>
      <c r="C32">
        <v>3</v>
      </c>
      <c r="D32">
        <v>3</v>
      </c>
      <c r="E32">
        <v>3</v>
      </c>
      <c r="F32">
        <v>1</v>
      </c>
      <c r="G32">
        <v>3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1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:16" x14ac:dyDescent="0.2">
      <c r="A33" t="s">
        <v>122</v>
      </c>
      <c r="B33">
        <v>3</v>
      </c>
      <c r="C33">
        <v>0</v>
      </c>
      <c r="D33">
        <v>3</v>
      </c>
      <c r="E33">
        <v>0</v>
      </c>
      <c r="F33">
        <v>0</v>
      </c>
      <c r="G33">
        <v>1</v>
      </c>
      <c r="J33">
        <f t="shared" si="1"/>
        <v>3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:16" x14ac:dyDescent="0.2">
      <c r="A34" t="s">
        <v>36</v>
      </c>
      <c r="B34">
        <v>3</v>
      </c>
      <c r="C34">
        <v>1</v>
      </c>
      <c r="D34">
        <v>1</v>
      </c>
      <c r="E34">
        <v>0</v>
      </c>
      <c r="F34">
        <v>0</v>
      </c>
      <c r="G34">
        <v>1</v>
      </c>
      <c r="J34">
        <f t="shared" si="1"/>
        <v>0</v>
      </c>
      <c r="K34">
        <f t="shared" si="1"/>
        <v>3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:16" x14ac:dyDescent="0.2">
      <c r="A35" t="s">
        <v>136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J35">
        <f t="shared" si="1"/>
        <v>0</v>
      </c>
      <c r="K35">
        <f t="shared" si="1"/>
        <v>1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:16" x14ac:dyDescent="0.2">
      <c r="A36" t="s">
        <v>76</v>
      </c>
      <c r="B36">
        <v>3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si="1"/>
        <v>0</v>
      </c>
      <c r="K36">
        <f t="shared" si="1"/>
        <v>0</v>
      </c>
      <c r="L36">
        <f t="shared" si="1"/>
        <v>3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:16" x14ac:dyDescent="0.2">
      <c r="A37" t="s">
        <v>57</v>
      </c>
      <c r="B37">
        <v>1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si="1"/>
        <v>0</v>
      </c>
      <c r="K37">
        <f t="shared" si="1"/>
        <v>1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:16" x14ac:dyDescent="0.2">
      <c r="A38" t="s">
        <v>3</v>
      </c>
      <c r="B38">
        <v>3</v>
      </c>
      <c r="C38">
        <v>2</v>
      </c>
      <c r="D38">
        <v>2</v>
      </c>
      <c r="E38">
        <v>1</v>
      </c>
      <c r="F38">
        <v>0</v>
      </c>
      <c r="G38">
        <v>2</v>
      </c>
      <c r="J38">
        <f t="shared" si="1"/>
        <v>0</v>
      </c>
      <c r="K38">
        <f t="shared" si="1"/>
        <v>0</v>
      </c>
      <c r="L38">
        <f t="shared" si="1"/>
        <v>3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:16" x14ac:dyDescent="0.2">
      <c r="A39" t="s">
        <v>20</v>
      </c>
      <c r="B39">
        <v>1</v>
      </c>
      <c r="C39">
        <v>3</v>
      </c>
      <c r="D39">
        <v>1</v>
      </c>
      <c r="E39">
        <v>0</v>
      </c>
      <c r="F39">
        <v>0</v>
      </c>
      <c r="G39">
        <v>2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1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:16" x14ac:dyDescent="0.2">
      <c r="A40" t="s">
        <v>69</v>
      </c>
      <c r="B40">
        <v>1</v>
      </c>
      <c r="C40">
        <v>3</v>
      </c>
      <c r="D40">
        <v>1</v>
      </c>
      <c r="E40">
        <v>0</v>
      </c>
      <c r="F40">
        <v>0</v>
      </c>
      <c r="G40">
        <v>1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1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:16" x14ac:dyDescent="0.2">
      <c r="A41" t="s">
        <v>97</v>
      </c>
      <c r="B41">
        <v>1</v>
      </c>
      <c r="C41">
        <v>0</v>
      </c>
      <c r="D41">
        <v>1</v>
      </c>
      <c r="E41">
        <v>2</v>
      </c>
      <c r="F41">
        <v>1</v>
      </c>
      <c r="G41">
        <v>3</v>
      </c>
      <c r="J41">
        <f t="shared" si="1"/>
        <v>1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:16" x14ac:dyDescent="0.2">
      <c r="A42" t="s">
        <v>31</v>
      </c>
      <c r="B42">
        <v>2</v>
      </c>
      <c r="C42">
        <v>1</v>
      </c>
      <c r="D42">
        <v>0</v>
      </c>
      <c r="E42">
        <v>0</v>
      </c>
      <c r="F42">
        <v>0</v>
      </c>
      <c r="G42">
        <v>1</v>
      </c>
      <c r="J42">
        <f t="shared" si="1"/>
        <v>0</v>
      </c>
      <c r="K42">
        <f t="shared" si="1"/>
        <v>2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:16" x14ac:dyDescent="0.2">
      <c r="A43" t="s">
        <v>103</v>
      </c>
      <c r="B43">
        <v>1</v>
      </c>
      <c r="C43">
        <v>1</v>
      </c>
      <c r="D43">
        <v>4</v>
      </c>
      <c r="E43">
        <v>3</v>
      </c>
      <c r="F43">
        <v>1</v>
      </c>
      <c r="G43">
        <v>3</v>
      </c>
      <c r="J43">
        <f t="shared" si="1"/>
        <v>0</v>
      </c>
      <c r="K43">
        <f t="shared" si="1"/>
        <v>1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:16" x14ac:dyDescent="0.2">
      <c r="A44" t="s">
        <v>137</v>
      </c>
      <c r="B44">
        <v>1</v>
      </c>
      <c r="C44">
        <v>1</v>
      </c>
      <c r="D44">
        <v>3</v>
      </c>
      <c r="E44">
        <v>1</v>
      </c>
      <c r="F44">
        <v>0</v>
      </c>
      <c r="G44">
        <v>2</v>
      </c>
      <c r="J44">
        <f t="shared" si="1"/>
        <v>0</v>
      </c>
      <c r="K44">
        <f t="shared" si="1"/>
        <v>1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:16" x14ac:dyDescent="0.2">
      <c r="A45" t="s">
        <v>125</v>
      </c>
      <c r="B45">
        <v>1</v>
      </c>
      <c r="C45">
        <v>3</v>
      </c>
      <c r="D45">
        <v>3</v>
      </c>
      <c r="E45">
        <v>1</v>
      </c>
      <c r="F45">
        <v>0</v>
      </c>
      <c r="G45">
        <v>2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1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:16" x14ac:dyDescent="0.2">
      <c r="A46" t="s">
        <v>138</v>
      </c>
      <c r="B46">
        <v>1</v>
      </c>
      <c r="C46">
        <v>3</v>
      </c>
      <c r="D46">
        <v>1</v>
      </c>
      <c r="E46">
        <v>2</v>
      </c>
      <c r="F46">
        <v>1</v>
      </c>
      <c r="G46">
        <v>3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1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86</v>
      </c>
      <c r="K56">
        <f t="shared" si="3"/>
        <v>66</v>
      </c>
      <c r="L56">
        <f t="shared" si="3"/>
        <v>60</v>
      </c>
      <c r="M56">
        <f t="shared" si="3"/>
        <v>38</v>
      </c>
      <c r="N56">
        <f t="shared" si="3"/>
        <v>0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S22"/>
  <sheetViews>
    <sheetView topLeftCell="D1" workbookViewId="0">
      <selection activeCell="U15" sqref="U15"/>
    </sheetView>
  </sheetViews>
  <sheetFormatPr baseColWidth="10" defaultRowHeight="16" x14ac:dyDescent="0.2"/>
  <sheetData>
    <row r="10" spans="6:19" x14ac:dyDescent="0.2">
      <c r="G10">
        <v>0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  <c r="R10">
        <v>11</v>
      </c>
    </row>
    <row r="11" spans="6:19" x14ac:dyDescent="0.2">
      <c r="F11">
        <v>2005</v>
      </c>
      <c r="G11">
        <v>60</v>
      </c>
      <c r="H11">
        <v>21</v>
      </c>
      <c r="I11">
        <v>127</v>
      </c>
      <c r="J11">
        <v>21</v>
      </c>
      <c r="K11">
        <v>19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248</v>
      </c>
    </row>
    <row r="12" spans="6:19" x14ac:dyDescent="0.2">
      <c r="F12">
        <f>F11+1</f>
        <v>2006</v>
      </c>
      <c r="G12">
        <v>79</v>
      </c>
      <c r="H12">
        <v>71</v>
      </c>
      <c r="I12">
        <v>59</v>
      </c>
      <c r="J12">
        <v>41</v>
      </c>
      <c r="K12">
        <v>0</v>
      </c>
      <c r="L12">
        <v>0</v>
      </c>
      <c r="M12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>
        <v>250</v>
      </c>
    </row>
    <row r="13" spans="6:19" x14ac:dyDescent="0.2">
      <c r="F13">
        <f t="shared" ref="F13:F22" si="0">F12+1</f>
        <v>2007</v>
      </c>
      <c r="G13">
        <v>146</v>
      </c>
      <c r="H13">
        <v>47</v>
      </c>
      <c r="I13">
        <v>22</v>
      </c>
      <c r="J13">
        <v>5</v>
      </c>
      <c r="K13">
        <v>27</v>
      </c>
      <c r="L13">
        <v>3</v>
      </c>
      <c r="M13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>
        <v>250</v>
      </c>
    </row>
    <row r="14" spans="6:19" x14ac:dyDescent="0.2">
      <c r="F14">
        <f t="shared" si="0"/>
        <v>2008</v>
      </c>
      <c r="G14">
        <v>89</v>
      </c>
      <c r="H14">
        <v>53</v>
      </c>
      <c r="I14">
        <v>14</v>
      </c>
      <c r="J14">
        <v>69</v>
      </c>
      <c r="K14">
        <v>10</v>
      </c>
      <c r="L14">
        <v>9</v>
      </c>
      <c r="M14">
        <v>6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250</v>
      </c>
    </row>
    <row r="15" spans="6:19" x14ac:dyDescent="0.2">
      <c r="F15">
        <f t="shared" si="0"/>
        <v>2009</v>
      </c>
      <c r="G15">
        <v>47</v>
      </c>
      <c r="H15">
        <v>101</v>
      </c>
      <c r="I15">
        <v>81</v>
      </c>
      <c r="J15">
        <v>21</v>
      </c>
      <c r="K15">
        <v>0</v>
      </c>
      <c r="L15">
        <v>0</v>
      </c>
      <c r="M15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250</v>
      </c>
    </row>
    <row r="16" spans="6:19" x14ac:dyDescent="0.2">
      <c r="F16">
        <f t="shared" si="0"/>
        <v>2010</v>
      </c>
      <c r="G16">
        <v>70</v>
      </c>
      <c r="H16">
        <v>17</v>
      </c>
      <c r="I16">
        <v>54</v>
      </c>
      <c r="J16">
        <v>94</v>
      </c>
      <c r="K16">
        <v>14</v>
      </c>
      <c r="L16">
        <v>1</v>
      </c>
      <c r="M16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250</v>
      </c>
    </row>
    <row r="17" spans="6:19" x14ac:dyDescent="0.2">
      <c r="F17">
        <f t="shared" si="0"/>
        <v>2011</v>
      </c>
      <c r="G17">
        <v>23</v>
      </c>
      <c r="H17">
        <v>33</v>
      </c>
      <c r="I17">
        <v>49</v>
      </c>
      <c r="J17">
        <v>111</v>
      </c>
      <c r="K17">
        <v>20</v>
      </c>
      <c r="L17">
        <v>14</v>
      </c>
      <c r="M17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250</v>
      </c>
    </row>
    <row r="18" spans="6:19" x14ac:dyDescent="0.2">
      <c r="F18">
        <f t="shared" si="0"/>
        <v>2012</v>
      </c>
      <c r="G18">
        <v>73</v>
      </c>
      <c r="H18">
        <v>30</v>
      </c>
      <c r="I18">
        <v>24</v>
      </c>
      <c r="J18">
        <v>112</v>
      </c>
      <c r="K18">
        <v>8</v>
      </c>
      <c r="L18">
        <v>2</v>
      </c>
      <c r="M18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250</v>
      </c>
    </row>
    <row r="19" spans="6:19" x14ac:dyDescent="0.2">
      <c r="F19">
        <f t="shared" si="0"/>
        <v>2013</v>
      </c>
      <c r="G19">
        <v>183</v>
      </c>
      <c r="H19">
        <v>35</v>
      </c>
      <c r="I19">
        <v>16</v>
      </c>
      <c r="J19">
        <v>16</v>
      </c>
      <c r="K19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250</v>
      </c>
    </row>
    <row r="20" spans="6:19" x14ac:dyDescent="0.2">
      <c r="F20">
        <f t="shared" si="0"/>
        <v>2014</v>
      </c>
      <c r="G20">
        <v>90</v>
      </c>
      <c r="H20">
        <v>130</v>
      </c>
      <c r="I20">
        <v>25</v>
      </c>
      <c r="J20">
        <v>4</v>
      </c>
      <c r="K20">
        <v>1</v>
      </c>
      <c r="L20">
        <v>0</v>
      </c>
      <c r="M20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250</v>
      </c>
    </row>
    <row r="21" spans="6:19" x14ac:dyDescent="0.2">
      <c r="F21">
        <f t="shared" si="0"/>
        <v>2015</v>
      </c>
      <c r="G21">
        <v>16</v>
      </c>
      <c r="H21">
        <v>15</v>
      </c>
      <c r="I21">
        <v>212</v>
      </c>
      <c r="J21">
        <v>6</v>
      </c>
      <c r="K21">
        <v>1</v>
      </c>
      <c r="L21">
        <v>0</v>
      </c>
      <c r="M2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250</v>
      </c>
    </row>
    <row r="22" spans="6:19" x14ac:dyDescent="0.2">
      <c r="F22">
        <f t="shared" si="0"/>
        <v>2016</v>
      </c>
      <c r="G22">
        <v>86</v>
      </c>
      <c r="H22">
        <v>66</v>
      </c>
      <c r="I22">
        <v>60</v>
      </c>
      <c r="J22">
        <v>38</v>
      </c>
      <c r="K22">
        <v>0</v>
      </c>
      <c r="L22">
        <v>0</v>
      </c>
      <c r="M22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O51"/>
    </sheetView>
  </sheetViews>
  <sheetFormatPr baseColWidth="10" defaultRowHeight="16" x14ac:dyDescent="0.2"/>
  <sheetData>
    <row r="1" spans="1:14" x14ac:dyDescent="0.2">
      <c r="A1">
        <v>2005</v>
      </c>
    </row>
    <row r="2" spans="1:14" x14ac:dyDescent="0.2">
      <c r="A2" t="s">
        <v>0</v>
      </c>
      <c r="B2">
        <v>248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1</v>
      </c>
      <c r="B3">
        <v>7</v>
      </c>
      <c r="C3">
        <v>1</v>
      </c>
      <c r="D3">
        <v>1</v>
      </c>
      <c r="E3">
        <v>1</v>
      </c>
      <c r="F3">
        <v>0</v>
      </c>
      <c r="G3">
        <v>2</v>
      </c>
      <c r="J3">
        <f>IF($C3=J$2,$B3,0)</f>
        <v>0</v>
      </c>
      <c r="K3">
        <f>IF($C3=K$2,$B3,0)</f>
        <v>7</v>
      </c>
      <c r="L3">
        <f>IF($C3=L$2,$B3,0)</f>
        <v>0</v>
      </c>
      <c r="M3">
        <f>IF($C3=M$2,$B3,0)</f>
        <v>0</v>
      </c>
      <c r="N3">
        <f>IF($C3=N$2,$B3,0)</f>
        <v>0</v>
      </c>
    </row>
    <row r="4" spans="1:14" x14ac:dyDescent="0.2">
      <c r="A4" t="s">
        <v>2</v>
      </c>
      <c r="B4">
        <v>72</v>
      </c>
      <c r="C4">
        <v>2</v>
      </c>
      <c r="D4">
        <v>1</v>
      </c>
      <c r="E4">
        <v>3</v>
      </c>
      <c r="F4">
        <v>2</v>
      </c>
      <c r="G4">
        <v>3</v>
      </c>
      <c r="J4">
        <f t="shared" ref="J4:J50" si="0">IF($C4=J$2,$B4,0)</f>
        <v>0</v>
      </c>
      <c r="K4">
        <f t="shared" ref="K4:N50" si="1">IF($C4=K$2,$B4,0)</f>
        <v>0</v>
      </c>
      <c r="L4">
        <f t="shared" ref="L4:N18" si="2">IF($C4=L$2,$B4,0)</f>
        <v>72</v>
      </c>
      <c r="M4">
        <f t="shared" si="2"/>
        <v>0</v>
      </c>
      <c r="N4">
        <f t="shared" si="2"/>
        <v>0</v>
      </c>
    </row>
    <row r="5" spans="1:14" x14ac:dyDescent="0.2">
      <c r="A5" t="s">
        <v>3</v>
      </c>
      <c r="B5">
        <v>2</v>
      </c>
      <c r="C5">
        <v>2</v>
      </c>
      <c r="D5">
        <v>2</v>
      </c>
      <c r="E5">
        <v>1</v>
      </c>
      <c r="F5">
        <v>0</v>
      </c>
      <c r="G5">
        <v>2</v>
      </c>
      <c r="J5">
        <f t="shared" si="0"/>
        <v>0</v>
      </c>
      <c r="K5">
        <f t="shared" si="1"/>
        <v>0</v>
      </c>
      <c r="L5">
        <f t="shared" si="2"/>
        <v>2</v>
      </c>
      <c r="M5">
        <f t="shared" si="2"/>
        <v>0</v>
      </c>
      <c r="N5">
        <f t="shared" si="2"/>
        <v>0</v>
      </c>
    </row>
    <row r="6" spans="1:14" x14ac:dyDescent="0.2">
      <c r="A6" t="s">
        <v>4</v>
      </c>
      <c r="B6">
        <v>19</v>
      </c>
      <c r="C6">
        <v>2</v>
      </c>
      <c r="D6">
        <v>2</v>
      </c>
      <c r="E6">
        <v>4</v>
      </c>
      <c r="F6">
        <v>2</v>
      </c>
      <c r="G6">
        <v>3</v>
      </c>
      <c r="J6">
        <f t="shared" si="0"/>
        <v>0</v>
      </c>
      <c r="K6">
        <f t="shared" si="1"/>
        <v>0</v>
      </c>
      <c r="L6">
        <f t="shared" si="2"/>
        <v>19</v>
      </c>
      <c r="M6">
        <f t="shared" si="2"/>
        <v>0</v>
      </c>
      <c r="N6">
        <f t="shared" si="2"/>
        <v>0</v>
      </c>
    </row>
    <row r="7" spans="1:14" x14ac:dyDescent="0.2">
      <c r="A7" t="s">
        <v>5</v>
      </c>
      <c r="B7">
        <v>6</v>
      </c>
      <c r="C7">
        <v>2</v>
      </c>
      <c r="D7">
        <v>1</v>
      </c>
      <c r="E7">
        <v>4</v>
      </c>
      <c r="F7">
        <v>1</v>
      </c>
      <c r="G7">
        <v>2</v>
      </c>
      <c r="J7">
        <f t="shared" si="0"/>
        <v>0</v>
      </c>
      <c r="K7">
        <f t="shared" si="1"/>
        <v>0</v>
      </c>
      <c r="L7">
        <f t="shared" si="2"/>
        <v>6</v>
      </c>
      <c r="M7">
        <f t="shared" si="2"/>
        <v>0</v>
      </c>
      <c r="N7">
        <f t="shared" si="2"/>
        <v>0</v>
      </c>
    </row>
    <row r="8" spans="1:14" x14ac:dyDescent="0.2">
      <c r="A8" t="s">
        <v>6</v>
      </c>
      <c r="B8">
        <v>3</v>
      </c>
      <c r="C8">
        <v>1</v>
      </c>
      <c r="D8">
        <v>1</v>
      </c>
      <c r="E8">
        <v>2</v>
      </c>
      <c r="F8">
        <v>0</v>
      </c>
      <c r="G8">
        <v>2</v>
      </c>
      <c r="J8">
        <f t="shared" si="0"/>
        <v>0</v>
      </c>
      <c r="K8">
        <f t="shared" si="1"/>
        <v>3</v>
      </c>
      <c r="L8">
        <f t="shared" si="2"/>
        <v>0</v>
      </c>
      <c r="M8">
        <f t="shared" si="2"/>
        <v>0</v>
      </c>
      <c r="N8">
        <f t="shared" si="2"/>
        <v>0</v>
      </c>
    </row>
    <row r="9" spans="1:14" x14ac:dyDescent="0.2">
      <c r="A9" t="s">
        <v>7</v>
      </c>
      <c r="B9">
        <v>15</v>
      </c>
      <c r="C9">
        <v>3</v>
      </c>
      <c r="D9">
        <v>1</v>
      </c>
      <c r="E9">
        <v>3</v>
      </c>
      <c r="F9">
        <v>2</v>
      </c>
      <c r="G9">
        <v>3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2"/>
        <v>15</v>
      </c>
      <c r="N9">
        <f t="shared" si="2"/>
        <v>0</v>
      </c>
    </row>
    <row r="10" spans="1:14" x14ac:dyDescent="0.2">
      <c r="A10" t="s">
        <v>8</v>
      </c>
      <c r="B10">
        <v>19</v>
      </c>
      <c r="C10">
        <v>0</v>
      </c>
      <c r="D10">
        <v>2</v>
      </c>
      <c r="E10">
        <v>0</v>
      </c>
      <c r="F10">
        <v>0</v>
      </c>
      <c r="G10">
        <v>1</v>
      </c>
      <c r="J10">
        <f t="shared" si="0"/>
        <v>19</v>
      </c>
      <c r="K10">
        <f t="shared" si="1"/>
        <v>0</v>
      </c>
      <c r="L10">
        <f t="shared" si="2"/>
        <v>0</v>
      </c>
      <c r="M10">
        <f t="shared" si="2"/>
        <v>0</v>
      </c>
      <c r="N10">
        <f t="shared" si="2"/>
        <v>0</v>
      </c>
    </row>
    <row r="11" spans="1:14" x14ac:dyDescent="0.2">
      <c r="A11" t="s">
        <v>9</v>
      </c>
      <c r="B11">
        <v>4</v>
      </c>
      <c r="C11">
        <v>0</v>
      </c>
      <c r="D11">
        <v>0</v>
      </c>
      <c r="E11">
        <v>0</v>
      </c>
      <c r="F11">
        <v>0</v>
      </c>
      <c r="G11">
        <v>2</v>
      </c>
      <c r="J11">
        <f t="shared" si="0"/>
        <v>4</v>
      </c>
      <c r="K11">
        <f t="shared" si="1"/>
        <v>0</v>
      </c>
      <c r="L11">
        <f t="shared" si="2"/>
        <v>0</v>
      </c>
      <c r="M11">
        <f t="shared" si="2"/>
        <v>0</v>
      </c>
      <c r="N11">
        <f t="shared" si="2"/>
        <v>0</v>
      </c>
    </row>
    <row r="12" spans="1:14" x14ac:dyDescent="0.2">
      <c r="A12" t="s">
        <v>10</v>
      </c>
      <c r="B12">
        <v>9</v>
      </c>
      <c r="C12">
        <v>2</v>
      </c>
      <c r="D12">
        <v>3</v>
      </c>
      <c r="E12">
        <v>0</v>
      </c>
      <c r="F12">
        <v>1</v>
      </c>
      <c r="G12">
        <v>2</v>
      </c>
      <c r="J12">
        <f t="shared" si="0"/>
        <v>0</v>
      </c>
      <c r="K12">
        <f t="shared" si="1"/>
        <v>0</v>
      </c>
      <c r="L12">
        <f t="shared" si="2"/>
        <v>9</v>
      </c>
      <c r="M12">
        <f t="shared" si="2"/>
        <v>0</v>
      </c>
      <c r="N12">
        <f t="shared" si="2"/>
        <v>0</v>
      </c>
    </row>
    <row r="13" spans="1:14" x14ac:dyDescent="0.2">
      <c r="A13" t="s">
        <v>11</v>
      </c>
      <c r="B13">
        <v>19</v>
      </c>
      <c r="C13">
        <v>0</v>
      </c>
      <c r="D13">
        <v>1</v>
      </c>
      <c r="E13">
        <v>0</v>
      </c>
      <c r="F13">
        <v>0</v>
      </c>
      <c r="G13">
        <v>2</v>
      </c>
      <c r="J13">
        <f t="shared" si="0"/>
        <v>19</v>
      </c>
      <c r="K13">
        <f t="shared" si="1"/>
        <v>0</v>
      </c>
      <c r="L13">
        <f t="shared" si="2"/>
        <v>0</v>
      </c>
      <c r="M13">
        <f t="shared" si="2"/>
        <v>0</v>
      </c>
      <c r="N13">
        <f t="shared" si="2"/>
        <v>0</v>
      </c>
    </row>
    <row r="14" spans="1:14" x14ac:dyDescent="0.2">
      <c r="A14" t="s">
        <v>12</v>
      </c>
      <c r="B14">
        <v>1</v>
      </c>
      <c r="C14">
        <v>1</v>
      </c>
      <c r="D14">
        <v>2</v>
      </c>
      <c r="E14">
        <v>0</v>
      </c>
      <c r="F14">
        <v>0</v>
      </c>
      <c r="G14">
        <v>1</v>
      </c>
      <c r="J14">
        <f t="shared" si="0"/>
        <v>0</v>
      </c>
      <c r="K14">
        <f t="shared" si="1"/>
        <v>1</v>
      </c>
      <c r="L14">
        <f t="shared" si="2"/>
        <v>0</v>
      </c>
      <c r="M14">
        <f t="shared" si="2"/>
        <v>0</v>
      </c>
      <c r="N14">
        <f t="shared" si="2"/>
        <v>0</v>
      </c>
    </row>
    <row r="15" spans="1:14" x14ac:dyDescent="0.2">
      <c r="A15" t="s">
        <v>13</v>
      </c>
      <c r="B15">
        <v>5</v>
      </c>
      <c r="C15">
        <v>4</v>
      </c>
      <c r="D15">
        <v>2</v>
      </c>
      <c r="E15">
        <v>1</v>
      </c>
      <c r="F15">
        <v>1</v>
      </c>
      <c r="G15">
        <v>2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2"/>
        <v>0</v>
      </c>
      <c r="N15">
        <f t="shared" si="2"/>
        <v>5</v>
      </c>
    </row>
    <row r="16" spans="1:14" x14ac:dyDescent="0.2">
      <c r="A16" t="s">
        <v>14</v>
      </c>
      <c r="B16">
        <v>1</v>
      </c>
      <c r="C16">
        <v>1</v>
      </c>
      <c r="D16">
        <v>0</v>
      </c>
      <c r="E16">
        <v>0</v>
      </c>
      <c r="F16">
        <v>0</v>
      </c>
      <c r="G16">
        <v>2</v>
      </c>
      <c r="J16">
        <f t="shared" si="0"/>
        <v>0</v>
      </c>
      <c r="K16">
        <f t="shared" si="1"/>
        <v>1</v>
      </c>
      <c r="L16">
        <f t="shared" si="2"/>
        <v>0</v>
      </c>
      <c r="M16">
        <f t="shared" si="2"/>
        <v>0</v>
      </c>
      <c r="N16">
        <f t="shared" si="2"/>
        <v>0</v>
      </c>
    </row>
    <row r="17" spans="1:14" x14ac:dyDescent="0.2">
      <c r="A17" t="s">
        <v>15</v>
      </c>
      <c r="B17">
        <v>2</v>
      </c>
      <c r="C17">
        <v>2</v>
      </c>
      <c r="D17">
        <v>1</v>
      </c>
      <c r="E17">
        <v>1</v>
      </c>
      <c r="F17">
        <v>0</v>
      </c>
      <c r="G17">
        <v>1</v>
      </c>
      <c r="J17">
        <f t="shared" si="0"/>
        <v>0</v>
      </c>
      <c r="K17">
        <f t="shared" si="1"/>
        <v>0</v>
      </c>
      <c r="L17">
        <f t="shared" si="2"/>
        <v>2</v>
      </c>
      <c r="M17">
        <f t="shared" si="2"/>
        <v>0</v>
      </c>
      <c r="N17">
        <f t="shared" si="2"/>
        <v>0</v>
      </c>
    </row>
    <row r="18" spans="1:14" x14ac:dyDescent="0.2">
      <c r="A18" t="s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2</v>
      </c>
      <c r="J18">
        <f t="shared" si="0"/>
        <v>1</v>
      </c>
      <c r="K18">
        <f t="shared" si="1"/>
        <v>0</v>
      </c>
      <c r="L18">
        <f t="shared" si="2"/>
        <v>0</v>
      </c>
      <c r="M18">
        <f t="shared" si="2"/>
        <v>0</v>
      </c>
      <c r="N18">
        <f t="shared" si="2"/>
        <v>0</v>
      </c>
    </row>
    <row r="19" spans="1:14" x14ac:dyDescent="0.2">
      <c r="A19" t="s">
        <v>17</v>
      </c>
      <c r="B19">
        <v>8</v>
      </c>
      <c r="C19">
        <v>4</v>
      </c>
      <c r="D19">
        <v>2</v>
      </c>
      <c r="E19">
        <v>2</v>
      </c>
      <c r="F19">
        <v>1</v>
      </c>
      <c r="G19">
        <v>2</v>
      </c>
      <c r="J19">
        <f t="shared" si="0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8</v>
      </c>
    </row>
    <row r="20" spans="1:14" x14ac:dyDescent="0.2">
      <c r="A20" t="s">
        <v>18</v>
      </c>
      <c r="B20">
        <v>1</v>
      </c>
      <c r="C20">
        <v>2</v>
      </c>
      <c r="D20">
        <v>1</v>
      </c>
      <c r="E20">
        <v>3</v>
      </c>
      <c r="F20">
        <v>1</v>
      </c>
      <c r="G20">
        <v>3</v>
      </c>
      <c r="J20">
        <f t="shared" si="0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</row>
    <row r="21" spans="1:14" x14ac:dyDescent="0.2">
      <c r="A21" t="s">
        <v>19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J21">
        <f t="shared" si="0"/>
        <v>0</v>
      </c>
      <c r="K21">
        <f t="shared" si="1"/>
        <v>0</v>
      </c>
      <c r="L21">
        <f t="shared" si="1"/>
        <v>1</v>
      </c>
      <c r="M21">
        <f t="shared" si="1"/>
        <v>0</v>
      </c>
      <c r="N21">
        <f t="shared" si="1"/>
        <v>0</v>
      </c>
    </row>
    <row r="22" spans="1:14" x14ac:dyDescent="0.2">
      <c r="A22" t="s">
        <v>20</v>
      </c>
      <c r="B22">
        <v>1</v>
      </c>
      <c r="C22">
        <v>3</v>
      </c>
      <c r="D22">
        <v>1</v>
      </c>
      <c r="E22">
        <v>0</v>
      </c>
      <c r="F22">
        <v>0</v>
      </c>
      <c r="G22">
        <v>2</v>
      </c>
      <c r="J22">
        <f t="shared" si="0"/>
        <v>0</v>
      </c>
      <c r="K22">
        <f t="shared" si="1"/>
        <v>0</v>
      </c>
      <c r="L22">
        <f t="shared" si="1"/>
        <v>0</v>
      </c>
      <c r="M22">
        <f t="shared" si="1"/>
        <v>1</v>
      </c>
      <c r="N22">
        <f t="shared" si="1"/>
        <v>0</v>
      </c>
    </row>
    <row r="23" spans="1:14" x14ac:dyDescent="0.2">
      <c r="A23" t="s">
        <v>21</v>
      </c>
      <c r="B23">
        <v>8</v>
      </c>
      <c r="C23">
        <v>0</v>
      </c>
      <c r="D23">
        <v>1</v>
      </c>
      <c r="E23">
        <v>0</v>
      </c>
      <c r="F23">
        <v>1</v>
      </c>
      <c r="G23">
        <v>1</v>
      </c>
      <c r="J23">
        <f t="shared" si="0"/>
        <v>8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22</v>
      </c>
      <c r="B24">
        <v>4</v>
      </c>
      <c r="C24">
        <v>0</v>
      </c>
      <c r="D24">
        <v>1</v>
      </c>
      <c r="E24">
        <v>1</v>
      </c>
      <c r="F24">
        <v>0</v>
      </c>
      <c r="G24">
        <v>2</v>
      </c>
      <c r="J24">
        <f t="shared" si="0"/>
        <v>4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x14ac:dyDescent="0.2">
      <c r="A25" t="s">
        <v>23</v>
      </c>
      <c r="B25">
        <v>4</v>
      </c>
      <c r="C25">
        <v>0</v>
      </c>
      <c r="D25">
        <v>1</v>
      </c>
      <c r="E25">
        <v>0</v>
      </c>
      <c r="F25">
        <v>0</v>
      </c>
      <c r="G25">
        <v>1</v>
      </c>
      <c r="J25">
        <f t="shared" si="0"/>
        <v>4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 x14ac:dyDescent="0.2">
      <c r="A26" t="s">
        <v>24</v>
      </c>
      <c r="B26">
        <v>1</v>
      </c>
      <c r="C26">
        <v>3</v>
      </c>
      <c r="D26">
        <v>2</v>
      </c>
      <c r="E26">
        <v>1</v>
      </c>
      <c r="F26">
        <v>1</v>
      </c>
      <c r="G26">
        <v>2</v>
      </c>
      <c r="J26">
        <f t="shared" si="0"/>
        <v>0</v>
      </c>
      <c r="K26">
        <f t="shared" si="1"/>
        <v>0</v>
      </c>
      <c r="L26">
        <f t="shared" si="1"/>
        <v>0</v>
      </c>
      <c r="M26">
        <f t="shared" si="1"/>
        <v>1</v>
      </c>
      <c r="N26">
        <f t="shared" si="1"/>
        <v>0</v>
      </c>
    </row>
    <row r="27" spans="1:14" x14ac:dyDescent="0.2">
      <c r="A27" t="s">
        <v>25</v>
      </c>
      <c r="B27">
        <v>4</v>
      </c>
      <c r="C27">
        <v>4</v>
      </c>
      <c r="D27">
        <v>2</v>
      </c>
      <c r="E27">
        <v>3</v>
      </c>
      <c r="F27">
        <v>2</v>
      </c>
      <c r="G27">
        <v>3</v>
      </c>
      <c r="J27">
        <f t="shared" si="0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4</v>
      </c>
    </row>
    <row r="28" spans="1:14" x14ac:dyDescent="0.2">
      <c r="A28" t="s">
        <v>26</v>
      </c>
      <c r="B28">
        <v>1</v>
      </c>
      <c r="C28">
        <v>2</v>
      </c>
      <c r="D28">
        <v>0</v>
      </c>
      <c r="E28">
        <v>4</v>
      </c>
      <c r="F28">
        <v>1</v>
      </c>
      <c r="G28">
        <v>2</v>
      </c>
      <c r="J28">
        <f t="shared" si="0"/>
        <v>0</v>
      </c>
      <c r="K28">
        <f t="shared" si="1"/>
        <v>0</v>
      </c>
      <c r="L28">
        <f t="shared" si="1"/>
        <v>1</v>
      </c>
      <c r="M28">
        <f t="shared" si="1"/>
        <v>0</v>
      </c>
      <c r="N28">
        <f t="shared" si="1"/>
        <v>0</v>
      </c>
    </row>
    <row r="29" spans="1:14" x14ac:dyDescent="0.2">
      <c r="A29" t="s">
        <v>27</v>
      </c>
      <c r="B29">
        <v>1</v>
      </c>
      <c r="C29">
        <v>2</v>
      </c>
      <c r="D29">
        <v>1</v>
      </c>
      <c r="E29">
        <v>2</v>
      </c>
      <c r="F29">
        <v>0</v>
      </c>
      <c r="G29">
        <v>2</v>
      </c>
      <c r="J29">
        <f t="shared" si="0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</row>
    <row r="30" spans="1:14" x14ac:dyDescent="0.2">
      <c r="A30" t="s">
        <v>28</v>
      </c>
      <c r="B30">
        <v>1</v>
      </c>
      <c r="C30">
        <v>2</v>
      </c>
      <c r="D30">
        <v>2</v>
      </c>
      <c r="E30">
        <v>4</v>
      </c>
      <c r="F30">
        <v>1</v>
      </c>
      <c r="G30">
        <v>3</v>
      </c>
      <c r="J30">
        <f t="shared" si="0"/>
        <v>0</v>
      </c>
      <c r="K30">
        <f t="shared" si="1"/>
        <v>0</v>
      </c>
      <c r="L30">
        <f t="shared" si="1"/>
        <v>1</v>
      </c>
      <c r="M30">
        <f t="shared" si="1"/>
        <v>0</v>
      </c>
      <c r="N30">
        <f t="shared" si="1"/>
        <v>0</v>
      </c>
    </row>
    <row r="31" spans="1:14" x14ac:dyDescent="0.2">
      <c r="A31" t="s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2</v>
      </c>
      <c r="J31">
        <f t="shared" si="0"/>
        <v>0</v>
      </c>
      <c r="K31">
        <f t="shared" si="1"/>
        <v>1</v>
      </c>
      <c r="L31">
        <f t="shared" si="1"/>
        <v>0</v>
      </c>
      <c r="M31">
        <f t="shared" si="1"/>
        <v>0</v>
      </c>
      <c r="N31">
        <f t="shared" si="1"/>
        <v>0</v>
      </c>
    </row>
    <row r="32" spans="1:14" x14ac:dyDescent="0.2">
      <c r="A32" t="s">
        <v>30</v>
      </c>
      <c r="B32">
        <v>1</v>
      </c>
      <c r="C32">
        <v>1</v>
      </c>
      <c r="D32">
        <v>2</v>
      </c>
      <c r="E32">
        <v>1</v>
      </c>
      <c r="F32">
        <v>0</v>
      </c>
      <c r="G32">
        <v>2</v>
      </c>
      <c r="J32">
        <f t="shared" si="0"/>
        <v>0</v>
      </c>
      <c r="K32">
        <f t="shared" si="1"/>
        <v>1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:14" x14ac:dyDescent="0.2">
      <c r="A33" t="s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J33">
        <f t="shared" si="0"/>
        <v>0</v>
      </c>
      <c r="K33">
        <f t="shared" si="1"/>
        <v>1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:14" x14ac:dyDescent="0.2">
      <c r="A34" t="s">
        <v>32</v>
      </c>
      <c r="B34">
        <v>2</v>
      </c>
      <c r="C34">
        <v>2</v>
      </c>
      <c r="D34">
        <v>1</v>
      </c>
      <c r="E34">
        <v>1</v>
      </c>
      <c r="F34">
        <v>0</v>
      </c>
      <c r="G34">
        <v>2</v>
      </c>
      <c r="J34">
        <f t="shared" si="0"/>
        <v>0</v>
      </c>
      <c r="K34">
        <f t="shared" si="1"/>
        <v>0</v>
      </c>
      <c r="L34">
        <f t="shared" si="1"/>
        <v>2</v>
      </c>
      <c r="M34">
        <f t="shared" si="1"/>
        <v>0</v>
      </c>
      <c r="N34">
        <f t="shared" si="1"/>
        <v>0</v>
      </c>
    </row>
    <row r="35" spans="1:14" x14ac:dyDescent="0.2">
      <c r="A35" t="s">
        <v>33</v>
      </c>
      <c r="B35">
        <v>3</v>
      </c>
      <c r="C35">
        <v>3</v>
      </c>
      <c r="D35">
        <v>1</v>
      </c>
      <c r="E35">
        <v>1</v>
      </c>
      <c r="F35">
        <v>0</v>
      </c>
      <c r="G35">
        <v>2</v>
      </c>
      <c r="J35">
        <f t="shared" si="0"/>
        <v>0</v>
      </c>
      <c r="K35">
        <f t="shared" si="1"/>
        <v>0</v>
      </c>
      <c r="L35">
        <f t="shared" si="1"/>
        <v>0</v>
      </c>
      <c r="M35">
        <f t="shared" si="1"/>
        <v>3</v>
      </c>
      <c r="N35">
        <f t="shared" si="1"/>
        <v>0</v>
      </c>
    </row>
    <row r="36" spans="1:14" x14ac:dyDescent="0.2">
      <c r="A36" t="s">
        <v>34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J36">
        <f t="shared" si="0"/>
        <v>0</v>
      </c>
      <c r="K36">
        <f t="shared" si="1"/>
        <v>0</v>
      </c>
      <c r="L36">
        <f t="shared" si="1"/>
        <v>3</v>
      </c>
      <c r="M36">
        <f t="shared" si="1"/>
        <v>0</v>
      </c>
      <c r="N36">
        <f t="shared" si="1"/>
        <v>0</v>
      </c>
    </row>
    <row r="37" spans="1:14" x14ac:dyDescent="0.2">
      <c r="A37" t="s">
        <v>35</v>
      </c>
      <c r="B37">
        <v>1</v>
      </c>
      <c r="C37">
        <v>2</v>
      </c>
      <c r="D37">
        <v>1</v>
      </c>
      <c r="E37">
        <v>4</v>
      </c>
      <c r="F37">
        <v>2</v>
      </c>
      <c r="G37">
        <v>3</v>
      </c>
      <c r="J37">
        <f t="shared" si="0"/>
        <v>0</v>
      </c>
      <c r="K37">
        <f t="shared" si="1"/>
        <v>0</v>
      </c>
      <c r="L37">
        <f t="shared" si="1"/>
        <v>1</v>
      </c>
      <c r="M37">
        <f t="shared" si="1"/>
        <v>0</v>
      </c>
      <c r="N37">
        <f t="shared" si="1"/>
        <v>0</v>
      </c>
    </row>
    <row r="38" spans="1:14" x14ac:dyDescent="0.2">
      <c r="A38" t="s">
        <v>36</v>
      </c>
      <c r="B38">
        <v>3</v>
      </c>
      <c r="C38">
        <v>1</v>
      </c>
      <c r="D38">
        <v>1</v>
      </c>
      <c r="E38">
        <v>0</v>
      </c>
      <c r="F38">
        <v>0</v>
      </c>
      <c r="G38">
        <v>1</v>
      </c>
      <c r="J38">
        <f t="shared" si="0"/>
        <v>0</v>
      </c>
      <c r="K38">
        <f t="shared" si="1"/>
        <v>3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:14" x14ac:dyDescent="0.2">
      <c r="A39" t="s">
        <v>37</v>
      </c>
      <c r="B39">
        <v>1</v>
      </c>
      <c r="C39">
        <v>2</v>
      </c>
      <c r="D39">
        <v>3</v>
      </c>
      <c r="E39">
        <v>1</v>
      </c>
      <c r="F39">
        <v>0</v>
      </c>
      <c r="G39">
        <v>1</v>
      </c>
      <c r="J39">
        <f t="shared" si="0"/>
        <v>0</v>
      </c>
      <c r="K39">
        <f t="shared" si="1"/>
        <v>0</v>
      </c>
      <c r="L39">
        <f t="shared" si="1"/>
        <v>1</v>
      </c>
      <c r="M39">
        <f t="shared" si="1"/>
        <v>0</v>
      </c>
      <c r="N39">
        <f t="shared" si="1"/>
        <v>0</v>
      </c>
    </row>
    <row r="40" spans="1:14" x14ac:dyDescent="0.2">
      <c r="A40" t="s">
        <v>38</v>
      </c>
      <c r="B40">
        <v>1</v>
      </c>
      <c r="C40">
        <v>2</v>
      </c>
      <c r="D40">
        <v>2</v>
      </c>
      <c r="E40">
        <v>3</v>
      </c>
      <c r="F40">
        <v>2</v>
      </c>
      <c r="G40">
        <v>3</v>
      </c>
      <c r="J40">
        <f t="shared" si="0"/>
        <v>0</v>
      </c>
      <c r="K40">
        <f t="shared" si="1"/>
        <v>0</v>
      </c>
      <c r="L40">
        <f t="shared" si="1"/>
        <v>1</v>
      </c>
      <c r="M40">
        <f t="shared" si="1"/>
        <v>0</v>
      </c>
      <c r="N40">
        <f t="shared" si="1"/>
        <v>0</v>
      </c>
    </row>
    <row r="41" spans="1:14" x14ac:dyDescent="0.2">
      <c r="A41" t="s">
        <v>39</v>
      </c>
      <c r="B41">
        <v>1</v>
      </c>
      <c r="C41">
        <v>4</v>
      </c>
      <c r="D41">
        <v>3</v>
      </c>
      <c r="E41">
        <v>2</v>
      </c>
      <c r="F41">
        <v>1</v>
      </c>
      <c r="G41">
        <v>2</v>
      </c>
      <c r="J41">
        <f t="shared" si="0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1</v>
      </c>
    </row>
    <row r="42" spans="1:14" x14ac:dyDescent="0.2">
      <c r="A42" t="s">
        <v>40</v>
      </c>
      <c r="B42">
        <v>1</v>
      </c>
      <c r="C42">
        <v>1</v>
      </c>
      <c r="D42">
        <v>2</v>
      </c>
      <c r="E42">
        <v>2</v>
      </c>
      <c r="F42">
        <v>0</v>
      </c>
      <c r="G42">
        <v>2</v>
      </c>
      <c r="J42">
        <f t="shared" si="0"/>
        <v>0</v>
      </c>
      <c r="K42">
        <f t="shared" si="1"/>
        <v>1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:14" x14ac:dyDescent="0.2">
      <c r="A43" t="s">
        <v>41</v>
      </c>
      <c r="B43">
        <v>1</v>
      </c>
      <c r="C43">
        <v>2</v>
      </c>
      <c r="D43">
        <v>1</v>
      </c>
      <c r="E43">
        <v>0</v>
      </c>
      <c r="F43">
        <v>0</v>
      </c>
      <c r="G43">
        <v>2</v>
      </c>
      <c r="J43">
        <f t="shared" si="0"/>
        <v>0</v>
      </c>
      <c r="K43">
        <f t="shared" si="1"/>
        <v>0</v>
      </c>
      <c r="L43">
        <f t="shared" si="1"/>
        <v>1</v>
      </c>
      <c r="M43">
        <f t="shared" si="1"/>
        <v>0</v>
      </c>
      <c r="N43">
        <f t="shared" si="1"/>
        <v>0</v>
      </c>
    </row>
    <row r="44" spans="1:14" x14ac:dyDescent="0.2">
      <c r="A44" t="s">
        <v>42</v>
      </c>
      <c r="B44">
        <v>1</v>
      </c>
      <c r="C44">
        <v>3</v>
      </c>
      <c r="D44">
        <v>1</v>
      </c>
      <c r="E44">
        <v>2</v>
      </c>
      <c r="F44">
        <v>0</v>
      </c>
      <c r="G44">
        <v>1</v>
      </c>
      <c r="J44">
        <f t="shared" si="0"/>
        <v>0</v>
      </c>
      <c r="K44">
        <f t="shared" si="1"/>
        <v>0</v>
      </c>
      <c r="L44">
        <f t="shared" si="1"/>
        <v>0</v>
      </c>
      <c r="M44">
        <f t="shared" si="1"/>
        <v>1</v>
      </c>
      <c r="N44">
        <f t="shared" si="1"/>
        <v>0</v>
      </c>
    </row>
    <row r="45" spans="1:14" x14ac:dyDescent="0.2">
      <c r="A45" t="s">
        <v>43</v>
      </c>
      <c r="B45">
        <v>1</v>
      </c>
      <c r="C45">
        <v>2</v>
      </c>
      <c r="D45">
        <v>3</v>
      </c>
      <c r="E45">
        <v>4</v>
      </c>
      <c r="F45">
        <v>1</v>
      </c>
      <c r="G45">
        <v>3</v>
      </c>
      <c r="J45">
        <f t="shared" si="0"/>
        <v>0</v>
      </c>
      <c r="K45">
        <f t="shared" si="1"/>
        <v>0</v>
      </c>
      <c r="L45">
        <f t="shared" si="1"/>
        <v>1</v>
      </c>
      <c r="M45">
        <f t="shared" si="1"/>
        <v>0</v>
      </c>
      <c r="N45">
        <f t="shared" si="1"/>
        <v>0</v>
      </c>
    </row>
    <row r="46" spans="1:14" x14ac:dyDescent="0.2">
      <c r="A46" t="s">
        <v>44</v>
      </c>
      <c r="B46">
        <v>1</v>
      </c>
      <c r="C46">
        <v>2</v>
      </c>
      <c r="D46">
        <v>1</v>
      </c>
      <c r="E46">
        <v>2</v>
      </c>
      <c r="F46">
        <v>1</v>
      </c>
      <c r="G46">
        <v>3</v>
      </c>
      <c r="J46">
        <f t="shared" si="0"/>
        <v>0</v>
      </c>
      <c r="K46">
        <f t="shared" si="1"/>
        <v>0</v>
      </c>
      <c r="L46">
        <f t="shared" si="1"/>
        <v>1</v>
      </c>
      <c r="M46">
        <f t="shared" si="1"/>
        <v>0</v>
      </c>
      <c r="N46">
        <f t="shared" si="1"/>
        <v>0</v>
      </c>
    </row>
    <row r="47" spans="1:14" x14ac:dyDescent="0.2">
      <c r="A47" t="s">
        <v>45</v>
      </c>
      <c r="B47">
        <v>1</v>
      </c>
      <c r="C47">
        <v>2</v>
      </c>
      <c r="D47">
        <v>2</v>
      </c>
      <c r="E47">
        <v>1</v>
      </c>
      <c r="F47">
        <v>1</v>
      </c>
      <c r="G47">
        <v>2</v>
      </c>
      <c r="J47">
        <f t="shared" si="0"/>
        <v>0</v>
      </c>
      <c r="K47">
        <f t="shared" si="1"/>
        <v>0</v>
      </c>
      <c r="L47">
        <f t="shared" si="1"/>
        <v>1</v>
      </c>
      <c r="M47">
        <f t="shared" si="1"/>
        <v>0</v>
      </c>
      <c r="N47">
        <f t="shared" si="1"/>
        <v>0</v>
      </c>
    </row>
    <row r="48" spans="1:14" x14ac:dyDescent="0.2">
      <c r="A48" t="s">
        <v>46</v>
      </c>
      <c r="B48">
        <v>1</v>
      </c>
      <c r="C48">
        <v>0</v>
      </c>
      <c r="D48">
        <v>2</v>
      </c>
      <c r="E48">
        <v>2</v>
      </c>
      <c r="F48">
        <v>0</v>
      </c>
      <c r="G48">
        <v>2</v>
      </c>
      <c r="J48">
        <f t="shared" si="0"/>
        <v>1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:15" x14ac:dyDescent="0.2">
      <c r="A49" t="s">
        <v>47</v>
      </c>
      <c r="B49">
        <v>2</v>
      </c>
      <c r="C49">
        <v>1</v>
      </c>
      <c r="D49">
        <v>1</v>
      </c>
      <c r="E49">
        <v>0</v>
      </c>
      <c r="F49">
        <v>0</v>
      </c>
      <c r="G49">
        <v>2</v>
      </c>
      <c r="J49">
        <f t="shared" si="0"/>
        <v>0</v>
      </c>
      <c r="K49">
        <f t="shared" si="1"/>
        <v>2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:15" x14ac:dyDescent="0.2">
      <c r="A50" t="s">
        <v>48</v>
      </c>
      <c r="B50">
        <v>1</v>
      </c>
      <c r="C50">
        <v>4</v>
      </c>
      <c r="D50">
        <v>3</v>
      </c>
      <c r="E50">
        <v>2</v>
      </c>
      <c r="F50">
        <v>2</v>
      </c>
      <c r="G50">
        <v>2</v>
      </c>
      <c r="J50">
        <f t="shared" si="0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1</v>
      </c>
    </row>
    <row r="51" spans="1:15" x14ac:dyDescent="0.2">
      <c r="J51">
        <f>SUM(J3:J50)</f>
        <v>60</v>
      </c>
      <c r="K51">
        <f t="shared" ref="K51:N51" si="3">SUM(K3:K50)</f>
        <v>21</v>
      </c>
      <c r="L51">
        <f t="shared" si="3"/>
        <v>127</v>
      </c>
      <c r="M51">
        <f t="shared" si="3"/>
        <v>21</v>
      </c>
      <c r="N51">
        <f t="shared" si="3"/>
        <v>19</v>
      </c>
      <c r="O51">
        <f>J51+K51+L51+M51+N51</f>
        <v>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O51"/>
    </sheetView>
  </sheetViews>
  <sheetFormatPr baseColWidth="10" defaultRowHeight="16" x14ac:dyDescent="0.2"/>
  <sheetData>
    <row r="1" spans="1:14" x14ac:dyDescent="0.2">
      <c r="A1">
        <v>2006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21</v>
      </c>
      <c r="B3">
        <v>46</v>
      </c>
      <c r="C3">
        <v>0</v>
      </c>
      <c r="D3">
        <v>1</v>
      </c>
      <c r="E3">
        <v>0</v>
      </c>
      <c r="F3">
        <v>1</v>
      </c>
      <c r="G3">
        <v>1</v>
      </c>
      <c r="J3">
        <f>IF($C3=J$2,$B3,0)</f>
        <v>46</v>
      </c>
      <c r="K3">
        <f t="shared" ref="K3:N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 x14ac:dyDescent="0.2">
      <c r="A4" t="s">
        <v>49</v>
      </c>
      <c r="B4">
        <v>12</v>
      </c>
      <c r="C4">
        <v>1</v>
      </c>
      <c r="D4">
        <v>1</v>
      </c>
      <c r="E4">
        <v>3</v>
      </c>
      <c r="F4">
        <v>1</v>
      </c>
      <c r="G4">
        <v>3</v>
      </c>
      <c r="J4">
        <f t="shared" ref="J4:N50" si="1">IF($C4=J$2,$B4,0)</f>
        <v>0</v>
      </c>
      <c r="K4">
        <f t="shared" si="0"/>
        <v>12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 x14ac:dyDescent="0.2">
      <c r="A5" t="s">
        <v>50</v>
      </c>
      <c r="B5">
        <v>2</v>
      </c>
      <c r="C5">
        <v>2</v>
      </c>
      <c r="D5">
        <v>1</v>
      </c>
      <c r="E5">
        <v>3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2</v>
      </c>
      <c r="M5">
        <f t="shared" si="0"/>
        <v>0</v>
      </c>
      <c r="N5">
        <f t="shared" si="0"/>
        <v>0</v>
      </c>
    </row>
    <row r="6" spans="1:14" x14ac:dyDescent="0.2">
      <c r="A6" t="s">
        <v>22</v>
      </c>
      <c r="B6">
        <v>6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si="1"/>
        <v>6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 x14ac:dyDescent="0.2">
      <c r="A7" t="s">
        <v>51</v>
      </c>
      <c r="B7">
        <v>41</v>
      </c>
      <c r="C7">
        <v>3</v>
      </c>
      <c r="D7">
        <v>2</v>
      </c>
      <c r="E7">
        <v>4</v>
      </c>
      <c r="F7">
        <v>1</v>
      </c>
      <c r="G7">
        <v>3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41</v>
      </c>
      <c r="N7">
        <f t="shared" si="0"/>
        <v>0</v>
      </c>
    </row>
    <row r="8" spans="1:14" x14ac:dyDescent="0.2">
      <c r="A8" t="s">
        <v>16</v>
      </c>
      <c r="B8">
        <v>4</v>
      </c>
      <c r="C8">
        <v>0</v>
      </c>
      <c r="D8">
        <v>1</v>
      </c>
      <c r="E8">
        <v>0</v>
      </c>
      <c r="F8">
        <v>1</v>
      </c>
      <c r="G8">
        <v>2</v>
      </c>
      <c r="J8">
        <f t="shared" si="1"/>
        <v>4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 x14ac:dyDescent="0.2">
      <c r="A9" t="s">
        <v>30</v>
      </c>
      <c r="B9">
        <v>6</v>
      </c>
      <c r="C9">
        <v>1</v>
      </c>
      <c r="D9">
        <v>2</v>
      </c>
      <c r="E9">
        <v>1</v>
      </c>
      <c r="F9">
        <v>0</v>
      </c>
      <c r="G9">
        <v>2</v>
      </c>
      <c r="J9">
        <f t="shared" si="1"/>
        <v>0</v>
      </c>
      <c r="K9">
        <f t="shared" si="0"/>
        <v>6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4" x14ac:dyDescent="0.2">
      <c r="A10" t="s">
        <v>52</v>
      </c>
      <c r="B10">
        <v>16</v>
      </c>
      <c r="C10">
        <v>1</v>
      </c>
      <c r="D10">
        <v>1</v>
      </c>
      <c r="E10">
        <v>1</v>
      </c>
      <c r="F10">
        <v>1</v>
      </c>
      <c r="G10">
        <v>2</v>
      </c>
      <c r="J10">
        <f t="shared" si="1"/>
        <v>0</v>
      </c>
      <c r="K10">
        <f t="shared" si="0"/>
        <v>16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 x14ac:dyDescent="0.2">
      <c r="A11" t="s">
        <v>32</v>
      </c>
      <c r="B11">
        <v>7</v>
      </c>
      <c r="C11">
        <v>2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0</v>
      </c>
      <c r="L11">
        <f t="shared" si="0"/>
        <v>7</v>
      </c>
      <c r="M11">
        <f t="shared" si="0"/>
        <v>0</v>
      </c>
      <c r="N11">
        <f t="shared" si="0"/>
        <v>0</v>
      </c>
    </row>
    <row r="12" spans="1:14" x14ac:dyDescent="0.2">
      <c r="A12" t="s">
        <v>27</v>
      </c>
      <c r="B12">
        <v>37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si="1"/>
        <v>0</v>
      </c>
      <c r="K12">
        <f t="shared" si="0"/>
        <v>0</v>
      </c>
      <c r="L12">
        <f t="shared" si="0"/>
        <v>37</v>
      </c>
      <c r="M12">
        <f t="shared" si="0"/>
        <v>0</v>
      </c>
      <c r="N12">
        <f t="shared" si="0"/>
        <v>0</v>
      </c>
    </row>
    <row r="13" spans="1:14" x14ac:dyDescent="0.2">
      <c r="A13" t="s">
        <v>53</v>
      </c>
      <c r="B13">
        <v>5</v>
      </c>
      <c r="C13">
        <v>2</v>
      </c>
      <c r="D13">
        <v>0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0</v>
      </c>
      <c r="L13">
        <f t="shared" si="0"/>
        <v>5</v>
      </c>
      <c r="M13">
        <f t="shared" si="0"/>
        <v>0</v>
      </c>
      <c r="N13">
        <f t="shared" si="0"/>
        <v>0</v>
      </c>
    </row>
    <row r="14" spans="1:14" x14ac:dyDescent="0.2">
      <c r="A14" t="s">
        <v>11</v>
      </c>
      <c r="B14">
        <v>4</v>
      </c>
      <c r="C14">
        <v>0</v>
      </c>
      <c r="D14">
        <v>1</v>
      </c>
      <c r="E14">
        <v>0</v>
      </c>
      <c r="F14">
        <v>0</v>
      </c>
      <c r="G14">
        <v>2</v>
      </c>
      <c r="J14">
        <f t="shared" si="1"/>
        <v>4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4" x14ac:dyDescent="0.2">
      <c r="A15" t="s">
        <v>54</v>
      </c>
      <c r="B15">
        <v>2</v>
      </c>
      <c r="C15">
        <v>2</v>
      </c>
      <c r="D15">
        <v>2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2</v>
      </c>
      <c r="M15">
        <f t="shared" si="0"/>
        <v>0</v>
      </c>
      <c r="N15">
        <f t="shared" si="0"/>
        <v>0</v>
      </c>
    </row>
    <row r="16" spans="1:14" x14ac:dyDescent="0.2">
      <c r="A16" t="s">
        <v>47</v>
      </c>
      <c r="B16">
        <v>2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si="1"/>
        <v>0</v>
      </c>
      <c r="K16">
        <f t="shared" si="0"/>
        <v>2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">
      <c r="A17" t="s">
        <v>55</v>
      </c>
      <c r="B17">
        <v>2</v>
      </c>
      <c r="C17">
        <v>1</v>
      </c>
      <c r="D17">
        <v>2</v>
      </c>
      <c r="E17">
        <v>1</v>
      </c>
      <c r="F17">
        <v>2</v>
      </c>
      <c r="G17">
        <v>2</v>
      </c>
      <c r="J17">
        <f t="shared" si="1"/>
        <v>0</v>
      </c>
      <c r="K17">
        <f t="shared" si="0"/>
        <v>2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">
      <c r="A18" t="s">
        <v>40</v>
      </c>
      <c r="B18">
        <v>5</v>
      </c>
      <c r="C18">
        <v>1</v>
      </c>
      <c r="D18">
        <v>2</v>
      </c>
      <c r="E18">
        <v>2</v>
      </c>
      <c r="F18">
        <v>0</v>
      </c>
      <c r="G18">
        <v>2</v>
      </c>
      <c r="J18">
        <f t="shared" si="1"/>
        <v>0</v>
      </c>
      <c r="K18">
        <f t="shared" si="0"/>
        <v>5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 x14ac:dyDescent="0.2">
      <c r="A19" t="s">
        <v>1</v>
      </c>
      <c r="B19">
        <v>12</v>
      </c>
      <c r="C19">
        <v>1</v>
      </c>
      <c r="D19">
        <v>1</v>
      </c>
      <c r="E19">
        <v>1</v>
      </c>
      <c r="F19">
        <v>0</v>
      </c>
      <c r="G19">
        <v>2</v>
      </c>
      <c r="J19">
        <f t="shared" si="1"/>
        <v>0</v>
      </c>
      <c r="K19">
        <f t="shared" si="1"/>
        <v>12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1:14" x14ac:dyDescent="0.2">
      <c r="A20" t="s">
        <v>46</v>
      </c>
      <c r="B20">
        <v>1</v>
      </c>
      <c r="C20">
        <v>0</v>
      </c>
      <c r="D20">
        <v>2</v>
      </c>
      <c r="E20">
        <v>2</v>
      </c>
      <c r="F20">
        <v>0</v>
      </c>
      <c r="G20">
        <v>2</v>
      </c>
      <c r="J20">
        <f t="shared" si="1"/>
        <v>1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1:14" x14ac:dyDescent="0.2">
      <c r="A21" t="s">
        <v>56</v>
      </c>
      <c r="B21">
        <v>10</v>
      </c>
      <c r="C21">
        <v>0</v>
      </c>
      <c r="D21">
        <v>1</v>
      </c>
      <c r="E21">
        <v>1</v>
      </c>
      <c r="F21">
        <v>1</v>
      </c>
      <c r="G21">
        <v>2</v>
      </c>
      <c r="J21">
        <f t="shared" si="1"/>
        <v>10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1:14" x14ac:dyDescent="0.2">
      <c r="A22" t="s">
        <v>57</v>
      </c>
      <c r="B22">
        <v>2</v>
      </c>
      <c r="C22">
        <v>1</v>
      </c>
      <c r="D22">
        <v>2</v>
      </c>
      <c r="E22">
        <v>3</v>
      </c>
      <c r="F22">
        <v>1</v>
      </c>
      <c r="G22">
        <v>3</v>
      </c>
      <c r="J22">
        <f t="shared" si="1"/>
        <v>0</v>
      </c>
      <c r="K22">
        <f t="shared" si="1"/>
        <v>2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1:14" x14ac:dyDescent="0.2">
      <c r="A23" t="s">
        <v>6</v>
      </c>
      <c r="B23">
        <v>11</v>
      </c>
      <c r="C23">
        <v>1</v>
      </c>
      <c r="D23">
        <v>1</v>
      </c>
      <c r="E23">
        <v>2</v>
      </c>
      <c r="F23">
        <v>0</v>
      </c>
      <c r="G23">
        <v>2</v>
      </c>
      <c r="J23">
        <f t="shared" si="1"/>
        <v>0</v>
      </c>
      <c r="K23">
        <f t="shared" si="1"/>
        <v>11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58</v>
      </c>
      <c r="B24">
        <v>1</v>
      </c>
      <c r="C24">
        <v>1</v>
      </c>
      <c r="D24">
        <v>2</v>
      </c>
      <c r="E24">
        <v>2</v>
      </c>
      <c r="F24">
        <v>2</v>
      </c>
      <c r="G24">
        <v>2</v>
      </c>
      <c r="J24">
        <f t="shared" si="1"/>
        <v>0</v>
      </c>
      <c r="K24">
        <f t="shared" si="1"/>
        <v>1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x14ac:dyDescent="0.2">
      <c r="A25" t="s">
        <v>59</v>
      </c>
      <c r="B25">
        <v>2</v>
      </c>
      <c r="C25">
        <v>1</v>
      </c>
      <c r="D25">
        <v>0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2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4</v>
      </c>
      <c r="M26">
        <f t="shared" si="1"/>
        <v>0</v>
      </c>
      <c r="N26">
        <f t="shared" si="1"/>
        <v>0</v>
      </c>
    </row>
    <row r="27" spans="1:14" x14ac:dyDescent="0.2">
      <c r="A27" t="s">
        <v>60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J27">
        <f t="shared" si="1"/>
        <v>1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</row>
    <row r="28" spans="1:14" x14ac:dyDescent="0.2">
      <c r="A28" t="s">
        <v>8</v>
      </c>
      <c r="B28">
        <v>3</v>
      </c>
      <c r="C28">
        <v>0</v>
      </c>
      <c r="D28">
        <v>2</v>
      </c>
      <c r="E28">
        <v>0</v>
      </c>
      <c r="F28">
        <v>0</v>
      </c>
      <c r="G28">
        <v>1</v>
      </c>
      <c r="J28">
        <f t="shared" si="1"/>
        <v>3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</row>
    <row r="29" spans="1:14" x14ac:dyDescent="0.2">
      <c r="A29" t="s">
        <v>61</v>
      </c>
      <c r="B29">
        <v>1</v>
      </c>
      <c r="C29">
        <v>2</v>
      </c>
      <c r="D29">
        <v>4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</row>
    <row r="30" spans="1:14" x14ac:dyDescent="0.2">
      <c r="A30" t="s">
        <v>23</v>
      </c>
      <c r="B30">
        <v>2</v>
      </c>
      <c r="C30">
        <v>0</v>
      </c>
      <c r="D30">
        <v>1</v>
      </c>
      <c r="E30">
        <v>0</v>
      </c>
      <c r="F30">
        <v>0</v>
      </c>
      <c r="G30">
        <v>1</v>
      </c>
      <c r="J30">
        <f t="shared" si="1"/>
        <v>2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</row>
    <row r="31" spans="1:14" x14ac:dyDescent="0.2">
      <c r="A31" t="s">
        <v>62</v>
      </c>
      <c r="B31">
        <v>1</v>
      </c>
      <c r="C31">
        <v>2</v>
      </c>
      <c r="D31">
        <v>3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0</v>
      </c>
      <c r="L31">
        <f t="shared" si="1"/>
        <v>1</v>
      </c>
      <c r="M31">
        <f t="shared" si="1"/>
        <v>0</v>
      </c>
      <c r="N31">
        <f t="shared" si="1"/>
        <v>0</v>
      </c>
    </row>
    <row r="32" spans="1:14" x14ac:dyDescent="0.2">
      <c r="A32" t="s">
        <v>63</v>
      </c>
      <c r="B32">
        <v>1</v>
      </c>
      <c r="C32">
        <v>0</v>
      </c>
      <c r="D32">
        <v>2</v>
      </c>
      <c r="E32">
        <v>1</v>
      </c>
      <c r="F32">
        <v>0</v>
      </c>
      <c r="G32">
        <v>1</v>
      </c>
      <c r="J32">
        <f t="shared" si="1"/>
        <v>1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:14" x14ac:dyDescent="0.2">
      <c r="A33" t="s">
        <v>64</v>
      </c>
      <c r="B33">
        <v>1</v>
      </c>
      <c r="C33">
        <v>0</v>
      </c>
      <c r="D33">
        <v>1</v>
      </c>
      <c r="E33">
        <v>2</v>
      </c>
      <c r="F33">
        <v>0</v>
      </c>
      <c r="G33">
        <v>2</v>
      </c>
      <c r="J33">
        <f t="shared" si="1"/>
        <v>1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:14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1:14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</row>
    <row r="36" spans="1:14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</row>
    <row r="37" spans="1:14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</row>
    <row r="38" spans="1:14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:14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1:14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</row>
    <row r="41" spans="1:14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</row>
    <row r="42" spans="1:14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:14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</row>
    <row r="44" spans="1:14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</row>
    <row r="45" spans="1:14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</row>
    <row r="46" spans="1:14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</row>
    <row r="47" spans="1:14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</row>
    <row r="48" spans="1:14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0:15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0:15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</row>
    <row r="51" spans="10:15" x14ac:dyDescent="0.2">
      <c r="J51">
        <f>SUM(J3:J50)</f>
        <v>79</v>
      </c>
      <c r="K51">
        <f t="shared" ref="K51:N51" si="2">SUM(K3:K50)</f>
        <v>71</v>
      </c>
      <c r="L51">
        <f t="shared" si="2"/>
        <v>59</v>
      </c>
      <c r="M51">
        <f t="shared" si="2"/>
        <v>41</v>
      </c>
      <c r="N51">
        <f t="shared" si="2"/>
        <v>0</v>
      </c>
      <c r="O51">
        <f>J51+K51+L51+M51+N51</f>
        <v>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51" sqref="J51:O51"/>
    </sheetView>
  </sheetViews>
  <sheetFormatPr baseColWidth="10" defaultRowHeight="16" x14ac:dyDescent="0.2"/>
  <sheetData>
    <row r="1" spans="1:15" x14ac:dyDescent="0.2">
      <c r="A1">
        <v>2007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9</v>
      </c>
      <c r="B3">
        <v>14</v>
      </c>
      <c r="C3">
        <v>0</v>
      </c>
      <c r="D3">
        <v>0</v>
      </c>
      <c r="E3">
        <v>0</v>
      </c>
      <c r="F3">
        <v>0</v>
      </c>
      <c r="G3">
        <v>2</v>
      </c>
      <c r="J3">
        <f>IF($C3=J$2,$B3,0)</f>
        <v>14</v>
      </c>
      <c r="K3">
        <f t="shared" ref="K3:O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</row>
    <row r="4" spans="1:15" x14ac:dyDescent="0.2">
      <c r="A4" t="s">
        <v>11</v>
      </c>
      <c r="B4">
        <v>35</v>
      </c>
      <c r="C4">
        <v>0</v>
      </c>
      <c r="D4">
        <v>1</v>
      </c>
      <c r="E4">
        <v>0</v>
      </c>
      <c r="F4">
        <v>0</v>
      </c>
      <c r="G4">
        <v>2</v>
      </c>
      <c r="J4">
        <f t="shared" ref="J4:O50" si="1">IF($C4=J$2,$B4,0)</f>
        <v>35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</row>
    <row r="5" spans="1:15" x14ac:dyDescent="0.2">
      <c r="A5" t="s">
        <v>25</v>
      </c>
      <c r="B5">
        <v>20</v>
      </c>
      <c r="C5">
        <v>4</v>
      </c>
      <c r="D5">
        <v>2</v>
      </c>
      <c r="E5">
        <v>3</v>
      </c>
      <c r="F5">
        <v>2</v>
      </c>
      <c r="G5">
        <v>3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20</v>
      </c>
      <c r="O5">
        <f t="shared" si="0"/>
        <v>0</v>
      </c>
    </row>
    <row r="6" spans="1:15" x14ac:dyDescent="0.2">
      <c r="A6" t="s">
        <v>30</v>
      </c>
      <c r="B6">
        <v>4</v>
      </c>
      <c r="C6">
        <v>1</v>
      </c>
      <c r="D6">
        <v>2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4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16</v>
      </c>
      <c r="B7">
        <v>14</v>
      </c>
      <c r="C7">
        <v>0</v>
      </c>
      <c r="D7">
        <v>1</v>
      </c>
      <c r="E7">
        <v>0</v>
      </c>
      <c r="F7">
        <v>1</v>
      </c>
      <c r="G7">
        <v>2</v>
      </c>
      <c r="J7">
        <f t="shared" si="1"/>
        <v>14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">
      <c r="A8" t="s">
        <v>21</v>
      </c>
      <c r="B8">
        <v>12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si="1"/>
        <v>12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2">
      <c r="A9" t="s">
        <v>56</v>
      </c>
      <c r="B9">
        <v>9</v>
      </c>
      <c r="C9">
        <v>0</v>
      </c>
      <c r="D9">
        <v>1</v>
      </c>
      <c r="E9">
        <v>1</v>
      </c>
      <c r="F9">
        <v>1</v>
      </c>
      <c r="G9">
        <v>2</v>
      </c>
      <c r="J9">
        <f t="shared" si="1"/>
        <v>9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">
      <c r="A10" t="s">
        <v>1</v>
      </c>
      <c r="B10">
        <v>10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si="1"/>
        <v>0</v>
      </c>
      <c r="K10">
        <f t="shared" si="0"/>
        <v>10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22</v>
      </c>
      <c r="B11">
        <v>29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si="1"/>
        <v>29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15" x14ac:dyDescent="0.2">
      <c r="A12" t="s">
        <v>65</v>
      </c>
      <c r="B12">
        <v>4</v>
      </c>
      <c r="C12">
        <v>0</v>
      </c>
      <c r="D12">
        <v>2</v>
      </c>
      <c r="E12">
        <v>1</v>
      </c>
      <c r="F12">
        <v>0</v>
      </c>
      <c r="G12">
        <v>2</v>
      </c>
      <c r="J12">
        <f t="shared" si="1"/>
        <v>4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6</v>
      </c>
      <c r="B13">
        <v>1</v>
      </c>
      <c r="C13">
        <v>1</v>
      </c>
      <c r="D13">
        <v>1</v>
      </c>
      <c r="E13">
        <v>2</v>
      </c>
      <c r="F13">
        <v>0</v>
      </c>
      <c r="G13">
        <v>2</v>
      </c>
      <c r="J13">
        <f t="shared" si="1"/>
        <v>0</v>
      </c>
      <c r="K13">
        <f t="shared" si="0"/>
        <v>1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x14ac:dyDescent="0.2">
      <c r="A14" t="s">
        <v>17</v>
      </c>
      <c r="B14">
        <v>4</v>
      </c>
      <c r="C14">
        <v>4</v>
      </c>
      <c r="D14">
        <v>2</v>
      </c>
      <c r="E14">
        <v>2</v>
      </c>
      <c r="F14">
        <v>1</v>
      </c>
      <c r="G14">
        <v>2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4</v>
      </c>
      <c r="O14">
        <f t="shared" si="0"/>
        <v>0</v>
      </c>
    </row>
    <row r="15" spans="1:15" x14ac:dyDescent="0.2">
      <c r="A15" t="s">
        <v>64</v>
      </c>
      <c r="B15">
        <v>7</v>
      </c>
      <c r="C15">
        <v>0</v>
      </c>
      <c r="D15">
        <v>1</v>
      </c>
      <c r="E15">
        <v>2</v>
      </c>
      <c r="F15">
        <v>0</v>
      </c>
      <c r="G15">
        <v>2</v>
      </c>
      <c r="J15">
        <f t="shared" si="1"/>
        <v>7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47</v>
      </c>
      <c r="B16">
        <v>16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si="1"/>
        <v>0</v>
      </c>
      <c r="K16">
        <f t="shared" si="0"/>
        <v>16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45</v>
      </c>
      <c r="B17">
        <v>9</v>
      </c>
      <c r="C17">
        <v>2</v>
      </c>
      <c r="D17">
        <v>2</v>
      </c>
      <c r="E17">
        <v>1</v>
      </c>
      <c r="F17">
        <v>1</v>
      </c>
      <c r="G17">
        <v>2</v>
      </c>
      <c r="J17">
        <f t="shared" si="1"/>
        <v>0</v>
      </c>
      <c r="K17">
        <f t="shared" si="0"/>
        <v>0</v>
      </c>
      <c r="L17">
        <f t="shared" si="0"/>
        <v>9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2">
      <c r="A18" t="s">
        <v>66</v>
      </c>
      <c r="B18">
        <v>7</v>
      </c>
      <c r="C18">
        <v>0</v>
      </c>
      <c r="D18">
        <v>0</v>
      </c>
      <c r="E18">
        <v>0</v>
      </c>
      <c r="F18">
        <v>0</v>
      </c>
      <c r="G18">
        <v>1</v>
      </c>
      <c r="J18">
        <f t="shared" si="1"/>
        <v>7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</row>
    <row r="19" spans="1:15" x14ac:dyDescent="0.2">
      <c r="A19" t="s">
        <v>67</v>
      </c>
      <c r="B19">
        <v>1</v>
      </c>
      <c r="C19">
        <v>4</v>
      </c>
      <c r="D19">
        <v>1</v>
      </c>
      <c r="E19">
        <v>1</v>
      </c>
      <c r="F19">
        <v>0</v>
      </c>
      <c r="G19">
        <v>1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1</v>
      </c>
      <c r="O19">
        <f t="shared" si="1"/>
        <v>0</v>
      </c>
    </row>
    <row r="20" spans="1:15" x14ac:dyDescent="0.2">
      <c r="A20" t="s">
        <v>68</v>
      </c>
      <c r="B20">
        <v>2</v>
      </c>
      <c r="C20">
        <v>2</v>
      </c>
      <c r="D20">
        <v>2</v>
      </c>
      <c r="E20">
        <v>1</v>
      </c>
      <c r="F20">
        <v>2</v>
      </c>
      <c r="G20">
        <v>2</v>
      </c>
      <c r="J20">
        <f t="shared" si="1"/>
        <v>0</v>
      </c>
      <c r="K20">
        <f t="shared" si="1"/>
        <v>0</v>
      </c>
      <c r="L20">
        <f t="shared" si="1"/>
        <v>2</v>
      </c>
      <c r="M20">
        <f t="shared" si="1"/>
        <v>0</v>
      </c>
      <c r="N20">
        <f t="shared" si="1"/>
        <v>0</v>
      </c>
      <c r="O20">
        <f t="shared" si="1"/>
        <v>0</v>
      </c>
    </row>
    <row r="21" spans="1:15" x14ac:dyDescent="0.2">
      <c r="A21" t="s">
        <v>23</v>
      </c>
      <c r="B21">
        <v>11</v>
      </c>
      <c r="C21">
        <v>0</v>
      </c>
      <c r="D21">
        <v>1</v>
      </c>
      <c r="E21">
        <v>0</v>
      </c>
      <c r="F21">
        <v>0</v>
      </c>
      <c r="G21">
        <v>1</v>
      </c>
      <c r="J21">
        <f t="shared" si="1"/>
        <v>11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</row>
    <row r="22" spans="1:15" x14ac:dyDescent="0.2">
      <c r="A22" t="s">
        <v>69</v>
      </c>
      <c r="B22">
        <v>4</v>
      </c>
      <c r="C22">
        <v>3</v>
      </c>
      <c r="D22">
        <v>1</v>
      </c>
      <c r="E22">
        <v>0</v>
      </c>
      <c r="F22">
        <v>0</v>
      </c>
      <c r="G22">
        <v>1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4</v>
      </c>
      <c r="N22">
        <f t="shared" si="1"/>
        <v>0</v>
      </c>
      <c r="O22">
        <f t="shared" si="1"/>
        <v>0</v>
      </c>
    </row>
    <row r="23" spans="1:15" x14ac:dyDescent="0.2">
      <c r="A23" t="s">
        <v>31</v>
      </c>
      <c r="B23">
        <v>3</v>
      </c>
      <c r="C23">
        <v>1</v>
      </c>
      <c r="D23">
        <v>0</v>
      </c>
      <c r="E23">
        <v>0</v>
      </c>
      <c r="F23">
        <v>0</v>
      </c>
      <c r="G23">
        <v>1</v>
      </c>
      <c r="J23">
        <f t="shared" si="1"/>
        <v>0</v>
      </c>
      <c r="K23">
        <f t="shared" si="1"/>
        <v>3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70</v>
      </c>
      <c r="B24">
        <v>3</v>
      </c>
      <c r="C24">
        <v>2</v>
      </c>
      <c r="D24">
        <v>0</v>
      </c>
      <c r="E24">
        <v>0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3</v>
      </c>
      <c r="M24">
        <f t="shared" si="1"/>
        <v>0</v>
      </c>
      <c r="N24">
        <f t="shared" si="1"/>
        <v>0</v>
      </c>
      <c r="O24">
        <f t="shared" si="1"/>
        <v>0</v>
      </c>
    </row>
    <row r="25" spans="1:15" x14ac:dyDescent="0.2">
      <c r="A25" t="s">
        <v>71</v>
      </c>
      <c r="B25">
        <v>2</v>
      </c>
      <c r="C25">
        <v>0</v>
      </c>
      <c r="D25">
        <v>1</v>
      </c>
      <c r="E25">
        <v>4</v>
      </c>
      <c r="F25">
        <v>1</v>
      </c>
      <c r="G25">
        <v>3</v>
      </c>
      <c r="J25">
        <f t="shared" si="1"/>
        <v>2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</row>
    <row r="26" spans="1:15" x14ac:dyDescent="0.2">
      <c r="A26" t="s">
        <v>32</v>
      </c>
      <c r="B26">
        <v>4</v>
      </c>
      <c r="C26">
        <v>2</v>
      </c>
      <c r="D26">
        <v>1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4</v>
      </c>
      <c r="M26">
        <f t="shared" si="1"/>
        <v>0</v>
      </c>
      <c r="N26">
        <f t="shared" si="1"/>
        <v>0</v>
      </c>
      <c r="O26">
        <f t="shared" si="1"/>
        <v>0</v>
      </c>
    </row>
    <row r="27" spans="1:15" x14ac:dyDescent="0.2">
      <c r="A27" t="s">
        <v>72</v>
      </c>
      <c r="B27">
        <v>1</v>
      </c>
      <c r="C27">
        <v>5</v>
      </c>
      <c r="D27">
        <v>4</v>
      </c>
      <c r="E27">
        <v>2</v>
      </c>
      <c r="F27">
        <v>2</v>
      </c>
      <c r="G27">
        <v>2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>IF($C27=O$2,$B27,0)</f>
        <v>1</v>
      </c>
    </row>
    <row r="28" spans="1:15" x14ac:dyDescent="0.2">
      <c r="A28" t="s">
        <v>73</v>
      </c>
      <c r="B28">
        <v>2</v>
      </c>
      <c r="C28">
        <v>5</v>
      </c>
      <c r="D28">
        <v>2</v>
      </c>
      <c r="E28">
        <v>3</v>
      </c>
      <c r="F28">
        <v>1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2</v>
      </c>
    </row>
    <row r="29" spans="1:15" x14ac:dyDescent="0.2">
      <c r="A29" t="s">
        <v>59</v>
      </c>
      <c r="B29">
        <v>4</v>
      </c>
      <c r="C29">
        <v>1</v>
      </c>
      <c r="D29">
        <v>0</v>
      </c>
      <c r="E29">
        <v>1</v>
      </c>
      <c r="F29">
        <v>0</v>
      </c>
      <c r="G29">
        <v>2</v>
      </c>
      <c r="J29">
        <f t="shared" si="1"/>
        <v>0</v>
      </c>
      <c r="K29">
        <f t="shared" si="1"/>
        <v>4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1:15" x14ac:dyDescent="0.2">
      <c r="A30" t="s">
        <v>74</v>
      </c>
      <c r="B30">
        <v>2</v>
      </c>
      <c r="C30">
        <v>0</v>
      </c>
      <c r="D30">
        <v>1</v>
      </c>
      <c r="E30">
        <v>3</v>
      </c>
      <c r="F30">
        <v>1</v>
      </c>
      <c r="G30">
        <v>3</v>
      </c>
      <c r="J30">
        <f t="shared" si="1"/>
        <v>2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</row>
    <row r="31" spans="1:15" x14ac:dyDescent="0.2">
      <c r="A31" t="s">
        <v>36</v>
      </c>
      <c r="B31">
        <v>3</v>
      </c>
      <c r="C31">
        <v>1</v>
      </c>
      <c r="D31">
        <v>1</v>
      </c>
      <c r="E31">
        <v>0</v>
      </c>
      <c r="F31">
        <v>0</v>
      </c>
      <c r="G31">
        <v>1</v>
      </c>
      <c r="J31">
        <f t="shared" si="1"/>
        <v>0</v>
      </c>
      <c r="K31">
        <f t="shared" si="1"/>
        <v>3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A32" t="s">
        <v>75</v>
      </c>
      <c r="B32">
        <v>1</v>
      </c>
      <c r="C32">
        <v>4</v>
      </c>
      <c r="D32">
        <v>4</v>
      </c>
      <c r="E32">
        <v>1</v>
      </c>
      <c r="F32">
        <v>1</v>
      </c>
      <c r="G32">
        <v>2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1</v>
      </c>
      <c r="O32">
        <f t="shared" si="1"/>
        <v>0</v>
      </c>
    </row>
    <row r="33" spans="1:15" x14ac:dyDescent="0.2">
      <c r="A33" t="s">
        <v>76</v>
      </c>
      <c r="B33">
        <v>1</v>
      </c>
      <c r="C33">
        <v>2</v>
      </c>
      <c r="D33">
        <v>2</v>
      </c>
      <c r="E33">
        <v>0</v>
      </c>
      <c r="F33">
        <v>0</v>
      </c>
      <c r="G33">
        <v>2</v>
      </c>
      <c r="J33">
        <f t="shared" si="1"/>
        <v>0</v>
      </c>
      <c r="K33">
        <f t="shared" si="1"/>
        <v>0</v>
      </c>
      <c r="L33">
        <f t="shared" si="1"/>
        <v>1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:15" x14ac:dyDescent="0.2">
      <c r="A34" t="s">
        <v>58</v>
      </c>
      <c r="B34">
        <v>2</v>
      </c>
      <c r="C34">
        <v>1</v>
      </c>
      <c r="D34">
        <v>2</v>
      </c>
      <c r="E34">
        <v>2</v>
      </c>
      <c r="F34">
        <v>2</v>
      </c>
      <c r="G34">
        <v>2</v>
      </c>
      <c r="J34">
        <f t="shared" si="1"/>
        <v>0</v>
      </c>
      <c r="K34">
        <f t="shared" si="1"/>
        <v>2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:15" x14ac:dyDescent="0.2">
      <c r="A35" t="s">
        <v>3</v>
      </c>
      <c r="B35">
        <v>1</v>
      </c>
      <c r="C35">
        <v>2</v>
      </c>
      <c r="D35">
        <v>2</v>
      </c>
      <c r="E35">
        <v>1</v>
      </c>
      <c r="F35">
        <v>0</v>
      </c>
      <c r="G35">
        <v>2</v>
      </c>
      <c r="J35">
        <f t="shared" si="1"/>
        <v>0</v>
      </c>
      <c r="K35">
        <f t="shared" si="1"/>
        <v>0</v>
      </c>
      <c r="L35">
        <f t="shared" si="1"/>
        <v>1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:15" x14ac:dyDescent="0.2">
      <c r="A36" t="s">
        <v>13</v>
      </c>
      <c r="B36">
        <v>1</v>
      </c>
      <c r="C36">
        <v>4</v>
      </c>
      <c r="D36">
        <v>2</v>
      </c>
      <c r="E36">
        <v>1</v>
      </c>
      <c r="F36">
        <v>1</v>
      </c>
      <c r="G36">
        <v>2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1</v>
      </c>
      <c r="O36">
        <f t="shared" si="1"/>
        <v>0</v>
      </c>
    </row>
    <row r="37" spans="1:15" x14ac:dyDescent="0.2">
      <c r="A37" t="s">
        <v>77</v>
      </c>
      <c r="B37">
        <v>2</v>
      </c>
      <c r="C37">
        <v>1</v>
      </c>
      <c r="D37">
        <v>2</v>
      </c>
      <c r="E37">
        <v>0</v>
      </c>
      <c r="F37">
        <v>0</v>
      </c>
      <c r="G37">
        <v>2</v>
      </c>
      <c r="J37">
        <f t="shared" si="1"/>
        <v>0</v>
      </c>
      <c r="K37">
        <f t="shared" si="1"/>
        <v>2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:15" x14ac:dyDescent="0.2">
      <c r="A38" t="s">
        <v>18</v>
      </c>
      <c r="B38">
        <v>1</v>
      </c>
      <c r="C38">
        <v>2</v>
      </c>
      <c r="D38">
        <v>1</v>
      </c>
      <c r="E38">
        <v>3</v>
      </c>
      <c r="F38">
        <v>1</v>
      </c>
      <c r="G38">
        <v>3</v>
      </c>
      <c r="J38">
        <f t="shared" si="1"/>
        <v>0</v>
      </c>
      <c r="K38">
        <f t="shared" si="1"/>
        <v>0</v>
      </c>
      <c r="L38">
        <f t="shared" si="1"/>
        <v>1</v>
      </c>
      <c r="M38">
        <f t="shared" si="1"/>
        <v>0</v>
      </c>
      <c r="N38">
        <f t="shared" si="1"/>
        <v>0</v>
      </c>
      <c r="O38">
        <f t="shared" si="1"/>
        <v>0</v>
      </c>
    </row>
    <row r="39" spans="1:15" x14ac:dyDescent="0.2">
      <c r="A39" t="s">
        <v>78</v>
      </c>
      <c r="B39">
        <v>1</v>
      </c>
      <c r="C39">
        <v>3</v>
      </c>
      <c r="D39">
        <v>2</v>
      </c>
      <c r="E39">
        <v>1</v>
      </c>
      <c r="F39">
        <v>0</v>
      </c>
      <c r="G39">
        <v>2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1</v>
      </c>
      <c r="N39">
        <f t="shared" si="1"/>
        <v>0</v>
      </c>
      <c r="O39">
        <f t="shared" si="1"/>
        <v>0</v>
      </c>
    </row>
    <row r="40" spans="1:15" x14ac:dyDescent="0.2">
      <c r="A40" t="s">
        <v>79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J40">
        <f t="shared" si="1"/>
        <v>0</v>
      </c>
      <c r="K40">
        <f t="shared" si="1"/>
        <v>1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:15" x14ac:dyDescent="0.2">
      <c r="A41" t="s">
        <v>80</v>
      </c>
      <c r="B41">
        <v>1</v>
      </c>
      <c r="C41">
        <v>2</v>
      </c>
      <c r="D41">
        <v>2</v>
      </c>
      <c r="E41">
        <v>2</v>
      </c>
      <c r="F41">
        <v>1</v>
      </c>
      <c r="G41">
        <v>2</v>
      </c>
      <c r="J41">
        <f t="shared" si="1"/>
        <v>0</v>
      </c>
      <c r="K41">
        <f t="shared" si="1"/>
        <v>0</v>
      </c>
      <c r="L41">
        <f t="shared" si="1"/>
        <v>1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:15" x14ac:dyDescent="0.2">
      <c r="A42" t="s">
        <v>52</v>
      </c>
      <c r="B42">
        <v>1</v>
      </c>
      <c r="C42">
        <v>1</v>
      </c>
      <c r="D42">
        <v>1</v>
      </c>
      <c r="E42">
        <v>1</v>
      </c>
      <c r="F42">
        <v>1</v>
      </c>
      <c r="G42">
        <v>2</v>
      </c>
      <c r="J42">
        <f t="shared" si="1"/>
        <v>0</v>
      </c>
      <c r="K42">
        <f t="shared" si="1"/>
        <v>1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</row>
    <row r="43" spans="1:15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:15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:15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:15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:15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:15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</row>
    <row r="49" spans="10:16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0:16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0:16" x14ac:dyDescent="0.2">
      <c r="J51">
        <f>SUM(J3:J50)</f>
        <v>146</v>
      </c>
      <c r="K51">
        <f t="shared" ref="K51:N51" si="2">SUM(K3:K50)</f>
        <v>47</v>
      </c>
      <c r="L51">
        <f t="shared" si="2"/>
        <v>22</v>
      </c>
      <c r="M51">
        <f t="shared" si="2"/>
        <v>5</v>
      </c>
      <c r="N51">
        <f t="shared" si="2"/>
        <v>27</v>
      </c>
      <c r="O51">
        <f>SUM(O3:O50)</f>
        <v>3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J51" sqref="J51:P51"/>
    </sheetView>
  </sheetViews>
  <sheetFormatPr baseColWidth="10" defaultRowHeight="16" x14ac:dyDescent="0.2"/>
  <sheetData>
    <row r="1" spans="1:16" x14ac:dyDescent="0.2">
      <c r="A1">
        <v>2008</v>
      </c>
    </row>
    <row r="2" spans="1:16" x14ac:dyDescent="0.2">
      <c r="A2" t="s">
        <v>0</v>
      </c>
      <c r="B2">
        <f>SUM(B3:B39)</f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16</v>
      </c>
      <c r="B3">
        <v>2</v>
      </c>
      <c r="C3">
        <v>0</v>
      </c>
      <c r="D3">
        <v>1</v>
      </c>
      <c r="E3">
        <v>0</v>
      </c>
      <c r="F3">
        <v>1</v>
      </c>
      <c r="G3">
        <v>2</v>
      </c>
      <c r="J3">
        <f>IF($C3=J$2,$B3,0)</f>
        <v>2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51</v>
      </c>
      <c r="B4">
        <v>69</v>
      </c>
      <c r="C4">
        <v>3</v>
      </c>
      <c r="D4">
        <v>2</v>
      </c>
      <c r="E4">
        <v>4</v>
      </c>
      <c r="F4">
        <v>1</v>
      </c>
      <c r="G4">
        <v>3</v>
      </c>
      <c r="J4">
        <f t="shared" ref="J4:P50" si="1">IF($C4=J$2,$B4,0)</f>
        <v>0</v>
      </c>
      <c r="K4">
        <f t="shared" si="0"/>
        <v>0</v>
      </c>
      <c r="L4">
        <f t="shared" si="0"/>
        <v>0</v>
      </c>
      <c r="M4">
        <f t="shared" si="0"/>
        <v>69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36</v>
      </c>
      <c r="B5">
        <v>5</v>
      </c>
      <c r="C5">
        <v>1</v>
      </c>
      <c r="D5">
        <v>1</v>
      </c>
      <c r="E5">
        <v>0</v>
      </c>
      <c r="F5">
        <v>0</v>
      </c>
      <c r="G5">
        <v>1</v>
      </c>
      <c r="J5">
        <f t="shared" si="1"/>
        <v>0</v>
      </c>
      <c r="K5">
        <f t="shared" si="0"/>
        <v>5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40</v>
      </c>
      <c r="B6">
        <v>1</v>
      </c>
      <c r="C6">
        <v>1</v>
      </c>
      <c r="D6">
        <v>2</v>
      </c>
      <c r="E6">
        <v>2</v>
      </c>
      <c r="F6">
        <v>0</v>
      </c>
      <c r="G6">
        <v>2</v>
      </c>
      <c r="J6">
        <f t="shared" si="1"/>
        <v>0</v>
      </c>
      <c r="K6">
        <f t="shared" si="0"/>
        <v>1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8</v>
      </c>
      <c r="B7">
        <v>2</v>
      </c>
      <c r="C7">
        <v>0</v>
      </c>
      <c r="D7">
        <v>2</v>
      </c>
      <c r="E7">
        <v>0</v>
      </c>
      <c r="F7">
        <v>0</v>
      </c>
      <c r="G7">
        <v>1</v>
      </c>
      <c r="J7">
        <f t="shared" si="1"/>
        <v>2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21</v>
      </c>
      <c r="B8">
        <v>48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si="1"/>
        <v>48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91</v>
      </c>
      <c r="B9">
        <v>1</v>
      </c>
      <c r="C9">
        <v>5</v>
      </c>
      <c r="D9">
        <v>2</v>
      </c>
      <c r="E9">
        <v>2</v>
      </c>
      <c r="F9">
        <v>2</v>
      </c>
      <c r="G9">
        <v>2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1</v>
      </c>
      <c r="P9">
        <f t="shared" si="0"/>
        <v>0</v>
      </c>
    </row>
    <row r="10" spans="1:16" x14ac:dyDescent="0.2">
      <c r="A10" t="s">
        <v>1</v>
      </c>
      <c r="B10">
        <v>7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si="1"/>
        <v>0</v>
      </c>
      <c r="K10">
        <f t="shared" si="0"/>
        <v>7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22</v>
      </c>
      <c r="B11">
        <v>14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si="1"/>
        <v>14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47</v>
      </c>
      <c r="B12">
        <v>30</v>
      </c>
      <c r="C12">
        <v>1</v>
      </c>
      <c r="D12">
        <v>1</v>
      </c>
      <c r="E12">
        <v>0</v>
      </c>
      <c r="F12">
        <v>0</v>
      </c>
      <c r="G12">
        <v>2</v>
      </c>
      <c r="J12">
        <f t="shared" si="1"/>
        <v>0</v>
      </c>
      <c r="K12">
        <f t="shared" si="0"/>
        <v>30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66</v>
      </c>
      <c r="B13">
        <v>2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si="1"/>
        <v>2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92</v>
      </c>
      <c r="B14">
        <v>5</v>
      </c>
      <c r="C14">
        <v>6</v>
      </c>
      <c r="D14">
        <v>2</v>
      </c>
      <c r="E14">
        <v>2</v>
      </c>
      <c r="F14">
        <v>2</v>
      </c>
      <c r="G14">
        <v>2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5</v>
      </c>
    </row>
    <row r="15" spans="1:16" x14ac:dyDescent="0.2">
      <c r="A15" t="s">
        <v>27</v>
      </c>
      <c r="B15">
        <v>5</v>
      </c>
      <c r="C15">
        <v>2</v>
      </c>
      <c r="D15">
        <v>1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5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93</v>
      </c>
      <c r="B16">
        <v>8</v>
      </c>
      <c r="C16">
        <v>5</v>
      </c>
      <c r="D16">
        <v>3</v>
      </c>
      <c r="E16">
        <v>2</v>
      </c>
      <c r="F16">
        <v>2</v>
      </c>
      <c r="G16">
        <v>2</v>
      </c>
      <c r="J16">
        <f t="shared" si="1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8</v>
      </c>
      <c r="P16">
        <f t="shared" si="0"/>
        <v>0</v>
      </c>
    </row>
    <row r="17" spans="1:16" x14ac:dyDescent="0.2">
      <c r="A17" t="s">
        <v>6</v>
      </c>
      <c r="B17">
        <v>9</v>
      </c>
      <c r="C17">
        <v>1</v>
      </c>
      <c r="D17">
        <v>1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9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23</v>
      </c>
      <c r="B18">
        <v>13</v>
      </c>
      <c r="C18">
        <v>0</v>
      </c>
      <c r="D18">
        <v>1</v>
      </c>
      <c r="E18">
        <v>0</v>
      </c>
      <c r="F18">
        <v>0</v>
      </c>
      <c r="G18">
        <v>1</v>
      </c>
      <c r="J18">
        <f t="shared" si="1"/>
        <v>13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32</v>
      </c>
      <c r="B19">
        <v>4</v>
      </c>
      <c r="C19">
        <v>2</v>
      </c>
      <c r="D19">
        <v>1</v>
      </c>
      <c r="E19">
        <v>1</v>
      </c>
      <c r="F19">
        <v>0</v>
      </c>
      <c r="G19">
        <v>2</v>
      </c>
      <c r="J19">
        <f t="shared" si="1"/>
        <v>0</v>
      </c>
      <c r="K19">
        <f t="shared" si="1"/>
        <v>0</v>
      </c>
      <c r="L19">
        <f t="shared" si="1"/>
        <v>4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94</v>
      </c>
      <c r="B20">
        <v>1</v>
      </c>
      <c r="C20">
        <v>2</v>
      </c>
      <c r="D20">
        <v>2</v>
      </c>
      <c r="E20">
        <v>2</v>
      </c>
      <c r="F20">
        <v>2</v>
      </c>
      <c r="G20">
        <v>3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48</v>
      </c>
      <c r="B21">
        <v>9</v>
      </c>
      <c r="C21">
        <v>4</v>
      </c>
      <c r="D21">
        <v>3</v>
      </c>
      <c r="E21">
        <v>2</v>
      </c>
      <c r="F21">
        <v>2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9</v>
      </c>
      <c r="O21">
        <f t="shared" si="1"/>
        <v>0</v>
      </c>
      <c r="P21">
        <f t="shared" si="1"/>
        <v>0</v>
      </c>
    </row>
    <row r="22" spans="1:16" x14ac:dyDescent="0.2">
      <c r="A22" t="s">
        <v>64</v>
      </c>
      <c r="B22">
        <v>7</v>
      </c>
      <c r="C22">
        <v>0</v>
      </c>
      <c r="D22">
        <v>1</v>
      </c>
      <c r="E22">
        <v>2</v>
      </c>
      <c r="F22">
        <v>0</v>
      </c>
      <c r="G22">
        <v>2</v>
      </c>
      <c r="J22">
        <f t="shared" si="1"/>
        <v>7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95</v>
      </c>
      <c r="B23">
        <v>1</v>
      </c>
      <c r="C23">
        <v>4</v>
      </c>
      <c r="D23">
        <v>2</v>
      </c>
      <c r="E23">
        <v>2</v>
      </c>
      <c r="F23">
        <v>2</v>
      </c>
      <c r="G23">
        <v>2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1</v>
      </c>
      <c r="O23">
        <f t="shared" si="1"/>
        <v>0</v>
      </c>
      <c r="P23">
        <f t="shared" si="1"/>
        <v>0</v>
      </c>
    </row>
    <row r="24" spans="1:16" x14ac:dyDescent="0.2">
      <c r="A24" t="s">
        <v>41</v>
      </c>
      <c r="B24">
        <v>2</v>
      </c>
      <c r="C24">
        <v>2</v>
      </c>
      <c r="D24">
        <v>1</v>
      </c>
      <c r="E24">
        <v>0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2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3</v>
      </c>
      <c r="B25">
        <v>1</v>
      </c>
      <c r="C25">
        <v>2</v>
      </c>
      <c r="D25">
        <v>2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0</v>
      </c>
      <c r="L25">
        <f t="shared" si="1"/>
        <v>1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11</v>
      </c>
      <c r="B26">
        <v>1</v>
      </c>
      <c r="C26">
        <v>0</v>
      </c>
      <c r="D26">
        <v>1</v>
      </c>
      <c r="E26">
        <v>0</v>
      </c>
      <c r="F26">
        <v>0</v>
      </c>
      <c r="G26">
        <v>2</v>
      </c>
      <c r="J26">
        <f t="shared" si="1"/>
        <v>1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76</v>
      </c>
      <c r="B27">
        <v>1</v>
      </c>
      <c r="C27">
        <v>2</v>
      </c>
      <c r="D27">
        <v>2</v>
      </c>
      <c r="E27">
        <v>0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1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49</v>
      </c>
      <c r="B28">
        <v>1</v>
      </c>
      <c r="C28">
        <v>1</v>
      </c>
      <c r="D28">
        <v>1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96</v>
      </c>
      <c r="B29">
        <v>1</v>
      </c>
      <c r="C29">
        <v>6</v>
      </c>
      <c r="D29">
        <v>3</v>
      </c>
      <c r="E29">
        <v>2</v>
      </c>
      <c r="F29">
        <v>2</v>
      </c>
      <c r="G29">
        <v>2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1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ref="N45:P50" si="2">IF($C45=P$2,$B45,0)</f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2"/>
        <v>0</v>
      </c>
      <c r="O46">
        <f t="shared" si="2"/>
        <v>0</v>
      </c>
      <c r="P46">
        <f t="shared" si="2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2"/>
        <v>0</v>
      </c>
      <c r="O47">
        <f t="shared" si="2"/>
        <v>0</v>
      </c>
      <c r="P47">
        <f t="shared" si="2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2"/>
        <v>0</v>
      </c>
      <c r="O48">
        <f t="shared" si="2"/>
        <v>0</v>
      </c>
      <c r="P48">
        <f t="shared" si="2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2"/>
        <v>0</v>
      </c>
      <c r="O49">
        <f t="shared" si="2"/>
        <v>0</v>
      </c>
      <c r="P49">
        <f t="shared" si="2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2"/>
        <v>0</v>
      </c>
      <c r="O50">
        <f t="shared" si="2"/>
        <v>0</v>
      </c>
      <c r="P50">
        <f t="shared" si="2"/>
        <v>0</v>
      </c>
    </row>
    <row r="51" spans="10:17" x14ac:dyDescent="0.2">
      <c r="J51">
        <f>SUM(J3:J50)</f>
        <v>89</v>
      </c>
      <c r="K51">
        <f t="shared" ref="K51:N51" si="3">SUM(K3:K50)</f>
        <v>53</v>
      </c>
      <c r="L51">
        <f t="shared" si="3"/>
        <v>14</v>
      </c>
      <c r="M51">
        <f t="shared" si="3"/>
        <v>69</v>
      </c>
      <c r="N51">
        <f t="shared" si="3"/>
        <v>10</v>
      </c>
      <c r="O51">
        <f t="shared" ref="O51" si="4">SUM(O3:O50)</f>
        <v>9</v>
      </c>
      <c r="P51">
        <f t="shared" ref="P51" si="5">SUM(P3:P50)</f>
        <v>6</v>
      </c>
      <c r="Q51">
        <f>J51+K51+L51+M51+N51+O51+P51</f>
        <v>250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N51"/>
    </sheetView>
  </sheetViews>
  <sheetFormatPr baseColWidth="10" defaultRowHeight="16" x14ac:dyDescent="0.2"/>
  <sheetData>
    <row r="1" spans="1:14" x14ac:dyDescent="0.2">
      <c r="A1">
        <v>2009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76</v>
      </c>
      <c r="B3">
        <v>30</v>
      </c>
      <c r="C3">
        <v>2</v>
      </c>
      <c r="D3">
        <v>2</v>
      </c>
      <c r="E3">
        <v>0</v>
      </c>
      <c r="F3">
        <v>0</v>
      </c>
      <c r="G3">
        <v>2</v>
      </c>
      <c r="J3">
        <f>IF($C3=J$2,$B3,0)</f>
        <v>0</v>
      </c>
      <c r="K3">
        <f t="shared" ref="K3:N18" si="0">IF($C3=K$2,$B3,0)</f>
        <v>0</v>
      </c>
      <c r="L3">
        <f t="shared" si="0"/>
        <v>30</v>
      </c>
      <c r="M3">
        <f t="shared" si="0"/>
        <v>0</v>
      </c>
      <c r="N3">
        <f t="shared" si="0"/>
        <v>0</v>
      </c>
    </row>
    <row r="4" spans="1:14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N50" si="1">IF($C4=J$2,$B4,0)</f>
        <v>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 x14ac:dyDescent="0.2">
      <c r="A5" t="s">
        <v>21</v>
      </c>
      <c r="B5">
        <v>20</v>
      </c>
      <c r="C5">
        <v>0</v>
      </c>
      <c r="D5">
        <v>1</v>
      </c>
      <c r="E5">
        <v>0</v>
      </c>
      <c r="F5">
        <v>1</v>
      </c>
      <c r="G5">
        <v>1</v>
      </c>
      <c r="J5">
        <f t="shared" si="1"/>
        <v>20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 x14ac:dyDescent="0.2">
      <c r="A6" t="s">
        <v>22</v>
      </c>
      <c r="B6">
        <v>10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si="1"/>
        <v>10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 x14ac:dyDescent="0.2">
      <c r="A7" t="s">
        <v>49</v>
      </c>
      <c r="B7">
        <v>11</v>
      </c>
      <c r="C7">
        <v>1</v>
      </c>
      <c r="D7">
        <v>1</v>
      </c>
      <c r="E7">
        <v>3</v>
      </c>
      <c r="F7">
        <v>1</v>
      </c>
      <c r="G7">
        <v>3</v>
      </c>
      <c r="J7">
        <f t="shared" si="1"/>
        <v>0</v>
      </c>
      <c r="K7">
        <f t="shared" si="0"/>
        <v>11</v>
      </c>
      <c r="L7">
        <f t="shared" si="0"/>
        <v>0</v>
      </c>
      <c r="M7">
        <f t="shared" si="0"/>
        <v>0</v>
      </c>
      <c r="N7">
        <f t="shared" si="0"/>
        <v>0</v>
      </c>
    </row>
    <row r="8" spans="1:14" x14ac:dyDescent="0.2">
      <c r="A8" t="s">
        <v>3</v>
      </c>
      <c r="B8">
        <v>5</v>
      </c>
      <c r="C8">
        <v>2</v>
      </c>
      <c r="D8">
        <v>2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0</v>
      </c>
      <c r="L8">
        <f t="shared" si="0"/>
        <v>5</v>
      </c>
      <c r="M8">
        <f t="shared" si="0"/>
        <v>0</v>
      </c>
      <c r="N8">
        <f t="shared" si="0"/>
        <v>0</v>
      </c>
    </row>
    <row r="9" spans="1:14" x14ac:dyDescent="0.2">
      <c r="A9" t="s">
        <v>34</v>
      </c>
      <c r="B9">
        <v>2</v>
      </c>
      <c r="C9">
        <v>2</v>
      </c>
      <c r="D9">
        <v>3</v>
      </c>
      <c r="E9">
        <v>2</v>
      </c>
      <c r="F9">
        <v>2</v>
      </c>
      <c r="G9">
        <v>3</v>
      </c>
      <c r="J9">
        <f t="shared" si="1"/>
        <v>0</v>
      </c>
      <c r="K9">
        <f t="shared" si="0"/>
        <v>0</v>
      </c>
      <c r="L9">
        <f t="shared" si="0"/>
        <v>2</v>
      </c>
      <c r="M9">
        <f t="shared" si="0"/>
        <v>0</v>
      </c>
      <c r="N9">
        <f t="shared" si="0"/>
        <v>0</v>
      </c>
    </row>
    <row r="10" spans="1:14" x14ac:dyDescent="0.2">
      <c r="A10" t="s">
        <v>10</v>
      </c>
      <c r="B10">
        <v>14</v>
      </c>
      <c r="C10">
        <v>2</v>
      </c>
      <c r="D10">
        <v>3</v>
      </c>
      <c r="E10">
        <v>0</v>
      </c>
      <c r="F10">
        <v>1</v>
      </c>
      <c r="G10">
        <v>2</v>
      </c>
      <c r="J10">
        <f t="shared" si="1"/>
        <v>0</v>
      </c>
      <c r="K10">
        <f t="shared" si="0"/>
        <v>0</v>
      </c>
      <c r="L10">
        <f t="shared" si="0"/>
        <v>14</v>
      </c>
      <c r="M10">
        <f t="shared" si="0"/>
        <v>0</v>
      </c>
      <c r="N10">
        <f t="shared" si="0"/>
        <v>0</v>
      </c>
    </row>
    <row r="11" spans="1:14" x14ac:dyDescent="0.2">
      <c r="A11" t="s">
        <v>77</v>
      </c>
      <c r="B11">
        <v>37</v>
      </c>
      <c r="C11">
        <v>1</v>
      </c>
      <c r="D11">
        <v>2</v>
      </c>
      <c r="E11">
        <v>0</v>
      </c>
      <c r="F11">
        <v>0</v>
      </c>
      <c r="G11">
        <v>2</v>
      </c>
      <c r="J11">
        <f t="shared" si="1"/>
        <v>0</v>
      </c>
      <c r="K11">
        <f t="shared" si="0"/>
        <v>37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 x14ac:dyDescent="0.2">
      <c r="A12" t="s">
        <v>30</v>
      </c>
      <c r="B12">
        <v>12</v>
      </c>
      <c r="C12">
        <v>1</v>
      </c>
      <c r="D12">
        <v>2</v>
      </c>
      <c r="E12">
        <v>1</v>
      </c>
      <c r="F12">
        <v>0</v>
      </c>
      <c r="G12">
        <v>2</v>
      </c>
      <c r="J12">
        <f t="shared" si="1"/>
        <v>0</v>
      </c>
      <c r="K12">
        <f t="shared" si="0"/>
        <v>12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 x14ac:dyDescent="0.2">
      <c r="A13" t="s">
        <v>47</v>
      </c>
      <c r="B13">
        <v>13</v>
      </c>
      <c r="C13">
        <v>1</v>
      </c>
      <c r="D13">
        <v>1</v>
      </c>
      <c r="E13">
        <v>0</v>
      </c>
      <c r="F13">
        <v>0</v>
      </c>
      <c r="G13">
        <v>2</v>
      </c>
      <c r="J13">
        <f t="shared" si="1"/>
        <v>0</v>
      </c>
      <c r="K13">
        <f t="shared" si="0"/>
        <v>13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 x14ac:dyDescent="0.2">
      <c r="A14" t="s">
        <v>81</v>
      </c>
      <c r="B14">
        <v>10</v>
      </c>
      <c r="C14">
        <v>2</v>
      </c>
      <c r="D14">
        <v>3</v>
      </c>
      <c r="E14">
        <v>5</v>
      </c>
      <c r="F14">
        <v>2</v>
      </c>
      <c r="G14">
        <v>3</v>
      </c>
      <c r="J14">
        <f t="shared" si="1"/>
        <v>0</v>
      </c>
      <c r="K14">
        <f t="shared" si="0"/>
        <v>0</v>
      </c>
      <c r="L14">
        <f t="shared" si="0"/>
        <v>10</v>
      </c>
      <c r="M14">
        <f t="shared" si="0"/>
        <v>0</v>
      </c>
      <c r="N14">
        <f t="shared" si="0"/>
        <v>0</v>
      </c>
    </row>
    <row r="15" spans="1:14" x14ac:dyDescent="0.2">
      <c r="A15" t="s">
        <v>32</v>
      </c>
      <c r="B15">
        <v>12</v>
      </c>
      <c r="C15">
        <v>2</v>
      </c>
      <c r="D15">
        <v>1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12</v>
      </c>
      <c r="M15">
        <f t="shared" si="0"/>
        <v>0</v>
      </c>
      <c r="N15">
        <f t="shared" si="0"/>
        <v>0</v>
      </c>
    </row>
    <row r="16" spans="1:14" x14ac:dyDescent="0.2">
      <c r="A16" t="s">
        <v>64</v>
      </c>
      <c r="B16">
        <v>2</v>
      </c>
      <c r="C16">
        <v>0</v>
      </c>
      <c r="D16">
        <v>1</v>
      </c>
      <c r="E16">
        <v>2</v>
      </c>
      <c r="F16">
        <v>0</v>
      </c>
      <c r="G16">
        <v>2</v>
      </c>
      <c r="J16">
        <f t="shared" si="1"/>
        <v>2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">
      <c r="A17" t="s">
        <v>11</v>
      </c>
      <c r="B17">
        <v>7</v>
      </c>
      <c r="C17">
        <v>0</v>
      </c>
      <c r="D17">
        <v>1</v>
      </c>
      <c r="E17">
        <v>0</v>
      </c>
      <c r="F17">
        <v>0</v>
      </c>
      <c r="G17">
        <v>2</v>
      </c>
      <c r="J17">
        <f t="shared" si="1"/>
        <v>7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">
      <c r="A18" t="s">
        <v>59</v>
      </c>
      <c r="B18">
        <v>4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si="1"/>
        <v>0</v>
      </c>
      <c r="K18">
        <f t="shared" si="0"/>
        <v>4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 x14ac:dyDescent="0.2">
      <c r="A19" t="s">
        <v>51</v>
      </c>
      <c r="B19">
        <v>17</v>
      </c>
      <c r="C19">
        <v>3</v>
      </c>
      <c r="D19">
        <v>2</v>
      </c>
      <c r="E19">
        <v>4</v>
      </c>
      <c r="F19">
        <v>1</v>
      </c>
      <c r="G19">
        <v>3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17</v>
      </c>
      <c r="N19">
        <f t="shared" si="1"/>
        <v>0</v>
      </c>
    </row>
    <row r="20" spans="1:14" x14ac:dyDescent="0.2">
      <c r="A20" t="s">
        <v>1</v>
      </c>
      <c r="B20">
        <v>22</v>
      </c>
      <c r="C20">
        <v>1</v>
      </c>
      <c r="D20">
        <v>1</v>
      </c>
      <c r="E20">
        <v>1</v>
      </c>
      <c r="F20">
        <v>0</v>
      </c>
      <c r="G20">
        <v>2</v>
      </c>
      <c r="J20">
        <f t="shared" si="1"/>
        <v>0</v>
      </c>
      <c r="K20">
        <f t="shared" si="1"/>
        <v>22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1:14" x14ac:dyDescent="0.2">
      <c r="A21" t="s">
        <v>5</v>
      </c>
      <c r="B21">
        <v>1</v>
      </c>
      <c r="C21">
        <v>2</v>
      </c>
      <c r="D21">
        <v>1</v>
      </c>
      <c r="E21">
        <v>4</v>
      </c>
      <c r="F21">
        <v>1</v>
      </c>
      <c r="G21">
        <v>2</v>
      </c>
      <c r="J21">
        <f t="shared" si="1"/>
        <v>0</v>
      </c>
      <c r="K21">
        <f t="shared" si="1"/>
        <v>0</v>
      </c>
      <c r="L21">
        <f t="shared" si="1"/>
        <v>1</v>
      </c>
      <c r="M21">
        <f t="shared" si="1"/>
        <v>0</v>
      </c>
      <c r="N21">
        <f t="shared" si="1"/>
        <v>0</v>
      </c>
    </row>
    <row r="22" spans="1:14" x14ac:dyDescent="0.2">
      <c r="A22" t="s">
        <v>27</v>
      </c>
      <c r="B22">
        <v>4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4</v>
      </c>
      <c r="M22">
        <f t="shared" si="1"/>
        <v>0</v>
      </c>
      <c r="N22">
        <f t="shared" si="1"/>
        <v>0</v>
      </c>
    </row>
    <row r="23" spans="1:14" x14ac:dyDescent="0.2">
      <c r="A23" t="s">
        <v>16</v>
      </c>
      <c r="B23">
        <v>1</v>
      </c>
      <c r="C23">
        <v>0</v>
      </c>
      <c r="D23">
        <v>1</v>
      </c>
      <c r="E23">
        <v>0</v>
      </c>
      <c r="F23">
        <v>1</v>
      </c>
      <c r="G23">
        <v>2</v>
      </c>
      <c r="J23">
        <f t="shared" si="1"/>
        <v>1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82</v>
      </c>
      <c r="B24">
        <v>1</v>
      </c>
      <c r="C24">
        <v>1</v>
      </c>
      <c r="D24">
        <v>2</v>
      </c>
      <c r="E24">
        <v>4</v>
      </c>
      <c r="F24">
        <v>1</v>
      </c>
      <c r="G24">
        <v>3</v>
      </c>
      <c r="J24">
        <f t="shared" si="1"/>
        <v>0</v>
      </c>
      <c r="K24">
        <f t="shared" si="1"/>
        <v>1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x14ac:dyDescent="0.2">
      <c r="A25" t="s">
        <v>18</v>
      </c>
      <c r="B25">
        <v>2</v>
      </c>
      <c r="C25">
        <v>2</v>
      </c>
      <c r="D25">
        <v>1</v>
      </c>
      <c r="E25">
        <v>3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2</v>
      </c>
      <c r="M25">
        <f t="shared" si="1"/>
        <v>0</v>
      </c>
      <c r="N25">
        <f t="shared" si="1"/>
        <v>0</v>
      </c>
    </row>
    <row r="26" spans="1:14" x14ac:dyDescent="0.2">
      <c r="A26" t="s">
        <v>65</v>
      </c>
      <c r="B26">
        <v>1</v>
      </c>
      <c r="C26">
        <v>0</v>
      </c>
      <c r="D26">
        <v>2</v>
      </c>
      <c r="E26">
        <v>1</v>
      </c>
      <c r="F26">
        <v>0</v>
      </c>
      <c r="G26">
        <v>2</v>
      </c>
      <c r="J26">
        <f t="shared" si="1"/>
        <v>1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</row>
    <row r="27" spans="1:14" x14ac:dyDescent="0.2">
      <c r="A27" t="s">
        <v>83</v>
      </c>
      <c r="B27">
        <v>1</v>
      </c>
      <c r="C27">
        <v>3</v>
      </c>
      <c r="D27">
        <v>1</v>
      </c>
      <c r="E27">
        <v>0</v>
      </c>
      <c r="F27">
        <v>1</v>
      </c>
      <c r="G27">
        <v>2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1</v>
      </c>
      <c r="N27">
        <f t="shared" si="1"/>
        <v>0</v>
      </c>
    </row>
    <row r="28" spans="1:14" x14ac:dyDescent="0.2">
      <c r="A28" t="s">
        <v>33</v>
      </c>
      <c r="B28">
        <v>3</v>
      </c>
      <c r="C28">
        <v>3</v>
      </c>
      <c r="D28">
        <v>1</v>
      </c>
      <c r="E28">
        <v>1</v>
      </c>
      <c r="F28">
        <v>0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3</v>
      </c>
      <c r="N28">
        <f t="shared" si="1"/>
        <v>0</v>
      </c>
    </row>
    <row r="29" spans="1:14" x14ac:dyDescent="0.2">
      <c r="A29" t="s">
        <v>57</v>
      </c>
      <c r="B29">
        <v>1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1</v>
      </c>
      <c r="L29">
        <f t="shared" si="1"/>
        <v>0</v>
      </c>
      <c r="M29">
        <f t="shared" si="1"/>
        <v>0</v>
      </c>
      <c r="N29">
        <f t="shared" si="1"/>
        <v>0</v>
      </c>
    </row>
    <row r="30" spans="1:14" x14ac:dyDescent="0.2">
      <c r="A30" t="s">
        <v>41</v>
      </c>
      <c r="B30">
        <v>1</v>
      </c>
      <c r="C30">
        <v>2</v>
      </c>
      <c r="D30">
        <v>1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0</v>
      </c>
      <c r="L30">
        <f t="shared" si="1"/>
        <v>1</v>
      </c>
      <c r="M30">
        <f t="shared" si="1"/>
        <v>0</v>
      </c>
      <c r="N30">
        <f t="shared" si="1"/>
        <v>0</v>
      </c>
    </row>
    <row r="31" spans="1:14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si="1"/>
        <v>1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</row>
    <row r="32" spans="1:14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0:14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0:14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10:14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</row>
    <row r="36" spans="10:14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</row>
    <row r="37" spans="10:14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</row>
    <row r="38" spans="10:14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0:14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10:14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</row>
    <row r="41" spans="10:14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</row>
    <row r="42" spans="10:14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0:14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</row>
    <row r="44" spans="10:14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</row>
    <row r="45" spans="10:14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</row>
    <row r="46" spans="10:14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</row>
    <row r="47" spans="10:14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</row>
    <row r="48" spans="10:14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0:15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0:15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</row>
    <row r="51" spans="10:15" x14ac:dyDescent="0.2">
      <c r="J51">
        <f>SUM(J3:J50)</f>
        <v>47</v>
      </c>
      <c r="K51">
        <f t="shared" ref="K51:N51" si="2">SUM(K3:K50)</f>
        <v>101</v>
      </c>
      <c r="L51">
        <f t="shared" si="2"/>
        <v>81</v>
      </c>
      <c r="M51">
        <f t="shared" si="2"/>
        <v>21</v>
      </c>
      <c r="N51">
        <f t="shared" si="2"/>
        <v>0</v>
      </c>
      <c r="O51">
        <f>J51+K51+L51+M51+N51</f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51" sqref="J51:O51"/>
    </sheetView>
  </sheetViews>
  <sheetFormatPr baseColWidth="10" defaultRowHeight="16" x14ac:dyDescent="0.2"/>
  <sheetData>
    <row r="1" spans="1:15" x14ac:dyDescent="0.2">
      <c r="A1">
        <v>2010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51</v>
      </c>
      <c r="B3">
        <v>71</v>
      </c>
      <c r="C3">
        <v>3</v>
      </c>
      <c r="D3">
        <v>2</v>
      </c>
      <c r="E3">
        <v>4</v>
      </c>
      <c r="F3">
        <v>1</v>
      </c>
      <c r="G3">
        <v>3</v>
      </c>
      <c r="J3">
        <f>IF($C3=J$2,$B3,0)</f>
        <v>0</v>
      </c>
      <c r="K3">
        <f t="shared" ref="K3:O18" si="0">IF($C3=K$2,$B3,0)</f>
        <v>0</v>
      </c>
      <c r="L3">
        <f t="shared" si="0"/>
        <v>0</v>
      </c>
      <c r="M3">
        <f t="shared" si="0"/>
        <v>71</v>
      </c>
      <c r="N3">
        <f t="shared" si="0"/>
        <v>0</v>
      </c>
      <c r="O3">
        <f t="shared" si="0"/>
        <v>0</v>
      </c>
    </row>
    <row r="4" spans="1:15" x14ac:dyDescent="0.2">
      <c r="A4" t="s">
        <v>84</v>
      </c>
      <c r="B4">
        <v>20</v>
      </c>
      <c r="C4">
        <v>3</v>
      </c>
      <c r="D4">
        <v>2</v>
      </c>
      <c r="E4">
        <v>3</v>
      </c>
      <c r="F4">
        <v>0</v>
      </c>
      <c r="G4">
        <v>2</v>
      </c>
      <c r="J4">
        <f t="shared" ref="J4:O50" si="1">IF($C4=J$2,$B4,0)</f>
        <v>0</v>
      </c>
      <c r="K4">
        <f t="shared" si="0"/>
        <v>0</v>
      </c>
      <c r="L4">
        <f t="shared" si="0"/>
        <v>0</v>
      </c>
      <c r="M4">
        <f t="shared" si="0"/>
        <v>20</v>
      </c>
      <c r="N4">
        <f t="shared" si="0"/>
        <v>0</v>
      </c>
      <c r="O4">
        <f t="shared" si="0"/>
        <v>0</v>
      </c>
    </row>
    <row r="5" spans="1:15" x14ac:dyDescent="0.2">
      <c r="A5" t="s">
        <v>85</v>
      </c>
      <c r="B5">
        <v>3</v>
      </c>
      <c r="C5">
        <v>3</v>
      </c>
      <c r="D5">
        <v>2</v>
      </c>
      <c r="E5">
        <v>4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3</v>
      </c>
      <c r="N5">
        <f t="shared" si="0"/>
        <v>0</v>
      </c>
      <c r="O5">
        <f t="shared" si="0"/>
        <v>0</v>
      </c>
    </row>
    <row r="6" spans="1:15" x14ac:dyDescent="0.2">
      <c r="A6" t="s">
        <v>81</v>
      </c>
      <c r="B6">
        <v>41</v>
      </c>
      <c r="C6">
        <v>2</v>
      </c>
      <c r="D6">
        <v>3</v>
      </c>
      <c r="E6">
        <v>5</v>
      </c>
      <c r="F6">
        <v>2</v>
      </c>
      <c r="G6">
        <v>3</v>
      </c>
      <c r="J6">
        <f t="shared" si="1"/>
        <v>0</v>
      </c>
      <c r="K6">
        <f t="shared" si="0"/>
        <v>0</v>
      </c>
      <c r="L6">
        <f t="shared" si="0"/>
        <v>41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22</v>
      </c>
      <c r="B7">
        <v>16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si="1"/>
        <v>16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">
      <c r="A8" t="s">
        <v>11</v>
      </c>
      <c r="B8">
        <v>16</v>
      </c>
      <c r="C8">
        <v>0</v>
      </c>
      <c r="D8">
        <v>1</v>
      </c>
      <c r="E8">
        <v>0</v>
      </c>
      <c r="F8">
        <v>0</v>
      </c>
      <c r="G8">
        <v>2</v>
      </c>
      <c r="J8">
        <f t="shared" si="1"/>
        <v>16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2">
      <c r="A9" t="s">
        <v>16</v>
      </c>
      <c r="B9">
        <v>13</v>
      </c>
      <c r="C9">
        <v>0</v>
      </c>
      <c r="D9">
        <v>1</v>
      </c>
      <c r="E9">
        <v>0</v>
      </c>
      <c r="F9">
        <v>1</v>
      </c>
      <c r="G9">
        <v>2</v>
      </c>
      <c r="J9">
        <f t="shared" si="1"/>
        <v>13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">
      <c r="A10" t="s">
        <v>47</v>
      </c>
      <c r="B10">
        <v>8</v>
      </c>
      <c r="C10">
        <v>1</v>
      </c>
      <c r="D10">
        <v>1</v>
      </c>
      <c r="E10">
        <v>0</v>
      </c>
      <c r="F10">
        <v>0</v>
      </c>
      <c r="G10">
        <v>2</v>
      </c>
      <c r="J10">
        <f t="shared" si="1"/>
        <v>0</v>
      </c>
      <c r="K10">
        <f t="shared" si="0"/>
        <v>8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23</v>
      </c>
      <c r="B11">
        <v>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2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15" x14ac:dyDescent="0.2">
      <c r="A12" t="s">
        <v>21</v>
      </c>
      <c r="B12">
        <v>10</v>
      </c>
      <c r="C12">
        <v>0</v>
      </c>
      <c r="D12">
        <v>1</v>
      </c>
      <c r="E12">
        <v>0</v>
      </c>
      <c r="F12">
        <v>1</v>
      </c>
      <c r="G12">
        <v>1</v>
      </c>
      <c r="J12">
        <f t="shared" si="1"/>
        <v>10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75</v>
      </c>
      <c r="B13">
        <v>6</v>
      </c>
      <c r="C13">
        <v>4</v>
      </c>
      <c r="D13">
        <v>4</v>
      </c>
      <c r="E13">
        <v>1</v>
      </c>
      <c r="F13">
        <v>1</v>
      </c>
      <c r="G13">
        <v>2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6</v>
      </c>
      <c r="O13">
        <f t="shared" si="0"/>
        <v>0</v>
      </c>
    </row>
    <row r="14" spans="1:15" x14ac:dyDescent="0.2">
      <c r="A14" t="s">
        <v>49</v>
      </c>
      <c r="B14">
        <v>4</v>
      </c>
      <c r="C14">
        <v>1</v>
      </c>
      <c r="D14">
        <v>1</v>
      </c>
      <c r="E14">
        <v>3</v>
      </c>
      <c r="F14">
        <v>1</v>
      </c>
      <c r="G14">
        <v>3</v>
      </c>
      <c r="J14">
        <f t="shared" si="1"/>
        <v>0</v>
      </c>
      <c r="K14">
        <f t="shared" si="0"/>
        <v>4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</row>
    <row r="15" spans="1:15" x14ac:dyDescent="0.2">
      <c r="A15" t="s">
        <v>30</v>
      </c>
      <c r="B15">
        <v>1</v>
      </c>
      <c r="C15">
        <v>1</v>
      </c>
      <c r="D15">
        <v>2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1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86</v>
      </c>
      <c r="B16">
        <v>1</v>
      </c>
      <c r="C16">
        <v>2</v>
      </c>
      <c r="D16">
        <v>2</v>
      </c>
      <c r="E16">
        <v>3</v>
      </c>
      <c r="F16">
        <v>0</v>
      </c>
      <c r="G16">
        <v>2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54</v>
      </c>
      <c r="B17">
        <v>3</v>
      </c>
      <c r="C17">
        <v>2</v>
      </c>
      <c r="D17">
        <v>2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0</v>
      </c>
      <c r="L17">
        <f t="shared" si="0"/>
        <v>3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2">
      <c r="A18" t="s">
        <v>9</v>
      </c>
      <c r="B18">
        <v>6</v>
      </c>
      <c r="C18">
        <v>0</v>
      </c>
      <c r="D18">
        <v>0</v>
      </c>
      <c r="E18">
        <v>0</v>
      </c>
      <c r="F18">
        <v>0</v>
      </c>
      <c r="G18">
        <v>2</v>
      </c>
      <c r="J18">
        <f t="shared" si="1"/>
        <v>6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</row>
    <row r="19" spans="1:15" x14ac:dyDescent="0.2">
      <c r="A19" t="s">
        <v>87</v>
      </c>
      <c r="B19">
        <v>3</v>
      </c>
      <c r="C19">
        <v>0</v>
      </c>
      <c r="D19">
        <v>0</v>
      </c>
      <c r="E19">
        <v>0</v>
      </c>
      <c r="F19">
        <v>1</v>
      </c>
      <c r="G19">
        <v>2</v>
      </c>
      <c r="J19">
        <f t="shared" si="1"/>
        <v>3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</row>
    <row r="20" spans="1:15" x14ac:dyDescent="0.2">
      <c r="A20" t="s">
        <v>19</v>
      </c>
      <c r="B20">
        <v>1</v>
      </c>
      <c r="C20">
        <v>2</v>
      </c>
      <c r="D20">
        <v>3</v>
      </c>
      <c r="E20">
        <v>2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</row>
    <row r="21" spans="1:15" x14ac:dyDescent="0.2">
      <c r="A21" t="s">
        <v>88</v>
      </c>
      <c r="B21">
        <v>7</v>
      </c>
      <c r="C21">
        <v>4</v>
      </c>
      <c r="D21">
        <v>2</v>
      </c>
      <c r="E21">
        <v>3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7</v>
      </c>
      <c r="O21">
        <f t="shared" si="1"/>
        <v>0</v>
      </c>
    </row>
    <row r="22" spans="1:15" x14ac:dyDescent="0.2">
      <c r="A22" t="s">
        <v>27</v>
      </c>
      <c r="B22">
        <v>2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2</v>
      </c>
      <c r="M22">
        <f t="shared" si="1"/>
        <v>0</v>
      </c>
      <c r="N22">
        <f t="shared" si="1"/>
        <v>0</v>
      </c>
      <c r="O22">
        <f t="shared" si="1"/>
        <v>0</v>
      </c>
    </row>
    <row r="23" spans="1:15" x14ac:dyDescent="0.2">
      <c r="A23" t="s">
        <v>77</v>
      </c>
      <c r="B23">
        <v>3</v>
      </c>
      <c r="C23">
        <v>1</v>
      </c>
      <c r="D23">
        <v>2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3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89</v>
      </c>
      <c r="B24">
        <v>1</v>
      </c>
      <c r="C24">
        <v>4</v>
      </c>
      <c r="D24">
        <v>1</v>
      </c>
      <c r="E24">
        <v>0</v>
      </c>
      <c r="F24">
        <v>1</v>
      </c>
      <c r="G24">
        <v>2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1</v>
      </c>
      <c r="O24">
        <f t="shared" si="1"/>
        <v>0</v>
      </c>
    </row>
    <row r="25" spans="1:15" x14ac:dyDescent="0.2">
      <c r="A25" t="s">
        <v>28</v>
      </c>
      <c r="B25">
        <v>1</v>
      </c>
      <c r="C25">
        <v>2</v>
      </c>
      <c r="D25">
        <v>2</v>
      </c>
      <c r="E25">
        <v>4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1</v>
      </c>
      <c r="M25">
        <f t="shared" si="1"/>
        <v>0</v>
      </c>
      <c r="N25">
        <f t="shared" si="1"/>
        <v>0</v>
      </c>
      <c r="O25">
        <f t="shared" si="1"/>
        <v>0</v>
      </c>
    </row>
    <row r="26" spans="1:15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4</v>
      </c>
      <c r="M26">
        <f t="shared" si="1"/>
        <v>0</v>
      </c>
      <c r="N26">
        <f t="shared" si="1"/>
        <v>0</v>
      </c>
      <c r="O26">
        <f t="shared" si="1"/>
        <v>0</v>
      </c>
    </row>
    <row r="27" spans="1:15" x14ac:dyDescent="0.2">
      <c r="A27" t="s">
        <v>65</v>
      </c>
      <c r="B27">
        <v>3</v>
      </c>
      <c r="C27">
        <v>0</v>
      </c>
      <c r="D27">
        <v>2</v>
      </c>
      <c r="E27">
        <v>1</v>
      </c>
      <c r="F27">
        <v>0</v>
      </c>
      <c r="G27">
        <v>2</v>
      </c>
      <c r="J27">
        <f t="shared" si="1"/>
        <v>3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</row>
    <row r="28" spans="1:15" x14ac:dyDescent="0.2">
      <c r="A28" t="s">
        <v>74</v>
      </c>
      <c r="B28">
        <v>1</v>
      </c>
      <c r="C28">
        <v>0</v>
      </c>
      <c r="D28">
        <v>1</v>
      </c>
      <c r="E28">
        <v>3</v>
      </c>
      <c r="F28">
        <v>1</v>
      </c>
      <c r="G28">
        <v>3</v>
      </c>
      <c r="J28">
        <f t="shared" si="1"/>
        <v>1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</row>
    <row r="29" spans="1:15" x14ac:dyDescent="0.2">
      <c r="A29" t="s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2</v>
      </c>
      <c r="J29">
        <f t="shared" si="1"/>
        <v>0</v>
      </c>
      <c r="K29">
        <f t="shared" si="1"/>
        <v>1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1:15" x14ac:dyDescent="0.2">
      <c r="A30" t="s">
        <v>90</v>
      </c>
      <c r="B30">
        <v>1</v>
      </c>
      <c r="C30">
        <v>5</v>
      </c>
      <c r="D30">
        <v>3</v>
      </c>
      <c r="E30">
        <v>5</v>
      </c>
      <c r="F30">
        <v>1</v>
      </c>
      <c r="G30">
        <v>3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1</v>
      </c>
    </row>
    <row r="31" spans="1:15" x14ac:dyDescent="0.2">
      <c r="A31" t="s">
        <v>53</v>
      </c>
      <c r="B31">
        <v>1</v>
      </c>
      <c r="C31">
        <v>2</v>
      </c>
      <c r="D31">
        <v>0</v>
      </c>
      <c r="E31">
        <v>1</v>
      </c>
      <c r="F31">
        <v>0</v>
      </c>
      <c r="G31">
        <v>2</v>
      </c>
      <c r="J31">
        <f t="shared" si="1"/>
        <v>0</v>
      </c>
      <c r="K31">
        <f t="shared" si="1"/>
        <v>0</v>
      </c>
      <c r="L31">
        <f t="shared" si="1"/>
        <v>1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0:15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0:15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0:15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0:15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</row>
    <row r="37" spans="10:15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0:15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</row>
    <row r="39" spans="10:15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0:15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0:15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0:15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</row>
    <row r="43" spans="10:15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0:15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0:15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0:15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0:15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0:15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</row>
    <row r="49" spans="10:16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0:16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0:16" x14ac:dyDescent="0.2">
      <c r="J51">
        <f>SUM(J3:J50)</f>
        <v>70</v>
      </c>
      <c r="K51">
        <f t="shared" ref="K51:O51" si="2">SUM(K3:K50)</f>
        <v>17</v>
      </c>
      <c r="L51">
        <f t="shared" si="2"/>
        <v>54</v>
      </c>
      <c r="M51">
        <f t="shared" si="2"/>
        <v>94</v>
      </c>
      <c r="N51">
        <f t="shared" si="2"/>
        <v>14</v>
      </c>
      <c r="O51">
        <f t="shared" si="2"/>
        <v>1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20" workbookViewId="0">
      <selection activeCell="J56" sqref="J56:O56"/>
    </sheetView>
  </sheetViews>
  <sheetFormatPr baseColWidth="10" defaultRowHeight="16" x14ac:dyDescent="0.2"/>
  <sheetData>
    <row r="1" spans="1:15" x14ac:dyDescent="0.2">
      <c r="A1">
        <v>2011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104</v>
      </c>
      <c r="B3">
        <v>12</v>
      </c>
      <c r="C3">
        <v>3</v>
      </c>
      <c r="D3">
        <v>2</v>
      </c>
      <c r="E3">
        <v>0</v>
      </c>
      <c r="F3">
        <v>0</v>
      </c>
      <c r="G3">
        <v>1</v>
      </c>
      <c r="J3">
        <f>IF($C3=J$2,$B3,0)</f>
        <v>0</v>
      </c>
      <c r="K3">
        <f t="shared" ref="K3:O18" si="0">IF($C3=K$2,$B3,0)</f>
        <v>0</v>
      </c>
      <c r="L3">
        <f t="shared" si="0"/>
        <v>0</v>
      </c>
      <c r="M3">
        <f t="shared" si="0"/>
        <v>12</v>
      </c>
      <c r="N3">
        <f t="shared" si="0"/>
        <v>0</v>
      </c>
      <c r="O3">
        <f t="shared" si="0"/>
        <v>0</v>
      </c>
    </row>
    <row r="4" spans="1:15" x14ac:dyDescent="0.2">
      <c r="A4" t="s">
        <v>125</v>
      </c>
      <c r="B4">
        <v>3</v>
      </c>
      <c r="C4">
        <v>3</v>
      </c>
      <c r="D4">
        <v>3</v>
      </c>
      <c r="E4">
        <v>1</v>
      </c>
      <c r="F4">
        <v>0</v>
      </c>
      <c r="G4">
        <v>2</v>
      </c>
      <c r="J4">
        <f t="shared" ref="J4:O52" si="1">IF($C4=J$2,$B4,0)</f>
        <v>0</v>
      </c>
      <c r="K4">
        <f t="shared" si="0"/>
        <v>0</v>
      </c>
      <c r="L4">
        <f t="shared" si="0"/>
        <v>0</v>
      </c>
      <c r="M4">
        <f t="shared" si="0"/>
        <v>3</v>
      </c>
      <c r="N4">
        <f t="shared" si="0"/>
        <v>0</v>
      </c>
      <c r="O4">
        <f t="shared" si="0"/>
        <v>0</v>
      </c>
    </row>
    <row r="5" spans="1:15" x14ac:dyDescent="0.2">
      <c r="A5" t="s">
        <v>139</v>
      </c>
      <c r="B5">
        <v>33</v>
      </c>
      <c r="C5">
        <v>3</v>
      </c>
      <c r="D5">
        <v>1</v>
      </c>
      <c r="E5">
        <v>3</v>
      </c>
      <c r="F5">
        <v>1</v>
      </c>
      <c r="G5">
        <v>3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33</v>
      </c>
      <c r="N5">
        <f t="shared" si="0"/>
        <v>0</v>
      </c>
      <c r="O5">
        <f t="shared" si="0"/>
        <v>0</v>
      </c>
    </row>
    <row r="6" spans="1:15" x14ac:dyDescent="0.2">
      <c r="A6" t="s">
        <v>21</v>
      </c>
      <c r="B6">
        <v>20</v>
      </c>
      <c r="C6">
        <v>0</v>
      </c>
      <c r="D6">
        <v>1</v>
      </c>
      <c r="E6">
        <v>0</v>
      </c>
      <c r="F6">
        <v>1</v>
      </c>
      <c r="G6">
        <v>1</v>
      </c>
      <c r="J6">
        <f t="shared" si="1"/>
        <v>20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129</v>
      </c>
      <c r="B7">
        <v>2</v>
      </c>
      <c r="C7">
        <v>3</v>
      </c>
      <c r="D7">
        <v>2</v>
      </c>
      <c r="E7">
        <v>2</v>
      </c>
      <c r="F7">
        <v>0</v>
      </c>
      <c r="G7">
        <v>2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2</v>
      </c>
      <c r="N7">
        <f t="shared" si="0"/>
        <v>0</v>
      </c>
      <c r="O7">
        <f t="shared" si="0"/>
        <v>0</v>
      </c>
    </row>
    <row r="8" spans="1:15" x14ac:dyDescent="0.2">
      <c r="A8" t="s">
        <v>140</v>
      </c>
      <c r="B8">
        <v>12</v>
      </c>
      <c r="C8">
        <v>5</v>
      </c>
      <c r="D8">
        <v>3</v>
      </c>
      <c r="E8">
        <v>3</v>
      </c>
      <c r="F8">
        <v>1</v>
      </c>
      <c r="G8">
        <v>3</v>
      </c>
      <c r="J8">
        <f t="shared" si="1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12</v>
      </c>
    </row>
    <row r="9" spans="1:15" x14ac:dyDescent="0.2">
      <c r="A9" t="s">
        <v>141</v>
      </c>
      <c r="B9">
        <v>17</v>
      </c>
      <c r="C9">
        <v>3</v>
      </c>
      <c r="D9">
        <v>1</v>
      </c>
      <c r="E9">
        <v>4</v>
      </c>
      <c r="F9">
        <v>1</v>
      </c>
      <c r="G9">
        <v>3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17</v>
      </c>
      <c r="N9">
        <f t="shared" si="0"/>
        <v>0</v>
      </c>
      <c r="O9">
        <f t="shared" si="0"/>
        <v>0</v>
      </c>
    </row>
    <row r="10" spans="1:15" x14ac:dyDescent="0.2">
      <c r="A10" t="s">
        <v>40</v>
      </c>
      <c r="B10">
        <v>13</v>
      </c>
      <c r="C10">
        <v>1</v>
      </c>
      <c r="D10">
        <v>2</v>
      </c>
      <c r="E10">
        <v>2</v>
      </c>
      <c r="F10">
        <v>0</v>
      </c>
      <c r="G10">
        <v>2</v>
      </c>
      <c r="J10">
        <f t="shared" si="1"/>
        <v>0</v>
      </c>
      <c r="K10">
        <f t="shared" si="0"/>
        <v>13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142</v>
      </c>
      <c r="B11">
        <v>1</v>
      </c>
      <c r="C11">
        <v>4</v>
      </c>
      <c r="D11">
        <v>3</v>
      </c>
      <c r="E11">
        <v>2</v>
      </c>
      <c r="F11">
        <v>1</v>
      </c>
      <c r="G11">
        <v>3</v>
      </c>
      <c r="J11">
        <f t="shared" si="1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1</v>
      </c>
      <c r="O11">
        <f t="shared" si="0"/>
        <v>0</v>
      </c>
    </row>
    <row r="12" spans="1:15" x14ac:dyDescent="0.2">
      <c r="A12" t="s">
        <v>18</v>
      </c>
      <c r="B12">
        <v>16</v>
      </c>
      <c r="C12">
        <v>2</v>
      </c>
      <c r="D12">
        <v>1</v>
      </c>
      <c r="E12">
        <v>3</v>
      </c>
      <c r="F12">
        <v>1</v>
      </c>
      <c r="G12">
        <v>3</v>
      </c>
      <c r="J12">
        <f t="shared" si="1"/>
        <v>0</v>
      </c>
      <c r="K12">
        <f t="shared" si="0"/>
        <v>0</v>
      </c>
      <c r="L12">
        <f t="shared" si="0"/>
        <v>16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100</v>
      </c>
      <c r="B13">
        <v>9</v>
      </c>
      <c r="C13">
        <v>2</v>
      </c>
      <c r="D13">
        <v>2</v>
      </c>
      <c r="E13">
        <v>0</v>
      </c>
      <c r="F13">
        <v>0</v>
      </c>
      <c r="G13">
        <v>1</v>
      </c>
      <c r="J13">
        <f t="shared" si="1"/>
        <v>0</v>
      </c>
      <c r="K13">
        <f t="shared" si="0"/>
        <v>0</v>
      </c>
      <c r="L13">
        <f t="shared" si="0"/>
        <v>9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x14ac:dyDescent="0.2">
      <c r="A14" t="s">
        <v>143</v>
      </c>
      <c r="B14">
        <v>2</v>
      </c>
      <c r="C14">
        <v>3</v>
      </c>
      <c r="D14">
        <v>2</v>
      </c>
      <c r="E14">
        <v>1</v>
      </c>
      <c r="F14">
        <v>0</v>
      </c>
      <c r="G14">
        <v>1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2</v>
      </c>
      <c r="N14">
        <f t="shared" si="0"/>
        <v>0</v>
      </c>
      <c r="O14">
        <f t="shared" si="0"/>
        <v>0</v>
      </c>
    </row>
    <row r="15" spans="1:15" x14ac:dyDescent="0.2">
      <c r="A15" t="s">
        <v>3</v>
      </c>
      <c r="B15">
        <v>2</v>
      </c>
      <c r="C15">
        <v>2</v>
      </c>
      <c r="D15">
        <v>2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2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115</v>
      </c>
      <c r="B16">
        <v>2</v>
      </c>
      <c r="C16">
        <v>1</v>
      </c>
      <c r="D16">
        <v>2</v>
      </c>
      <c r="E16">
        <v>3</v>
      </c>
      <c r="F16">
        <v>0</v>
      </c>
      <c r="G16">
        <v>2</v>
      </c>
      <c r="J16">
        <f t="shared" si="1"/>
        <v>0</v>
      </c>
      <c r="K16">
        <f t="shared" si="0"/>
        <v>2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126</v>
      </c>
      <c r="B17">
        <v>4</v>
      </c>
      <c r="C17">
        <v>3</v>
      </c>
      <c r="D17">
        <v>1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0</v>
      </c>
      <c r="L17">
        <f t="shared" si="0"/>
        <v>0</v>
      </c>
      <c r="M17">
        <f t="shared" si="0"/>
        <v>4</v>
      </c>
      <c r="N17">
        <f t="shared" si="0"/>
        <v>0</v>
      </c>
      <c r="O17">
        <f t="shared" si="0"/>
        <v>0</v>
      </c>
    </row>
    <row r="18" spans="1:15" x14ac:dyDescent="0.2">
      <c r="A18" t="s">
        <v>75</v>
      </c>
      <c r="B18">
        <v>6</v>
      </c>
      <c r="C18">
        <v>4</v>
      </c>
      <c r="D18">
        <v>4</v>
      </c>
      <c r="E18">
        <v>1</v>
      </c>
      <c r="F18">
        <v>1</v>
      </c>
      <c r="G18">
        <v>2</v>
      </c>
      <c r="J18">
        <f t="shared" si="1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6</v>
      </c>
      <c r="O18">
        <f t="shared" si="0"/>
        <v>0</v>
      </c>
    </row>
    <row r="19" spans="1:15" x14ac:dyDescent="0.2">
      <c r="A19" t="s">
        <v>144</v>
      </c>
      <c r="B19">
        <v>3</v>
      </c>
      <c r="C19">
        <v>4</v>
      </c>
      <c r="D19">
        <v>1</v>
      </c>
      <c r="E19">
        <v>3</v>
      </c>
      <c r="F19">
        <v>1</v>
      </c>
      <c r="G19">
        <v>3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3</v>
      </c>
      <c r="O19">
        <f t="shared" si="1"/>
        <v>0</v>
      </c>
    </row>
    <row r="20" spans="1:15" x14ac:dyDescent="0.2">
      <c r="A20" t="s">
        <v>88</v>
      </c>
      <c r="B20">
        <v>2</v>
      </c>
      <c r="C20">
        <v>4</v>
      </c>
      <c r="D20">
        <v>2</v>
      </c>
      <c r="E20">
        <v>3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2</v>
      </c>
      <c r="O20">
        <f t="shared" si="1"/>
        <v>0</v>
      </c>
    </row>
    <row r="21" spans="1:15" x14ac:dyDescent="0.2">
      <c r="A21" t="s">
        <v>145</v>
      </c>
      <c r="B21">
        <v>3</v>
      </c>
      <c r="C21">
        <v>4</v>
      </c>
      <c r="D21">
        <v>1</v>
      </c>
      <c r="E21">
        <v>1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3</v>
      </c>
      <c r="O21">
        <f t="shared" si="1"/>
        <v>0</v>
      </c>
    </row>
    <row r="22" spans="1:15" x14ac:dyDescent="0.2">
      <c r="A22" t="s">
        <v>33</v>
      </c>
      <c r="B22">
        <v>15</v>
      </c>
      <c r="C22">
        <v>3</v>
      </c>
      <c r="D22">
        <v>1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15</v>
      </c>
      <c r="N22">
        <f t="shared" si="1"/>
        <v>0</v>
      </c>
      <c r="O22">
        <f t="shared" si="1"/>
        <v>0</v>
      </c>
    </row>
    <row r="23" spans="1:15" x14ac:dyDescent="0.2">
      <c r="A23" t="s">
        <v>47</v>
      </c>
      <c r="B23">
        <v>4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4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78</v>
      </c>
      <c r="B24">
        <v>4</v>
      </c>
      <c r="C24">
        <v>3</v>
      </c>
      <c r="D24">
        <v>2</v>
      </c>
      <c r="E24">
        <v>1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4</v>
      </c>
      <c r="N24">
        <f t="shared" si="1"/>
        <v>0</v>
      </c>
      <c r="O24">
        <f t="shared" si="1"/>
        <v>0</v>
      </c>
    </row>
    <row r="25" spans="1:15" x14ac:dyDescent="0.2">
      <c r="A25" t="s">
        <v>51</v>
      </c>
      <c r="B25">
        <v>2</v>
      </c>
      <c r="C25">
        <v>3</v>
      </c>
      <c r="D25">
        <v>2</v>
      </c>
      <c r="E25">
        <v>4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2</v>
      </c>
      <c r="N25">
        <f t="shared" si="1"/>
        <v>0</v>
      </c>
      <c r="O25">
        <f t="shared" si="1"/>
        <v>0</v>
      </c>
    </row>
    <row r="26" spans="1:15" x14ac:dyDescent="0.2">
      <c r="A26" t="s">
        <v>131</v>
      </c>
      <c r="B26">
        <v>2</v>
      </c>
      <c r="C26">
        <v>3</v>
      </c>
      <c r="D26">
        <v>4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2</v>
      </c>
      <c r="N26">
        <f t="shared" si="1"/>
        <v>0</v>
      </c>
      <c r="O26">
        <f t="shared" si="1"/>
        <v>0</v>
      </c>
    </row>
    <row r="27" spans="1:15" x14ac:dyDescent="0.2">
      <c r="A27" t="s">
        <v>84</v>
      </c>
      <c r="B27">
        <v>5</v>
      </c>
      <c r="C27">
        <v>3</v>
      </c>
      <c r="D27">
        <v>2</v>
      </c>
      <c r="E27">
        <v>3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5</v>
      </c>
      <c r="N27">
        <f t="shared" si="1"/>
        <v>0</v>
      </c>
      <c r="O27">
        <f t="shared" si="1"/>
        <v>0</v>
      </c>
    </row>
    <row r="28" spans="1:15" x14ac:dyDescent="0.2">
      <c r="A28" t="s">
        <v>98</v>
      </c>
      <c r="B28">
        <v>2</v>
      </c>
      <c r="C28">
        <v>3</v>
      </c>
      <c r="D28">
        <v>2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2</v>
      </c>
      <c r="N28">
        <f t="shared" si="1"/>
        <v>0</v>
      </c>
      <c r="O28">
        <f t="shared" si="1"/>
        <v>0</v>
      </c>
    </row>
    <row r="29" spans="1:15" x14ac:dyDescent="0.2">
      <c r="A29" t="s">
        <v>146</v>
      </c>
      <c r="B29">
        <v>2</v>
      </c>
      <c r="C29">
        <v>4</v>
      </c>
      <c r="D29">
        <v>2</v>
      </c>
      <c r="E29">
        <v>2</v>
      </c>
      <c r="F29">
        <v>0</v>
      </c>
      <c r="G29">
        <v>2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2</v>
      </c>
      <c r="O29">
        <f t="shared" si="1"/>
        <v>0</v>
      </c>
    </row>
    <row r="30" spans="1:15" x14ac:dyDescent="0.2">
      <c r="A30" t="s">
        <v>6</v>
      </c>
      <c r="B30">
        <v>2</v>
      </c>
      <c r="C30">
        <v>1</v>
      </c>
      <c r="D30">
        <v>1</v>
      </c>
      <c r="E30">
        <v>2</v>
      </c>
      <c r="F30">
        <v>0</v>
      </c>
      <c r="G30">
        <v>2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</row>
    <row r="31" spans="1:15" x14ac:dyDescent="0.2">
      <c r="A31" t="s">
        <v>49</v>
      </c>
      <c r="B31">
        <v>3</v>
      </c>
      <c r="C31">
        <v>1</v>
      </c>
      <c r="D31">
        <v>1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3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A32" t="s">
        <v>32</v>
      </c>
      <c r="B32">
        <v>10</v>
      </c>
      <c r="C32">
        <v>2</v>
      </c>
      <c r="D32">
        <v>1</v>
      </c>
      <c r="E32">
        <v>1</v>
      </c>
      <c r="F32">
        <v>0</v>
      </c>
      <c r="G32">
        <v>2</v>
      </c>
      <c r="J32">
        <f t="shared" si="1"/>
        <v>0</v>
      </c>
      <c r="K32">
        <f t="shared" si="1"/>
        <v>0</v>
      </c>
      <c r="L32">
        <f t="shared" si="1"/>
        <v>10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:15" x14ac:dyDescent="0.2">
      <c r="A33" t="s">
        <v>15</v>
      </c>
      <c r="B33">
        <v>2</v>
      </c>
      <c r="C33">
        <v>2</v>
      </c>
      <c r="D33">
        <v>1</v>
      </c>
      <c r="E33">
        <v>1</v>
      </c>
      <c r="F33">
        <v>0</v>
      </c>
      <c r="G33">
        <v>1</v>
      </c>
      <c r="J33">
        <f t="shared" si="1"/>
        <v>0</v>
      </c>
      <c r="K33">
        <f t="shared" si="1"/>
        <v>0</v>
      </c>
      <c r="L33">
        <f t="shared" si="1"/>
        <v>2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:15" x14ac:dyDescent="0.2">
      <c r="A34" t="s">
        <v>147</v>
      </c>
      <c r="B34">
        <v>1</v>
      </c>
      <c r="C34">
        <v>0</v>
      </c>
      <c r="D34">
        <v>2</v>
      </c>
      <c r="E34">
        <v>3</v>
      </c>
      <c r="F34">
        <v>1</v>
      </c>
      <c r="G34">
        <v>2</v>
      </c>
      <c r="J34">
        <f t="shared" si="1"/>
        <v>1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:15" x14ac:dyDescent="0.2">
      <c r="A35" t="s">
        <v>1</v>
      </c>
      <c r="B35">
        <v>2</v>
      </c>
      <c r="C35">
        <v>1</v>
      </c>
      <c r="D35">
        <v>1</v>
      </c>
      <c r="E35">
        <v>1</v>
      </c>
      <c r="F35">
        <v>0</v>
      </c>
      <c r="G35">
        <v>2</v>
      </c>
      <c r="J35">
        <f t="shared" si="1"/>
        <v>0</v>
      </c>
      <c r="K35">
        <f t="shared" si="1"/>
        <v>2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:15" x14ac:dyDescent="0.2">
      <c r="A36" t="s">
        <v>76</v>
      </c>
      <c r="B36">
        <v>2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si="1"/>
        <v>0</v>
      </c>
      <c r="K36">
        <f t="shared" si="1"/>
        <v>0</v>
      </c>
      <c r="L36">
        <f t="shared" si="1"/>
        <v>2</v>
      </c>
      <c r="M36">
        <f t="shared" si="1"/>
        <v>0</v>
      </c>
      <c r="N36">
        <f t="shared" si="1"/>
        <v>0</v>
      </c>
      <c r="O36">
        <f t="shared" si="1"/>
        <v>0</v>
      </c>
    </row>
    <row r="37" spans="1:15" x14ac:dyDescent="0.2">
      <c r="A37" t="s">
        <v>57</v>
      </c>
      <c r="B37">
        <v>4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si="1"/>
        <v>0</v>
      </c>
      <c r="K37">
        <f t="shared" si="1"/>
        <v>4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:15" x14ac:dyDescent="0.2">
      <c r="A38" t="s">
        <v>148</v>
      </c>
      <c r="B38">
        <v>1</v>
      </c>
      <c r="C38">
        <v>3</v>
      </c>
      <c r="D38">
        <v>2</v>
      </c>
      <c r="E38">
        <v>3</v>
      </c>
      <c r="F38">
        <v>1</v>
      </c>
      <c r="G38">
        <v>2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1</v>
      </c>
      <c r="N38">
        <f t="shared" si="1"/>
        <v>0</v>
      </c>
      <c r="O38">
        <f t="shared" si="1"/>
        <v>0</v>
      </c>
    </row>
    <row r="39" spans="1:15" x14ac:dyDescent="0.2">
      <c r="A39" t="s">
        <v>81</v>
      </c>
      <c r="B39">
        <v>1</v>
      </c>
      <c r="C39">
        <v>2</v>
      </c>
      <c r="D39">
        <v>3</v>
      </c>
      <c r="E39">
        <v>5</v>
      </c>
      <c r="F39">
        <v>2</v>
      </c>
      <c r="G39">
        <v>3</v>
      </c>
      <c r="J39">
        <f t="shared" si="1"/>
        <v>0</v>
      </c>
      <c r="K39">
        <f t="shared" si="1"/>
        <v>0</v>
      </c>
      <c r="L39">
        <f t="shared" si="1"/>
        <v>1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:15" x14ac:dyDescent="0.2">
      <c r="A40" t="s">
        <v>107</v>
      </c>
      <c r="B40">
        <v>1</v>
      </c>
      <c r="C40">
        <v>2</v>
      </c>
      <c r="D40">
        <v>2</v>
      </c>
      <c r="E40">
        <v>3</v>
      </c>
      <c r="F40">
        <v>1</v>
      </c>
      <c r="G40">
        <v>3</v>
      </c>
      <c r="J40">
        <f t="shared" si="1"/>
        <v>0</v>
      </c>
      <c r="K40">
        <f t="shared" si="1"/>
        <v>0</v>
      </c>
      <c r="L40">
        <f t="shared" si="1"/>
        <v>1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:15" x14ac:dyDescent="0.2">
      <c r="A41" t="s">
        <v>149</v>
      </c>
      <c r="B41">
        <v>2</v>
      </c>
      <c r="C41">
        <v>1</v>
      </c>
      <c r="D41">
        <v>2</v>
      </c>
      <c r="E41">
        <v>2</v>
      </c>
      <c r="F41">
        <v>1</v>
      </c>
      <c r="G41">
        <v>3</v>
      </c>
      <c r="J41">
        <f t="shared" si="1"/>
        <v>0</v>
      </c>
      <c r="K41">
        <f t="shared" si="1"/>
        <v>2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:15" x14ac:dyDescent="0.2">
      <c r="A42" t="s">
        <v>150</v>
      </c>
      <c r="B42">
        <v>2</v>
      </c>
      <c r="C42">
        <v>5</v>
      </c>
      <c r="D42">
        <v>2</v>
      </c>
      <c r="E42">
        <v>1</v>
      </c>
      <c r="F42">
        <v>0</v>
      </c>
      <c r="G42">
        <v>2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2</v>
      </c>
    </row>
    <row r="43" spans="1:15" x14ac:dyDescent="0.2">
      <c r="A43" t="s">
        <v>53</v>
      </c>
      <c r="B43">
        <v>3</v>
      </c>
      <c r="C43">
        <v>2</v>
      </c>
      <c r="D43">
        <v>0</v>
      </c>
      <c r="E43">
        <v>1</v>
      </c>
      <c r="F43">
        <v>0</v>
      </c>
      <c r="G43">
        <v>2</v>
      </c>
      <c r="J43">
        <f t="shared" si="1"/>
        <v>0</v>
      </c>
      <c r="K43">
        <f t="shared" si="1"/>
        <v>0</v>
      </c>
      <c r="L43">
        <f t="shared" si="1"/>
        <v>3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:15" x14ac:dyDescent="0.2">
      <c r="A44" t="s">
        <v>27</v>
      </c>
      <c r="B44">
        <v>1</v>
      </c>
      <c r="C44">
        <v>2</v>
      </c>
      <c r="D44">
        <v>1</v>
      </c>
      <c r="E44">
        <v>2</v>
      </c>
      <c r="F44">
        <v>0</v>
      </c>
      <c r="G44">
        <v>2</v>
      </c>
      <c r="J44">
        <f t="shared" si="1"/>
        <v>0</v>
      </c>
      <c r="K44">
        <f t="shared" si="1"/>
        <v>0</v>
      </c>
      <c r="L44">
        <f t="shared" si="1"/>
        <v>1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:15" x14ac:dyDescent="0.2">
      <c r="A45" t="s">
        <v>138</v>
      </c>
      <c r="B45">
        <v>3</v>
      </c>
      <c r="C45">
        <v>3</v>
      </c>
      <c r="D45">
        <v>1</v>
      </c>
      <c r="E45">
        <v>2</v>
      </c>
      <c r="F45">
        <v>1</v>
      </c>
      <c r="G45">
        <v>3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3</v>
      </c>
      <c r="N45">
        <f t="shared" si="1"/>
        <v>0</v>
      </c>
      <c r="O45">
        <f t="shared" si="1"/>
        <v>0</v>
      </c>
    </row>
    <row r="46" spans="1:15" x14ac:dyDescent="0.2">
      <c r="A46" t="s">
        <v>69</v>
      </c>
      <c r="B46">
        <v>2</v>
      </c>
      <c r="C46">
        <v>3</v>
      </c>
      <c r="D46">
        <v>1</v>
      </c>
      <c r="E46">
        <v>0</v>
      </c>
      <c r="F46">
        <v>0</v>
      </c>
      <c r="G46">
        <v>1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2</v>
      </c>
      <c r="N46">
        <f t="shared" si="1"/>
        <v>0</v>
      </c>
      <c r="O46">
        <f t="shared" si="1"/>
        <v>0</v>
      </c>
    </row>
    <row r="47" spans="1:15" x14ac:dyDescent="0.2">
      <c r="A47" t="s">
        <v>65</v>
      </c>
      <c r="B47">
        <v>1</v>
      </c>
      <c r="C47">
        <v>0</v>
      </c>
      <c r="D47">
        <v>2</v>
      </c>
      <c r="E47">
        <v>1</v>
      </c>
      <c r="F47">
        <v>0</v>
      </c>
      <c r="G47">
        <v>2</v>
      </c>
      <c r="J47">
        <f t="shared" si="1"/>
        <v>1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:15" x14ac:dyDescent="0.2">
      <c r="A48" t="s">
        <v>151</v>
      </c>
      <c r="B48">
        <v>2</v>
      </c>
      <c r="C48">
        <v>4</v>
      </c>
      <c r="D48">
        <v>2</v>
      </c>
      <c r="E48">
        <v>1</v>
      </c>
      <c r="F48">
        <v>0</v>
      </c>
      <c r="G48">
        <v>2</v>
      </c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2</v>
      </c>
      <c r="O48">
        <f t="shared" si="1"/>
        <v>0</v>
      </c>
    </row>
    <row r="49" spans="1:16" x14ac:dyDescent="0.2">
      <c r="A49" t="s">
        <v>128</v>
      </c>
      <c r="B49">
        <v>1</v>
      </c>
      <c r="C49">
        <v>4</v>
      </c>
      <c r="D49">
        <v>3</v>
      </c>
      <c r="E49">
        <v>4</v>
      </c>
      <c r="F49">
        <v>1</v>
      </c>
      <c r="G49">
        <v>3</v>
      </c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1</v>
      </c>
      <c r="O49">
        <f t="shared" si="1"/>
        <v>0</v>
      </c>
    </row>
    <row r="50" spans="1:16" x14ac:dyDescent="0.2">
      <c r="A50" t="s">
        <v>22</v>
      </c>
      <c r="B50">
        <v>1</v>
      </c>
      <c r="C50">
        <v>0</v>
      </c>
      <c r="D50">
        <v>1</v>
      </c>
      <c r="E50">
        <v>1</v>
      </c>
      <c r="F50">
        <v>0</v>
      </c>
      <c r="G50">
        <v>2</v>
      </c>
      <c r="J50">
        <f t="shared" si="1"/>
        <v>1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:16" x14ac:dyDescent="0.2">
      <c r="A51" t="s">
        <v>152</v>
      </c>
      <c r="B51">
        <v>1</v>
      </c>
      <c r="C51">
        <v>2</v>
      </c>
      <c r="D51">
        <v>2</v>
      </c>
      <c r="E51">
        <v>3</v>
      </c>
      <c r="F51">
        <v>1</v>
      </c>
      <c r="G51">
        <v>2</v>
      </c>
      <c r="J51">
        <f>IF($C51=J$2,$B51,0)</f>
        <v>0</v>
      </c>
      <c r="K51">
        <f t="shared" ref="K51:O55" si="2">IF($C51=K$2,$B51,0)</f>
        <v>0</v>
      </c>
      <c r="L51">
        <f t="shared" si="2"/>
        <v>1</v>
      </c>
      <c r="M51">
        <f t="shared" si="2"/>
        <v>0</v>
      </c>
      <c r="N51">
        <f t="shared" si="2"/>
        <v>0</v>
      </c>
      <c r="O51">
        <f t="shared" si="2"/>
        <v>0</v>
      </c>
    </row>
    <row r="52" spans="1:16" x14ac:dyDescent="0.2">
      <c r="A52" t="s">
        <v>153</v>
      </c>
      <c r="B52">
        <v>1</v>
      </c>
      <c r="C52">
        <v>3</v>
      </c>
      <c r="D52">
        <v>1</v>
      </c>
      <c r="E52">
        <v>1</v>
      </c>
      <c r="F52">
        <v>0</v>
      </c>
      <c r="G52">
        <v>1</v>
      </c>
      <c r="J52">
        <f t="shared" si="1"/>
        <v>0</v>
      </c>
      <c r="K52">
        <f t="shared" si="2"/>
        <v>0</v>
      </c>
      <c r="L52">
        <f t="shared" si="2"/>
        <v>0</v>
      </c>
      <c r="M52">
        <f t="shared" si="2"/>
        <v>1</v>
      </c>
      <c r="N52">
        <f t="shared" si="2"/>
        <v>0</v>
      </c>
      <c r="O52">
        <f t="shared" si="2"/>
        <v>0</v>
      </c>
    </row>
    <row r="53" spans="1:16" x14ac:dyDescent="0.2">
      <c r="A53" t="s">
        <v>54</v>
      </c>
      <c r="B53">
        <v>1</v>
      </c>
      <c r="C53">
        <v>2</v>
      </c>
      <c r="D53">
        <v>2</v>
      </c>
      <c r="E53">
        <v>2</v>
      </c>
      <c r="F53">
        <v>0</v>
      </c>
      <c r="G53">
        <v>2</v>
      </c>
      <c r="J53">
        <f t="shared" ref="J53:J55" si="3">IF($C53=J$2,$B53,0)</f>
        <v>0</v>
      </c>
      <c r="K53">
        <f t="shared" si="2"/>
        <v>0</v>
      </c>
      <c r="L53">
        <f t="shared" si="2"/>
        <v>1</v>
      </c>
      <c r="M53">
        <f t="shared" si="2"/>
        <v>0</v>
      </c>
      <c r="N53">
        <f t="shared" si="2"/>
        <v>0</v>
      </c>
      <c r="O53">
        <f t="shared" si="2"/>
        <v>0</v>
      </c>
    </row>
    <row r="54" spans="1:16" x14ac:dyDescent="0.2">
      <c r="A54" t="s">
        <v>12</v>
      </c>
      <c r="B54">
        <v>1</v>
      </c>
      <c r="C54">
        <v>1</v>
      </c>
      <c r="D54">
        <v>2</v>
      </c>
      <c r="E54">
        <v>0</v>
      </c>
      <c r="F54">
        <v>0</v>
      </c>
      <c r="G54">
        <v>1</v>
      </c>
      <c r="J54">
        <f t="shared" si="3"/>
        <v>0</v>
      </c>
      <c r="K54">
        <f t="shared" si="2"/>
        <v>1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</row>
    <row r="55" spans="1:16" x14ac:dyDescent="0.2">
      <c r="A55" t="s">
        <v>85</v>
      </c>
      <c r="B55">
        <v>1</v>
      </c>
      <c r="C55">
        <v>3</v>
      </c>
      <c r="D55">
        <v>2</v>
      </c>
      <c r="E55">
        <v>4</v>
      </c>
      <c r="F55">
        <v>0</v>
      </c>
      <c r="G55">
        <v>2</v>
      </c>
      <c r="J55">
        <f t="shared" si="3"/>
        <v>0</v>
      </c>
      <c r="K55">
        <f t="shared" si="2"/>
        <v>0</v>
      </c>
      <c r="L55">
        <f t="shared" si="2"/>
        <v>0</v>
      </c>
      <c r="M55">
        <f t="shared" si="2"/>
        <v>1</v>
      </c>
      <c r="N55">
        <f t="shared" si="2"/>
        <v>0</v>
      </c>
      <c r="O55">
        <f t="shared" si="2"/>
        <v>0</v>
      </c>
    </row>
    <row r="56" spans="1:16" x14ac:dyDescent="0.2">
      <c r="J56">
        <f t="shared" ref="J56:O56" si="4">SUM(J3:J55)</f>
        <v>23</v>
      </c>
      <c r="K56">
        <f t="shared" si="4"/>
        <v>33</v>
      </c>
      <c r="L56">
        <f t="shared" si="4"/>
        <v>49</v>
      </c>
      <c r="M56">
        <f t="shared" si="4"/>
        <v>111</v>
      </c>
      <c r="N56">
        <f t="shared" si="4"/>
        <v>20</v>
      </c>
      <c r="O56">
        <f t="shared" si="4"/>
        <v>14</v>
      </c>
      <c r="P56">
        <f>J56+K56+L56+M56+N56+O56</f>
        <v>250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3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2012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11</v>
      </c>
      <c r="B3">
        <v>17</v>
      </c>
      <c r="C3">
        <v>0</v>
      </c>
      <c r="D3">
        <v>1</v>
      </c>
      <c r="E3">
        <v>0</v>
      </c>
      <c r="F3">
        <v>0</v>
      </c>
      <c r="G3">
        <v>2</v>
      </c>
      <c r="J3">
        <f>IF($C3=J$2,$B3,0)</f>
        <v>17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77</v>
      </c>
      <c r="B4">
        <v>1</v>
      </c>
      <c r="C4">
        <v>1</v>
      </c>
      <c r="D4">
        <v>2</v>
      </c>
      <c r="E4">
        <v>0</v>
      </c>
      <c r="F4">
        <v>0</v>
      </c>
      <c r="G4">
        <v>2</v>
      </c>
      <c r="J4">
        <f t="shared" ref="J4:P52" si="1">IF($C4=J$2,$B4,0)</f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20</v>
      </c>
      <c r="B5">
        <v>6</v>
      </c>
      <c r="C5">
        <v>3</v>
      </c>
      <c r="D5">
        <v>1</v>
      </c>
      <c r="E5">
        <v>0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6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84</v>
      </c>
      <c r="B6">
        <v>80</v>
      </c>
      <c r="C6">
        <v>3</v>
      </c>
      <c r="D6">
        <v>2</v>
      </c>
      <c r="E6">
        <v>3</v>
      </c>
      <c r="F6">
        <v>0</v>
      </c>
      <c r="G6">
        <v>2</v>
      </c>
      <c r="J6">
        <f t="shared" si="1"/>
        <v>0</v>
      </c>
      <c r="K6">
        <f t="shared" si="0"/>
        <v>0</v>
      </c>
      <c r="L6">
        <f t="shared" si="0"/>
        <v>0</v>
      </c>
      <c r="M6">
        <f t="shared" si="0"/>
        <v>80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1</v>
      </c>
      <c r="B7">
        <v>12</v>
      </c>
      <c r="C7">
        <v>1</v>
      </c>
      <c r="D7">
        <v>1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12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105</v>
      </c>
      <c r="B8">
        <v>1</v>
      </c>
      <c r="C8">
        <v>3</v>
      </c>
      <c r="D8">
        <v>0</v>
      </c>
      <c r="E8">
        <v>0</v>
      </c>
      <c r="F8">
        <v>0</v>
      </c>
      <c r="G8">
        <v>2</v>
      </c>
      <c r="J8">
        <f t="shared" si="1"/>
        <v>0</v>
      </c>
      <c r="K8">
        <f t="shared" si="0"/>
        <v>0</v>
      </c>
      <c r="L8">
        <f t="shared" si="0"/>
        <v>0</v>
      </c>
      <c r="M8">
        <f t="shared" si="0"/>
        <v>1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22</v>
      </c>
      <c r="B9">
        <v>8</v>
      </c>
      <c r="C9">
        <v>0</v>
      </c>
      <c r="D9">
        <v>1</v>
      </c>
      <c r="E9">
        <v>1</v>
      </c>
      <c r="F9">
        <v>0</v>
      </c>
      <c r="G9">
        <v>2</v>
      </c>
      <c r="J9">
        <f t="shared" si="1"/>
        <v>8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21</v>
      </c>
      <c r="B10">
        <v>8</v>
      </c>
      <c r="C10">
        <v>0</v>
      </c>
      <c r="D10">
        <v>1</v>
      </c>
      <c r="E10">
        <v>0</v>
      </c>
      <c r="F10">
        <v>1</v>
      </c>
      <c r="G10">
        <v>1</v>
      </c>
      <c r="J10">
        <f t="shared" si="1"/>
        <v>8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76</v>
      </c>
      <c r="B11">
        <v>4</v>
      </c>
      <c r="C11">
        <v>2</v>
      </c>
      <c r="D11">
        <v>2</v>
      </c>
      <c r="E11">
        <v>0</v>
      </c>
      <c r="F11">
        <v>0</v>
      </c>
      <c r="G11">
        <v>2</v>
      </c>
      <c r="J11">
        <f t="shared" si="1"/>
        <v>0</v>
      </c>
      <c r="K11">
        <f t="shared" si="0"/>
        <v>0</v>
      </c>
      <c r="L11">
        <f t="shared" si="0"/>
        <v>4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106</v>
      </c>
      <c r="B12">
        <v>1</v>
      </c>
      <c r="C12">
        <v>0</v>
      </c>
      <c r="D12">
        <v>2</v>
      </c>
      <c r="E12">
        <v>2</v>
      </c>
      <c r="F12">
        <v>2</v>
      </c>
      <c r="G12">
        <v>3</v>
      </c>
      <c r="J12">
        <f t="shared" si="1"/>
        <v>1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18</v>
      </c>
      <c r="B13">
        <v>4</v>
      </c>
      <c r="C13">
        <v>2</v>
      </c>
      <c r="D13">
        <v>1</v>
      </c>
      <c r="E13">
        <v>3</v>
      </c>
      <c r="F13">
        <v>1</v>
      </c>
      <c r="G13">
        <v>3</v>
      </c>
      <c r="J13">
        <f t="shared" si="1"/>
        <v>0</v>
      </c>
      <c r="K13">
        <f t="shared" si="0"/>
        <v>0</v>
      </c>
      <c r="L13">
        <f t="shared" si="0"/>
        <v>4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107</v>
      </c>
      <c r="B14">
        <v>1</v>
      </c>
      <c r="C14">
        <v>2</v>
      </c>
      <c r="D14">
        <v>2</v>
      </c>
      <c r="E14">
        <v>3</v>
      </c>
      <c r="F14">
        <v>1</v>
      </c>
      <c r="G14">
        <v>3</v>
      </c>
      <c r="J14">
        <f t="shared" si="1"/>
        <v>0</v>
      </c>
      <c r="K14">
        <f t="shared" si="0"/>
        <v>0</v>
      </c>
      <c r="L14">
        <f t="shared" si="0"/>
        <v>1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9</v>
      </c>
      <c r="B15">
        <v>23</v>
      </c>
      <c r="C15">
        <v>0</v>
      </c>
      <c r="D15">
        <v>0</v>
      </c>
      <c r="E15">
        <v>0</v>
      </c>
      <c r="F15">
        <v>0</v>
      </c>
      <c r="G15">
        <v>2</v>
      </c>
      <c r="J15">
        <f t="shared" si="1"/>
        <v>23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31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J16">
        <f t="shared" si="1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108</v>
      </c>
      <c r="B17">
        <v>1</v>
      </c>
      <c r="C17">
        <v>0</v>
      </c>
      <c r="D17">
        <v>2</v>
      </c>
      <c r="E17">
        <v>3</v>
      </c>
      <c r="F17">
        <v>1</v>
      </c>
      <c r="G17">
        <v>3</v>
      </c>
      <c r="J17">
        <f t="shared" si="1"/>
        <v>1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85</v>
      </c>
      <c r="B18">
        <v>12</v>
      </c>
      <c r="C18">
        <v>3</v>
      </c>
      <c r="D18">
        <v>2</v>
      </c>
      <c r="E18">
        <v>4</v>
      </c>
      <c r="F18">
        <v>0</v>
      </c>
      <c r="G18">
        <v>2</v>
      </c>
      <c r="J18">
        <f t="shared" si="1"/>
        <v>0</v>
      </c>
      <c r="K18">
        <f t="shared" si="0"/>
        <v>0</v>
      </c>
      <c r="L18">
        <f t="shared" si="0"/>
        <v>0</v>
      </c>
      <c r="M18">
        <f t="shared" si="0"/>
        <v>12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23</v>
      </c>
      <c r="B19">
        <v>9</v>
      </c>
      <c r="C19">
        <v>0</v>
      </c>
      <c r="D19">
        <v>1</v>
      </c>
      <c r="E19">
        <v>0</v>
      </c>
      <c r="F19">
        <v>0</v>
      </c>
      <c r="G19">
        <v>1</v>
      </c>
      <c r="J19">
        <f t="shared" si="1"/>
        <v>9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109</v>
      </c>
      <c r="B20">
        <v>1</v>
      </c>
      <c r="C20">
        <v>3</v>
      </c>
      <c r="D20">
        <v>2</v>
      </c>
      <c r="E20">
        <v>2</v>
      </c>
      <c r="F20">
        <v>0</v>
      </c>
      <c r="G20">
        <v>1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1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53</v>
      </c>
      <c r="B21">
        <v>1</v>
      </c>
      <c r="C21">
        <v>2</v>
      </c>
      <c r="D21">
        <v>0</v>
      </c>
      <c r="E21">
        <v>1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1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78</v>
      </c>
      <c r="B22">
        <v>2</v>
      </c>
      <c r="C22">
        <v>3</v>
      </c>
      <c r="D22">
        <v>2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2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110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J23">
        <f t="shared" si="1"/>
        <v>1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36</v>
      </c>
      <c r="B24">
        <v>3</v>
      </c>
      <c r="C24">
        <v>1</v>
      </c>
      <c r="D24">
        <v>1</v>
      </c>
      <c r="E24">
        <v>0</v>
      </c>
      <c r="F24">
        <v>0</v>
      </c>
      <c r="G24">
        <v>1</v>
      </c>
      <c r="J24">
        <f t="shared" si="1"/>
        <v>0</v>
      </c>
      <c r="K24">
        <f t="shared" si="1"/>
        <v>3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40</v>
      </c>
      <c r="B25">
        <v>2</v>
      </c>
      <c r="C25">
        <v>1</v>
      </c>
      <c r="D25">
        <v>2</v>
      </c>
      <c r="E25">
        <v>2</v>
      </c>
      <c r="F25">
        <v>0</v>
      </c>
      <c r="G25">
        <v>2</v>
      </c>
      <c r="J25">
        <f t="shared" si="1"/>
        <v>0</v>
      </c>
      <c r="K25">
        <f t="shared" si="1"/>
        <v>2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111</v>
      </c>
      <c r="B26">
        <v>3</v>
      </c>
      <c r="C26">
        <v>4</v>
      </c>
      <c r="D26">
        <v>3</v>
      </c>
      <c r="E26">
        <v>3</v>
      </c>
      <c r="F26">
        <v>1</v>
      </c>
      <c r="G26">
        <v>3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3</v>
      </c>
      <c r="O26">
        <f t="shared" si="1"/>
        <v>0</v>
      </c>
      <c r="P26">
        <f t="shared" si="1"/>
        <v>0</v>
      </c>
    </row>
    <row r="27" spans="1:16" x14ac:dyDescent="0.2">
      <c r="A27" t="s">
        <v>51</v>
      </c>
      <c r="B27">
        <v>8</v>
      </c>
      <c r="C27">
        <v>3</v>
      </c>
      <c r="D27">
        <v>2</v>
      </c>
      <c r="E27">
        <v>4</v>
      </c>
      <c r="F27">
        <v>1</v>
      </c>
      <c r="G27">
        <v>3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8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41</v>
      </c>
      <c r="B28">
        <v>5</v>
      </c>
      <c r="C28">
        <v>2</v>
      </c>
      <c r="D28">
        <v>1</v>
      </c>
      <c r="E28">
        <v>0</v>
      </c>
      <c r="F28">
        <v>0</v>
      </c>
      <c r="G28">
        <v>2</v>
      </c>
      <c r="J28">
        <f t="shared" si="1"/>
        <v>0</v>
      </c>
      <c r="K28">
        <f t="shared" si="1"/>
        <v>0</v>
      </c>
      <c r="L28">
        <f t="shared" si="1"/>
        <v>5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57</v>
      </c>
      <c r="B29">
        <v>2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2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47</v>
      </c>
      <c r="B30">
        <v>6</v>
      </c>
      <c r="C30">
        <v>1</v>
      </c>
      <c r="D30">
        <v>1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6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112</v>
      </c>
      <c r="B31">
        <v>4</v>
      </c>
      <c r="C31">
        <v>0</v>
      </c>
      <c r="D31">
        <v>1</v>
      </c>
      <c r="E31">
        <v>2</v>
      </c>
      <c r="F31">
        <v>2</v>
      </c>
      <c r="G31">
        <v>3</v>
      </c>
      <c r="J31">
        <f t="shared" si="1"/>
        <v>4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A32" t="s">
        <v>113</v>
      </c>
      <c r="B32">
        <v>2</v>
      </c>
      <c r="C32">
        <v>5</v>
      </c>
      <c r="D32">
        <v>3</v>
      </c>
      <c r="E32">
        <v>4</v>
      </c>
      <c r="F32">
        <v>2</v>
      </c>
      <c r="G32">
        <v>3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2</v>
      </c>
      <c r="P32">
        <f t="shared" si="1"/>
        <v>0</v>
      </c>
    </row>
    <row r="33" spans="1:16" x14ac:dyDescent="0.2">
      <c r="A33" t="s">
        <v>59</v>
      </c>
      <c r="B33">
        <v>2</v>
      </c>
      <c r="C33">
        <v>1</v>
      </c>
      <c r="D33">
        <v>0</v>
      </c>
      <c r="E33">
        <v>1</v>
      </c>
      <c r="F33">
        <v>0</v>
      </c>
      <c r="G33">
        <v>2</v>
      </c>
      <c r="J33">
        <f t="shared" si="1"/>
        <v>0</v>
      </c>
      <c r="K33">
        <f t="shared" si="1"/>
        <v>2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:16" x14ac:dyDescent="0.2">
      <c r="A34" t="s">
        <v>114</v>
      </c>
      <c r="B34">
        <v>1</v>
      </c>
      <c r="C34">
        <v>6</v>
      </c>
      <c r="D34">
        <v>3</v>
      </c>
      <c r="E34">
        <v>4</v>
      </c>
      <c r="F34">
        <v>2</v>
      </c>
      <c r="G34">
        <v>3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1</v>
      </c>
    </row>
    <row r="35" spans="1:16" x14ac:dyDescent="0.2">
      <c r="A35" t="s">
        <v>8</v>
      </c>
      <c r="B35">
        <v>1</v>
      </c>
      <c r="C35">
        <v>0</v>
      </c>
      <c r="D35">
        <v>2</v>
      </c>
      <c r="E35">
        <v>0</v>
      </c>
      <c r="F35">
        <v>0</v>
      </c>
      <c r="G35">
        <v>1</v>
      </c>
      <c r="J35">
        <f t="shared" si="1"/>
        <v>1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:16" x14ac:dyDescent="0.2">
      <c r="A36" t="s">
        <v>115</v>
      </c>
      <c r="B36">
        <v>1</v>
      </c>
      <c r="C36">
        <v>1</v>
      </c>
      <c r="D36">
        <v>2</v>
      </c>
      <c r="E36">
        <v>3</v>
      </c>
      <c r="F36">
        <v>0</v>
      </c>
      <c r="G36">
        <v>2</v>
      </c>
      <c r="J36">
        <f t="shared" si="1"/>
        <v>0</v>
      </c>
      <c r="K36">
        <f t="shared" si="1"/>
        <v>1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:16" x14ac:dyDescent="0.2">
      <c r="A37" t="s">
        <v>32</v>
      </c>
      <c r="B37">
        <v>2</v>
      </c>
      <c r="C37">
        <v>2</v>
      </c>
      <c r="D37">
        <v>1</v>
      </c>
      <c r="E37">
        <v>1</v>
      </c>
      <c r="F37">
        <v>0</v>
      </c>
      <c r="G37">
        <v>2</v>
      </c>
      <c r="J37">
        <f t="shared" si="1"/>
        <v>0</v>
      </c>
      <c r="K37">
        <f t="shared" si="1"/>
        <v>0</v>
      </c>
      <c r="L37">
        <f t="shared" si="1"/>
        <v>2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:16" x14ac:dyDescent="0.2">
      <c r="A38" t="s">
        <v>44</v>
      </c>
      <c r="B38">
        <v>4</v>
      </c>
      <c r="C38">
        <v>2</v>
      </c>
      <c r="D38">
        <v>1</v>
      </c>
      <c r="E38">
        <v>2</v>
      </c>
      <c r="F38">
        <v>1</v>
      </c>
      <c r="G38">
        <v>3</v>
      </c>
      <c r="J38">
        <f t="shared" si="1"/>
        <v>0</v>
      </c>
      <c r="K38">
        <f t="shared" si="1"/>
        <v>0</v>
      </c>
      <c r="L38">
        <f t="shared" si="1"/>
        <v>4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:16" x14ac:dyDescent="0.2">
      <c r="A39" t="s">
        <v>116</v>
      </c>
      <c r="B39">
        <v>1</v>
      </c>
      <c r="C39">
        <v>3</v>
      </c>
      <c r="D39">
        <v>3</v>
      </c>
      <c r="E39">
        <v>5</v>
      </c>
      <c r="F39">
        <v>1</v>
      </c>
      <c r="G39">
        <v>3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1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:16" x14ac:dyDescent="0.2">
      <c r="A40" t="s">
        <v>117</v>
      </c>
      <c r="B40">
        <v>1</v>
      </c>
      <c r="C40">
        <v>4</v>
      </c>
      <c r="D40">
        <v>3</v>
      </c>
      <c r="E40">
        <v>1</v>
      </c>
      <c r="F40">
        <v>0</v>
      </c>
      <c r="G40">
        <v>2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1</v>
      </c>
      <c r="O40">
        <f t="shared" si="1"/>
        <v>0</v>
      </c>
      <c r="P40">
        <f t="shared" si="1"/>
        <v>0</v>
      </c>
    </row>
    <row r="41" spans="1:16" x14ac:dyDescent="0.2">
      <c r="A41" t="s">
        <v>88</v>
      </c>
      <c r="B41">
        <v>1</v>
      </c>
      <c r="C41">
        <v>4</v>
      </c>
      <c r="D41">
        <v>2</v>
      </c>
      <c r="E41">
        <v>3</v>
      </c>
      <c r="F41">
        <v>0</v>
      </c>
      <c r="G41">
        <v>2</v>
      </c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1</v>
      </c>
      <c r="O41">
        <f t="shared" si="1"/>
        <v>0</v>
      </c>
      <c r="P41">
        <f t="shared" si="1"/>
        <v>0</v>
      </c>
    </row>
    <row r="42" spans="1:16" x14ac:dyDescent="0.2">
      <c r="A42" t="s">
        <v>39</v>
      </c>
      <c r="B42">
        <v>3</v>
      </c>
      <c r="C42">
        <v>4</v>
      </c>
      <c r="D42">
        <v>3</v>
      </c>
      <c r="E42">
        <v>2</v>
      </c>
      <c r="F42">
        <v>1</v>
      </c>
      <c r="G42">
        <v>2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3</v>
      </c>
      <c r="O42">
        <f t="shared" si="1"/>
        <v>0</v>
      </c>
      <c r="P42">
        <f t="shared" si="1"/>
        <v>0</v>
      </c>
    </row>
    <row r="43" spans="1:16" x14ac:dyDescent="0.2">
      <c r="A43" t="s">
        <v>100</v>
      </c>
      <c r="B43">
        <v>1</v>
      </c>
      <c r="C43">
        <v>2</v>
      </c>
      <c r="D43">
        <v>2</v>
      </c>
      <c r="E43">
        <v>0</v>
      </c>
      <c r="F43">
        <v>0</v>
      </c>
      <c r="G43">
        <v>1</v>
      </c>
      <c r="J43">
        <f t="shared" si="1"/>
        <v>0</v>
      </c>
      <c r="K43">
        <f t="shared" si="1"/>
        <v>0</v>
      </c>
      <c r="L43">
        <f t="shared" si="1"/>
        <v>1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:16" x14ac:dyDescent="0.2">
      <c r="A44" t="s">
        <v>70</v>
      </c>
      <c r="B44">
        <v>1</v>
      </c>
      <c r="C44">
        <v>2</v>
      </c>
      <c r="D44">
        <v>0</v>
      </c>
      <c r="E44">
        <v>0</v>
      </c>
      <c r="F44">
        <v>0</v>
      </c>
      <c r="G44">
        <v>2</v>
      </c>
      <c r="J44">
        <f t="shared" si="1"/>
        <v>0</v>
      </c>
      <c r="K44">
        <f t="shared" si="1"/>
        <v>0</v>
      </c>
      <c r="L44">
        <f t="shared" si="1"/>
        <v>1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:16" x14ac:dyDescent="0.2">
      <c r="A45" t="s">
        <v>98</v>
      </c>
      <c r="B45">
        <v>1</v>
      </c>
      <c r="C45">
        <v>3</v>
      </c>
      <c r="D45">
        <v>2</v>
      </c>
      <c r="E45">
        <v>3</v>
      </c>
      <c r="F45">
        <v>1</v>
      </c>
      <c r="G45">
        <v>3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1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:16" x14ac:dyDescent="0.2">
      <c r="A46" t="s">
        <v>118</v>
      </c>
      <c r="B46">
        <v>1</v>
      </c>
      <c r="C46">
        <v>2</v>
      </c>
      <c r="D46">
        <v>3</v>
      </c>
      <c r="E46">
        <v>2</v>
      </c>
      <c r="F46">
        <v>0</v>
      </c>
      <c r="G46">
        <v>1</v>
      </c>
      <c r="J46">
        <f t="shared" si="1"/>
        <v>0</v>
      </c>
      <c r="K46">
        <f t="shared" si="1"/>
        <v>0</v>
      </c>
      <c r="L46">
        <f t="shared" si="1"/>
        <v>1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73</v>
      </c>
      <c r="K56">
        <f t="shared" si="3"/>
        <v>30</v>
      </c>
      <c r="L56">
        <f t="shared" si="3"/>
        <v>24</v>
      </c>
      <c r="M56">
        <f t="shared" si="3"/>
        <v>112</v>
      </c>
      <c r="N56">
        <f t="shared" si="3"/>
        <v>8</v>
      </c>
      <c r="O56">
        <f t="shared" si="3"/>
        <v>2</v>
      </c>
      <c r="P56">
        <f t="shared" si="3"/>
        <v>1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3</vt:i4>
      </vt:variant>
    </vt:vector>
  </HeadingPairs>
  <TitlesOfParts>
    <vt:vector size="17" baseType="lpstr">
      <vt:lpstr>sigScoreGroups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IDspiralCounts</vt:lpstr>
      <vt:lpstr>IdLevelCompletenessBar</vt:lpstr>
      <vt:lpstr>signaturescoreCount</vt:lpstr>
      <vt:lpstr>IDspiralCompleteness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2016-11-17T20:35:55Z</dcterms:created>
  <dcterms:modified xsi:type="dcterms:W3CDTF">2016-11-29T01:47:08Z</dcterms:modified>
</cp:coreProperties>
</file>