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cgordon/ConceptMining/RAD/MetaArcheology/"/>
    </mc:Choice>
  </mc:AlternateContent>
  <bookViews>
    <workbookView xWindow="0" yWindow="0" windowWidth="38400" windowHeight="24000" tabRatio="500" activeTab="7"/>
  </bookViews>
  <sheets>
    <sheet name="Dashboard_2006" sheetId="12" r:id="rId1"/>
    <sheet name="Dashboard_2007" sheetId="11" r:id="rId2"/>
    <sheet name="Dashboard_2008" sheetId="10" r:id="rId3"/>
    <sheet name="Dashboard_2009" sheetId="9" r:id="rId4"/>
    <sheet name="Dashboard_2010" sheetId="8" r:id="rId5"/>
    <sheet name="Dashboard_2011" sheetId="7" r:id="rId6"/>
    <sheet name="Dashboard_2012" sheetId="6" r:id="rId7"/>
    <sheet name="Dashboard_2013" sheetId="5" r:id="rId8"/>
    <sheet name="Dashboard_2014" sheetId="4" r:id="rId9"/>
    <sheet name="Dashboard_2015" sheetId="3" r:id="rId10"/>
    <sheet name="Dashboard_2016" sheetId="2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Column1" localSheetId="0">[11]recordUnq!#REF!</definedName>
    <definedName name="Column1" localSheetId="1">[10]recordUnq!#REF!</definedName>
    <definedName name="Column1" localSheetId="2">[9]recordUnq!#REF!</definedName>
    <definedName name="Column1" localSheetId="3">[8]recordUnq!#REF!</definedName>
    <definedName name="Column1" localSheetId="4">[7]recordUnq!#REF!</definedName>
    <definedName name="Column1" localSheetId="5">[6]recordUnq!#REF!</definedName>
    <definedName name="Column1" localSheetId="6">[5]recordUnq!#REF!</definedName>
    <definedName name="Column1" localSheetId="7">[4]recordUnq!#REF!</definedName>
    <definedName name="Column1" localSheetId="8">[3]recordUnq!#REF!</definedName>
    <definedName name="Column1" localSheetId="9">[2]recordUnq!#REF!</definedName>
    <definedName name="Column1">[1]recordUnq!#REF!</definedName>
    <definedName name="Concept" localSheetId="0">#REF!</definedName>
    <definedName name="Concept" localSheetId="1">#REF!</definedName>
    <definedName name="Concept" localSheetId="2">#REF!</definedName>
    <definedName name="Concept" localSheetId="3">#REF!</definedName>
    <definedName name="Concept" localSheetId="4">#REF!</definedName>
    <definedName name="Concept" localSheetId="5">#REF!</definedName>
    <definedName name="Concept" localSheetId="6">#REF!</definedName>
    <definedName name="Concept" localSheetId="7">#REF!</definedName>
    <definedName name="Concept" localSheetId="8">#REF!</definedName>
    <definedName name="Concept" localSheetId="9">#REF!</definedName>
    <definedName name="Concept">#REF!</definedName>
    <definedName name="conceptEnd" localSheetId="0">[11]recordUnq!#REF!</definedName>
    <definedName name="conceptEnd" localSheetId="1">[10]recordUnq!#REF!</definedName>
    <definedName name="conceptEnd" localSheetId="2">[9]recordUnq!#REF!</definedName>
    <definedName name="conceptEnd" localSheetId="3">[8]recordUnq!#REF!</definedName>
    <definedName name="conceptEnd" localSheetId="4">[7]recordUnq!#REF!</definedName>
    <definedName name="conceptEnd" localSheetId="5">[6]recordUnq!#REF!</definedName>
    <definedName name="conceptEnd" localSheetId="6">[5]recordUnq!#REF!</definedName>
    <definedName name="conceptEnd" localSheetId="7">[4]recordUnq!#REF!</definedName>
    <definedName name="conceptEnd" localSheetId="8">[3]recordUnq!#REF!</definedName>
    <definedName name="conceptEnd" localSheetId="9">[2]recordUnq!#REF!</definedName>
    <definedName name="conceptEnd">[1]recordUnq!#REF!</definedName>
    <definedName name="Dialects" localSheetId="0">#REF!</definedName>
    <definedName name="Dialects" localSheetId="1">#REF!</definedName>
    <definedName name="Dialects" localSheetId="2">#REF!</definedName>
    <definedName name="Dialects" localSheetId="3">#REF!</definedName>
    <definedName name="Dialects" localSheetId="4">#REF!</definedName>
    <definedName name="Dialects" localSheetId="5">#REF!</definedName>
    <definedName name="Dialects" localSheetId="6">#REF!</definedName>
    <definedName name="Dialects" localSheetId="7">#REF!</definedName>
    <definedName name="Dialects" localSheetId="8">#REF!</definedName>
    <definedName name="Dialects" localSheetId="9">#REF!</definedName>
    <definedName name="Dialects">#REF!</definedName>
    <definedName name="DRxrange" localSheetId="0">OFFSET([11]RecommendationsAnalysis!$A$2,0,0,[11]recordUnq!$R$17)</definedName>
    <definedName name="DRxrange" localSheetId="1">OFFSET([10]RecommendationsAnalysis!$A$2,0,0,[10]recordUnq!$R$17)</definedName>
    <definedName name="DRxrange" localSheetId="2">OFFSET([9]RecommendationsAnalysis!$A$2,0,0,[9]recordUnq!$R$17)</definedName>
    <definedName name="DRxrange" localSheetId="3">OFFSET([8]RecommendationsAnalysis!$A$2,0,0,[8]recordUnq!$R$17)</definedName>
    <definedName name="DRxrange" localSheetId="4">OFFSET([7]RecommendationsAnalysis!$A$2,0,0,[7]recordUnq!$R$17)</definedName>
    <definedName name="DRxrange" localSheetId="5">OFFSET([6]RecommendationsAnalysis!$A$2,0,0,[6]recordUnq!$R$17)</definedName>
    <definedName name="DRxrange" localSheetId="6">OFFSET([5]RecommendationsAnalysis!$A$2,0,0,[5]recordUnq!$R$17)</definedName>
    <definedName name="DRxrange" localSheetId="7">OFFSET([4]RecommendationsAnalysis!$A$2,0,0,[4]recordUnq!$R$17)</definedName>
    <definedName name="DRxrange" localSheetId="8">OFFSET([3]RecommendationsAnalysis!$A$2,0,0,[3]recordUnq!$R$17)</definedName>
    <definedName name="DRxrange" localSheetId="9">OFFSET([2]RecommendationsAnalysis!$A$2,0,0,[2]recordUnq!$R$17)</definedName>
    <definedName name="DRxrange">OFFSET([1]RecommendationsAnalysis!$A$2,0,0,[1]recordUnq!$R$17)</definedName>
    <definedName name="DryadDataFile" localSheetId="0">#REF!</definedName>
    <definedName name="DryadDataFile" localSheetId="1">#REF!</definedName>
    <definedName name="DryadDataFile" localSheetId="2">#REF!</definedName>
    <definedName name="DryadDataFile" localSheetId="3">#REF!</definedName>
    <definedName name="DryadDataFile" localSheetId="4">#REF!</definedName>
    <definedName name="DryadDataFile" localSheetId="5">#REF!</definedName>
    <definedName name="DryadDataFile" localSheetId="6">#REF!</definedName>
    <definedName name="DryadDataFile" localSheetId="7">#REF!</definedName>
    <definedName name="DryadDataFile" localSheetId="8">#REF!</definedName>
    <definedName name="DryadDataFile" localSheetId="9">#REF!</definedName>
    <definedName name="DryadDataFile">#REF!</definedName>
    <definedName name="DryadDataPackage" localSheetId="0">#REF!</definedName>
    <definedName name="DryadDataPackage" localSheetId="1">#REF!</definedName>
    <definedName name="DryadDataPackage" localSheetId="2">#REF!</definedName>
    <definedName name="DryadDataPackage" localSheetId="3">#REF!</definedName>
    <definedName name="DryadDataPackage" localSheetId="4">#REF!</definedName>
    <definedName name="DryadDataPackage" localSheetId="5">#REF!</definedName>
    <definedName name="DryadDataPackage" localSheetId="6">#REF!</definedName>
    <definedName name="DryadDataPackage" localSheetId="7">#REF!</definedName>
    <definedName name="DryadDataPackage" localSheetId="8">#REF!</definedName>
    <definedName name="DryadDataPackage" localSheetId="9">#REF!</definedName>
    <definedName name="DryadDataPackage">#REF!</definedName>
    <definedName name="DRyrange1" localSheetId="0">OFFSET([11]RecommendationsAnalysis!$B$2,0,0,[11]recordUnq!$R$17)</definedName>
    <definedName name="DRyrange1" localSheetId="1">OFFSET([10]RecommendationsAnalysis!$B$2,0,0,[10]recordUnq!$R$17)</definedName>
    <definedName name="DRyrange1" localSheetId="2">OFFSET([9]RecommendationsAnalysis!$B$2,0,0,[9]recordUnq!$R$17)</definedName>
    <definedName name="DRyrange1" localSheetId="3">OFFSET([8]RecommendationsAnalysis!$B$2,0,0,[8]recordUnq!$R$17)</definedName>
    <definedName name="DRyrange1" localSheetId="4">OFFSET([7]RecommendationsAnalysis!$B$2,0,0,[7]recordUnq!$R$17)</definedName>
    <definedName name="DRyrange1" localSheetId="5">OFFSET([6]RecommendationsAnalysis!$B$2,0,0,[6]recordUnq!$R$17)</definedName>
    <definedName name="DRyrange1" localSheetId="6">OFFSET([5]RecommendationsAnalysis!$B$2,0,0,[5]recordUnq!$R$17)</definedName>
    <definedName name="DRyrange1" localSheetId="7">OFFSET([4]RecommendationsAnalysis!$B$2,0,0,[4]recordUnq!$R$17)</definedName>
    <definedName name="DRyrange1" localSheetId="8">OFFSET([3]RecommendationsAnalysis!$B$2,0,0,[3]recordUnq!$R$17)</definedName>
    <definedName name="DRyrange1" localSheetId="9">OFFSET([2]RecommendationsAnalysis!$B$2,0,0,[2]recordUnq!$R$17)</definedName>
    <definedName name="DRyrange1">OFFSET([1]RecommendationsAnalysis!$B$2,0,0,[1]recordUnq!$R$17)</definedName>
    <definedName name="DRyrange2" localSheetId="0">OFFSET([11]RecommendationsAnalysis!$C$2,0,0,[11]recordUnq!$R$17)</definedName>
    <definedName name="DRyrange2" localSheetId="1">OFFSET([10]RecommendationsAnalysis!$C$2,0,0,[10]recordUnq!$R$17)</definedName>
    <definedName name="DRyrange2" localSheetId="2">OFFSET([9]RecommendationsAnalysis!$C$2,0,0,[9]recordUnq!$R$17)</definedName>
    <definedName name="DRyrange2" localSheetId="3">OFFSET([8]RecommendationsAnalysis!$C$2,0,0,[8]recordUnq!$R$17)</definedName>
    <definedName name="DRyrange2" localSheetId="4">OFFSET([7]RecommendationsAnalysis!$C$2,0,0,[7]recordUnq!$R$17)</definedName>
    <definedName name="DRyrange2" localSheetId="5">OFFSET([6]RecommendationsAnalysis!$C$2,0,0,[6]recordUnq!$R$17)</definedName>
    <definedName name="DRyrange2" localSheetId="6">OFFSET([5]RecommendationsAnalysis!$C$2,0,0,[5]recordUnq!$R$17)</definedName>
    <definedName name="DRyrange2" localSheetId="7">OFFSET([4]RecommendationsAnalysis!$C$2,0,0,[4]recordUnq!$R$17)</definedName>
    <definedName name="DRyrange2" localSheetId="8">OFFSET([3]RecommendationsAnalysis!$C$2,0,0,[3]recordUnq!$R$17)</definedName>
    <definedName name="DRyrange2" localSheetId="9">OFFSET([2]RecommendationsAnalysis!$C$2,0,0,[2]recordUnq!$R$17)</definedName>
    <definedName name="DRyrange2">OFFSET([1]RecommendationsAnalysis!$C$2,0,0,[1]recordUnq!$R$17)</definedName>
    <definedName name="DRyrange3" localSheetId="0">OFFSET([11]RecommendationsAnalysis!$D$2,0,0,[11]recordUnq!$R$17)</definedName>
    <definedName name="DRyrange3" localSheetId="1">OFFSET([10]RecommendationsAnalysis!$D$2,0,0,[10]recordUnq!$R$17)</definedName>
    <definedName name="DRyrange3" localSheetId="2">OFFSET([9]RecommendationsAnalysis!$D$2,0,0,[9]recordUnq!$R$17)</definedName>
    <definedName name="DRyrange3" localSheetId="3">OFFSET([8]RecommendationsAnalysis!$D$2,0,0,[8]recordUnq!$R$17)</definedName>
    <definedName name="DRyrange3" localSheetId="4">OFFSET([7]RecommendationsAnalysis!$D$2,0,0,[7]recordUnq!$R$17)</definedName>
    <definedName name="DRyrange3" localSheetId="5">OFFSET([6]RecommendationsAnalysis!$D$2,0,0,[6]recordUnq!$R$17)</definedName>
    <definedName name="DRyrange3" localSheetId="6">OFFSET([5]RecommendationsAnalysis!$D$2,0,0,[5]recordUnq!$R$17)</definedName>
    <definedName name="DRyrange3" localSheetId="7">OFFSET([4]RecommendationsAnalysis!$D$2,0,0,[4]recordUnq!$R$17)</definedName>
    <definedName name="DRyrange3" localSheetId="8">OFFSET([3]RecommendationsAnalysis!$D$2,0,0,[3]recordUnq!$R$17)</definedName>
    <definedName name="DRyrange3" localSheetId="9">OFFSET([2]RecommendationsAnalysis!$D$2,0,0,[2]recordUnq!$R$17)</definedName>
    <definedName name="DRyrange3">OFFSET([1]RecommendationsAnalysis!$D$2,0,0,[1]recordUnq!$R$17)</definedName>
    <definedName name="FSxrange" localSheetId="0">OFFSET([11]FieldSummary_Exists!$E$4,0,0,[11]FieldSummary_Exists!$R$1)</definedName>
    <definedName name="FSxrange" localSheetId="1">OFFSET([10]FieldSummary_Exists!$E$4,0,0,[10]FieldSummary_Exists!$R$1)</definedName>
    <definedName name="FSxrange" localSheetId="2">OFFSET([9]FieldSummary_Exists!$E$4,0,0,[9]FieldSummary_Exists!$R$1)</definedName>
    <definedName name="FSxrange" localSheetId="3">OFFSET([8]FieldSummary_Exists!$E$4,0,0,[8]FieldSummary_Exists!$R$1)</definedName>
    <definedName name="FSxrange" localSheetId="4">OFFSET([7]FieldSummary_Exists!$E$4,0,0,[7]FieldSummary_Exists!$R$1)</definedName>
    <definedName name="FSxrange" localSheetId="5">OFFSET([6]FieldSummary_Exists!$E$4,0,0,[6]FieldSummary_Exists!$R$1)</definedName>
    <definedName name="FSxrange" localSheetId="6">OFFSET([5]FieldSummary_Exists!$E$4,0,0,[5]FieldSummary_Exists!$R$1)</definedName>
    <definedName name="FSxrange" localSheetId="7">OFFSET([4]FieldSummary_Exists!$E$4,0,0,[4]FieldSummary_Exists!$R$1)</definedName>
    <definedName name="FSxrange" localSheetId="8">OFFSET([3]FieldSummary_Exists!$E$4,0,0,[3]FieldSummary_Exists!$R$1)</definedName>
    <definedName name="FSxrange" localSheetId="9">OFFSET([2]FieldSummary_Exists!$E$4,0,0,[2]FieldSummary_Exists!$R$1)</definedName>
    <definedName name="FSxrange">OFFSET([1]FieldSummary_Exists!$E$4,0,0,[1]FieldSummary_Exists!$R$1)</definedName>
    <definedName name="Mercury" localSheetId="0">#REF!</definedName>
    <definedName name="Mercury" localSheetId="1">#REF!</definedName>
    <definedName name="Mercury" localSheetId="2">#REF!</definedName>
    <definedName name="Mercury" localSheetId="3">#REF!</definedName>
    <definedName name="Mercury" localSheetId="4">#REF!</definedName>
    <definedName name="Mercury" localSheetId="5">#REF!</definedName>
    <definedName name="Mercury" localSheetId="6">#REF!</definedName>
    <definedName name="Mercury" localSheetId="7">#REF!</definedName>
    <definedName name="Mercury" localSheetId="8">#REF!</definedName>
    <definedName name="Mercury" localSheetId="9">#REF!</definedName>
    <definedName name="Mercury">#REF!</definedName>
    <definedName name="SIGxrange" localSheetId="0">[11]recordUnq!$X$1,OFFSET([11]recordUnq!$X$1,[11]recordUnq!$R$22,0,[11]recordUnq!$R$23-1)</definedName>
    <definedName name="SIGxrange" localSheetId="1">[10]recordUnq!$X$1,OFFSET([10]recordUnq!$X$1,[10]recordUnq!$R$22,0,[10]recordUnq!$R$23-1)</definedName>
    <definedName name="SIGxrange" localSheetId="2">[9]recordUnq!$X$1,OFFSET([9]recordUnq!$X$1,[9]recordUnq!$R$22,0,[9]recordUnq!$R$23-1)</definedName>
    <definedName name="SIGxrange" localSheetId="3">[8]recordUnq!$X$1,OFFSET([8]recordUnq!$X$1,[8]recordUnq!$R$22,0,[8]recordUnq!$R$23-1)</definedName>
    <definedName name="SIGxrange" localSheetId="4">[7]recordUnq!$X$1,OFFSET([7]recordUnq!$X$1,[7]recordUnq!$R$22,0,[7]recordUnq!$R$23-1)</definedName>
    <definedName name="SIGxrange" localSheetId="5">[6]recordUnq!$X$1,OFFSET([6]recordUnq!$X$1,[6]recordUnq!$R$22,0,[6]recordUnq!$R$23-1)</definedName>
    <definedName name="SIGxrange" localSheetId="6">[5]recordUnq!$X$1,OFFSET([5]recordUnq!$X$1,[5]recordUnq!$R$22,0,[5]recordUnq!$R$23-1)</definedName>
    <definedName name="SIGxrange" localSheetId="7">[4]recordUnq!$X$1,OFFSET([4]recordUnq!$X$1,[4]recordUnq!$R$22,0,[4]recordUnq!$R$23-1)</definedName>
    <definedName name="SIGxrange" localSheetId="8">[3]recordUnq!$X$1,OFFSET([3]recordUnq!$X$1,[3]recordUnq!$R$22,0,[3]recordUnq!$R$23-1)</definedName>
    <definedName name="SIGxrange" localSheetId="9">[2]recordUnq!$X$1,OFFSET([2]recordUnq!$X$1,[2]recordUnq!$R$22,0,[2]recordUnq!$R$23-1)</definedName>
    <definedName name="SIGxrange">[1]recordUnq!$X$1,OFFSET([1]recordUnq!$X$1,[1]recordUnq!$R$22,0,[1]recordUnq!$R$23-1)</definedName>
    <definedName name="SIGyrange" localSheetId="0">[11]recordUnq!$Y$1,OFFSET([11]recordUnq!$Y$1,[11]recordUnq!$R$22,0,[11]recordUnq!$R$23-1)</definedName>
    <definedName name="SIGyrange" localSheetId="1">[10]recordUnq!$Y$1,OFFSET([10]recordUnq!$Y$1,[10]recordUnq!$R$22,0,[10]recordUnq!$R$23-1)</definedName>
    <definedName name="SIGyrange" localSheetId="2">[9]recordUnq!$Y$1,OFFSET([9]recordUnq!$Y$1,[9]recordUnq!$R$22,0,[9]recordUnq!$R$23-1)</definedName>
    <definedName name="SIGyrange" localSheetId="3">[8]recordUnq!$Y$1,OFFSET([8]recordUnq!$Y$1,[8]recordUnq!$R$22,0,[8]recordUnq!$R$23-1)</definedName>
    <definedName name="SIGyrange" localSheetId="4">[7]recordUnq!$Y$1,OFFSET([7]recordUnq!$Y$1,[7]recordUnq!$R$22,0,[7]recordUnq!$R$23-1)</definedName>
    <definedName name="SIGyrange" localSheetId="5">[6]recordUnq!$Y$1,OFFSET([6]recordUnq!$Y$1,[6]recordUnq!$R$22,0,[6]recordUnq!$R$23-1)</definedName>
    <definedName name="SIGyrange" localSheetId="6">[5]recordUnq!$Y$1,OFFSET([5]recordUnq!$Y$1,[5]recordUnq!$R$22,0,[5]recordUnq!$R$23-1)</definedName>
    <definedName name="SIGyrange" localSheetId="7">[4]recordUnq!$Y$1,OFFSET([4]recordUnq!$Y$1,[4]recordUnq!$R$22,0,[4]recordUnq!$R$23-1)</definedName>
    <definedName name="SIGyrange" localSheetId="8">[3]recordUnq!$Y$1,OFFSET([3]recordUnq!$Y$1,[3]recordUnq!$R$22,0,[3]recordUnq!$R$23-1)</definedName>
    <definedName name="SIGyrange" localSheetId="9">[2]recordUnq!$Y$1,OFFSET([2]recordUnq!$Y$1,[2]recordUnq!$R$22,0,[2]recordUnq!$R$23-1)</definedName>
    <definedName name="SIGyrange">[1]recordUnq!$Y$1,OFFSET([1]recordUnq!$Y$1,[1]recordUnq!$R$22,0,[1]recordUnq!$R$23-1)</definedName>
    <definedName name="xrange" localSheetId="0">OFFSET([11]recordUnq!$U$1,0,0,[11]recordUnq!$R$22)</definedName>
    <definedName name="xrange" localSheetId="1">OFFSET([10]recordUnq!$U$1,0,0,[10]recordUnq!$R$22)</definedName>
    <definedName name="xrange" localSheetId="2">OFFSET([9]recordUnq!$U$1,0,0,[9]recordUnq!$R$22)</definedName>
    <definedName name="xrange" localSheetId="3">OFFSET([8]recordUnq!$U$1,0,0,[8]recordUnq!$R$22)</definedName>
    <definedName name="xrange" localSheetId="4">OFFSET([7]recordUnq!$U$1,0,0,[7]recordUnq!$R$22)</definedName>
    <definedName name="xrange" localSheetId="5">OFFSET([6]recordUnq!$U$1,0,0,[6]recordUnq!$R$22)</definedName>
    <definedName name="xrange" localSheetId="6">OFFSET([5]recordUnq!$U$1,0,0,[5]recordUnq!$R$22)</definedName>
    <definedName name="xrange" localSheetId="7">OFFSET([4]recordUnq!$U$1,0,0,[4]recordUnq!$R$22)</definedName>
    <definedName name="xrange" localSheetId="8">OFFSET([3]recordUnq!$U$1,0,0,[3]recordUnq!$R$22)</definedName>
    <definedName name="xrange" localSheetId="9">OFFSET([2]recordUnq!$U$1,0,0,[2]recordUnq!$R$22)</definedName>
    <definedName name="xrange">OFFSET([1]recordUnq!$U$1,0,0,[1]recordUnq!$R$22)</definedName>
    <definedName name="xValD1" localSheetId="0">OFFSET([11]recordUnq!$U$1,0,0,[11]recordUnq!$R$22)</definedName>
    <definedName name="xValD1" localSheetId="1">OFFSET([10]recordUnq!$U$1,0,0,[10]recordUnq!$R$22)</definedName>
    <definedName name="xValD1" localSheetId="2">OFFSET([9]recordUnq!$U$1,0,0,[9]recordUnq!$R$22)</definedName>
    <definedName name="xValD1" localSheetId="3">OFFSET([8]recordUnq!$U$1,0,0,[8]recordUnq!$R$22)</definedName>
    <definedName name="xValD1" localSheetId="4">OFFSET([7]recordUnq!$U$1,0,0,[7]recordUnq!$R$22)</definedName>
    <definedName name="xValD1" localSheetId="5">OFFSET([6]recordUnq!$U$1,0,0,[6]recordUnq!$R$22)</definedName>
    <definedName name="xValD1" localSheetId="6">OFFSET([5]recordUnq!$U$1,0,0,[5]recordUnq!$R$22)</definedName>
    <definedName name="xValD1" localSheetId="7">OFFSET([4]recordUnq!$U$1,0,0,[4]recordUnq!$R$22)</definedName>
    <definedName name="xValD1" localSheetId="8">OFFSET([3]recordUnq!$U$1,0,0,[3]recordUnq!$R$22)</definedName>
    <definedName name="xValD1" localSheetId="9">OFFSET([2]recordUnq!$U$1,0,0,[2]recordUnq!$R$22)</definedName>
    <definedName name="xValD1">OFFSET([1]recordUnq!$U$1,0,0,[1]recordUnq!$R$22)</definedName>
    <definedName name="yrange" localSheetId="0">OFFSET([11]recordUnq!$T$1,0,0,[11]recordUnq!$R$22)</definedName>
    <definedName name="yrange" localSheetId="1">OFFSET([10]recordUnq!$T$1,0,0,[10]recordUnq!$R$22)</definedName>
    <definedName name="yrange" localSheetId="2">OFFSET([9]recordUnq!$T$1,0,0,[9]recordUnq!$R$22)</definedName>
    <definedName name="yrange" localSheetId="3">OFFSET([8]recordUnq!$T$1,0,0,[8]recordUnq!$R$22)</definedName>
    <definedName name="yrange" localSheetId="4">OFFSET([7]recordUnq!$T$1,0,0,[7]recordUnq!$R$22)</definedName>
    <definedName name="yrange" localSheetId="5">OFFSET([6]recordUnq!$T$1,0,0,[6]recordUnq!$R$22)</definedName>
    <definedName name="yrange" localSheetId="6">OFFSET([5]recordUnq!$T$1,0,0,[5]recordUnq!$R$22)</definedName>
    <definedName name="yrange" localSheetId="7">OFFSET([4]recordUnq!$T$1,0,0,[4]recordUnq!$R$22)</definedName>
    <definedName name="yrange" localSheetId="8">OFFSET([3]recordUnq!$T$1,0,0,[3]recordUnq!$R$22)</definedName>
    <definedName name="yrange" localSheetId="9">OFFSET([2]recordUnq!$T$1,0,0,[2]recordUnq!$R$22)</definedName>
    <definedName name="yrange">OFFSET([1]recordUnq!$T$1,0,0,[1]recordUnq!$R$22)</definedName>
    <definedName name="yValD1" localSheetId="0">OFFSET([11]recordUnq!$T$1,0,0,[11]recordUnq!$R$22)</definedName>
    <definedName name="yValD1" localSheetId="1">OFFSET([10]recordUnq!$T$1,0,0,[10]recordUnq!$R$22)</definedName>
    <definedName name="yValD1" localSheetId="2">OFFSET([9]recordUnq!$T$1,0,0,[9]recordUnq!$R$22)</definedName>
    <definedName name="yValD1" localSheetId="3">OFFSET([8]recordUnq!$T$1,0,0,[8]recordUnq!$R$22)</definedName>
    <definedName name="yValD1" localSheetId="4">OFFSET([7]recordUnq!$T$1,0,0,[7]recordUnq!$R$22)</definedName>
    <definedName name="yValD1" localSheetId="5">OFFSET([6]recordUnq!$T$1,0,0,[6]recordUnq!$R$22)</definedName>
    <definedName name="yValD1" localSheetId="6">OFFSET([5]recordUnq!$T$1,0,0,[5]recordUnq!$R$22)</definedName>
    <definedName name="yValD1" localSheetId="7">OFFSET([4]recordUnq!$T$1,0,0,[4]recordUnq!$R$22)</definedName>
    <definedName name="yValD1" localSheetId="8">OFFSET([3]recordUnq!$T$1,0,0,[3]recordUnq!$R$22)</definedName>
    <definedName name="yValD1" localSheetId="9">OFFSET([2]recordUnq!$T$1,0,0,[2]recordUnq!$R$22)</definedName>
    <definedName name="yValD1">OFFSET([1]recordUnq!$T$1,0,0,[1]recordUnq!$R$22)</definedName>
  </definedNames>
  <calcPr calcId="150000" calcMode="manual" calcCompleted="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1" i="12" l="1"/>
  <c r="L51" i="12"/>
  <c r="K51" i="12"/>
  <c r="I51" i="12"/>
  <c r="H51" i="12"/>
  <c r="G51" i="12"/>
  <c r="M50" i="12"/>
  <c r="L50" i="12"/>
  <c r="K50" i="12"/>
  <c r="I50" i="12"/>
  <c r="H50" i="12"/>
  <c r="G50" i="12"/>
  <c r="M49" i="12"/>
  <c r="L49" i="12"/>
  <c r="K49" i="12"/>
  <c r="I49" i="12"/>
  <c r="H49" i="12"/>
  <c r="G49" i="12"/>
  <c r="M48" i="12"/>
  <c r="L48" i="12"/>
  <c r="K48" i="12"/>
  <c r="I48" i="12"/>
  <c r="H48" i="12"/>
  <c r="G48" i="12"/>
  <c r="M47" i="12"/>
  <c r="L47" i="12"/>
  <c r="K47" i="12"/>
  <c r="I47" i="12"/>
  <c r="H47" i="12"/>
  <c r="G47" i="12"/>
  <c r="M46" i="12"/>
  <c r="L46" i="12"/>
  <c r="K46" i="12"/>
  <c r="I46" i="12"/>
  <c r="H46" i="12"/>
  <c r="G46" i="12"/>
  <c r="M45" i="12"/>
  <c r="L45" i="12"/>
  <c r="K45" i="12"/>
  <c r="I45" i="12"/>
  <c r="H45" i="12"/>
  <c r="G45" i="12"/>
  <c r="M44" i="12"/>
  <c r="L44" i="12"/>
  <c r="K44" i="12"/>
  <c r="I44" i="12"/>
  <c r="H44" i="12"/>
  <c r="G44" i="12"/>
  <c r="M43" i="12"/>
  <c r="L43" i="12"/>
  <c r="K43" i="12"/>
  <c r="I43" i="12"/>
  <c r="H43" i="12"/>
  <c r="G43" i="12"/>
  <c r="M42" i="12"/>
  <c r="L42" i="12"/>
  <c r="K42" i="12"/>
  <c r="I42" i="12"/>
  <c r="H42" i="12"/>
  <c r="G42" i="12"/>
  <c r="M41" i="12"/>
  <c r="L41" i="12"/>
  <c r="K41" i="12"/>
  <c r="I41" i="12"/>
  <c r="H41" i="12"/>
  <c r="G41" i="12"/>
  <c r="M40" i="12"/>
  <c r="L40" i="12"/>
  <c r="K40" i="12"/>
  <c r="I40" i="12"/>
  <c r="H40" i="12"/>
  <c r="G40" i="12"/>
  <c r="M39" i="12"/>
  <c r="L39" i="12"/>
  <c r="K39" i="12"/>
  <c r="I39" i="12"/>
  <c r="H39" i="12"/>
  <c r="G39" i="12"/>
  <c r="M38" i="12"/>
  <c r="L38" i="12"/>
  <c r="K38" i="12"/>
  <c r="I38" i="12"/>
  <c r="H38" i="12"/>
  <c r="G38" i="12"/>
  <c r="M37" i="12"/>
  <c r="L37" i="12"/>
  <c r="K37" i="12"/>
  <c r="I37" i="12"/>
  <c r="H37" i="12"/>
  <c r="G37" i="12"/>
  <c r="M36" i="12"/>
  <c r="L36" i="12"/>
  <c r="K36" i="12"/>
  <c r="I36" i="12"/>
  <c r="H36" i="12"/>
  <c r="G36" i="12"/>
  <c r="M35" i="12"/>
  <c r="L35" i="12"/>
  <c r="K35" i="12"/>
  <c r="I35" i="12"/>
  <c r="H35" i="12"/>
  <c r="G35" i="12"/>
  <c r="M34" i="12"/>
  <c r="L34" i="12"/>
  <c r="K34" i="12"/>
  <c r="I34" i="12"/>
  <c r="H34" i="12"/>
  <c r="G34" i="12"/>
  <c r="M33" i="12"/>
  <c r="L33" i="12"/>
  <c r="K33" i="12"/>
  <c r="I33" i="12"/>
  <c r="H33" i="12"/>
  <c r="G33" i="12"/>
  <c r="M32" i="12"/>
  <c r="L32" i="12"/>
  <c r="K32" i="12"/>
  <c r="I32" i="12"/>
  <c r="H32" i="12"/>
  <c r="G32" i="12"/>
  <c r="M31" i="12"/>
  <c r="L31" i="12"/>
  <c r="K31" i="12"/>
  <c r="I31" i="12"/>
  <c r="H31" i="12"/>
  <c r="G31" i="12"/>
  <c r="M30" i="12"/>
  <c r="L30" i="12"/>
  <c r="K30" i="12"/>
  <c r="I30" i="12"/>
  <c r="H30" i="12"/>
  <c r="G30" i="12"/>
  <c r="M29" i="12"/>
  <c r="L29" i="12"/>
  <c r="K29" i="12"/>
  <c r="I29" i="12"/>
  <c r="H29" i="12"/>
  <c r="G29" i="12"/>
  <c r="M28" i="12"/>
  <c r="L28" i="12"/>
  <c r="K28" i="12"/>
  <c r="I28" i="12"/>
  <c r="H28" i="12"/>
  <c r="G28" i="12"/>
  <c r="M27" i="12"/>
  <c r="L27" i="12"/>
  <c r="K27" i="12"/>
  <c r="I27" i="12"/>
  <c r="H27" i="12"/>
  <c r="G27" i="12"/>
  <c r="M26" i="12"/>
  <c r="L26" i="12"/>
  <c r="K26" i="12"/>
  <c r="I26" i="12"/>
  <c r="H26" i="12"/>
  <c r="G26" i="12"/>
  <c r="M25" i="12"/>
  <c r="L25" i="12"/>
  <c r="K25" i="12"/>
  <c r="I25" i="12"/>
  <c r="H25" i="12"/>
  <c r="G25" i="12"/>
  <c r="M24" i="12"/>
  <c r="L24" i="12"/>
  <c r="K24" i="12"/>
  <c r="I24" i="12"/>
  <c r="H24" i="12"/>
  <c r="G24" i="12"/>
  <c r="M23" i="12"/>
  <c r="L23" i="12"/>
  <c r="K23" i="12"/>
  <c r="I23" i="12"/>
  <c r="H23" i="12"/>
  <c r="G23" i="12"/>
  <c r="M22" i="12"/>
  <c r="L22" i="12"/>
  <c r="K22" i="12"/>
  <c r="I22" i="12"/>
  <c r="H22" i="12"/>
  <c r="G22" i="12"/>
  <c r="M21" i="12"/>
  <c r="L21" i="12"/>
  <c r="K21" i="12"/>
  <c r="I21" i="12"/>
  <c r="H21" i="12"/>
  <c r="G21" i="12"/>
  <c r="M20" i="12"/>
  <c r="L20" i="12"/>
  <c r="K20" i="12"/>
  <c r="I20" i="12"/>
  <c r="H20" i="12"/>
  <c r="G20" i="12"/>
  <c r="M19" i="12"/>
  <c r="L19" i="12"/>
  <c r="K19" i="12"/>
  <c r="I19" i="12"/>
  <c r="H19" i="12"/>
  <c r="G19" i="12"/>
  <c r="M18" i="12"/>
  <c r="L18" i="12"/>
  <c r="K18" i="12"/>
  <c r="I18" i="12"/>
  <c r="H18" i="12"/>
  <c r="G18" i="12"/>
  <c r="M17" i="12"/>
  <c r="L17" i="12"/>
  <c r="K17" i="12"/>
  <c r="I17" i="12"/>
  <c r="H17" i="12"/>
  <c r="G17" i="12"/>
  <c r="M16" i="12"/>
  <c r="L16" i="12"/>
  <c r="K16" i="12"/>
  <c r="I16" i="12"/>
  <c r="H16" i="12"/>
  <c r="G16" i="12"/>
  <c r="M15" i="12"/>
  <c r="L15" i="12"/>
  <c r="K15" i="12"/>
  <c r="I15" i="12"/>
  <c r="H15" i="12"/>
  <c r="G15" i="12"/>
  <c r="M14" i="12"/>
  <c r="L14" i="12"/>
  <c r="K14" i="12"/>
  <c r="I14" i="12"/>
  <c r="H14" i="12"/>
  <c r="G14" i="12"/>
  <c r="M13" i="12"/>
  <c r="L13" i="12"/>
  <c r="K13" i="12"/>
  <c r="I13" i="12"/>
  <c r="H13" i="12"/>
  <c r="G13" i="12"/>
  <c r="M12" i="12"/>
  <c r="L12" i="12"/>
  <c r="K12" i="12"/>
  <c r="I12" i="12"/>
  <c r="H12" i="12"/>
  <c r="G12" i="12"/>
  <c r="M11" i="12"/>
  <c r="L11" i="12"/>
  <c r="K11" i="12"/>
  <c r="I11" i="12"/>
  <c r="H11" i="12"/>
  <c r="G11" i="12"/>
  <c r="M10" i="12"/>
  <c r="L10" i="12"/>
  <c r="K10" i="12"/>
  <c r="I10" i="12"/>
  <c r="H10" i="12"/>
  <c r="G10" i="12"/>
  <c r="M9" i="12"/>
  <c r="L9" i="12"/>
  <c r="K9" i="12"/>
  <c r="I9" i="12"/>
  <c r="H9" i="12"/>
  <c r="G9" i="12"/>
  <c r="M8" i="12"/>
  <c r="L8" i="12"/>
  <c r="K8" i="12"/>
  <c r="I8" i="12"/>
  <c r="H8" i="12"/>
  <c r="G8" i="12"/>
  <c r="M7" i="12"/>
  <c r="L7" i="12"/>
  <c r="K7" i="12"/>
  <c r="I7" i="12"/>
  <c r="H7" i="12"/>
  <c r="G7" i="12"/>
  <c r="H6" i="12"/>
  <c r="G6" i="12"/>
  <c r="M51" i="11"/>
  <c r="L51" i="11"/>
  <c r="K51" i="11"/>
  <c r="I51" i="11"/>
  <c r="H51" i="11"/>
  <c r="G51" i="11"/>
  <c r="M50" i="11"/>
  <c r="L50" i="11"/>
  <c r="K50" i="11"/>
  <c r="I50" i="11"/>
  <c r="H50" i="11"/>
  <c r="G50" i="11"/>
  <c r="M49" i="11"/>
  <c r="L49" i="11"/>
  <c r="K49" i="11"/>
  <c r="I49" i="11"/>
  <c r="H49" i="11"/>
  <c r="G49" i="11"/>
  <c r="M48" i="11"/>
  <c r="L48" i="11"/>
  <c r="K48" i="11"/>
  <c r="I48" i="11"/>
  <c r="H48" i="11"/>
  <c r="G48" i="11"/>
  <c r="M47" i="11"/>
  <c r="L47" i="11"/>
  <c r="K47" i="11"/>
  <c r="I47" i="11"/>
  <c r="H47" i="11"/>
  <c r="G47" i="11"/>
  <c r="M46" i="11"/>
  <c r="L46" i="11"/>
  <c r="K46" i="11"/>
  <c r="I46" i="11"/>
  <c r="H46" i="11"/>
  <c r="G46" i="11"/>
  <c r="M45" i="11"/>
  <c r="L45" i="11"/>
  <c r="K45" i="11"/>
  <c r="I45" i="11"/>
  <c r="H45" i="11"/>
  <c r="G45" i="11"/>
  <c r="M44" i="11"/>
  <c r="L44" i="11"/>
  <c r="K44" i="11"/>
  <c r="I44" i="11"/>
  <c r="H44" i="11"/>
  <c r="G44" i="11"/>
  <c r="M43" i="11"/>
  <c r="L43" i="11"/>
  <c r="K43" i="11"/>
  <c r="I43" i="11"/>
  <c r="H43" i="11"/>
  <c r="G43" i="11"/>
  <c r="M42" i="11"/>
  <c r="L42" i="11"/>
  <c r="K42" i="11"/>
  <c r="I42" i="11"/>
  <c r="H42" i="11"/>
  <c r="G42" i="11"/>
  <c r="M41" i="11"/>
  <c r="L41" i="11"/>
  <c r="K41" i="11"/>
  <c r="I41" i="11"/>
  <c r="H41" i="11"/>
  <c r="G41" i="11"/>
  <c r="M40" i="11"/>
  <c r="L40" i="11"/>
  <c r="K40" i="11"/>
  <c r="I40" i="11"/>
  <c r="H40" i="11"/>
  <c r="G40" i="11"/>
  <c r="M39" i="11"/>
  <c r="L39" i="11"/>
  <c r="K39" i="11"/>
  <c r="I39" i="11"/>
  <c r="H39" i="11"/>
  <c r="G39" i="11"/>
  <c r="M38" i="11"/>
  <c r="L38" i="11"/>
  <c r="K38" i="11"/>
  <c r="I38" i="11"/>
  <c r="H38" i="11"/>
  <c r="G38" i="11"/>
  <c r="M37" i="11"/>
  <c r="L37" i="11"/>
  <c r="K37" i="11"/>
  <c r="I37" i="11"/>
  <c r="H37" i="11"/>
  <c r="G37" i="11"/>
  <c r="M36" i="11"/>
  <c r="L36" i="11"/>
  <c r="K36" i="11"/>
  <c r="I36" i="11"/>
  <c r="H36" i="11"/>
  <c r="G36" i="11"/>
  <c r="M35" i="11"/>
  <c r="L35" i="11"/>
  <c r="K35" i="11"/>
  <c r="I35" i="11"/>
  <c r="H35" i="11"/>
  <c r="G35" i="11"/>
  <c r="M34" i="11"/>
  <c r="L34" i="11"/>
  <c r="K34" i="11"/>
  <c r="I34" i="11"/>
  <c r="H34" i="11"/>
  <c r="G34" i="11"/>
  <c r="M33" i="11"/>
  <c r="L33" i="11"/>
  <c r="K33" i="11"/>
  <c r="I33" i="11"/>
  <c r="H33" i="11"/>
  <c r="G33" i="11"/>
  <c r="M32" i="11"/>
  <c r="L32" i="11"/>
  <c r="K32" i="11"/>
  <c r="I32" i="11"/>
  <c r="H32" i="11"/>
  <c r="G32" i="11"/>
  <c r="M31" i="11"/>
  <c r="L31" i="11"/>
  <c r="K31" i="11"/>
  <c r="I31" i="11"/>
  <c r="H31" i="11"/>
  <c r="G31" i="11"/>
  <c r="M30" i="11"/>
  <c r="L30" i="11"/>
  <c r="K30" i="11"/>
  <c r="I30" i="11"/>
  <c r="H30" i="11"/>
  <c r="G30" i="11"/>
  <c r="M29" i="11"/>
  <c r="L29" i="11"/>
  <c r="K29" i="11"/>
  <c r="I29" i="11"/>
  <c r="H29" i="11"/>
  <c r="G29" i="11"/>
  <c r="M28" i="11"/>
  <c r="L28" i="11"/>
  <c r="K28" i="11"/>
  <c r="I28" i="11"/>
  <c r="H28" i="11"/>
  <c r="G28" i="11"/>
  <c r="M27" i="11"/>
  <c r="L27" i="11"/>
  <c r="K27" i="11"/>
  <c r="I27" i="11"/>
  <c r="H27" i="11"/>
  <c r="G27" i="11"/>
  <c r="M26" i="11"/>
  <c r="L26" i="11"/>
  <c r="K26" i="11"/>
  <c r="I26" i="11"/>
  <c r="H26" i="11"/>
  <c r="G26" i="11"/>
  <c r="M25" i="11"/>
  <c r="L25" i="11"/>
  <c r="K25" i="11"/>
  <c r="I25" i="11"/>
  <c r="H25" i="11"/>
  <c r="G25" i="11"/>
  <c r="M24" i="11"/>
  <c r="L24" i="11"/>
  <c r="K24" i="11"/>
  <c r="I24" i="11"/>
  <c r="H24" i="11"/>
  <c r="G24" i="11"/>
  <c r="M23" i="11"/>
  <c r="L23" i="11"/>
  <c r="K23" i="11"/>
  <c r="I23" i="11"/>
  <c r="H23" i="11"/>
  <c r="G23" i="11"/>
  <c r="M22" i="11"/>
  <c r="L22" i="11"/>
  <c r="K22" i="11"/>
  <c r="I22" i="11"/>
  <c r="H22" i="11"/>
  <c r="G22" i="11"/>
  <c r="M21" i="11"/>
  <c r="L21" i="11"/>
  <c r="K21" i="11"/>
  <c r="I21" i="11"/>
  <c r="H21" i="11"/>
  <c r="G21" i="11"/>
  <c r="M20" i="11"/>
  <c r="L20" i="11"/>
  <c r="K20" i="11"/>
  <c r="I20" i="11"/>
  <c r="H20" i="11"/>
  <c r="G20" i="11"/>
  <c r="M19" i="11"/>
  <c r="L19" i="11"/>
  <c r="K19" i="11"/>
  <c r="I19" i="11"/>
  <c r="H19" i="11"/>
  <c r="G19" i="11"/>
  <c r="M18" i="11"/>
  <c r="L18" i="11"/>
  <c r="K18" i="11"/>
  <c r="I18" i="11"/>
  <c r="H18" i="11"/>
  <c r="G18" i="11"/>
  <c r="M17" i="11"/>
  <c r="L17" i="11"/>
  <c r="K17" i="11"/>
  <c r="I17" i="11"/>
  <c r="H17" i="11"/>
  <c r="G17" i="11"/>
  <c r="M16" i="11"/>
  <c r="L16" i="11"/>
  <c r="K16" i="11"/>
  <c r="I16" i="11"/>
  <c r="H16" i="11"/>
  <c r="G16" i="11"/>
  <c r="M15" i="11"/>
  <c r="L15" i="11"/>
  <c r="K15" i="11"/>
  <c r="I15" i="11"/>
  <c r="H15" i="11"/>
  <c r="G15" i="11"/>
  <c r="M14" i="11"/>
  <c r="L14" i="11"/>
  <c r="K14" i="11"/>
  <c r="I14" i="11"/>
  <c r="H14" i="11"/>
  <c r="G14" i="11"/>
  <c r="M13" i="11"/>
  <c r="L13" i="11"/>
  <c r="K13" i="11"/>
  <c r="I13" i="11"/>
  <c r="H13" i="11"/>
  <c r="G13" i="11"/>
  <c r="M12" i="11"/>
  <c r="L12" i="11"/>
  <c r="K12" i="11"/>
  <c r="I12" i="11"/>
  <c r="H12" i="11"/>
  <c r="G12" i="11"/>
  <c r="M11" i="11"/>
  <c r="L11" i="11"/>
  <c r="K11" i="11"/>
  <c r="I11" i="11"/>
  <c r="H11" i="11"/>
  <c r="G11" i="11"/>
  <c r="M10" i="11"/>
  <c r="L10" i="11"/>
  <c r="K10" i="11"/>
  <c r="I10" i="11"/>
  <c r="H10" i="11"/>
  <c r="G10" i="11"/>
  <c r="M9" i="11"/>
  <c r="L9" i="11"/>
  <c r="K9" i="11"/>
  <c r="I9" i="11"/>
  <c r="H9" i="11"/>
  <c r="G9" i="11"/>
  <c r="M8" i="11"/>
  <c r="L8" i="11"/>
  <c r="K8" i="11"/>
  <c r="I8" i="11"/>
  <c r="H8" i="11"/>
  <c r="G8" i="11"/>
  <c r="M7" i="11"/>
  <c r="L7" i="11"/>
  <c r="K7" i="11"/>
  <c r="I7" i="11"/>
  <c r="H7" i="11"/>
  <c r="G7" i="11"/>
  <c r="H6" i="11"/>
  <c r="G6" i="11"/>
  <c r="M51" i="10"/>
  <c r="L51" i="10"/>
  <c r="K51" i="10"/>
  <c r="I51" i="10"/>
  <c r="H51" i="10"/>
  <c r="G51" i="10"/>
  <c r="M50" i="10"/>
  <c r="L50" i="10"/>
  <c r="K50" i="10"/>
  <c r="I50" i="10"/>
  <c r="H50" i="10"/>
  <c r="G50" i="10"/>
  <c r="M49" i="10"/>
  <c r="L49" i="10"/>
  <c r="K49" i="10"/>
  <c r="I49" i="10"/>
  <c r="H49" i="10"/>
  <c r="G49" i="10"/>
  <c r="M48" i="10"/>
  <c r="L48" i="10"/>
  <c r="K48" i="10"/>
  <c r="I48" i="10"/>
  <c r="H48" i="10"/>
  <c r="G48" i="10"/>
  <c r="M47" i="10"/>
  <c r="L47" i="10"/>
  <c r="K47" i="10"/>
  <c r="I47" i="10"/>
  <c r="H47" i="10"/>
  <c r="G47" i="10"/>
  <c r="M46" i="10"/>
  <c r="L46" i="10"/>
  <c r="K46" i="10"/>
  <c r="I46" i="10"/>
  <c r="H46" i="10"/>
  <c r="G46" i="10"/>
  <c r="M45" i="10"/>
  <c r="L45" i="10"/>
  <c r="K45" i="10"/>
  <c r="I45" i="10"/>
  <c r="H45" i="10"/>
  <c r="G45" i="10"/>
  <c r="M44" i="10"/>
  <c r="L44" i="10"/>
  <c r="K44" i="10"/>
  <c r="I44" i="10"/>
  <c r="H44" i="10"/>
  <c r="G44" i="10"/>
  <c r="M43" i="10"/>
  <c r="L43" i="10"/>
  <c r="K43" i="10"/>
  <c r="I43" i="10"/>
  <c r="H43" i="10"/>
  <c r="G43" i="10"/>
  <c r="M42" i="10"/>
  <c r="L42" i="10"/>
  <c r="K42" i="10"/>
  <c r="I42" i="10"/>
  <c r="H42" i="10"/>
  <c r="G42" i="10"/>
  <c r="M41" i="10"/>
  <c r="L41" i="10"/>
  <c r="K41" i="10"/>
  <c r="I41" i="10"/>
  <c r="H41" i="10"/>
  <c r="G41" i="10"/>
  <c r="M40" i="10"/>
  <c r="L40" i="10"/>
  <c r="K40" i="10"/>
  <c r="I40" i="10"/>
  <c r="H40" i="10"/>
  <c r="G40" i="10"/>
  <c r="M39" i="10"/>
  <c r="L39" i="10"/>
  <c r="K39" i="10"/>
  <c r="I39" i="10"/>
  <c r="H39" i="10"/>
  <c r="G39" i="10"/>
  <c r="M38" i="10"/>
  <c r="L38" i="10"/>
  <c r="K38" i="10"/>
  <c r="I38" i="10"/>
  <c r="H38" i="10"/>
  <c r="G38" i="10"/>
  <c r="M37" i="10"/>
  <c r="L37" i="10"/>
  <c r="K37" i="10"/>
  <c r="I37" i="10"/>
  <c r="H37" i="10"/>
  <c r="G37" i="10"/>
  <c r="M36" i="10"/>
  <c r="L36" i="10"/>
  <c r="K36" i="10"/>
  <c r="I36" i="10"/>
  <c r="H36" i="10"/>
  <c r="G36" i="10"/>
  <c r="M35" i="10"/>
  <c r="L35" i="10"/>
  <c r="K35" i="10"/>
  <c r="I35" i="10"/>
  <c r="H35" i="10"/>
  <c r="G35" i="10"/>
  <c r="M34" i="10"/>
  <c r="L34" i="10"/>
  <c r="K34" i="10"/>
  <c r="I34" i="10"/>
  <c r="H34" i="10"/>
  <c r="G34" i="10"/>
  <c r="M33" i="10"/>
  <c r="L33" i="10"/>
  <c r="K33" i="10"/>
  <c r="I33" i="10"/>
  <c r="H33" i="10"/>
  <c r="G33" i="10"/>
  <c r="M32" i="10"/>
  <c r="L32" i="10"/>
  <c r="K32" i="10"/>
  <c r="I32" i="10"/>
  <c r="H32" i="10"/>
  <c r="G32" i="10"/>
  <c r="M31" i="10"/>
  <c r="L31" i="10"/>
  <c r="K31" i="10"/>
  <c r="I31" i="10"/>
  <c r="H31" i="10"/>
  <c r="G31" i="10"/>
  <c r="M30" i="10"/>
  <c r="L30" i="10"/>
  <c r="K30" i="10"/>
  <c r="I30" i="10"/>
  <c r="H30" i="10"/>
  <c r="G30" i="10"/>
  <c r="M29" i="10"/>
  <c r="L29" i="10"/>
  <c r="K29" i="10"/>
  <c r="I29" i="10"/>
  <c r="H29" i="10"/>
  <c r="G29" i="10"/>
  <c r="M28" i="10"/>
  <c r="L28" i="10"/>
  <c r="K28" i="10"/>
  <c r="I28" i="10"/>
  <c r="H28" i="10"/>
  <c r="G28" i="10"/>
  <c r="M27" i="10"/>
  <c r="L27" i="10"/>
  <c r="K27" i="10"/>
  <c r="I27" i="10"/>
  <c r="H27" i="10"/>
  <c r="G27" i="10"/>
  <c r="M26" i="10"/>
  <c r="L26" i="10"/>
  <c r="K26" i="10"/>
  <c r="I26" i="10"/>
  <c r="H26" i="10"/>
  <c r="G26" i="10"/>
  <c r="M25" i="10"/>
  <c r="L25" i="10"/>
  <c r="K25" i="10"/>
  <c r="I25" i="10"/>
  <c r="H25" i="10"/>
  <c r="G25" i="10"/>
  <c r="M24" i="10"/>
  <c r="L24" i="10"/>
  <c r="K24" i="10"/>
  <c r="I24" i="10"/>
  <c r="H24" i="10"/>
  <c r="G24" i="10"/>
  <c r="M23" i="10"/>
  <c r="L23" i="10"/>
  <c r="K23" i="10"/>
  <c r="I23" i="10"/>
  <c r="H23" i="10"/>
  <c r="G23" i="10"/>
  <c r="M22" i="10"/>
  <c r="L22" i="10"/>
  <c r="K22" i="10"/>
  <c r="I22" i="10"/>
  <c r="H22" i="10"/>
  <c r="G22" i="10"/>
  <c r="M21" i="10"/>
  <c r="L21" i="10"/>
  <c r="K21" i="10"/>
  <c r="I21" i="10"/>
  <c r="H21" i="10"/>
  <c r="G21" i="10"/>
  <c r="M20" i="10"/>
  <c r="L20" i="10"/>
  <c r="K20" i="10"/>
  <c r="I20" i="10"/>
  <c r="H20" i="10"/>
  <c r="G20" i="10"/>
  <c r="M19" i="10"/>
  <c r="L19" i="10"/>
  <c r="K19" i="10"/>
  <c r="I19" i="10"/>
  <c r="H19" i="10"/>
  <c r="G19" i="10"/>
  <c r="M18" i="10"/>
  <c r="L18" i="10"/>
  <c r="K18" i="10"/>
  <c r="I18" i="10"/>
  <c r="H18" i="10"/>
  <c r="G18" i="10"/>
  <c r="M17" i="10"/>
  <c r="L17" i="10"/>
  <c r="K17" i="10"/>
  <c r="I17" i="10"/>
  <c r="H17" i="10"/>
  <c r="G17" i="10"/>
  <c r="M16" i="10"/>
  <c r="L16" i="10"/>
  <c r="K16" i="10"/>
  <c r="I16" i="10"/>
  <c r="H16" i="10"/>
  <c r="G16" i="10"/>
  <c r="M15" i="10"/>
  <c r="L15" i="10"/>
  <c r="K15" i="10"/>
  <c r="I15" i="10"/>
  <c r="H15" i="10"/>
  <c r="G15" i="10"/>
  <c r="M14" i="10"/>
  <c r="L14" i="10"/>
  <c r="K14" i="10"/>
  <c r="I14" i="10"/>
  <c r="H14" i="10"/>
  <c r="G14" i="10"/>
  <c r="M13" i="10"/>
  <c r="L13" i="10"/>
  <c r="K13" i="10"/>
  <c r="I13" i="10"/>
  <c r="H13" i="10"/>
  <c r="G13" i="10"/>
  <c r="M12" i="10"/>
  <c r="L12" i="10"/>
  <c r="K12" i="10"/>
  <c r="I12" i="10"/>
  <c r="H12" i="10"/>
  <c r="G12" i="10"/>
  <c r="M11" i="10"/>
  <c r="L11" i="10"/>
  <c r="K11" i="10"/>
  <c r="I11" i="10"/>
  <c r="H11" i="10"/>
  <c r="G11" i="10"/>
  <c r="M10" i="10"/>
  <c r="L10" i="10"/>
  <c r="K10" i="10"/>
  <c r="I10" i="10"/>
  <c r="H10" i="10"/>
  <c r="G10" i="10"/>
  <c r="M9" i="10"/>
  <c r="L9" i="10"/>
  <c r="K9" i="10"/>
  <c r="I9" i="10"/>
  <c r="H9" i="10"/>
  <c r="G9" i="10"/>
  <c r="M8" i="10"/>
  <c r="L8" i="10"/>
  <c r="K8" i="10"/>
  <c r="I8" i="10"/>
  <c r="H8" i="10"/>
  <c r="G8" i="10"/>
  <c r="M7" i="10"/>
  <c r="L7" i="10"/>
  <c r="K7" i="10"/>
  <c r="I7" i="10"/>
  <c r="H7" i="10"/>
  <c r="G7" i="10"/>
  <c r="H6" i="10"/>
  <c r="G6" i="10"/>
  <c r="M51" i="9"/>
  <c r="L51" i="9"/>
  <c r="K51" i="9"/>
  <c r="I51" i="9"/>
  <c r="H51" i="9"/>
  <c r="G51" i="9"/>
  <c r="M50" i="9"/>
  <c r="L50" i="9"/>
  <c r="K50" i="9"/>
  <c r="I50" i="9"/>
  <c r="H50" i="9"/>
  <c r="G50" i="9"/>
  <c r="M49" i="9"/>
  <c r="L49" i="9"/>
  <c r="K49" i="9"/>
  <c r="I49" i="9"/>
  <c r="H49" i="9"/>
  <c r="G49" i="9"/>
  <c r="M48" i="9"/>
  <c r="L48" i="9"/>
  <c r="K48" i="9"/>
  <c r="I48" i="9"/>
  <c r="H48" i="9"/>
  <c r="G48" i="9"/>
  <c r="M47" i="9"/>
  <c r="L47" i="9"/>
  <c r="K47" i="9"/>
  <c r="I47" i="9"/>
  <c r="H47" i="9"/>
  <c r="G47" i="9"/>
  <c r="M46" i="9"/>
  <c r="L46" i="9"/>
  <c r="K46" i="9"/>
  <c r="I46" i="9"/>
  <c r="H46" i="9"/>
  <c r="G46" i="9"/>
  <c r="M45" i="9"/>
  <c r="L45" i="9"/>
  <c r="K45" i="9"/>
  <c r="I45" i="9"/>
  <c r="H45" i="9"/>
  <c r="G45" i="9"/>
  <c r="M44" i="9"/>
  <c r="L44" i="9"/>
  <c r="K44" i="9"/>
  <c r="I44" i="9"/>
  <c r="H44" i="9"/>
  <c r="G44" i="9"/>
  <c r="M43" i="9"/>
  <c r="L43" i="9"/>
  <c r="K43" i="9"/>
  <c r="I43" i="9"/>
  <c r="H43" i="9"/>
  <c r="G43" i="9"/>
  <c r="M42" i="9"/>
  <c r="L42" i="9"/>
  <c r="K42" i="9"/>
  <c r="I42" i="9"/>
  <c r="H42" i="9"/>
  <c r="G42" i="9"/>
  <c r="M41" i="9"/>
  <c r="L41" i="9"/>
  <c r="K41" i="9"/>
  <c r="I41" i="9"/>
  <c r="H41" i="9"/>
  <c r="G41" i="9"/>
  <c r="M40" i="9"/>
  <c r="L40" i="9"/>
  <c r="K40" i="9"/>
  <c r="I40" i="9"/>
  <c r="H40" i="9"/>
  <c r="G40" i="9"/>
  <c r="M39" i="9"/>
  <c r="L39" i="9"/>
  <c r="K39" i="9"/>
  <c r="I39" i="9"/>
  <c r="H39" i="9"/>
  <c r="G39" i="9"/>
  <c r="M38" i="9"/>
  <c r="L38" i="9"/>
  <c r="K38" i="9"/>
  <c r="I38" i="9"/>
  <c r="H38" i="9"/>
  <c r="G38" i="9"/>
  <c r="M37" i="9"/>
  <c r="L37" i="9"/>
  <c r="K37" i="9"/>
  <c r="I37" i="9"/>
  <c r="H37" i="9"/>
  <c r="G37" i="9"/>
  <c r="M36" i="9"/>
  <c r="L36" i="9"/>
  <c r="K36" i="9"/>
  <c r="I36" i="9"/>
  <c r="H36" i="9"/>
  <c r="G36" i="9"/>
  <c r="M35" i="9"/>
  <c r="L35" i="9"/>
  <c r="K35" i="9"/>
  <c r="I35" i="9"/>
  <c r="H35" i="9"/>
  <c r="G35" i="9"/>
  <c r="M34" i="9"/>
  <c r="L34" i="9"/>
  <c r="K34" i="9"/>
  <c r="I34" i="9"/>
  <c r="H34" i="9"/>
  <c r="G34" i="9"/>
  <c r="M33" i="9"/>
  <c r="L33" i="9"/>
  <c r="K33" i="9"/>
  <c r="I33" i="9"/>
  <c r="H33" i="9"/>
  <c r="G33" i="9"/>
  <c r="M32" i="9"/>
  <c r="L32" i="9"/>
  <c r="K32" i="9"/>
  <c r="I32" i="9"/>
  <c r="H32" i="9"/>
  <c r="G32" i="9"/>
  <c r="M31" i="9"/>
  <c r="L31" i="9"/>
  <c r="K31" i="9"/>
  <c r="I31" i="9"/>
  <c r="H31" i="9"/>
  <c r="G31" i="9"/>
  <c r="M30" i="9"/>
  <c r="L30" i="9"/>
  <c r="K30" i="9"/>
  <c r="I30" i="9"/>
  <c r="H30" i="9"/>
  <c r="G30" i="9"/>
  <c r="M29" i="9"/>
  <c r="L29" i="9"/>
  <c r="K29" i="9"/>
  <c r="I29" i="9"/>
  <c r="H29" i="9"/>
  <c r="G29" i="9"/>
  <c r="M28" i="9"/>
  <c r="L28" i="9"/>
  <c r="K28" i="9"/>
  <c r="I28" i="9"/>
  <c r="H28" i="9"/>
  <c r="G28" i="9"/>
  <c r="M27" i="9"/>
  <c r="L27" i="9"/>
  <c r="K27" i="9"/>
  <c r="I27" i="9"/>
  <c r="H27" i="9"/>
  <c r="G27" i="9"/>
  <c r="M26" i="9"/>
  <c r="L26" i="9"/>
  <c r="K26" i="9"/>
  <c r="I26" i="9"/>
  <c r="H26" i="9"/>
  <c r="G26" i="9"/>
  <c r="M25" i="9"/>
  <c r="L25" i="9"/>
  <c r="K25" i="9"/>
  <c r="I25" i="9"/>
  <c r="H25" i="9"/>
  <c r="G25" i="9"/>
  <c r="M24" i="9"/>
  <c r="L24" i="9"/>
  <c r="K24" i="9"/>
  <c r="I24" i="9"/>
  <c r="H24" i="9"/>
  <c r="G24" i="9"/>
  <c r="M23" i="9"/>
  <c r="L23" i="9"/>
  <c r="K23" i="9"/>
  <c r="I23" i="9"/>
  <c r="H23" i="9"/>
  <c r="G23" i="9"/>
  <c r="M22" i="9"/>
  <c r="L22" i="9"/>
  <c r="K22" i="9"/>
  <c r="I22" i="9"/>
  <c r="H22" i="9"/>
  <c r="G22" i="9"/>
  <c r="M21" i="9"/>
  <c r="L21" i="9"/>
  <c r="K21" i="9"/>
  <c r="I21" i="9"/>
  <c r="H21" i="9"/>
  <c r="G21" i="9"/>
  <c r="M20" i="9"/>
  <c r="L20" i="9"/>
  <c r="K20" i="9"/>
  <c r="I20" i="9"/>
  <c r="H20" i="9"/>
  <c r="G20" i="9"/>
  <c r="M19" i="9"/>
  <c r="L19" i="9"/>
  <c r="K19" i="9"/>
  <c r="I19" i="9"/>
  <c r="H19" i="9"/>
  <c r="G19" i="9"/>
  <c r="M18" i="9"/>
  <c r="L18" i="9"/>
  <c r="K18" i="9"/>
  <c r="I18" i="9"/>
  <c r="H18" i="9"/>
  <c r="G18" i="9"/>
  <c r="M17" i="9"/>
  <c r="L17" i="9"/>
  <c r="K17" i="9"/>
  <c r="I17" i="9"/>
  <c r="H17" i="9"/>
  <c r="G17" i="9"/>
  <c r="M16" i="9"/>
  <c r="L16" i="9"/>
  <c r="K16" i="9"/>
  <c r="I16" i="9"/>
  <c r="H16" i="9"/>
  <c r="G16" i="9"/>
  <c r="M15" i="9"/>
  <c r="L15" i="9"/>
  <c r="K15" i="9"/>
  <c r="I15" i="9"/>
  <c r="H15" i="9"/>
  <c r="G15" i="9"/>
  <c r="M14" i="9"/>
  <c r="L14" i="9"/>
  <c r="K14" i="9"/>
  <c r="I14" i="9"/>
  <c r="H14" i="9"/>
  <c r="G14" i="9"/>
  <c r="M13" i="9"/>
  <c r="L13" i="9"/>
  <c r="K13" i="9"/>
  <c r="I13" i="9"/>
  <c r="H13" i="9"/>
  <c r="G13" i="9"/>
  <c r="M12" i="9"/>
  <c r="L12" i="9"/>
  <c r="K12" i="9"/>
  <c r="I12" i="9"/>
  <c r="H12" i="9"/>
  <c r="G12" i="9"/>
  <c r="M11" i="9"/>
  <c r="L11" i="9"/>
  <c r="K11" i="9"/>
  <c r="I11" i="9"/>
  <c r="H11" i="9"/>
  <c r="G11" i="9"/>
  <c r="M10" i="9"/>
  <c r="L10" i="9"/>
  <c r="K10" i="9"/>
  <c r="I10" i="9"/>
  <c r="H10" i="9"/>
  <c r="G10" i="9"/>
  <c r="M9" i="9"/>
  <c r="L9" i="9"/>
  <c r="K9" i="9"/>
  <c r="I9" i="9"/>
  <c r="H9" i="9"/>
  <c r="G9" i="9"/>
  <c r="M8" i="9"/>
  <c r="L8" i="9"/>
  <c r="K8" i="9"/>
  <c r="I8" i="9"/>
  <c r="H8" i="9"/>
  <c r="G8" i="9"/>
  <c r="M7" i="9"/>
  <c r="L7" i="9"/>
  <c r="K7" i="9"/>
  <c r="I7" i="9"/>
  <c r="H7" i="9"/>
  <c r="G7" i="9"/>
  <c r="H6" i="9"/>
  <c r="G6" i="9"/>
  <c r="M51" i="8"/>
  <c r="L51" i="8"/>
  <c r="K51" i="8"/>
  <c r="I51" i="8"/>
  <c r="H51" i="8"/>
  <c r="G51" i="8"/>
  <c r="M50" i="8"/>
  <c r="L50" i="8"/>
  <c r="K50" i="8"/>
  <c r="I50" i="8"/>
  <c r="H50" i="8"/>
  <c r="G50" i="8"/>
  <c r="M49" i="8"/>
  <c r="L49" i="8"/>
  <c r="K49" i="8"/>
  <c r="I49" i="8"/>
  <c r="H49" i="8"/>
  <c r="G49" i="8"/>
  <c r="M48" i="8"/>
  <c r="L48" i="8"/>
  <c r="K48" i="8"/>
  <c r="I48" i="8"/>
  <c r="H48" i="8"/>
  <c r="G48" i="8"/>
  <c r="M47" i="8"/>
  <c r="L47" i="8"/>
  <c r="K47" i="8"/>
  <c r="I47" i="8"/>
  <c r="H47" i="8"/>
  <c r="G47" i="8"/>
  <c r="M46" i="8"/>
  <c r="L46" i="8"/>
  <c r="K46" i="8"/>
  <c r="I46" i="8"/>
  <c r="H46" i="8"/>
  <c r="G46" i="8"/>
  <c r="M45" i="8"/>
  <c r="L45" i="8"/>
  <c r="K45" i="8"/>
  <c r="I45" i="8"/>
  <c r="H45" i="8"/>
  <c r="G45" i="8"/>
  <c r="M44" i="8"/>
  <c r="L44" i="8"/>
  <c r="K44" i="8"/>
  <c r="I44" i="8"/>
  <c r="H44" i="8"/>
  <c r="G44" i="8"/>
  <c r="M43" i="8"/>
  <c r="L43" i="8"/>
  <c r="K43" i="8"/>
  <c r="I43" i="8"/>
  <c r="H43" i="8"/>
  <c r="G43" i="8"/>
  <c r="M42" i="8"/>
  <c r="L42" i="8"/>
  <c r="K42" i="8"/>
  <c r="I42" i="8"/>
  <c r="H42" i="8"/>
  <c r="G42" i="8"/>
  <c r="M41" i="8"/>
  <c r="L41" i="8"/>
  <c r="K41" i="8"/>
  <c r="I41" i="8"/>
  <c r="H41" i="8"/>
  <c r="G41" i="8"/>
  <c r="M40" i="8"/>
  <c r="L40" i="8"/>
  <c r="K40" i="8"/>
  <c r="I40" i="8"/>
  <c r="H40" i="8"/>
  <c r="G40" i="8"/>
  <c r="M39" i="8"/>
  <c r="L39" i="8"/>
  <c r="K39" i="8"/>
  <c r="I39" i="8"/>
  <c r="H39" i="8"/>
  <c r="G39" i="8"/>
  <c r="M38" i="8"/>
  <c r="L38" i="8"/>
  <c r="K38" i="8"/>
  <c r="I38" i="8"/>
  <c r="H38" i="8"/>
  <c r="G38" i="8"/>
  <c r="M37" i="8"/>
  <c r="L37" i="8"/>
  <c r="K37" i="8"/>
  <c r="I37" i="8"/>
  <c r="H37" i="8"/>
  <c r="G37" i="8"/>
  <c r="M36" i="8"/>
  <c r="L36" i="8"/>
  <c r="K36" i="8"/>
  <c r="I36" i="8"/>
  <c r="H36" i="8"/>
  <c r="G36" i="8"/>
  <c r="M35" i="8"/>
  <c r="L35" i="8"/>
  <c r="K35" i="8"/>
  <c r="I35" i="8"/>
  <c r="H35" i="8"/>
  <c r="G35" i="8"/>
  <c r="M34" i="8"/>
  <c r="L34" i="8"/>
  <c r="K34" i="8"/>
  <c r="I34" i="8"/>
  <c r="H34" i="8"/>
  <c r="G34" i="8"/>
  <c r="M33" i="8"/>
  <c r="L33" i="8"/>
  <c r="K33" i="8"/>
  <c r="I33" i="8"/>
  <c r="H33" i="8"/>
  <c r="G33" i="8"/>
  <c r="M32" i="8"/>
  <c r="L32" i="8"/>
  <c r="K32" i="8"/>
  <c r="I32" i="8"/>
  <c r="H32" i="8"/>
  <c r="G32" i="8"/>
  <c r="M31" i="8"/>
  <c r="L31" i="8"/>
  <c r="K31" i="8"/>
  <c r="I31" i="8"/>
  <c r="H31" i="8"/>
  <c r="G31" i="8"/>
  <c r="M30" i="8"/>
  <c r="L30" i="8"/>
  <c r="K30" i="8"/>
  <c r="I30" i="8"/>
  <c r="H30" i="8"/>
  <c r="G30" i="8"/>
  <c r="M29" i="8"/>
  <c r="L29" i="8"/>
  <c r="K29" i="8"/>
  <c r="I29" i="8"/>
  <c r="H29" i="8"/>
  <c r="G29" i="8"/>
  <c r="M28" i="8"/>
  <c r="L28" i="8"/>
  <c r="K28" i="8"/>
  <c r="I28" i="8"/>
  <c r="H28" i="8"/>
  <c r="G28" i="8"/>
  <c r="M27" i="8"/>
  <c r="L27" i="8"/>
  <c r="K27" i="8"/>
  <c r="I27" i="8"/>
  <c r="H27" i="8"/>
  <c r="G27" i="8"/>
  <c r="M26" i="8"/>
  <c r="L26" i="8"/>
  <c r="K26" i="8"/>
  <c r="I26" i="8"/>
  <c r="H26" i="8"/>
  <c r="G26" i="8"/>
  <c r="M25" i="8"/>
  <c r="L25" i="8"/>
  <c r="K25" i="8"/>
  <c r="I25" i="8"/>
  <c r="H25" i="8"/>
  <c r="G25" i="8"/>
  <c r="M24" i="8"/>
  <c r="L24" i="8"/>
  <c r="K24" i="8"/>
  <c r="I24" i="8"/>
  <c r="H24" i="8"/>
  <c r="G24" i="8"/>
  <c r="M23" i="8"/>
  <c r="L23" i="8"/>
  <c r="K23" i="8"/>
  <c r="I23" i="8"/>
  <c r="H23" i="8"/>
  <c r="G23" i="8"/>
  <c r="M22" i="8"/>
  <c r="L22" i="8"/>
  <c r="K22" i="8"/>
  <c r="I22" i="8"/>
  <c r="H22" i="8"/>
  <c r="G22" i="8"/>
  <c r="M21" i="8"/>
  <c r="L21" i="8"/>
  <c r="K21" i="8"/>
  <c r="I21" i="8"/>
  <c r="H21" i="8"/>
  <c r="G21" i="8"/>
  <c r="M20" i="8"/>
  <c r="L20" i="8"/>
  <c r="K20" i="8"/>
  <c r="I20" i="8"/>
  <c r="H20" i="8"/>
  <c r="G20" i="8"/>
  <c r="M19" i="8"/>
  <c r="L19" i="8"/>
  <c r="K19" i="8"/>
  <c r="I19" i="8"/>
  <c r="H19" i="8"/>
  <c r="G19" i="8"/>
  <c r="M18" i="8"/>
  <c r="L18" i="8"/>
  <c r="K18" i="8"/>
  <c r="I18" i="8"/>
  <c r="H18" i="8"/>
  <c r="G18" i="8"/>
  <c r="M17" i="8"/>
  <c r="L17" i="8"/>
  <c r="K17" i="8"/>
  <c r="I17" i="8"/>
  <c r="H17" i="8"/>
  <c r="G17" i="8"/>
  <c r="M16" i="8"/>
  <c r="L16" i="8"/>
  <c r="K16" i="8"/>
  <c r="I16" i="8"/>
  <c r="H16" i="8"/>
  <c r="G16" i="8"/>
  <c r="M15" i="8"/>
  <c r="L15" i="8"/>
  <c r="K15" i="8"/>
  <c r="I15" i="8"/>
  <c r="H15" i="8"/>
  <c r="G15" i="8"/>
  <c r="M14" i="8"/>
  <c r="L14" i="8"/>
  <c r="K14" i="8"/>
  <c r="I14" i="8"/>
  <c r="H14" i="8"/>
  <c r="G14" i="8"/>
  <c r="M13" i="8"/>
  <c r="L13" i="8"/>
  <c r="K13" i="8"/>
  <c r="I13" i="8"/>
  <c r="H13" i="8"/>
  <c r="G13" i="8"/>
  <c r="M12" i="8"/>
  <c r="L12" i="8"/>
  <c r="K12" i="8"/>
  <c r="I12" i="8"/>
  <c r="H12" i="8"/>
  <c r="G12" i="8"/>
  <c r="M11" i="8"/>
  <c r="L11" i="8"/>
  <c r="K11" i="8"/>
  <c r="I11" i="8"/>
  <c r="H11" i="8"/>
  <c r="G11" i="8"/>
  <c r="M10" i="8"/>
  <c r="L10" i="8"/>
  <c r="K10" i="8"/>
  <c r="I10" i="8"/>
  <c r="H10" i="8"/>
  <c r="G10" i="8"/>
  <c r="M9" i="8"/>
  <c r="L9" i="8"/>
  <c r="K9" i="8"/>
  <c r="I9" i="8"/>
  <c r="H9" i="8"/>
  <c r="G9" i="8"/>
  <c r="M8" i="8"/>
  <c r="L8" i="8"/>
  <c r="K8" i="8"/>
  <c r="I8" i="8"/>
  <c r="H8" i="8"/>
  <c r="G8" i="8"/>
  <c r="M7" i="8"/>
  <c r="L7" i="8"/>
  <c r="K7" i="8"/>
  <c r="I7" i="8"/>
  <c r="H7" i="8"/>
  <c r="G7" i="8"/>
  <c r="H6" i="8"/>
  <c r="G6" i="8"/>
  <c r="M51" i="7"/>
  <c r="L51" i="7"/>
  <c r="K51" i="7"/>
  <c r="I51" i="7"/>
  <c r="H51" i="7"/>
  <c r="G51" i="7"/>
  <c r="M50" i="7"/>
  <c r="L50" i="7"/>
  <c r="K50" i="7"/>
  <c r="I50" i="7"/>
  <c r="H50" i="7"/>
  <c r="G50" i="7"/>
  <c r="M49" i="7"/>
  <c r="L49" i="7"/>
  <c r="K49" i="7"/>
  <c r="I49" i="7"/>
  <c r="H49" i="7"/>
  <c r="G49" i="7"/>
  <c r="M48" i="7"/>
  <c r="L48" i="7"/>
  <c r="K48" i="7"/>
  <c r="I48" i="7"/>
  <c r="H48" i="7"/>
  <c r="G48" i="7"/>
  <c r="M47" i="7"/>
  <c r="L47" i="7"/>
  <c r="K47" i="7"/>
  <c r="I47" i="7"/>
  <c r="H47" i="7"/>
  <c r="G47" i="7"/>
  <c r="M46" i="7"/>
  <c r="L46" i="7"/>
  <c r="K46" i="7"/>
  <c r="I46" i="7"/>
  <c r="H46" i="7"/>
  <c r="G46" i="7"/>
  <c r="M45" i="7"/>
  <c r="L45" i="7"/>
  <c r="K45" i="7"/>
  <c r="I45" i="7"/>
  <c r="H45" i="7"/>
  <c r="G45" i="7"/>
  <c r="M44" i="7"/>
  <c r="L44" i="7"/>
  <c r="K44" i="7"/>
  <c r="I44" i="7"/>
  <c r="H44" i="7"/>
  <c r="G44" i="7"/>
  <c r="M43" i="7"/>
  <c r="L43" i="7"/>
  <c r="K43" i="7"/>
  <c r="I43" i="7"/>
  <c r="H43" i="7"/>
  <c r="G43" i="7"/>
  <c r="M42" i="7"/>
  <c r="L42" i="7"/>
  <c r="K42" i="7"/>
  <c r="I42" i="7"/>
  <c r="H42" i="7"/>
  <c r="G42" i="7"/>
  <c r="M41" i="7"/>
  <c r="L41" i="7"/>
  <c r="K41" i="7"/>
  <c r="I41" i="7"/>
  <c r="H41" i="7"/>
  <c r="G41" i="7"/>
  <c r="M40" i="7"/>
  <c r="L40" i="7"/>
  <c r="K40" i="7"/>
  <c r="I40" i="7"/>
  <c r="H40" i="7"/>
  <c r="G40" i="7"/>
  <c r="M39" i="7"/>
  <c r="L39" i="7"/>
  <c r="K39" i="7"/>
  <c r="I39" i="7"/>
  <c r="H39" i="7"/>
  <c r="G39" i="7"/>
  <c r="M38" i="7"/>
  <c r="L38" i="7"/>
  <c r="K38" i="7"/>
  <c r="I38" i="7"/>
  <c r="H38" i="7"/>
  <c r="G38" i="7"/>
  <c r="M37" i="7"/>
  <c r="L37" i="7"/>
  <c r="K37" i="7"/>
  <c r="I37" i="7"/>
  <c r="H37" i="7"/>
  <c r="G37" i="7"/>
  <c r="M36" i="7"/>
  <c r="L36" i="7"/>
  <c r="K36" i="7"/>
  <c r="I36" i="7"/>
  <c r="H36" i="7"/>
  <c r="G36" i="7"/>
  <c r="M35" i="7"/>
  <c r="L35" i="7"/>
  <c r="K35" i="7"/>
  <c r="I35" i="7"/>
  <c r="H35" i="7"/>
  <c r="G35" i="7"/>
  <c r="M34" i="7"/>
  <c r="L34" i="7"/>
  <c r="K34" i="7"/>
  <c r="I34" i="7"/>
  <c r="H34" i="7"/>
  <c r="G34" i="7"/>
  <c r="M33" i="7"/>
  <c r="L33" i="7"/>
  <c r="K33" i="7"/>
  <c r="I33" i="7"/>
  <c r="H33" i="7"/>
  <c r="G33" i="7"/>
  <c r="M32" i="7"/>
  <c r="L32" i="7"/>
  <c r="K32" i="7"/>
  <c r="I32" i="7"/>
  <c r="H32" i="7"/>
  <c r="G32" i="7"/>
  <c r="M31" i="7"/>
  <c r="L31" i="7"/>
  <c r="K31" i="7"/>
  <c r="I31" i="7"/>
  <c r="H31" i="7"/>
  <c r="G31" i="7"/>
  <c r="M30" i="7"/>
  <c r="L30" i="7"/>
  <c r="K30" i="7"/>
  <c r="I30" i="7"/>
  <c r="H30" i="7"/>
  <c r="G30" i="7"/>
  <c r="M29" i="7"/>
  <c r="L29" i="7"/>
  <c r="K29" i="7"/>
  <c r="I29" i="7"/>
  <c r="H29" i="7"/>
  <c r="G29" i="7"/>
  <c r="M28" i="7"/>
  <c r="L28" i="7"/>
  <c r="K28" i="7"/>
  <c r="I28" i="7"/>
  <c r="H28" i="7"/>
  <c r="G28" i="7"/>
  <c r="M27" i="7"/>
  <c r="L27" i="7"/>
  <c r="K27" i="7"/>
  <c r="I27" i="7"/>
  <c r="H27" i="7"/>
  <c r="G27" i="7"/>
  <c r="M26" i="7"/>
  <c r="L26" i="7"/>
  <c r="K26" i="7"/>
  <c r="I26" i="7"/>
  <c r="H26" i="7"/>
  <c r="G26" i="7"/>
  <c r="M25" i="7"/>
  <c r="L25" i="7"/>
  <c r="K25" i="7"/>
  <c r="I25" i="7"/>
  <c r="H25" i="7"/>
  <c r="G25" i="7"/>
  <c r="M24" i="7"/>
  <c r="L24" i="7"/>
  <c r="K24" i="7"/>
  <c r="I24" i="7"/>
  <c r="H24" i="7"/>
  <c r="G24" i="7"/>
  <c r="M23" i="7"/>
  <c r="L23" i="7"/>
  <c r="K23" i="7"/>
  <c r="I23" i="7"/>
  <c r="H23" i="7"/>
  <c r="G23" i="7"/>
  <c r="M22" i="7"/>
  <c r="L22" i="7"/>
  <c r="K22" i="7"/>
  <c r="I22" i="7"/>
  <c r="H22" i="7"/>
  <c r="G22" i="7"/>
  <c r="M21" i="7"/>
  <c r="L21" i="7"/>
  <c r="K21" i="7"/>
  <c r="I21" i="7"/>
  <c r="H21" i="7"/>
  <c r="G21" i="7"/>
  <c r="M20" i="7"/>
  <c r="L20" i="7"/>
  <c r="K20" i="7"/>
  <c r="I20" i="7"/>
  <c r="H20" i="7"/>
  <c r="G20" i="7"/>
  <c r="M19" i="7"/>
  <c r="L19" i="7"/>
  <c r="K19" i="7"/>
  <c r="I19" i="7"/>
  <c r="H19" i="7"/>
  <c r="G19" i="7"/>
  <c r="M18" i="7"/>
  <c r="L18" i="7"/>
  <c r="K18" i="7"/>
  <c r="I18" i="7"/>
  <c r="H18" i="7"/>
  <c r="G18" i="7"/>
  <c r="M17" i="7"/>
  <c r="L17" i="7"/>
  <c r="K17" i="7"/>
  <c r="I17" i="7"/>
  <c r="H17" i="7"/>
  <c r="G17" i="7"/>
  <c r="M16" i="7"/>
  <c r="L16" i="7"/>
  <c r="K16" i="7"/>
  <c r="I16" i="7"/>
  <c r="H16" i="7"/>
  <c r="G16" i="7"/>
  <c r="M15" i="7"/>
  <c r="L15" i="7"/>
  <c r="K15" i="7"/>
  <c r="I15" i="7"/>
  <c r="H15" i="7"/>
  <c r="G15" i="7"/>
  <c r="M14" i="7"/>
  <c r="L14" i="7"/>
  <c r="K14" i="7"/>
  <c r="I14" i="7"/>
  <c r="H14" i="7"/>
  <c r="G14" i="7"/>
  <c r="M13" i="7"/>
  <c r="L13" i="7"/>
  <c r="K13" i="7"/>
  <c r="I13" i="7"/>
  <c r="H13" i="7"/>
  <c r="G13" i="7"/>
  <c r="M12" i="7"/>
  <c r="L12" i="7"/>
  <c r="K12" i="7"/>
  <c r="I12" i="7"/>
  <c r="H12" i="7"/>
  <c r="G12" i="7"/>
  <c r="M11" i="7"/>
  <c r="L11" i="7"/>
  <c r="K11" i="7"/>
  <c r="I11" i="7"/>
  <c r="H11" i="7"/>
  <c r="G11" i="7"/>
  <c r="M10" i="7"/>
  <c r="L10" i="7"/>
  <c r="K10" i="7"/>
  <c r="I10" i="7"/>
  <c r="H10" i="7"/>
  <c r="G10" i="7"/>
  <c r="M9" i="7"/>
  <c r="L9" i="7"/>
  <c r="K9" i="7"/>
  <c r="I9" i="7"/>
  <c r="H9" i="7"/>
  <c r="G9" i="7"/>
  <c r="M8" i="7"/>
  <c r="L8" i="7"/>
  <c r="K8" i="7"/>
  <c r="I8" i="7"/>
  <c r="H8" i="7"/>
  <c r="G8" i="7"/>
  <c r="M7" i="7"/>
  <c r="L7" i="7"/>
  <c r="K7" i="7"/>
  <c r="I7" i="7"/>
  <c r="H7" i="7"/>
  <c r="G7" i="7"/>
  <c r="H6" i="7"/>
  <c r="G6" i="7"/>
  <c r="M51" i="6"/>
  <c r="L51" i="6"/>
  <c r="K51" i="6"/>
  <c r="I51" i="6"/>
  <c r="H51" i="6"/>
  <c r="G51" i="6"/>
  <c r="M50" i="6"/>
  <c r="L50" i="6"/>
  <c r="K50" i="6"/>
  <c r="I50" i="6"/>
  <c r="H50" i="6"/>
  <c r="G50" i="6"/>
  <c r="M49" i="6"/>
  <c r="L49" i="6"/>
  <c r="K49" i="6"/>
  <c r="I49" i="6"/>
  <c r="H49" i="6"/>
  <c r="G49" i="6"/>
  <c r="M48" i="6"/>
  <c r="L48" i="6"/>
  <c r="K48" i="6"/>
  <c r="I48" i="6"/>
  <c r="H48" i="6"/>
  <c r="G48" i="6"/>
  <c r="M47" i="6"/>
  <c r="L47" i="6"/>
  <c r="K47" i="6"/>
  <c r="I47" i="6"/>
  <c r="H47" i="6"/>
  <c r="G47" i="6"/>
  <c r="M46" i="6"/>
  <c r="L46" i="6"/>
  <c r="K46" i="6"/>
  <c r="I46" i="6"/>
  <c r="H46" i="6"/>
  <c r="G46" i="6"/>
  <c r="M45" i="6"/>
  <c r="L45" i="6"/>
  <c r="K45" i="6"/>
  <c r="I45" i="6"/>
  <c r="H45" i="6"/>
  <c r="G45" i="6"/>
  <c r="M44" i="6"/>
  <c r="L44" i="6"/>
  <c r="K44" i="6"/>
  <c r="I44" i="6"/>
  <c r="H44" i="6"/>
  <c r="G44" i="6"/>
  <c r="M43" i="6"/>
  <c r="L43" i="6"/>
  <c r="K43" i="6"/>
  <c r="I43" i="6"/>
  <c r="H43" i="6"/>
  <c r="G43" i="6"/>
  <c r="M42" i="6"/>
  <c r="L42" i="6"/>
  <c r="K42" i="6"/>
  <c r="I42" i="6"/>
  <c r="H42" i="6"/>
  <c r="G42" i="6"/>
  <c r="M41" i="6"/>
  <c r="L41" i="6"/>
  <c r="K41" i="6"/>
  <c r="I41" i="6"/>
  <c r="H41" i="6"/>
  <c r="G41" i="6"/>
  <c r="M40" i="6"/>
  <c r="L40" i="6"/>
  <c r="K40" i="6"/>
  <c r="I40" i="6"/>
  <c r="H40" i="6"/>
  <c r="G40" i="6"/>
  <c r="M39" i="6"/>
  <c r="L39" i="6"/>
  <c r="K39" i="6"/>
  <c r="I39" i="6"/>
  <c r="H39" i="6"/>
  <c r="G39" i="6"/>
  <c r="M38" i="6"/>
  <c r="L38" i="6"/>
  <c r="K38" i="6"/>
  <c r="I38" i="6"/>
  <c r="H38" i="6"/>
  <c r="G38" i="6"/>
  <c r="M37" i="6"/>
  <c r="L37" i="6"/>
  <c r="K37" i="6"/>
  <c r="I37" i="6"/>
  <c r="H37" i="6"/>
  <c r="G37" i="6"/>
  <c r="M36" i="6"/>
  <c r="L36" i="6"/>
  <c r="K36" i="6"/>
  <c r="I36" i="6"/>
  <c r="H36" i="6"/>
  <c r="G36" i="6"/>
  <c r="M35" i="6"/>
  <c r="L35" i="6"/>
  <c r="K35" i="6"/>
  <c r="I35" i="6"/>
  <c r="H35" i="6"/>
  <c r="G35" i="6"/>
  <c r="M34" i="6"/>
  <c r="L34" i="6"/>
  <c r="K34" i="6"/>
  <c r="I34" i="6"/>
  <c r="H34" i="6"/>
  <c r="G34" i="6"/>
  <c r="M33" i="6"/>
  <c r="L33" i="6"/>
  <c r="K33" i="6"/>
  <c r="I33" i="6"/>
  <c r="H33" i="6"/>
  <c r="G33" i="6"/>
  <c r="M32" i="6"/>
  <c r="L32" i="6"/>
  <c r="K32" i="6"/>
  <c r="I32" i="6"/>
  <c r="H32" i="6"/>
  <c r="G32" i="6"/>
  <c r="M31" i="6"/>
  <c r="L31" i="6"/>
  <c r="K31" i="6"/>
  <c r="I31" i="6"/>
  <c r="H31" i="6"/>
  <c r="G31" i="6"/>
  <c r="M30" i="6"/>
  <c r="L30" i="6"/>
  <c r="K30" i="6"/>
  <c r="I30" i="6"/>
  <c r="H30" i="6"/>
  <c r="G30" i="6"/>
  <c r="M29" i="6"/>
  <c r="L29" i="6"/>
  <c r="K29" i="6"/>
  <c r="I29" i="6"/>
  <c r="H29" i="6"/>
  <c r="G29" i="6"/>
  <c r="M28" i="6"/>
  <c r="L28" i="6"/>
  <c r="K28" i="6"/>
  <c r="I28" i="6"/>
  <c r="H28" i="6"/>
  <c r="G28" i="6"/>
  <c r="M27" i="6"/>
  <c r="L27" i="6"/>
  <c r="K27" i="6"/>
  <c r="I27" i="6"/>
  <c r="H27" i="6"/>
  <c r="G27" i="6"/>
  <c r="M26" i="6"/>
  <c r="L26" i="6"/>
  <c r="K26" i="6"/>
  <c r="I26" i="6"/>
  <c r="H26" i="6"/>
  <c r="G26" i="6"/>
  <c r="M25" i="6"/>
  <c r="L25" i="6"/>
  <c r="K25" i="6"/>
  <c r="I25" i="6"/>
  <c r="H25" i="6"/>
  <c r="G25" i="6"/>
  <c r="M24" i="6"/>
  <c r="L24" i="6"/>
  <c r="K24" i="6"/>
  <c r="I24" i="6"/>
  <c r="H24" i="6"/>
  <c r="G24" i="6"/>
  <c r="M23" i="6"/>
  <c r="L23" i="6"/>
  <c r="K23" i="6"/>
  <c r="I23" i="6"/>
  <c r="H23" i="6"/>
  <c r="G23" i="6"/>
  <c r="M22" i="6"/>
  <c r="L22" i="6"/>
  <c r="K22" i="6"/>
  <c r="I22" i="6"/>
  <c r="H22" i="6"/>
  <c r="G22" i="6"/>
  <c r="M21" i="6"/>
  <c r="L21" i="6"/>
  <c r="K21" i="6"/>
  <c r="I21" i="6"/>
  <c r="H21" i="6"/>
  <c r="G21" i="6"/>
  <c r="M20" i="6"/>
  <c r="L20" i="6"/>
  <c r="K20" i="6"/>
  <c r="I20" i="6"/>
  <c r="H20" i="6"/>
  <c r="G20" i="6"/>
  <c r="M19" i="6"/>
  <c r="L19" i="6"/>
  <c r="K19" i="6"/>
  <c r="I19" i="6"/>
  <c r="H19" i="6"/>
  <c r="G19" i="6"/>
  <c r="M18" i="6"/>
  <c r="L18" i="6"/>
  <c r="K18" i="6"/>
  <c r="I18" i="6"/>
  <c r="H18" i="6"/>
  <c r="G18" i="6"/>
  <c r="M17" i="6"/>
  <c r="L17" i="6"/>
  <c r="K17" i="6"/>
  <c r="I17" i="6"/>
  <c r="H17" i="6"/>
  <c r="G17" i="6"/>
  <c r="M16" i="6"/>
  <c r="L16" i="6"/>
  <c r="K16" i="6"/>
  <c r="I16" i="6"/>
  <c r="H16" i="6"/>
  <c r="G16" i="6"/>
  <c r="M15" i="6"/>
  <c r="L15" i="6"/>
  <c r="K15" i="6"/>
  <c r="I15" i="6"/>
  <c r="H15" i="6"/>
  <c r="G15" i="6"/>
  <c r="M14" i="6"/>
  <c r="L14" i="6"/>
  <c r="K14" i="6"/>
  <c r="I14" i="6"/>
  <c r="H14" i="6"/>
  <c r="G14" i="6"/>
  <c r="M13" i="6"/>
  <c r="L13" i="6"/>
  <c r="K13" i="6"/>
  <c r="I13" i="6"/>
  <c r="H13" i="6"/>
  <c r="G13" i="6"/>
  <c r="M12" i="6"/>
  <c r="L12" i="6"/>
  <c r="K12" i="6"/>
  <c r="I12" i="6"/>
  <c r="H12" i="6"/>
  <c r="G12" i="6"/>
  <c r="M11" i="6"/>
  <c r="L11" i="6"/>
  <c r="K11" i="6"/>
  <c r="I11" i="6"/>
  <c r="H11" i="6"/>
  <c r="G11" i="6"/>
  <c r="M10" i="6"/>
  <c r="L10" i="6"/>
  <c r="K10" i="6"/>
  <c r="I10" i="6"/>
  <c r="H10" i="6"/>
  <c r="M9" i="6"/>
  <c r="L9" i="6"/>
  <c r="K9" i="6"/>
  <c r="I9" i="6"/>
  <c r="H9" i="6"/>
  <c r="G9" i="6"/>
  <c r="M8" i="6"/>
  <c r="L8" i="6"/>
  <c r="K8" i="6"/>
  <c r="I8" i="6"/>
  <c r="H8" i="6"/>
  <c r="G8" i="6"/>
  <c r="M7" i="6"/>
  <c r="L7" i="6"/>
  <c r="K7" i="6"/>
  <c r="I7" i="6"/>
  <c r="H7" i="6"/>
  <c r="G7" i="6"/>
  <c r="H6" i="6"/>
  <c r="G6" i="6"/>
  <c r="M51" i="5"/>
  <c r="L51" i="5"/>
  <c r="K51" i="5"/>
  <c r="I51" i="5"/>
  <c r="H51" i="5"/>
  <c r="G51" i="5"/>
  <c r="M50" i="5"/>
  <c r="L50" i="5"/>
  <c r="K50" i="5"/>
  <c r="I50" i="5"/>
  <c r="H50" i="5"/>
  <c r="G50" i="5"/>
  <c r="M49" i="5"/>
  <c r="L49" i="5"/>
  <c r="K49" i="5"/>
  <c r="I49" i="5"/>
  <c r="H49" i="5"/>
  <c r="G49" i="5"/>
  <c r="M48" i="5"/>
  <c r="L48" i="5"/>
  <c r="K48" i="5"/>
  <c r="I48" i="5"/>
  <c r="H48" i="5"/>
  <c r="G48" i="5"/>
  <c r="M47" i="5"/>
  <c r="L47" i="5"/>
  <c r="K47" i="5"/>
  <c r="I47" i="5"/>
  <c r="H47" i="5"/>
  <c r="G47" i="5"/>
  <c r="M46" i="5"/>
  <c r="L46" i="5"/>
  <c r="K46" i="5"/>
  <c r="I46" i="5"/>
  <c r="H46" i="5"/>
  <c r="G46" i="5"/>
  <c r="M45" i="5"/>
  <c r="L45" i="5"/>
  <c r="K45" i="5"/>
  <c r="I45" i="5"/>
  <c r="H45" i="5"/>
  <c r="G45" i="5"/>
  <c r="M44" i="5"/>
  <c r="L44" i="5"/>
  <c r="K44" i="5"/>
  <c r="I44" i="5"/>
  <c r="H44" i="5"/>
  <c r="G44" i="5"/>
  <c r="M43" i="5"/>
  <c r="L43" i="5"/>
  <c r="K43" i="5"/>
  <c r="I43" i="5"/>
  <c r="H43" i="5"/>
  <c r="G43" i="5"/>
  <c r="M42" i="5"/>
  <c r="L42" i="5"/>
  <c r="K42" i="5"/>
  <c r="I42" i="5"/>
  <c r="H42" i="5"/>
  <c r="G42" i="5"/>
  <c r="M41" i="5"/>
  <c r="L41" i="5"/>
  <c r="K41" i="5"/>
  <c r="I41" i="5"/>
  <c r="H41" i="5"/>
  <c r="G41" i="5"/>
  <c r="M40" i="5"/>
  <c r="L40" i="5"/>
  <c r="K40" i="5"/>
  <c r="I40" i="5"/>
  <c r="H40" i="5"/>
  <c r="G40" i="5"/>
  <c r="M39" i="5"/>
  <c r="L39" i="5"/>
  <c r="K39" i="5"/>
  <c r="I39" i="5"/>
  <c r="H39" i="5"/>
  <c r="G39" i="5"/>
  <c r="M38" i="5"/>
  <c r="L38" i="5"/>
  <c r="K38" i="5"/>
  <c r="I38" i="5"/>
  <c r="H38" i="5"/>
  <c r="G38" i="5"/>
  <c r="M37" i="5"/>
  <c r="L37" i="5"/>
  <c r="K37" i="5"/>
  <c r="I37" i="5"/>
  <c r="H37" i="5"/>
  <c r="G37" i="5"/>
  <c r="M36" i="5"/>
  <c r="L36" i="5"/>
  <c r="K36" i="5"/>
  <c r="I36" i="5"/>
  <c r="H36" i="5"/>
  <c r="G36" i="5"/>
  <c r="M35" i="5"/>
  <c r="L35" i="5"/>
  <c r="K35" i="5"/>
  <c r="I35" i="5"/>
  <c r="H35" i="5"/>
  <c r="G35" i="5"/>
  <c r="M34" i="5"/>
  <c r="L34" i="5"/>
  <c r="K34" i="5"/>
  <c r="I34" i="5"/>
  <c r="H34" i="5"/>
  <c r="G34" i="5"/>
  <c r="M33" i="5"/>
  <c r="L33" i="5"/>
  <c r="K33" i="5"/>
  <c r="I33" i="5"/>
  <c r="H33" i="5"/>
  <c r="G33" i="5"/>
  <c r="M32" i="5"/>
  <c r="L32" i="5"/>
  <c r="K32" i="5"/>
  <c r="I32" i="5"/>
  <c r="H32" i="5"/>
  <c r="G32" i="5"/>
  <c r="M31" i="5"/>
  <c r="L31" i="5"/>
  <c r="K31" i="5"/>
  <c r="I31" i="5"/>
  <c r="H31" i="5"/>
  <c r="G31" i="5"/>
  <c r="M30" i="5"/>
  <c r="L30" i="5"/>
  <c r="K30" i="5"/>
  <c r="I30" i="5"/>
  <c r="H30" i="5"/>
  <c r="G30" i="5"/>
  <c r="M29" i="5"/>
  <c r="L29" i="5"/>
  <c r="K29" i="5"/>
  <c r="I29" i="5"/>
  <c r="H29" i="5"/>
  <c r="G29" i="5"/>
  <c r="M28" i="5"/>
  <c r="L28" i="5"/>
  <c r="K28" i="5"/>
  <c r="I28" i="5"/>
  <c r="H28" i="5"/>
  <c r="G28" i="5"/>
  <c r="M27" i="5"/>
  <c r="L27" i="5"/>
  <c r="K27" i="5"/>
  <c r="I27" i="5"/>
  <c r="H27" i="5"/>
  <c r="G27" i="5"/>
  <c r="M26" i="5"/>
  <c r="L26" i="5"/>
  <c r="K26" i="5"/>
  <c r="I26" i="5"/>
  <c r="H26" i="5"/>
  <c r="G26" i="5"/>
  <c r="M25" i="5"/>
  <c r="L25" i="5"/>
  <c r="K25" i="5"/>
  <c r="I25" i="5"/>
  <c r="H25" i="5"/>
  <c r="G25" i="5"/>
  <c r="M24" i="5"/>
  <c r="L24" i="5"/>
  <c r="K24" i="5"/>
  <c r="I24" i="5"/>
  <c r="H24" i="5"/>
  <c r="G24" i="5"/>
  <c r="M23" i="5"/>
  <c r="L23" i="5"/>
  <c r="K23" i="5"/>
  <c r="I23" i="5"/>
  <c r="H23" i="5"/>
  <c r="G23" i="5"/>
  <c r="M22" i="5"/>
  <c r="L22" i="5"/>
  <c r="K22" i="5"/>
  <c r="I22" i="5"/>
  <c r="H22" i="5"/>
  <c r="G22" i="5"/>
  <c r="M21" i="5"/>
  <c r="L21" i="5"/>
  <c r="K21" i="5"/>
  <c r="I21" i="5"/>
  <c r="H21" i="5"/>
  <c r="G21" i="5"/>
  <c r="M20" i="5"/>
  <c r="L20" i="5"/>
  <c r="K20" i="5"/>
  <c r="I20" i="5"/>
  <c r="H20" i="5"/>
  <c r="G20" i="5"/>
  <c r="M19" i="5"/>
  <c r="L19" i="5"/>
  <c r="K19" i="5"/>
  <c r="I19" i="5"/>
  <c r="H19" i="5"/>
  <c r="G19" i="5"/>
  <c r="M18" i="5"/>
  <c r="L18" i="5"/>
  <c r="K18" i="5"/>
  <c r="I18" i="5"/>
  <c r="H18" i="5"/>
  <c r="G18" i="5"/>
  <c r="M17" i="5"/>
  <c r="L17" i="5"/>
  <c r="K17" i="5"/>
  <c r="I17" i="5"/>
  <c r="H17" i="5"/>
  <c r="G17" i="5"/>
  <c r="M16" i="5"/>
  <c r="L16" i="5"/>
  <c r="K16" i="5"/>
  <c r="I16" i="5"/>
  <c r="H16" i="5"/>
  <c r="G16" i="5"/>
  <c r="M15" i="5"/>
  <c r="L15" i="5"/>
  <c r="K15" i="5"/>
  <c r="I15" i="5"/>
  <c r="H15" i="5"/>
  <c r="G15" i="5"/>
  <c r="M14" i="5"/>
  <c r="L14" i="5"/>
  <c r="K14" i="5"/>
  <c r="I14" i="5"/>
  <c r="H14" i="5"/>
  <c r="G14" i="5"/>
  <c r="M13" i="5"/>
  <c r="L13" i="5"/>
  <c r="K13" i="5"/>
  <c r="I13" i="5"/>
  <c r="H13" i="5"/>
  <c r="G13" i="5"/>
  <c r="M12" i="5"/>
  <c r="L12" i="5"/>
  <c r="K12" i="5"/>
  <c r="I12" i="5"/>
  <c r="H12" i="5"/>
  <c r="G12" i="5"/>
  <c r="M11" i="5"/>
  <c r="L11" i="5"/>
  <c r="K11" i="5"/>
  <c r="I11" i="5"/>
  <c r="H11" i="5"/>
  <c r="G11" i="5"/>
  <c r="M10" i="5"/>
  <c r="L10" i="5"/>
  <c r="K10" i="5"/>
  <c r="I10" i="5"/>
  <c r="H10" i="5"/>
  <c r="G10" i="5"/>
  <c r="M9" i="5"/>
  <c r="L9" i="5"/>
  <c r="K9" i="5"/>
  <c r="I9" i="5"/>
  <c r="H9" i="5"/>
  <c r="G9" i="5"/>
  <c r="M8" i="5"/>
  <c r="L8" i="5"/>
  <c r="K8" i="5"/>
  <c r="I8" i="5"/>
  <c r="H8" i="5"/>
  <c r="G8" i="5"/>
  <c r="M7" i="5"/>
  <c r="L7" i="5"/>
  <c r="K7" i="5"/>
  <c r="I7" i="5"/>
  <c r="H7" i="5"/>
  <c r="G7" i="5"/>
  <c r="H6" i="5"/>
  <c r="G6" i="5"/>
  <c r="M51" i="4"/>
  <c r="L51" i="4"/>
  <c r="K51" i="4"/>
  <c r="I51" i="4"/>
  <c r="H51" i="4"/>
  <c r="G51" i="4"/>
  <c r="M50" i="4"/>
  <c r="L50" i="4"/>
  <c r="K50" i="4"/>
  <c r="I50" i="4"/>
  <c r="H50" i="4"/>
  <c r="G50" i="4"/>
  <c r="M49" i="4"/>
  <c r="L49" i="4"/>
  <c r="K49" i="4"/>
  <c r="I49" i="4"/>
  <c r="H49" i="4"/>
  <c r="G49" i="4"/>
  <c r="M48" i="4"/>
  <c r="L48" i="4"/>
  <c r="K48" i="4"/>
  <c r="I48" i="4"/>
  <c r="H48" i="4"/>
  <c r="G48" i="4"/>
  <c r="M47" i="4"/>
  <c r="L47" i="4"/>
  <c r="K47" i="4"/>
  <c r="I47" i="4"/>
  <c r="H47" i="4"/>
  <c r="G47" i="4"/>
  <c r="M46" i="4"/>
  <c r="L46" i="4"/>
  <c r="K46" i="4"/>
  <c r="I46" i="4"/>
  <c r="H46" i="4"/>
  <c r="G46" i="4"/>
  <c r="M45" i="4"/>
  <c r="L45" i="4"/>
  <c r="K45" i="4"/>
  <c r="I45" i="4"/>
  <c r="H45" i="4"/>
  <c r="G45" i="4"/>
  <c r="M44" i="4"/>
  <c r="L44" i="4"/>
  <c r="K44" i="4"/>
  <c r="I44" i="4"/>
  <c r="H44" i="4"/>
  <c r="G44" i="4"/>
  <c r="M43" i="4"/>
  <c r="L43" i="4"/>
  <c r="K43" i="4"/>
  <c r="I43" i="4"/>
  <c r="H43" i="4"/>
  <c r="G43" i="4"/>
  <c r="M42" i="4"/>
  <c r="L42" i="4"/>
  <c r="K42" i="4"/>
  <c r="I42" i="4"/>
  <c r="H42" i="4"/>
  <c r="G42" i="4"/>
  <c r="M41" i="4"/>
  <c r="L41" i="4"/>
  <c r="K41" i="4"/>
  <c r="I41" i="4"/>
  <c r="H41" i="4"/>
  <c r="G41" i="4"/>
  <c r="M40" i="4"/>
  <c r="L40" i="4"/>
  <c r="K40" i="4"/>
  <c r="I40" i="4"/>
  <c r="H40" i="4"/>
  <c r="G40" i="4"/>
  <c r="M39" i="4"/>
  <c r="L39" i="4"/>
  <c r="K39" i="4"/>
  <c r="I39" i="4"/>
  <c r="H39" i="4"/>
  <c r="G39" i="4"/>
  <c r="M38" i="4"/>
  <c r="L38" i="4"/>
  <c r="K38" i="4"/>
  <c r="I38" i="4"/>
  <c r="H38" i="4"/>
  <c r="G38" i="4"/>
  <c r="M37" i="4"/>
  <c r="L37" i="4"/>
  <c r="K37" i="4"/>
  <c r="I37" i="4"/>
  <c r="H37" i="4"/>
  <c r="G37" i="4"/>
  <c r="M36" i="4"/>
  <c r="L36" i="4"/>
  <c r="K36" i="4"/>
  <c r="I36" i="4"/>
  <c r="H36" i="4"/>
  <c r="G36" i="4"/>
  <c r="M35" i="4"/>
  <c r="L35" i="4"/>
  <c r="K35" i="4"/>
  <c r="I35" i="4"/>
  <c r="H35" i="4"/>
  <c r="G35" i="4"/>
  <c r="M34" i="4"/>
  <c r="L34" i="4"/>
  <c r="K34" i="4"/>
  <c r="I34" i="4"/>
  <c r="H34" i="4"/>
  <c r="G34" i="4"/>
  <c r="M33" i="4"/>
  <c r="L33" i="4"/>
  <c r="K33" i="4"/>
  <c r="I33" i="4"/>
  <c r="H33" i="4"/>
  <c r="G33" i="4"/>
  <c r="M32" i="4"/>
  <c r="L32" i="4"/>
  <c r="K32" i="4"/>
  <c r="I32" i="4"/>
  <c r="H32" i="4"/>
  <c r="G32" i="4"/>
  <c r="M31" i="4"/>
  <c r="L31" i="4"/>
  <c r="K31" i="4"/>
  <c r="I31" i="4"/>
  <c r="H31" i="4"/>
  <c r="G31" i="4"/>
  <c r="M30" i="4"/>
  <c r="L30" i="4"/>
  <c r="K30" i="4"/>
  <c r="I30" i="4"/>
  <c r="H30" i="4"/>
  <c r="G30" i="4"/>
  <c r="M29" i="4"/>
  <c r="L29" i="4"/>
  <c r="K29" i="4"/>
  <c r="I29" i="4"/>
  <c r="H29" i="4"/>
  <c r="G29" i="4"/>
  <c r="M28" i="4"/>
  <c r="L28" i="4"/>
  <c r="K28" i="4"/>
  <c r="I28" i="4"/>
  <c r="H28" i="4"/>
  <c r="G28" i="4"/>
  <c r="M27" i="4"/>
  <c r="L27" i="4"/>
  <c r="K27" i="4"/>
  <c r="I27" i="4"/>
  <c r="H27" i="4"/>
  <c r="G27" i="4"/>
  <c r="M26" i="4"/>
  <c r="L26" i="4"/>
  <c r="K26" i="4"/>
  <c r="I26" i="4"/>
  <c r="H26" i="4"/>
  <c r="G26" i="4"/>
  <c r="M25" i="4"/>
  <c r="L25" i="4"/>
  <c r="K25" i="4"/>
  <c r="I25" i="4"/>
  <c r="H25" i="4"/>
  <c r="G25" i="4"/>
  <c r="M24" i="4"/>
  <c r="L24" i="4"/>
  <c r="K24" i="4"/>
  <c r="I24" i="4"/>
  <c r="H24" i="4"/>
  <c r="G24" i="4"/>
  <c r="M23" i="4"/>
  <c r="L23" i="4"/>
  <c r="K23" i="4"/>
  <c r="I23" i="4"/>
  <c r="H23" i="4"/>
  <c r="G23" i="4"/>
  <c r="M22" i="4"/>
  <c r="L22" i="4"/>
  <c r="K22" i="4"/>
  <c r="I22" i="4"/>
  <c r="H22" i="4"/>
  <c r="G22" i="4"/>
  <c r="M21" i="4"/>
  <c r="L21" i="4"/>
  <c r="K21" i="4"/>
  <c r="I21" i="4"/>
  <c r="H21" i="4"/>
  <c r="G21" i="4"/>
  <c r="M20" i="4"/>
  <c r="L20" i="4"/>
  <c r="K20" i="4"/>
  <c r="I20" i="4"/>
  <c r="H20" i="4"/>
  <c r="G20" i="4"/>
  <c r="M19" i="4"/>
  <c r="L19" i="4"/>
  <c r="K19" i="4"/>
  <c r="I19" i="4"/>
  <c r="H19" i="4"/>
  <c r="G19" i="4"/>
  <c r="M18" i="4"/>
  <c r="L18" i="4"/>
  <c r="K18" i="4"/>
  <c r="I18" i="4"/>
  <c r="H18" i="4"/>
  <c r="G18" i="4"/>
  <c r="M17" i="4"/>
  <c r="L17" i="4"/>
  <c r="K17" i="4"/>
  <c r="I17" i="4"/>
  <c r="H17" i="4"/>
  <c r="G17" i="4"/>
  <c r="M16" i="4"/>
  <c r="L16" i="4"/>
  <c r="K16" i="4"/>
  <c r="I16" i="4"/>
  <c r="H16" i="4"/>
  <c r="G16" i="4"/>
  <c r="M15" i="4"/>
  <c r="L15" i="4"/>
  <c r="K15" i="4"/>
  <c r="I15" i="4"/>
  <c r="H15" i="4"/>
  <c r="G15" i="4"/>
  <c r="M14" i="4"/>
  <c r="L14" i="4"/>
  <c r="K14" i="4"/>
  <c r="I14" i="4"/>
  <c r="H14" i="4"/>
  <c r="G14" i="4"/>
  <c r="M13" i="4"/>
  <c r="L13" i="4"/>
  <c r="K13" i="4"/>
  <c r="I13" i="4"/>
  <c r="H13" i="4"/>
  <c r="G13" i="4"/>
  <c r="M12" i="4"/>
  <c r="L12" i="4"/>
  <c r="K12" i="4"/>
  <c r="I12" i="4"/>
  <c r="H12" i="4"/>
  <c r="G12" i="4"/>
  <c r="M11" i="4"/>
  <c r="L11" i="4"/>
  <c r="K11" i="4"/>
  <c r="I11" i="4"/>
  <c r="H11" i="4"/>
  <c r="G11" i="4"/>
  <c r="M10" i="4"/>
  <c r="L10" i="4"/>
  <c r="K10" i="4"/>
  <c r="I10" i="4"/>
  <c r="H10" i="4"/>
  <c r="G10" i="4"/>
  <c r="M9" i="4"/>
  <c r="L9" i="4"/>
  <c r="K9" i="4"/>
  <c r="I9" i="4"/>
  <c r="H9" i="4"/>
  <c r="G9" i="4"/>
  <c r="M8" i="4"/>
  <c r="L8" i="4"/>
  <c r="K8" i="4"/>
  <c r="I8" i="4"/>
  <c r="H8" i="4"/>
  <c r="G8" i="4"/>
  <c r="M7" i="4"/>
  <c r="L7" i="4"/>
  <c r="K7" i="4"/>
  <c r="I7" i="4"/>
  <c r="H7" i="4"/>
  <c r="G7" i="4"/>
  <c r="H6" i="4"/>
  <c r="G6" i="4"/>
  <c r="M51" i="3"/>
  <c r="L51" i="3"/>
  <c r="K51" i="3"/>
  <c r="I51" i="3"/>
  <c r="H51" i="3"/>
  <c r="G51" i="3"/>
  <c r="M50" i="3"/>
  <c r="L50" i="3"/>
  <c r="K50" i="3"/>
  <c r="I50" i="3"/>
  <c r="H50" i="3"/>
  <c r="G50" i="3"/>
  <c r="M49" i="3"/>
  <c r="L49" i="3"/>
  <c r="K49" i="3"/>
  <c r="I49" i="3"/>
  <c r="H49" i="3"/>
  <c r="G49" i="3"/>
  <c r="M48" i="3"/>
  <c r="L48" i="3"/>
  <c r="K48" i="3"/>
  <c r="I48" i="3"/>
  <c r="H48" i="3"/>
  <c r="G48" i="3"/>
  <c r="M47" i="3"/>
  <c r="L47" i="3"/>
  <c r="K47" i="3"/>
  <c r="I47" i="3"/>
  <c r="H47" i="3"/>
  <c r="G47" i="3"/>
  <c r="M46" i="3"/>
  <c r="L46" i="3"/>
  <c r="K46" i="3"/>
  <c r="I46" i="3"/>
  <c r="H46" i="3"/>
  <c r="G46" i="3"/>
  <c r="M45" i="3"/>
  <c r="L45" i="3"/>
  <c r="K45" i="3"/>
  <c r="I45" i="3"/>
  <c r="H45" i="3"/>
  <c r="G45" i="3"/>
  <c r="M44" i="3"/>
  <c r="L44" i="3"/>
  <c r="K44" i="3"/>
  <c r="I44" i="3"/>
  <c r="H44" i="3"/>
  <c r="G44" i="3"/>
  <c r="M43" i="3"/>
  <c r="L43" i="3"/>
  <c r="K43" i="3"/>
  <c r="I43" i="3"/>
  <c r="H43" i="3"/>
  <c r="G43" i="3"/>
  <c r="M42" i="3"/>
  <c r="L42" i="3"/>
  <c r="K42" i="3"/>
  <c r="I42" i="3"/>
  <c r="H42" i="3"/>
  <c r="G42" i="3"/>
  <c r="M41" i="3"/>
  <c r="L41" i="3"/>
  <c r="K41" i="3"/>
  <c r="I41" i="3"/>
  <c r="H41" i="3"/>
  <c r="G41" i="3"/>
  <c r="M40" i="3"/>
  <c r="L40" i="3"/>
  <c r="K40" i="3"/>
  <c r="I40" i="3"/>
  <c r="H40" i="3"/>
  <c r="G40" i="3"/>
  <c r="M39" i="3"/>
  <c r="L39" i="3"/>
  <c r="K39" i="3"/>
  <c r="I39" i="3"/>
  <c r="H39" i="3"/>
  <c r="G39" i="3"/>
  <c r="M38" i="3"/>
  <c r="L38" i="3"/>
  <c r="K38" i="3"/>
  <c r="I38" i="3"/>
  <c r="H38" i="3"/>
  <c r="G38" i="3"/>
  <c r="M37" i="3"/>
  <c r="L37" i="3"/>
  <c r="K37" i="3"/>
  <c r="I37" i="3"/>
  <c r="H37" i="3"/>
  <c r="G37" i="3"/>
  <c r="M36" i="3"/>
  <c r="L36" i="3"/>
  <c r="K36" i="3"/>
  <c r="I36" i="3"/>
  <c r="H36" i="3"/>
  <c r="G36" i="3"/>
  <c r="M35" i="3"/>
  <c r="L35" i="3"/>
  <c r="K35" i="3"/>
  <c r="I35" i="3"/>
  <c r="H35" i="3"/>
  <c r="G35" i="3"/>
  <c r="M34" i="3"/>
  <c r="L34" i="3"/>
  <c r="K34" i="3"/>
  <c r="I34" i="3"/>
  <c r="H34" i="3"/>
  <c r="G34" i="3"/>
  <c r="M33" i="3"/>
  <c r="L33" i="3"/>
  <c r="K33" i="3"/>
  <c r="I33" i="3"/>
  <c r="H33" i="3"/>
  <c r="G33" i="3"/>
  <c r="M32" i="3"/>
  <c r="L32" i="3"/>
  <c r="K32" i="3"/>
  <c r="I32" i="3"/>
  <c r="H32" i="3"/>
  <c r="G32" i="3"/>
  <c r="M31" i="3"/>
  <c r="L31" i="3"/>
  <c r="K31" i="3"/>
  <c r="I31" i="3"/>
  <c r="H31" i="3"/>
  <c r="G31" i="3"/>
  <c r="M30" i="3"/>
  <c r="L30" i="3"/>
  <c r="K30" i="3"/>
  <c r="I30" i="3"/>
  <c r="H30" i="3"/>
  <c r="G30" i="3"/>
  <c r="M29" i="3"/>
  <c r="L29" i="3"/>
  <c r="K29" i="3"/>
  <c r="I29" i="3"/>
  <c r="H29" i="3"/>
  <c r="G29" i="3"/>
  <c r="M28" i="3"/>
  <c r="L28" i="3"/>
  <c r="K28" i="3"/>
  <c r="I28" i="3"/>
  <c r="H28" i="3"/>
  <c r="G28" i="3"/>
  <c r="M27" i="3"/>
  <c r="L27" i="3"/>
  <c r="K27" i="3"/>
  <c r="I27" i="3"/>
  <c r="H27" i="3"/>
  <c r="G27" i="3"/>
  <c r="M26" i="3"/>
  <c r="L26" i="3"/>
  <c r="K26" i="3"/>
  <c r="I26" i="3"/>
  <c r="H26" i="3"/>
  <c r="G26" i="3"/>
  <c r="M25" i="3"/>
  <c r="L25" i="3"/>
  <c r="K25" i="3"/>
  <c r="I25" i="3"/>
  <c r="H25" i="3"/>
  <c r="G25" i="3"/>
  <c r="M24" i="3"/>
  <c r="L24" i="3"/>
  <c r="K24" i="3"/>
  <c r="I24" i="3"/>
  <c r="H24" i="3"/>
  <c r="G24" i="3"/>
  <c r="M23" i="3"/>
  <c r="L23" i="3"/>
  <c r="K23" i="3"/>
  <c r="I23" i="3"/>
  <c r="H23" i="3"/>
  <c r="G23" i="3"/>
  <c r="M22" i="3"/>
  <c r="L22" i="3"/>
  <c r="K22" i="3"/>
  <c r="I22" i="3"/>
  <c r="H22" i="3"/>
  <c r="G22" i="3"/>
  <c r="M21" i="3"/>
  <c r="L21" i="3"/>
  <c r="K21" i="3"/>
  <c r="I21" i="3"/>
  <c r="H21" i="3"/>
  <c r="G21" i="3"/>
  <c r="M20" i="3"/>
  <c r="L20" i="3"/>
  <c r="K20" i="3"/>
  <c r="I20" i="3"/>
  <c r="H20" i="3"/>
  <c r="G20" i="3"/>
  <c r="M19" i="3"/>
  <c r="L19" i="3"/>
  <c r="K19" i="3"/>
  <c r="I19" i="3"/>
  <c r="H19" i="3"/>
  <c r="G19" i="3"/>
  <c r="M18" i="3"/>
  <c r="L18" i="3"/>
  <c r="K18" i="3"/>
  <c r="I18" i="3"/>
  <c r="H18" i="3"/>
  <c r="G18" i="3"/>
  <c r="M17" i="3"/>
  <c r="L17" i="3"/>
  <c r="K17" i="3"/>
  <c r="I17" i="3"/>
  <c r="H17" i="3"/>
  <c r="G17" i="3"/>
  <c r="M16" i="3"/>
  <c r="L16" i="3"/>
  <c r="K16" i="3"/>
  <c r="I16" i="3"/>
  <c r="H16" i="3"/>
  <c r="G16" i="3"/>
  <c r="M15" i="3"/>
  <c r="L15" i="3"/>
  <c r="K15" i="3"/>
  <c r="I15" i="3"/>
  <c r="H15" i="3"/>
  <c r="G15" i="3"/>
  <c r="M14" i="3"/>
  <c r="L14" i="3"/>
  <c r="K14" i="3"/>
  <c r="I14" i="3"/>
  <c r="H14" i="3"/>
  <c r="G14" i="3"/>
  <c r="M13" i="3"/>
  <c r="L13" i="3"/>
  <c r="K13" i="3"/>
  <c r="I13" i="3"/>
  <c r="H13" i="3"/>
  <c r="G13" i="3"/>
  <c r="M12" i="3"/>
  <c r="L12" i="3"/>
  <c r="K12" i="3"/>
  <c r="I12" i="3"/>
  <c r="H12" i="3"/>
  <c r="G12" i="3"/>
  <c r="M11" i="3"/>
  <c r="L11" i="3"/>
  <c r="K11" i="3"/>
  <c r="I11" i="3"/>
  <c r="H11" i="3"/>
  <c r="G11" i="3"/>
  <c r="M10" i="3"/>
  <c r="L10" i="3"/>
  <c r="K10" i="3"/>
  <c r="I10" i="3"/>
  <c r="H10" i="3"/>
  <c r="G10" i="3"/>
  <c r="M9" i="3"/>
  <c r="L9" i="3"/>
  <c r="K9" i="3"/>
  <c r="I9" i="3"/>
  <c r="H9" i="3"/>
  <c r="G9" i="3"/>
  <c r="M8" i="3"/>
  <c r="L8" i="3"/>
  <c r="K8" i="3"/>
  <c r="I8" i="3"/>
  <c r="H8" i="3"/>
  <c r="G8" i="3"/>
  <c r="M7" i="3"/>
  <c r="L7" i="3"/>
  <c r="K7" i="3"/>
  <c r="I7" i="3"/>
  <c r="H7" i="3"/>
  <c r="G7" i="3"/>
  <c r="H6" i="3"/>
  <c r="G6" i="3"/>
  <c r="M51" i="2"/>
  <c r="L51" i="2"/>
  <c r="K51" i="2"/>
  <c r="I51" i="2"/>
  <c r="H51" i="2"/>
  <c r="G51" i="2"/>
  <c r="M50" i="2"/>
  <c r="L50" i="2"/>
  <c r="K50" i="2"/>
  <c r="I50" i="2"/>
  <c r="H50" i="2"/>
  <c r="G50" i="2"/>
  <c r="M49" i="2"/>
  <c r="L49" i="2"/>
  <c r="K49" i="2"/>
  <c r="I49" i="2"/>
  <c r="H49" i="2"/>
  <c r="G49" i="2"/>
  <c r="M48" i="2"/>
  <c r="L48" i="2"/>
  <c r="K48" i="2"/>
  <c r="I48" i="2"/>
  <c r="H48" i="2"/>
  <c r="G48" i="2"/>
  <c r="M47" i="2"/>
  <c r="L47" i="2"/>
  <c r="K47" i="2"/>
  <c r="I47" i="2"/>
  <c r="H47" i="2"/>
  <c r="G47" i="2"/>
  <c r="M46" i="2"/>
  <c r="L46" i="2"/>
  <c r="K46" i="2"/>
  <c r="I46" i="2"/>
  <c r="H46" i="2"/>
  <c r="G46" i="2"/>
  <c r="M45" i="2"/>
  <c r="L45" i="2"/>
  <c r="K45" i="2"/>
  <c r="I45" i="2"/>
  <c r="H45" i="2"/>
  <c r="G45" i="2"/>
  <c r="M44" i="2"/>
  <c r="L44" i="2"/>
  <c r="K44" i="2"/>
  <c r="I44" i="2"/>
  <c r="H44" i="2"/>
  <c r="G44" i="2"/>
  <c r="M43" i="2"/>
  <c r="L43" i="2"/>
  <c r="K43" i="2"/>
  <c r="I43" i="2"/>
  <c r="H43" i="2"/>
  <c r="G43" i="2"/>
  <c r="M42" i="2"/>
  <c r="L42" i="2"/>
  <c r="K42" i="2"/>
  <c r="I42" i="2"/>
  <c r="H42" i="2"/>
  <c r="G42" i="2"/>
  <c r="M41" i="2"/>
  <c r="L41" i="2"/>
  <c r="K41" i="2"/>
  <c r="I41" i="2"/>
  <c r="H41" i="2"/>
  <c r="G41" i="2"/>
  <c r="M40" i="2"/>
  <c r="L40" i="2"/>
  <c r="K40" i="2"/>
  <c r="I40" i="2"/>
  <c r="H40" i="2"/>
  <c r="G40" i="2"/>
  <c r="M39" i="2"/>
  <c r="L39" i="2"/>
  <c r="K39" i="2"/>
  <c r="I39" i="2"/>
  <c r="H39" i="2"/>
  <c r="G39" i="2"/>
  <c r="M38" i="2"/>
  <c r="L38" i="2"/>
  <c r="K38" i="2"/>
  <c r="I38" i="2"/>
  <c r="H38" i="2"/>
  <c r="G38" i="2"/>
  <c r="M37" i="2"/>
  <c r="L37" i="2"/>
  <c r="K37" i="2"/>
  <c r="I37" i="2"/>
  <c r="H37" i="2"/>
  <c r="G37" i="2"/>
  <c r="M36" i="2"/>
  <c r="L36" i="2"/>
  <c r="K36" i="2"/>
  <c r="I36" i="2"/>
  <c r="H36" i="2"/>
  <c r="G36" i="2"/>
  <c r="M35" i="2"/>
  <c r="L35" i="2"/>
  <c r="K35" i="2"/>
  <c r="I35" i="2"/>
  <c r="H35" i="2"/>
  <c r="G35" i="2"/>
  <c r="M34" i="2"/>
  <c r="L34" i="2"/>
  <c r="K34" i="2"/>
  <c r="I34" i="2"/>
  <c r="H34" i="2"/>
  <c r="G34" i="2"/>
  <c r="M33" i="2"/>
  <c r="L33" i="2"/>
  <c r="K33" i="2"/>
  <c r="I33" i="2"/>
  <c r="H33" i="2"/>
  <c r="G33" i="2"/>
  <c r="M32" i="2"/>
  <c r="L32" i="2"/>
  <c r="K32" i="2"/>
  <c r="I32" i="2"/>
  <c r="H32" i="2"/>
  <c r="G32" i="2"/>
  <c r="M31" i="2"/>
  <c r="L31" i="2"/>
  <c r="K31" i="2"/>
  <c r="I31" i="2"/>
  <c r="H31" i="2"/>
  <c r="G31" i="2"/>
  <c r="M30" i="2"/>
  <c r="L30" i="2"/>
  <c r="K30" i="2"/>
  <c r="I30" i="2"/>
  <c r="H30" i="2"/>
  <c r="G30" i="2"/>
  <c r="M29" i="2"/>
  <c r="L29" i="2"/>
  <c r="K29" i="2"/>
  <c r="I29" i="2"/>
  <c r="H29" i="2"/>
  <c r="G29" i="2"/>
  <c r="M28" i="2"/>
  <c r="L28" i="2"/>
  <c r="K28" i="2"/>
  <c r="I28" i="2"/>
  <c r="H28" i="2"/>
  <c r="G28" i="2"/>
  <c r="M27" i="2"/>
  <c r="L27" i="2"/>
  <c r="K27" i="2"/>
  <c r="I27" i="2"/>
  <c r="H27" i="2"/>
  <c r="G27" i="2"/>
  <c r="M26" i="2"/>
  <c r="L26" i="2"/>
  <c r="K26" i="2"/>
  <c r="I26" i="2"/>
  <c r="H26" i="2"/>
  <c r="G26" i="2"/>
  <c r="M25" i="2"/>
  <c r="L25" i="2"/>
  <c r="K25" i="2"/>
  <c r="I25" i="2"/>
  <c r="H25" i="2"/>
  <c r="G25" i="2"/>
  <c r="M24" i="2"/>
  <c r="L24" i="2"/>
  <c r="K24" i="2"/>
  <c r="I24" i="2"/>
  <c r="H24" i="2"/>
  <c r="G24" i="2"/>
  <c r="M23" i="2"/>
  <c r="L23" i="2"/>
  <c r="K23" i="2"/>
  <c r="I23" i="2"/>
  <c r="H23" i="2"/>
  <c r="G23" i="2"/>
  <c r="M22" i="2"/>
  <c r="L22" i="2"/>
  <c r="K22" i="2"/>
  <c r="I22" i="2"/>
  <c r="H22" i="2"/>
  <c r="G22" i="2"/>
  <c r="M21" i="2"/>
  <c r="L21" i="2"/>
  <c r="K21" i="2"/>
  <c r="I21" i="2"/>
  <c r="H21" i="2"/>
  <c r="G21" i="2"/>
  <c r="M20" i="2"/>
  <c r="L20" i="2"/>
  <c r="K20" i="2"/>
  <c r="I20" i="2"/>
  <c r="H20" i="2"/>
  <c r="G20" i="2"/>
  <c r="M19" i="2"/>
  <c r="L19" i="2"/>
  <c r="K19" i="2"/>
  <c r="I19" i="2"/>
  <c r="H19" i="2"/>
  <c r="G19" i="2"/>
  <c r="M18" i="2"/>
  <c r="L18" i="2"/>
  <c r="K18" i="2"/>
  <c r="I18" i="2"/>
  <c r="H18" i="2"/>
  <c r="G18" i="2"/>
  <c r="M17" i="2"/>
  <c r="L17" i="2"/>
  <c r="K17" i="2"/>
  <c r="I17" i="2"/>
  <c r="H17" i="2"/>
  <c r="G17" i="2"/>
  <c r="M16" i="2"/>
  <c r="L16" i="2"/>
  <c r="K16" i="2"/>
  <c r="I16" i="2"/>
  <c r="H16" i="2"/>
  <c r="G16" i="2"/>
  <c r="M15" i="2"/>
  <c r="L15" i="2"/>
  <c r="K15" i="2"/>
  <c r="I15" i="2"/>
  <c r="H15" i="2"/>
  <c r="G15" i="2"/>
  <c r="M14" i="2"/>
  <c r="L14" i="2"/>
  <c r="K14" i="2"/>
  <c r="I14" i="2"/>
  <c r="H14" i="2"/>
  <c r="G14" i="2"/>
  <c r="M13" i="2"/>
  <c r="L13" i="2"/>
  <c r="K13" i="2"/>
  <c r="I13" i="2"/>
  <c r="H13" i="2"/>
  <c r="G13" i="2"/>
  <c r="M12" i="2"/>
  <c r="L12" i="2"/>
  <c r="K12" i="2"/>
  <c r="I12" i="2"/>
  <c r="H12" i="2"/>
  <c r="G12" i="2"/>
  <c r="M11" i="2"/>
  <c r="L11" i="2"/>
  <c r="K11" i="2"/>
  <c r="I11" i="2"/>
  <c r="H11" i="2"/>
  <c r="G11" i="2"/>
  <c r="M10" i="2"/>
  <c r="L10" i="2"/>
  <c r="K10" i="2"/>
  <c r="I10" i="2"/>
  <c r="H10" i="2"/>
  <c r="G10" i="2"/>
  <c r="M9" i="2"/>
  <c r="L9" i="2"/>
  <c r="K9" i="2"/>
  <c r="I9" i="2"/>
  <c r="H9" i="2"/>
  <c r="G9" i="2"/>
  <c r="M8" i="2"/>
  <c r="L8" i="2"/>
  <c r="K8" i="2"/>
  <c r="I8" i="2"/>
  <c r="H8" i="2"/>
  <c r="G8" i="2"/>
  <c r="M7" i="2"/>
  <c r="L7" i="2"/>
  <c r="K7" i="2"/>
  <c r="I7" i="2"/>
  <c r="H7" i="2"/>
  <c r="G7" i="2"/>
  <c r="H6" i="2"/>
  <c r="G6" i="2"/>
</calcChain>
</file>

<file path=xl/sharedStrings.xml><?xml version="1.0" encoding="utf-8"?>
<sst xmlns="http://schemas.openxmlformats.org/spreadsheetml/2006/main" count="221" uniqueCount="17">
  <si>
    <t>Recommendation</t>
  </si>
  <si>
    <t>LTER_Completeness</t>
  </si>
  <si>
    <t>View Larger</t>
  </si>
  <si>
    <t>More Information</t>
  </si>
  <si>
    <t>Collection</t>
  </si>
  <si>
    <t>Concept</t>
  </si>
  <si>
    <t xml:space="preserve"> Occurance %</t>
  </si>
  <si>
    <t>Guidance</t>
  </si>
  <si>
    <t>Links</t>
  </si>
  <si>
    <t>Recommendation Profile</t>
  </si>
  <si>
    <t>Incomplete use in the Collection</t>
  </si>
  <si>
    <t>Unused in Collection</t>
  </si>
  <si>
    <t>Missing from Dialect</t>
  </si>
  <si>
    <t xml:space="preserve">Collection     </t>
  </si>
  <si>
    <t xml:space="preserve"> </t>
  </si>
  <si>
    <t xml:space="preserve">Collection      </t>
  </si>
  <si>
    <t xml:space="preserve">Collection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</si>
</sst>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rgb="FF000000"/>
      <name val="Calibri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4" fillId="0" borderId="0" xfId="2" quotePrefix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6" fillId="0" borderId="2" xfId="0" applyFont="1" applyBorder="1"/>
    <xf numFmtId="0" fontId="6" fillId="0" borderId="3" xfId="0" applyFont="1" applyBorder="1" applyAlignment="1"/>
    <xf numFmtId="0" fontId="6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9" fontId="2" fillId="0" borderId="6" xfId="1" applyFont="1" applyBorder="1"/>
    <xf numFmtId="9" fontId="2" fillId="0" borderId="7" xfId="1" applyFont="1" applyBorder="1" applyAlignment="1">
      <alignment horizontal="center" vertical="center"/>
    </xf>
    <xf numFmtId="0" fontId="2" fillId="0" borderId="8" xfId="0" applyFon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1" applyFont="1" applyBorder="1"/>
    <xf numFmtId="9" fontId="0" fillId="0" borderId="13" xfId="1" applyFont="1" applyBorder="1" applyAlignment="1">
      <alignment horizontal="center"/>
    </xf>
    <xf numFmtId="9" fontId="0" fillId="0" borderId="14" xfId="1" applyFont="1" applyBorder="1"/>
    <xf numFmtId="0" fontId="4" fillId="0" borderId="12" xfId="2" applyBorder="1" applyAlignment="1">
      <alignment horizontal="center" vertical="center"/>
    </xf>
    <xf numFmtId="0" fontId="4" fillId="0" borderId="13" xfId="2" applyBorder="1" applyAlignment="1">
      <alignment horizontal="center" vertical="center"/>
    </xf>
    <xf numFmtId="0" fontId="4" fillId="0" borderId="14" xfId="2" applyBorder="1" applyAlignment="1">
      <alignment horizontal="center" vertical="center"/>
    </xf>
    <xf numFmtId="9" fontId="0" fillId="0" borderId="15" xfId="1" applyFont="1" applyBorder="1"/>
    <xf numFmtId="9" fontId="0" fillId="0" borderId="7" xfId="1" applyFont="1" applyBorder="1" applyAlignment="1">
      <alignment horizontal="center"/>
    </xf>
    <xf numFmtId="9" fontId="0" fillId="0" borderId="16" xfId="1" applyFont="1" applyBorder="1"/>
    <xf numFmtId="0" fontId="4" fillId="0" borderId="15" xfId="2" applyBorder="1" applyAlignment="1">
      <alignment horizontal="center" vertical="center"/>
    </xf>
    <xf numFmtId="0" fontId="4" fillId="0" borderId="7" xfId="2" applyBorder="1" applyAlignment="1">
      <alignment horizontal="center" vertical="center"/>
    </xf>
    <xf numFmtId="0" fontId="4" fillId="0" borderId="16" xfId="2" applyBorder="1" applyAlignment="1">
      <alignment horizontal="center" vertical="center"/>
    </xf>
    <xf numFmtId="9" fontId="0" fillId="0" borderId="6" xfId="1" applyFont="1" applyBorder="1"/>
    <xf numFmtId="9" fontId="0" fillId="0" borderId="17" xfId="1" applyFont="1" applyBorder="1" applyAlignment="1">
      <alignment horizontal="center"/>
    </xf>
    <xf numFmtId="9" fontId="0" fillId="0" borderId="8" xfId="1" applyFont="1" applyBorder="1"/>
    <xf numFmtId="0" fontId="4" fillId="0" borderId="6" xfId="2" applyBorder="1" applyAlignment="1">
      <alignment horizontal="center" vertical="center"/>
    </xf>
    <xf numFmtId="0" fontId="4" fillId="0" borderId="17" xfId="2" applyBorder="1" applyAlignment="1">
      <alignment horizontal="center" vertical="center"/>
    </xf>
    <xf numFmtId="0" fontId="4" fillId="0" borderId="8" xfId="2" applyBorder="1" applyAlignment="1">
      <alignment horizontal="center" vertical="center"/>
    </xf>
    <xf numFmtId="0" fontId="0" fillId="0" borderId="0" xfId="0" applyBorder="1"/>
    <xf numFmtId="9" fontId="0" fillId="0" borderId="0" xfId="1" applyFont="1" applyBorder="1"/>
    <xf numFmtId="0" fontId="0" fillId="0" borderId="18" xfId="0" applyBorder="1"/>
  </cellXfs>
  <cellStyles count="3">
    <cellStyle name="Hyperlink" xfId="2" builtinId="8"/>
    <cellStyle name="Normal" xfId="0" builtinId="0"/>
    <cellStyle name="Percent" xfId="1" builtinId="5"/>
  </cellStyles>
  <dxfs count="13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9.xml"/><Relationship Id="rId21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1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externalLink" Target="externalLinks/externalLink3.xml"/><Relationship Id="rId15" Type="http://schemas.openxmlformats.org/officeDocument/2006/relationships/externalLink" Target="externalLinks/externalLink4.xml"/><Relationship Id="rId16" Type="http://schemas.openxmlformats.org/officeDocument/2006/relationships/externalLink" Target="externalLinks/externalLink5.xml"/><Relationship Id="rId17" Type="http://schemas.openxmlformats.org/officeDocument/2006/relationships/externalLink" Target="externalLinks/externalLink6.xml"/><Relationship Id="rId18" Type="http://schemas.openxmlformats.org/officeDocument/2006/relationships/externalLink" Target="externalLinks/externalLink7.xml"/><Relationship Id="rId1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[11]recordUnq!$O$15</c:f>
          <c:strCache>
            <c:ptCount val="1"/>
            <c:pt idx="0">
              <c:v>EML Dialect Compared to the LTER_Completeness Recommendation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[11]RecommendationsAnalysis!$B$1</c:f>
              <c:strCache>
                <c:ptCount val="1"/>
                <c:pt idx="0">
                  <c:v>LTER_Completeness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[11]!DRxrange</c:f>
            </c:strRef>
          </c:cat>
          <c:val>
            <c:numRef>
              <c:f>[11]!DRyrange1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[11]RecommendationsAnalysis!$C$1</c:f>
              <c:strCache>
                <c:ptCount val="1"/>
                <c:pt idx="0">
                  <c:v>EML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cat>
            <c:strRef>
              <c:f>[11]!DRxrange</c:f>
            </c:strRef>
          </c:cat>
          <c:val>
            <c:numRef>
              <c:f>[11]!DRyrange2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498288"/>
        <c:axId val="2087500768"/>
      </c:lineChart>
      <c:catAx>
        <c:axId val="20874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00768"/>
        <c:crosses val="autoZero"/>
        <c:auto val="1"/>
        <c:lblAlgn val="ctr"/>
        <c:lblOffset val="100"/>
        <c:noMultiLvlLbl val="0"/>
      </c:catAx>
      <c:valAx>
        <c:axId val="208750076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[7]recordUnq!$S$1</c:f>
              <c:strCache>
                <c:ptCount val="1"/>
                <c:pt idx="0">
                  <c:v>EML Signature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[7]!yrange</c:f>
            </c:strRef>
          </c:cat>
          <c:val>
            <c:numRef>
              <c:f>[7]!xrange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80-434F-864D-FA30807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-2083609904"/>
        <c:axId val="-2083607584"/>
      </c:barChart>
      <c:catAx>
        <c:axId val="-208360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07584"/>
        <c:crosses val="autoZero"/>
        <c:auto val="1"/>
        <c:lblAlgn val="ctr"/>
        <c:lblOffset val="100"/>
        <c:noMultiLvlLbl val="0"/>
      </c:catAx>
      <c:valAx>
        <c:axId val="-208360758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208360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[6]recordUnq!$O$15</c:f>
          <c:strCache>
            <c:ptCount val="1"/>
            <c:pt idx="0">
              <c:v>EML Dialect Compared to the LTER_Completeness Recommendation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[6]RecommendationsAnalysis!$B$1</c:f>
              <c:strCache>
                <c:ptCount val="1"/>
                <c:pt idx="0">
                  <c:v>LTER_Completeness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[6]!DRxrange</c:f>
            </c:strRef>
          </c:cat>
          <c:val>
            <c:numRef>
              <c:f>[6]!DRyrange1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[6]RecommendationsAnalysis!$C$1</c:f>
              <c:strCache>
                <c:ptCount val="1"/>
                <c:pt idx="0">
                  <c:v>EML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cat>
            <c:strRef>
              <c:f>[6]!DRxrange</c:f>
            </c:strRef>
          </c:cat>
          <c:val>
            <c:numRef>
              <c:f>[6]!DRyrange2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2338352"/>
        <c:axId val="-1762336304"/>
      </c:lineChart>
      <c:catAx>
        <c:axId val="-176233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336304"/>
        <c:crosses val="autoZero"/>
        <c:auto val="1"/>
        <c:lblAlgn val="ctr"/>
        <c:lblOffset val="100"/>
        <c:noMultiLvlLbl val="0"/>
      </c:catAx>
      <c:valAx>
        <c:axId val="-17623363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3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[6]recordUnq!$S$1</c:f>
              <c:strCache>
                <c:ptCount val="1"/>
                <c:pt idx="0">
                  <c:v>EML Signature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[6]!yrange</c:f>
            </c:strRef>
          </c:cat>
          <c:val>
            <c:numRef>
              <c:f>[6]!xrange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80-434F-864D-FA30807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-1860503488"/>
        <c:axId val="-1860501168"/>
      </c:barChart>
      <c:catAx>
        <c:axId val="-186050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501168"/>
        <c:crosses val="autoZero"/>
        <c:auto val="1"/>
        <c:lblAlgn val="ctr"/>
        <c:lblOffset val="100"/>
        <c:noMultiLvlLbl val="0"/>
      </c:catAx>
      <c:valAx>
        <c:axId val="-186050116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186050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[5]recordUnq!$O$15</c:f>
          <c:strCache>
            <c:ptCount val="1"/>
            <c:pt idx="0">
              <c:v>EML Dialect Compared to the LTER_Completeness Recommendation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[5]RecommendationsAnalysis!$B$1</c:f>
              <c:strCache>
                <c:ptCount val="1"/>
                <c:pt idx="0">
                  <c:v>LTER_Completeness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[5]!DRxrange</c:f>
            </c:strRef>
          </c:cat>
          <c:val>
            <c:numRef>
              <c:f>[5]!DRyrange1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[5]RecommendationsAnalysis!$C$1</c:f>
              <c:strCache>
                <c:ptCount val="1"/>
                <c:pt idx="0">
                  <c:v>EML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cat>
            <c:strRef>
              <c:f>[5]!DRxrange</c:f>
            </c:strRef>
          </c:cat>
          <c:val>
            <c:numRef>
              <c:f>[5]!DRyrange2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44144"/>
        <c:axId val="-2084742096"/>
      </c:lineChart>
      <c:catAx>
        <c:axId val="-20847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42096"/>
        <c:crosses val="autoZero"/>
        <c:auto val="1"/>
        <c:lblAlgn val="ctr"/>
        <c:lblOffset val="100"/>
        <c:noMultiLvlLbl val="0"/>
      </c:catAx>
      <c:valAx>
        <c:axId val="-20847420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4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[5]recordUnq!$S$1</c:f>
              <c:strCache>
                <c:ptCount val="1"/>
                <c:pt idx="0">
                  <c:v>EML Signature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[5]!yrange</c:f>
            </c:strRef>
          </c:cat>
          <c:val>
            <c:numRef>
              <c:f>[5]!xrange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80-434F-864D-FA30807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-2084786432"/>
        <c:axId val="-2084784112"/>
      </c:barChart>
      <c:catAx>
        <c:axId val="-208478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84112"/>
        <c:crosses val="autoZero"/>
        <c:auto val="1"/>
        <c:lblAlgn val="ctr"/>
        <c:lblOffset val="100"/>
        <c:noMultiLvlLbl val="0"/>
      </c:catAx>
      <c:valAx>
        <c:axId val="-208478411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208478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[4]recordUnq!$O$15</c:f>
          <c:strCache>
            <c:ptCount val="1"/>
            <c:pt idx="0">
              <c:v>EML Dialect Compared to the LTER_Completeness Recommendation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[4]RecommendationsAnalysis!$B$1</c:f>
              <c:strCache>
                <c:ptCount val="1"/>
                <c:pt idx="0">
                  <c:v>LTER_Completeness</c:v>
                </c:pt>
              </c:strCache>
            </c:strRef>
          </c:tx>
          <c:spPr>
            <a:ln w="857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[4]!DRxrange</c:f>
              <c:strCache>
                <c:ptCount val="5"/>
                <c:pt idx="0">
                  <c:v>LTER_Identification</c:v>
                </c:pt>
                <c:pt idx="1">
                  <c:v>LTER_Discovery</c:v>
                </c:pt>
                <c:pt idx="2">
                  <c:v>LTER_Evaluation</c:v>
                </c:pt>
                <c:pt idx="3">
                  <c:v>LTER_Access</c:v>
                </c:pt>
                <c:pt idx="4">
                  <c:v>LTER_Integration</c:v>
                </c:pt>
              </c:strCache>
            </c:strRef>
          </c:cat>
          <c:val>
            <c:numRef>
              <c:f>[4]!DRyrange1</c:f>
              <c:numCache>
                <c:formatCode>General</c:formatCode>
                <c:ptCount val="5"/>
                <c:pt idx="0">
                  <c:v>11.0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[4]RecommendationsAnalysis!$C$1</c:f>
              <c:strCache>
                <c:ptCount val="1"/>
                <c:pt idx="0">
                  <c:v>EML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cat>
            <c:strRef>
              <c:f>[4]!DRxrange</c:f>
              <c:strCache>
                <c:ptCount val="5"/>
                <c:pt idx="0">
                  <c:v>LTER_Identification</c:v>
                </c:pt>
                <c:pt idx="1">
                  <c:v>LTER_Discovery</c:v>
                </c:pt>
                <c:pt idx="2">
                  <c:v>LTER_Evaluation</c:v>
                </c:pt>
                <c:pt idx="3">
                  <c:v>LTER_Access</c:v>
                </c:pt>
                <c:pt idx="4">
                  <c:v>LTER_Integration</c:v>
                </c:pt>
              </c:strCache>
            </c:strRef>
          </c:cat>
          <c:val>
            <c:numRef>
              <c:f>[4]!DRyrange2</c:f>
              <c:numCache>
                <c:formatCode>General</c:formatCode>
                <c:ptCount val="5"/>
                <c:pt idx="0">
                  <c:v>11.0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761520"/>
        <c:axId val="-2039759040"/>
      </c:lineChart>
      <c:catAx>
        <c:axId val="-20397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759040"/>
        <c:crosses val="autoZero"/>
        <c:auto val="1"/>
        <c:lblAlgn val="ctr"/>
        <c:lblOffset val="100"/>
        <c:noMultiLvlLbl val="0"/>
      </c:catAx>
      <c:valAx>
        <c:axId val="-203975904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7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[4]recordUnq!$S$1</c:f>
              <c:strCache>
                <c:ptCount val="1"/>
                <c:pt idx="0">
                  <c:v>EML Signature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[4]!yrange</c:f>
              <c:strCache>
                <c:ptCount val="28"/>
                <c:pt idx="0">
                  <c:v>Total Records</c:v>
                </c:pt>
                <c:pt idx="1">
                  <c:v>3 2 1 0 2</c:v>
                </c:pt>
                <c:pt idx="2">
                  <c:v>0 1 1 0 2</c:v>
                </c:pt>
                <c:pt idx="3">
                  <c:v>0 0 0 0 1</c:v>
                </c:pt>
                <c:pt idx="4">
                  <c:v>0 1 0 0 2</c:v>
                </c:pt>
                <c:pt idx="5">
                  <c:v>1 1 0 0 2</c:v>
                </c:pt>
                <c:pt idx="6">
                  <c:v>1 1 1 0 2</c:v>
                </c:pt>
                <c:pt idx="7">
                  <c:v>2 3 2 0 2</c:v>
                </c:pt>
                <c:pt idx="8">
                  <c:v>0 0 0 0 2</c:v>
                </c:pt>
                <c:pt idx="9">
                  <c:v>0 1 0 0 1</c:v>
                </c:pt>
                <c:pt idx="10">
                  <c:v>0 1 2 1 3</c:v>
                </c:pt>
                <c:pt idx="11">
                  <c:v>3 2 3 1 3</c:v>
                </c:pt>
                <c:pt idx="12">
                  <c:v>1 2 1 0 2</c:v>
                </c:pt>
                <c:pt idx="13">
                  <c:v>0 2 0 0 1</c:v>
                </c:pt>
                <c:pt idx="14">
                  <c:v>2 2 2 0 1</c:v>
                </c:pt>
                <c:pt idx="15">
                  <c:v>0 2 2 0 2</c:v>
                </c:pt>
                <c:pt idx="16">
                  <c:v>2 1 2 1 3</c:v>
                </c:pt>
                <c:pt idx="17">
                  <c:v>1 1 0 0 1</c:v>
                </c:pt>
                <c:pt idx="18">
                  <c:v>2 0 0 0 2</c:v>
                </c:pt>
                <c:pt idx="19">
                  <c:v>2 2 0 0 1</c:v>
                </c:pt>
                <c:pt idx="20">
                  <c:v>1 2 2 0 2</c:v>
                </c:pt>
                <c:pt idx="21">
                  <c:v>2 2 2 0 2</c:v>
                </c:pt>
                <c:pt idx="22">
                  <c:v>2 1 1 0 2</c:v>
                </c:pt>
                <c:pt idx="23">
                  <c:v>1 1 2 1 3</c:v>
                </c:pt>
                <c:pt idx="24">
                  <c:v>1 0 0 0 2</c:v>
                </c:pt>
                <c:pt idx="25">
                  <c:v>3 3 3 1 3</c:v>
                </c:pt>
                <c:pt idx="26">
                  <c:v>1 4 3 1 3</c:v>
                </c:pt>
                <c:pt idx="27">
                  <c:v>3 2 0 0 1</c:v>
                </c:pt>
              </c:strCache>
            </c:strRef>
          </c:cat>
          <c:val>
            <c:numRef>
              <c:f>[4]!xrange</c:f>
              <c:numCache>
                <c:formatCode>General</c:formatCode>
                <c:ptCount val="28"/>
                <c:pt idx="0">
                  <c:v>250.0</c:v>
                </c:pt>
                <c:pt idx="1">
                  <c:v>9.0</c:v>
                </c:pt>
                <c:pt idx="2">
                  <c:v>4.0</c:v>
                </c:pt>
                <c:pt idx="3">
                  <c:v>9.0</c:v>
                </c:pt>
                <c:pt idx="4">
                  <c:v>79.0</c:v>
                </c:pt>
                <c:pt idx="5">
                  <c:v>15.0</c:v>
                </c:pt>
                <c:pt idx="6">
                  <c:v>8.0</c:v>
                </c:pt>
                <c:pt idx="7">
                  <c:v>2.0</c:v>
                </c:pt>
                <c:pt idx="8">
                  <c:v>17.0</c:v>
                </c:pt>
                <c:pt idx="9">
                  <c:v>52.0</c:v>
                </c:pt>
                <c:pt idx="10">
                  <c:v>17.0</c:v>
                </c:pt>
                <c:pt idx="11">
                  <c:v>4.0</c:v>
                </c:pt>
                <c:pt idx="12">
                  <c:v>5.0</c:v>
                </c:pt>
                <c:pt idx="13">
                  <c:v>3.0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1.0</c:v>
                </c:pt>
                <c:pt idx="18">
                  <c:v>1.0</c:v>
                </c:pt>
                <c:pt idx="19">
                  <c:v>5.0</c:v>
                </c:pt>
                <c:pt idx="20">
                  <c:v>1.0</c:v>
                </c:pt>
                <c:pt idx="21">
                  <c:v>3.0</c:v>
                </c:pt>
                <c:pt idx="22">
                  <c:v>1.0</c:v>
                </c:pt>
                <c:pt idx="23">
                  <c:v>1.0</c:v>
                </c:pt>
                <c:pt idx="24">
                  <c:v>3.0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80-434F-864D-FA30807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-2084509424"/>
        <c:axId val="-2084507104"/>
      </c:barChart>
      <c:catAx>
        <c:axId val="-208450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07104"/>
        <c:crosses val="autoZero"/>
        <c:auto val="1"/>
        <c:lblAlgn val="ctr"/>
        <c:lblOffset val="100"/>
        <c:noMultiLvlLbl val="0"/>
      </c:catAx>
      <c:valAx>
        <c:axId val="-208450710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208450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[3]recordUnq!$O$15</c:f>
          <c:strCache>
            <c:ptCount val="1"/>
            <c:pt idx="0">
              <c:v>EML Dialect Compared to the LTER_Completeness Recommendation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[3]RecommendationsAnalysis!$B$1</c:f>
              <c:strCache>
                <c:ptCount val="1"/>
                <c:pt idx="0">
                  <c:v>LTER_Completeness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[3]!DRxrange</c:f>
            </c:strRef>
          </c:cat>
          <c:val>
            <c:numRef>
              <c:f>[3]!DRyrange1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[3]RecommendationsAnalysis!$C$1</c:f>
              <c:strCache>
                <c:ptCount val="1"/>
                <c:pt idx="0">
                  <c:v>EML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cat>
            <c:strRef>
              <c:f>[3]!DRxrange</c:f>
            </c:strRef>
          </c:cat>
          <c:val>
            <c:numRef>
              <c:f>[3]!DRyrange2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181680"/>
        <c:axId val="-2082179200"/>
      </c:lineChart>
      <c:catAx>
        <c:axId val="-208218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79200"/>
        <c:crosses val="autoZero"/>
        <c:auto val="1"/>
        <c:lblAlgn val="ctr"/>
        <c:lblOffset val="100"/>
        <c:noMultiLvlLbl val="0"/>
      </c:catAx>
      <c:valAx>
        <c:axId val="-208217920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8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[3]recordUnq!$S$1</c:f>
              <c:strCache>
                <c:ptCount val="1"/>
                <c:pt idx="0">
                  <c:v>EML Signature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[3]!yrange</c:f>
            </c:strRef>
          </c:cat>
          <c:val>
            <c:numRef>
              <c:f>[3]!xrange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80-434F-864D-FA30807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-2108607728"/>
        <c:axId val="-2108605408"/>
      </c:barChart>
      <c:catAx>
        <c:axId val="-210860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605408"/>
        <c:crosses val="autoZero"/>
        <c:auto val="1"/>
        <c:lblAlgn val="ctr"/>
        <c:lblOffset val="100"/>
        <c:noMultiLvlLbl val="0"/>
      </c:catAx>
      <c:valAx>
        <c:axId val="-210860540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210860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[2]recordUnq!$O$15</c:f>
          <c:strCache>
            <c:ptCount val="1"/>
            <c:pt idx="0">
              <c:v>EML Dialect Compared to the LTER_Completeness Recommendation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[2]RecommendationsAnalysis!$B$1</c:f>
              <c:strCache>
                <c:ptCount val="1"/>
                <c:pt idx="0">
                  <c:v>LTER_Completeness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[2]!DRxrange</c:f>
            </c:strRef>
          </c:cat>
          <c:val>
            <c:numRef>
              <c:f>[2]!DRyrange1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[2]RecommendationsAnalysis!$C$1</c:f>
              <c:strCache>
                <c:ptCount val="1"/>
                <c:pt idx="0">
                  <c:v>EML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cat>
            <c:strRef>
              <c:f>[2]!DRxrange</c:f>
            </c:strRef>
          </c:cat>
          <c:val>
            <c:numRef>
              <c:f>[2]!DRyrange2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2427424"/>
        <c:axId val="-1732426480"/>
      </c:lineChart>
      <c:catAx>
        <c:axId val="-17324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2426480"/>
        <c:crosses val="autoZero"/>
        <c:auto val="1"/>
        <c:lblAlgn val="ctr"/>
        <c:lblOffset val="100"/>
        <c:noMultiLvlLbl val="0"/>
      </c:catAx>
      <c:valAx>
        <c:axId val="-17324264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24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[11]recordUnq!$S$1</c:f>
              <c:strCache>
                <c:ptCount val="1"/>
                <c:pt idx="0">
                  <c:v>EML Signature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[11]!yrange</c:f>
            </c:strRef>
          </c:cat>
          <c:val>
            <c:numRef>
              <c:f>[11]!xrange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80-434F-864D-FA30807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1918714880"/>
        <c:axId val="1918717200"/>
      </c:barChart>
      <c:catAx>
        <c:axId val="191871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17200"/>
        <c:crosses val="autoZero"/>
        <c:auto val="1"/>
        <c:lblAlgn val="ctr"/>
        <c:lblOffset val="100"/>
        <c:noMultiLvlLbl val="0"/>
      </c:catAx>
      <c:valAx>
        <c:axId val="191871720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91871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[2]recordUnq!$S$1</c:f>
              <c:strCache>
                <c:ptCount val="1"/>
                <c:pt idx="0">
                  <c:v>EML Signature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[2]!yrange</c:f>
            </c:strRef>
          </c:cat>
          <c:val>
            <c:numRef>
              <c:f>[2]!xrange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80-434F-864D-FA30807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-1732453616"/>
        <c:axId val="-1732465920"/>
      </c:barChart>
      <c:catAx>
        <c:axId val="-173245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2465920"/>
        <c:crosses val="autoZero"/>
        <c:auto val="1"/>
        <c:lblAlgn val="ctr"/>
        <c:lblOffset val="100"/>
        <c:noMultiLvlLbl val="0"/>
      </c:catAx>
      <c:valAx>
        <c:axId val="-173246592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173245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[1]recordUnq!$O$15</c:f>
          <c:strCache>
            <c:ptCount val="1"/>
            <c:pt idx="0">
              <c:v>EML Dialect Compared to the LTER_Completeness Recommendation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[1]RecommendationsAnalysis!$B$1</c:f>
              <c:strCache>
                <c:ptCount val="1"/>
                <c:pt idx="0">
                  <c:v>LTER_Completeness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[1]!DRxrange</c:f>
            </c:strRef>
          </c:cat>
          <c:val>
            <c:numRef>
              <c:f>[1]!DRyrange1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[1]RecommendationsAnalysis!$C$1</c:f>
              <c:strCache>
                <c:ptCount val="1"/>
                <c:pt idx="0">
                  <c:v>EML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cat>
            <c:strRef>
              <c:f>[1]!DRxrange</c:f>
            </c:strRef>
          </c:cat>
          <c:val>
            <c:numRef>
              <c:f>[1]!DRyrange2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85712"/>
        <c:axId val="-2107583664"/>
      </c:lineChart>
      <c:catAx>
        <c:axId val="-210758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583664"/>
        <c:crosses val="autoZero"/>
        <c:auto val="1"/>
        <c:lblAlgn val="ctr"/>
        <c:lblOffset val="100"/>
        <c:noMultiLvlLbl val="0"/>
      </c:catAx>
      <c:valAx>
        <c:axId val="-210758366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5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[1]recordUnq!$S$1</c:f>
              <c:strCache>
                <c:ptCount val="1"/>
                <c:pt idx="0">
                  <c:v>EML Signature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[1]!yrange</c:f>
            </c:strRef>
          </c:cat>
          <c:val>
            <c:numRef>
              <c:f>[1]!xrange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80-434F-864D-FA30807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-1733403376"/>
        <c:axId val="-1733331216"/>
      </c:barChart>
      <c:catAx>
        <c:axId val="-173340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3331216"/>
        <c:crosses val="autoZero"/>
        <c:auto val="1"/>
        <c:lblAlgn val="ctr"/>
        <c:lblOffset val="100"/>
        <c:noMultiLvlLbl val="0"/>
      </c:catAx>
      <c:valAx>
        <c:axId val="-1733331216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173340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[10]recordUnq!$O$15</c:f>
          <c:strCache>
            <c:ptCount val="1"/>
            <c:pt idx="0">
              <c:v>EML Dialect Compared to the LTER_Completeness Recommendation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[10]RecommendationsAnalysis!$B$1</c:f>
              <c:strCache>
                <c:ptCount val="1"/>
                <c:pt idx="0">
                  <c:v>LTER_Completeness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[10]!DRxrange</c:f>
            </c:strRef>
          </c:cat>
          <c:val>
            <c:numRef>
              <c:f>[10]!DRyrange1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[10]RecommendationsAnalysis!$C$1</c:f>
              <c:strCache>
                <c:ptCount val="1"/>
                <c:pt idx="0">
                  <c:v>EML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cat>
            <c:strRef>
              <c:f>[10]!DRxrange</c:f>
            </c:strRef>
          </c:cat>
          <c:val>
            <c:numRef>
              <c:f>[10]!DRyrange2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10656"/>
        <c:axId val="-2105908608"/>
      </c:lineChart>
      <c:catAx>
        <c:axId val="-21059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908608"/>
        <c:crosses val="autoZero"/>
        <c:auto val="1"/>
        <c:lblAlgn val="ctr"/>
        <c:lblOffset val="100"/>
        <c:noMultiLvlLbl val="0"/>
      </c:catAx>
      <c:valAx>
        <c:axId val="-21059086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9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[10]recordUnq!$S$1</c:f>
              <c:strCache>
                <c:ptCount val="1"/>
                <c:pt idx="0">
                  <c:v>EML Signature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[10]!yrange</c:f>
            </c:strRef>
          </c:cat>
          <c:val>
            <c:numRef>
              <c:f>[10]!xrange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80-434F-864D-FA30807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-1762021648"/>
        <c:axId val="1917619840"/>
      </c:barChart>
      <c:catAx>
        <c:axId val="-176202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19840"/>
        <c:crosses val="autoZero"/>
        <c:auto val="1"/>
        <c:lblAlgn val="ctr"/>
        <c:lblOffset val="100"/>
        <c:noMultiLvlLbl val="0"/>
      </c:catAx>
      <c:valAx>
        <c:axId val="191761984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176202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[9]recordUnq!$O$15</c:f>
          <c:strCache>
            <c:ptCount val="1"/>
            <c:pt idx="0">
              <c:v>EML Dialect Compared to the LTER_Completeness Recommendation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[9]RecommendationsAnalysis!$B$1</c:f>
              <c:strCache>
                <c:ptCount val="1"/>
                <c:pt idx="0">
                  <c:v>LTER_Completeness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[9]!DRxrange</c:f>
            </c:strRef>
          </c:cat>
          <c:val>
            <c:numRef>
              <c:f>[9]!DRyrange1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[9]RecommendationsAnalysis!$C$1</c:f>
              <c:strCache>
                <c:ptCount val="1"/>
                <c:pt idx="0">
                  <c:v>EML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cat>
            <c:strRef>
              <c:f>[9]!DRxrange</c:f>
            </c:strRef>
          </c:cat>
          <c:val>
            <c:numRef>
              <c:f>[9]!DRyrange2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71344"/>
        <c:axId val="-2044069296"/>
      </c:lineChart>
      <c:catAx>
        <c:axId val="-204407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069296"/>
        <c:crosses val="autoZero"/>
        <c:auto val="1"/>
        <c:lblAlgn val="ctr"/>
        <c:lblOffset val="100"/>
        <c:noMultiLvlLbl val="0"/>
      </c:catAx>
      <c:valAx>
        <c:axId val="-20440692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07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[9]recordUnq!$S$1</c:f>
              <c:strCache>
                <c:ptCount val="1"/>
                <c:pt idx="0">
                  <c:v>EML Signature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[9]!yrange</c:f>
            </c:strRef>
          </c:cat>
          <c:val>
            <c:numRef>
              <c:f>[9]!xrange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80-434F-864D-FA30807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-2044040016"/>
        <c:axId val="-2044037696"/>
      </c:barChart>
      <c:catAx>
        <c:axId val="-204404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037696"/>
        <c:crosses val="autoZero"/>
        <c:auto val="1"/>
        <c:lblAlgn val="ctr"/>
        <c:lblOffset val="100"/>
        <c:noMultiLvlLbl val="0"/>
      </c:catAx>
      <c:valAx>
        <c:axId val="-2044037696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20440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[8]recordUnq!$O$15</c:f>
          <c:strCache>
            <c:ptCount val="1"/>
            <c:pt idx="0">
              <c:v>EML Dialect Compared to the LTER_Completeness Recommendation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[8]RecommendationsAnalysis!$B$1</c:f>
              <c:strCache>
                <c:ptCount val="1"/>
                <c:pt idx="0">
                  <c:v>LTER_Completeness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[8]!DRxrange</c:f>
            </c:strRef>
          </c:cat>
          <c:val>
            <c:numRef>
              <c:f>[8]!DRyrange1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[8]RecommendationsAnalysis!$C$1</c:f>
              <c:strCache>
                <c:ptCount val="1"/>
                <c:pt idx="0">
                  <c:v>EML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cat>
            <c:strRef>
              <c:f>[8]!DRxrange</c:f>
            </c:strRef>
          </c:cat>
          <c:val>
            <c:numRef>
              <c:f>[8]!DRyrange2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3110416"/>
        <c:axId val="-2087439840"/>
      </c:lineChart>
      <c:catAx>
        <c:axId val="-18531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439840"/>
        <c:crosses val="autoZero"/>
        <c:auto val="1"/>
        <c:lblAlgn val="ctr"/>
        <c:lblOffset val="100"/>
        <c:noMultiLvlLbl val="0"/>
      </c:catAx>
      <c:valAx>
        <c:axId val="-208743984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31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[8]recordUnq!$S$1</c:f>
              <c:strCache>
                <c:ptCount val="1"/>
                <c:pt idx="0">
                  <c:v>EML Signature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[8]!yrange</c:f>
            </c:strRef>
          </c:cat>
          <c:val>
            <c:numRef>
              <c:f>[8]!xrange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80-434F-864D-FA30807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-2087169760"/>
        <c:axId val="-2087167440"/>
      </c:barChart>
      <c:catAx>
        <c:axId val="-208716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167440"/>
        <c:crosses val="autoZero"/>
        <c:auto val="1"/>
        <c:lblAlgn val="ctr"/>
        <c:lblOffset val="100"/>
        <c:noMultiLvlLbl val="0"/>
      </c:catAx>
      <c:valAx>
        <c:axId val="-208716744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20871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[7]recordUnq!$O$15</c:f>
          <c:strCache>
            <c:ptCount val="1"/>
            <c:pt idx="0">
              <c:v>EML Dialect Compared to the LTER_Completeness Recommendation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[7]RecommendationsAnalysis!$B$1</c:f>
              <c:strCache>
                <c:ptCount val="1"/>
                <c:pt idx="0">
                  <c:v>LTER_Completeness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[7]!DRxrange</c:f>
            </c:strRef>
          </c:cat>
          <c:val>
            <c:numRef>
              <c:f>[7]!DRyrange1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[7]RecommendationsAnalysis!$C$1</c:f>
              <c:strCache>
                <c:ptCount val="1"/>
                <c:pt idx="0">
                  <c:v>EML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cat>
            <c:strRef>
              <c:f>[7]!DRxrange</c:f>
            </c:strRef>
          </c:cat>
          <c:val>
            <c:numRef>
              <c:f>[7]!DRyrange2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030560"/>
        <c:axId val="-2084021632"/>
      </c:lineChart>
      <c:catAx>
        <c:axId val="-20840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021632"/>
        <c:crosses val="autoZero"/>
        <c:auto val="1"/>
        <c:lblAlgn val="ctr"/>
        <c:lblOffset val="100"/>
        <c:noMultiLvlLbl val="0"/>
      </c:catAx>
      <c:valAx>
        <c:axId val="-20840216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0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25400</xdr:rowOff>
    </xdr:from>
    <xdr:to>
      <xdr:col>2</xdr:col>
      <xdr:colOff>2374900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3619500</xdr:colOff>
      <xdr:row>50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25400</xdr:rowOff>
    </xdr:from>
    <xdr:to>
      <xdr:col>2</xdr:col>
      <xdr:colOff>2374900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266700</xdr:colOff>
      <xdr:row>50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25400</xdr:rowOff>
    </xdr:from>
    <xdr:to>
      <xdr:col>2</xdr:col>
      <xdr:colOff>2374900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266700</xdr:colOff>
      <xdr:row>50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25400</xdr:rowOff>
    </xdr:from>
    <xdr:to>
      <xdr:col>2</xdr:col>
      <xdr:colOff>2374900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266700</xdr:colOff>
      <xdr:row>50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25400</xdr:rowOff>
    </xdr:from>
    <xdr:to>
      <xdr:col>2</xdr:col>
      <xdr:colOff>2374900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266700</xdr:colOff>
      <xdr:row>50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25400</xdr:rowOff>
    </xdr:from>
    <xdr:to>
      <xdr:col>2</xdr:col>
      <xdr:colOff>2374900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266700</xdr:colOff>
      <xdr:row>50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25400</xdr:rowOff>
    </xdr:from>
    <xdr:to>
      <xdr:col>2</xdr:col>
      <xdr:colOff>2374900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266700</xdr:colOff>
      <xdr:row>50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25400</xdr:rowOff>
    </xdr:from>
    <xdr:to>
      <xdr:col>2</xdr:col>
      <xdr:colOff>2374900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266700</xdr:colOff>
      <xdr:row>50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25400</xdr:rowOff>
    </xdr:from>
    <xdr:to>
      <xdr:col>2</xdr:col>
      <xdr:colOff>2374900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266700</xdr:colOff>
      <xdr:row>50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25400</xdr:rowOff>
    </xdr:from>
    <xdr:to>
      <xdr:col>2</xdr:col>
      <xdr:colOff>2374900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266700</xdr:colOff>
      <xdr:row>50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25400</xdr:rowOff>
    </xdr:from>
    <xdr:to>
      <xdr:col>2</xdr:col>
      <xdr:colOff>2374900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266700</xdr:colOff>
      <xdr:row>50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TER_2016_RA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TER_2007_RAD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TER_2006_R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TER_2015_RA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TER_2014_RA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ConceptMining/TemplateDashboard/RA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TER_2012_RA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TER_2011_RA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TER_2010_RA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TER_2009_RA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TER_2008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definedNames>
      <definedName name="DRxrange" refersTo="#REF!"/>
      <definedName name="DRyrange1" refersTo="#REF!"/>
      <definedName name="DRyrange2" refersTo="#REF!"/>
      <definedName name="xrange" refersTo="#REF!"/>
      <definedName name="yrange" refersTo="#REF!"/>
    </definedNames>
    <sheetDataSet>
      <sheetData sheetId="0">
        <row r="1">
          <cell r="B1" t="str">
            <v>EML</v>
          </cell>
        </row>
      </sheetData>
      <sheetData sheetId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5">
          <cell r="O15" t="str">
            <v>EML Dialect Compared to the LTER_Completeness Recommendation</v>
          </cell>
        </row>
        <row r="17">
          <cell r="R17">
            <v>5</v>
          </cell>
        </row>
        <row r="22">
          <cell r="R22">
            <v>45</v>
          </cell>
        </row>
        <row r="23">
          <cell r="R23">
            <v>41</v>
          </cell>
        </row>
      </sheetData>
      <sheetData sheetId="2" refreshError="1"/>
      <sheetData sheetId="3" refreshError="1"/>
      <sheetData sheetId="4">
        <row r="1">
          <cell r="B1" t="str">
            <v>LTER_Completeness</v>
          </cell>
          <cell r="C1" t="str">
            <v>EML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1">
          <cell r="R1">
            <v>25</v>
          </cell>
        </row>
        <row r="3">
          <cell r="D3" t="str">
            <v>Concept</v>
          </cell>
          <cell r="E3" t="str">
            <v>EML</v>
          </cell>
        </row>
        <row r="4">
          <cell r="D4" t="str">
            <v>Resource Identifier</v>
          </cell>
          <cell r="E4">
            <v>1</v>
          </cell>
          <cell r="L4" t="str">
            <v/>
          </cell>
          <cell r="M4" t="str">
            <v/>
          </cell>
          <cell r="Q4" t="str">
            <v/>
          </cell>
        </row>
        <row r="5">
          <cell r="D5" t="str">
            <v>Resource Title</v>
          </cell>
          <cell r="E5">
            <v>1</v>
          </cell>
          <cell r="L5" t="str">
            <v/>
          </cell>
          <cell r="M5" t="str">
            <v>Metadata Contact</v>
          </cell>
          <cell r="Q5" t="str">
            <v/>
          </cell>
        </row>
        <row r="6">
          <cell r="D6" t="str">
            <v>Author / Originator</v>
          </cell>
          <cell r="E6">
            <v>1</v>
          </cell>
          <cell r="L6" t="str">
            <v/>
          </cell>
          <cell r="M6" t="str">
            <v>Contributor Name</v>
          </cell>
          <cell r="Q6" t="str">
            <v/>
          </cell>
        </row>
        <row r="7">
          <cell r="D7" t="str">
            <v>Metadata Contact</v>
          </cell>
          <cell r="E7">
            <v>0.56799999999999995</v>
          </cell>
          <cell r="L7" t="str">
            <v/>
          </cell>
          <cell r="M7" t="str">
            <v>Publisher</v>
          </cell>
          <cell r="Q7" t="str">
            <v/>
          </cell>
        </row>
        <row r="8">
          <cell r="D8" t="str">
            <v>Contributor Name</v>
          </cell>
          <cell r="E8">
            <v>0.6</v>
          </cell>
          <cell r="L8" t="str">
            <v/>
          </cell>
          <cell r="M8" t="str">
            <v>Resource Distribution</v>
          </cell>
          <cell r="Q8" t="str">
            <v/>
          </cell>
        </row>
        <row r="9">
          <cell r="D9" t="str">
            <v>Publisher</v>
          </cell>
          <cell r="E9">
            <v>0.68799999999999994</v>
          </cell>
          <cell r="L9" t="str">
            <v/>
          </cell>
          <cell r="M9" t="str">
            <v>Spatial Extent</v>
          </cell>
          <cell r="Q9" t="str">
            <v/>
          </cell>
        </row>
        <row r="10">
          <cell r="D10" t="str">
            <v>Publication Date</v>
          </cell>
          <cell r="E10">
            <v>0.996</v>
          </cell>
          <cell r="L10" t="str">
            <v/>
          </cell>
          <cell r="M10" t="str">
            <v>Taxonomic Extent</v>
          </cell>
          <cell r="Q10" t="str">
            <v/>
          </cell>
        </row>
        <row r="11">
          <cell r="D11" t="str">
            <v>Resource Contact</v>
          </cell>
          <cell r="E11">
            <v>1</v>
          </cell>
          <cell r="L11" t="str">
            <v/>
          </cell>
          <cell r="M11" t="str">
            <v>Temporal Extent</v>
          </cell>
          <cell r="Q11" t="str">
            <v/>
          </cell>
        </row>
        <row r="12">
          <cell r="D12" t="str">
            <v>Abstract</v>
          </cell>
          <cell r="E12">
            <v>1</v>
          </cell>
          <cell r="L12" t="str">
            <v/>
          </cell>
          <cell r="M12" t="str">
            <v>Maintenance</v>
          </cell>
          <cell r="Q12" t="str">
            <v/>
          </cell>
        </row>
        <row r="13">
          <cell r="D13" t="str">
            <v>Keyword</v>
          </cell>
          <cell r="E13">
            <v>1</v>
          </cell>
          <cell r="L13" t="str">
            <v/>
          </cell>
          <cell r="M13" t="str">
            <v>Resource Use Constraints</v>
          </cell>
          <cell r="Q13" t="str">
            <v/>
          </cell>
        </row>
        <row r="14">
          <cell r="D14" t="str">
            <v>Resource Distribution</v>
          </cell>
          <cell r="E14">
            <v>0.94799999999999995</v>
          </cell>
          <cell r="L14" t="str">
            <v/>
          </cell>
          <cell r="M14" t="str">
            <v>Process Step</v>
          </cell>
          <cell r="Q14" t="str">
            <v/>
          </cell>
        </row>
        <row r="15">
          <cell r="D15" t="str">
            <v>Spatial Extent</v>
          </cell>
          <cell r="E15">
            <v>0.91600000000000004</v>
          </cell>
          <cell r="L15" t="str">
            <v/>
          </cell>
          <cell r="M15" t="str">
            <v>Project Description</v>
          </cell>
          <cell r="Q15" t="str">
            <v/>
          </cell>
        </row>
        <row r="16">
          <cell r="D16" t="str">
            <v>Taxonomic Extent</v>
          </cell>
          <cell r="E16">
            <v>7.5999999999999998E-2</v>
          </cell>
          <cell r="L16" t="str">
            <v/>
          </cell>
          <cell r="M16" t="str">
            <v>Entity Type Definition</v>
          </cell>
          <cell r="Q16" t="str">
            <v/>
          </cell>
        </row>
        <row r="17">
          <cell r="D17" t="str">
            <v>Temporal Extent</v>
          </cell>
          <cell r="E17">
            <v>0.91200000000000003</v>
          </cell>
          <cell r="L17" t="str">
            <v/>
          </cell>
          <cell r="M17" t="str">
            <v>Attribute Definition</v>
          </cell>
          <cell r="Q17" t="str">
            <v/>
          </cell>
        </row>
        <row r="18">
          <cell r="D18" t="str">
            <v>Maintenance</v>
          </cell>
          <cell r="E18">
            <v>0.60799999999999998</v>
          </cell>
          <cell r="L18" t="str">
            <v/>
          </cell>
          <cell r="M18" t="str">
            <v>Resource Format</v>
          </cell>
          <cell r="Q18" t="str">
            <v/>
          </cell>
        </row>
        <row r="19">
          <cell r="D19" t="str">
            <v>Resource Use Constraints</v>
          </cell>
          <cell r="E19">
            <v>0.97199999999999998</v>
          </cell>
          <cell r="L19" t="str">
            <v/>
          </cell>
          <cell r="M19" t="str">
            <v>Attribute List</v>
          </cell>
          <cell r="Q19" t="str">
            <v/>
          </cell>
        </row>
        <row r="20">
          <cell r="D20" t="str">
            <v>Process Step</v>
          </cell>
          <cell r="E20">
            <v>0.92800000000000005</v>
          </cell>
          <cell r="L20" t="str">
            <v/>
          </cell>
          <cell r="M20" t="str">
            <v>Attribute Constraints</v>
          </cell>
          <cell r="Q20" t="str">
            <v/>
          </cell>
        </row>
        <row r="21">
          <cell r="D21" t="str">
            <v>Project Description</v>
          </cell>
          <cell r="E21">
            <v>0.17199999999999999</v>
          </cell>
          <cell r="L21" t="str">
            <v/>
          </cell>
          <cell r="M21" t="str">
            <v>Resource Quality Description</v>
          </cell>
          <cell r="Q21" t="str">
            <v/>
          </cell>
        </row>
        <row r="22">
          <cell r="D22" t="str">
            <v>Entity Type Definition</v>
          </cell>
          <cell r="E22">
            <v>0.89600000000000002</v>
          </cell>
          <cell r="L22" t="str">
            <v/>
          </cell>
          <cell r="M22" t="str">
            <v/>
          </cell>
          <cell r="Q22" t="str">
            <v/>
          </cell>
        </row>
        <row r="23">
          <cell r="D23" t="str">
            <v>Attribute Definition</v>
          </cell>
          <cell r="E23">
            <v>0.92400000000000004</v>
          </cell>
          <cell r="L23" t="str">
            <v/>
          </cell>
          <cell r="M23" t="str">
            <v/>
          </cell>
          <cell r="Q23" t="str">
            <v/>
          </cell>
        </row>
        <row r="24">
          <cell r="D24" t="str">
            <v>Resource Access Constraints</v>
          </cell>
          <cell r="E24">
            <v>1</v>
          </cell>
          <cell r="L24" t="str">
            <v/>
          </cell>
          <cell r="M24" t="str">
            <v/>
          </cell>
          <cell r="Q24" t="str">
            <v/>
          </cell>
        </row>
        <row r="25">
          <cell r="D25" t="str">
            <v>Resource Format</v>
          </cell>
          <cell r="E25">
            <v>0.92400000000000004</v>
          </cell>
          <cell r="L25" t="str">
            <v/>
          </cell>
          <cell r="M25" t="str">
            <v/>
          </cell>
          <cell r="Q25" t="str">
            <v/>
          </cell>
        </row>
        <row r="26">
          <cell r="D26" t="str">
            <v>Attribute List</v>
          </cell>
          <cell r="E26">
            <v>0.92400000000000004</v>
          </cell>
          <cell r="L26" t="str">
            <v/>
          </cell>
          <cell r="M26" t="str">
            <v/>
          </cell>
          <cell r="Q26" t="str">
            <v/>
          </cell>
        </row>
        <row r="27">
          <cell r="D27" t="str">
            <v>Attribute Constraints</v>
          </cell>
          <cell r="E27">
            <v>3.2000000000000001E-2</v>
          </cell>
          <cell r="L27" t="str">
            <v/>
          </cell>
          <cell r="M27" t="str">
            <v/>
          </cell>
          <cell r="Q27" t="str">
            <v/>
          </cell>
        </row>
        <row r="28">
          <cell r="D28" t="str">
            <v>Resource Quality Description</v>
          </cell>
          <cell r="E28">
            <v>8.7999999999999995E-2</v>
          </cell>
          <cell r="L28" t="str">
            <v/>
          </cell>
          <cell r="M28" t="str">
            <v/>
          </cell>
          <cell r="Q28" t="str">
            <v/>
          </cell>
        </row>
        <row r="29">
          <cell r="D29" t="str">
            <v/>
          </cell>
          <cell r="E29" t="str">
            <v/>
          </cell>
          <cell r="L29" t="str">
            <v/>
          </cell>
          <cell r="M29" t="str">
            <v/>
          </cell>
          <cell r="Q29" t="str">
            <v/>
          </cell>
        </row>
        <row r="30">
          <cell r="D30" t="str">
            <v/>
          </cell>
          <cell r="E30" t="str">
            <v/>
          </cell>
          <cell r="L30" t="str">
            <v/>
          </cell>
          <cell r="M30" t="str">
            <v/>
          </cell>
          <cell r="Q30" t="str">
            <v/>
          </cell>
        </row>
        <row r="31">
          <cell r="D31" t="str">
            <v/>
          </cell>
          <cell r="E31" t="str">
            <v/>
          </cell>
          <cell r="L31" t="str">
            <v/>
          </cell>
          <cell r="M31" t="str">
            <v/>
          </cell>
          <cell r="Q31" t="str">
            <v/>
          </cell>
        </row>
        <row r="32">
          <cell r="D32" t="str">
            <v/>
          </cell>
          <cell r="E32" t="str">
            <v/>
          </cell>
          <cell r="L32" t="str">
            <v/>
          </cell>
          <cell r="M32" t="str">
            <v/>
          </cell>
          <cell r="Q32" t="str">
            <v/>
          </cell>
        </row>
        <row r="33">
          <cell r="D33" t="str">
            <v/>
          </cell>
          <cell r="E33" t="str">
            <v/>
          </cell>
          <cell r="L33" t="str">
            <v/>
          </cell>
          <cell r="M33" t="str">
            <v/>
          </cell>
          <cell r="Q33" t="str">
            <v/>
          </cell>
        </row>
        <row r="34">
          <cell r="D34" t="str">
            <v/>
          </cell>
          <cell r="E34" t="str">
            <v/>
          </cell>
          <cell r="L34" t="str">
            <v/>
          </cell>
          <cell r="M34" t="str">
            <v/>
          </cell>
          <cell r="Q34" t="str">
            <v/>
          </cell>
        </row>
        <row r="35">
          <cell r="D35" t="str">
            <v/>
          </cell>
          <cell r="E35" t="str">
            <v/>
          </cell>
          <cell r="L35" t="str">
            <v/>
          </cell>
          <cell r="M35" t="str">
            <v/>
          </cell>
          <cell r="Q35" t="str">
            <v/>
          </cell>
        </row>
        <row r="36">
          <cell r="D36" t="str">
            <v/>
          </cell>
          <cell r="E36" t="str">
            <v/>
          </cell>
          <cell r="L36" t="str">
            <v/>
          </cell>
          <cell r="M36" t="str">
            <v/>
          </cell>
          <cell r="Q36" t="str">
            <v/>
          </cell>
        </row>
        <row r="37">
          <cell r="D37" t="str">
            <v/>
          </cell>
          <cell r="E37" t="str">
            <v/>
          </cell>
          <cell r="L37" t="str">
            <v/>
          </cell>
          <cell r="M37" t="str">
            <v/>
          </cell>
          <cell r="Q37" t="str">
            <v/>
          </cell>
        </row>
        <row r="38">
          <cell r="D38" t="str">
            <v/>
          </cell>
          <cell r="E38" t="str">
            <v/>
          </cell>
          <cell r="L38" t="str">
            <v/>
          </cell>
          <cell r="M38" t="str">
            <v/>
          </cell>
          <cell r="Q38" t="str">
            <v/>
          </cell>
        </row>
        <row r="39">
          <cell r="D39" t="str">
            <v/>
          </cell>
          <cell r="E39" t="str">
            <v/>
          </cell>
          <cell r="L39" t="str">
            <v/>
          </cell>
          <cell r="M39" t="str">
            <v/>
          </cell>
          <cell r="Q39" t="str">
            <v/>
          </cell>
        </row>
        <row r="40">
          <cell r="D40" t="str">
            <v/>
          </cell>
          <cell r="E40" t="str">
            <v/>
          </cell>
          <cell r="L40" t="str">
            <v/>
          </cell>
          <cell r="M40" t="str">
            <v/>
          </cell>
          <cell r="Q40" t="str">
            <v/>
          </cell>
        </row>
        <row r="41">
          <cell r="D41" t="str">
            <v/>
          </cell>
          <cell r="E41" t="str">
            <v/>
          </cell>
          <cell r="L41" t="str">
            <v/>
          </cell>
          <cell r="M41" t="str">
            <v/>
          </cell>
          <cell r="Q41" t="str">
            <v/>
          </cell>
        </row>
        <row r="42">
          <cell r="D42" t="str">
            <v/>
          </cell>
          <cell r="E42" t="str">
            <v/>
          </cell>
          <cell r="L42" t="str">
            <v/>
          </cell>
          <cell r="M42" t="str">
            <v/>
          </cell>
          <cell r="Q42" t="str">
            <v/>
          </cell>
        </row>
        <row r="43">
          <cell r="D43" t="str">
            <v/>
          </cell>
          <cell r="E43" t="str">
            <v/>
          </cell>
          <cell r="L43" t="str">
            <v/>
          </cell>
          <cell r="M43" t="str">
            <v/>
          </cell>
          <cell r="Q43" t="str">
            <v/>
          </cell>
        </row>
        <row r="44">
          <cell r="D44" t="str">
            <v/>
          </cell>
          <cell r="E44" t="str">
            <v/>
          </cell>
          <cell r="L44" t="str">
            <v/>
          </cell>
          <cell r="M44" t="str">
            <v/>
          </cell>
          <cell r="Q44" t="str">
            <v/>
          </cell>
        </row>
        <row r="45">
          <cell r="D45" t="str">
            <v/>
          </cell>
          <cell r="E45" t="str">
            <v/>
          </cell>
          <cell r="L45" t="str">
            <v/>
          </cell>
          <cell r="M45" t="str">
            <v/>
          </cell>
          <cell r="Q45" t="str">
            <v/>
          </cell>
        </row>
        <row r="46">
          <cell r="D46" t="str">
            <v/>
          </cell>
          <cell r="E46" t="str">
            <v/>
          </cell>
          <cell r="L46" t="str">
            <v/>
          </cell>
          <cell r="M46" t="str">
            <v/>
          </cell>
          <cell r="Q46" t="str">
            <v/>
          </cell>
        </row>
        <row r="47">
          <cell r="D47" t="str">
            <v/>
          </cell>
          <cell r="E47" t="str">
            <v/>
          </cell>
          <cell r="L47" t="str">
            <v/>
          </cell>
          <cell r="M47" t="str">
            <v/>
          </cell>
          <cell r="Q47" t="str">
            <v/>
          </cell>
        </row>
        <row r="48">
          <cell r="D48" t="str">
            <v/>
          </cell>
          <cell r="E48" t="str">
            <v/>
          </cell>
          <cell r="L48" t="str">
            <v/>
          </cell>
          <cell r="M48" t="str">
            <v/>
          </cell>
          <cell r="Q48" t="str">
            <v/>
          </cell>
        </row>
      </sheetData>
      <sheetData sheetId="10" refreshError="1"/>
      <sheetData sheetId="11">
        <row r="4">
          <cell r="F4" t="str">
            <v>LTER_Identification</v>
          </cell>
        </row>
        <row r="5">
          <cell r="F5" t="str">
            <v>LTER_Identification</v>
          </cell>
        </row>
        <row r="6">
          <cell r="F6" t="str">
            <v>LTER_Identification</v>
          </cell>
        </row>
        <row r="7">
          <cell r="F7" t="str">
            <v>LTER_Identification</v>
          </cell>
        </row>
        <row r="8">
          <cell r="F8" t="str">
            <v>LTER_Identification</v>
          </cell>
        </row>
        <row r="9">
          <cell r="F9" t="str">
            <v>LTER_Identification</v>
          </cell>
        </row>
        <row r="10">
          <cell r="F10" t="str">
            <v>LTER_Identification</v>
          </cell>
        </row>
        <row r="11">
          <cell r="F11" t="str">
            <v>LTER_Identification</v>
          </cell>
        </row>
        <row r="12">
          <cell r="F12" t="str">
            <v>LTER_Identification</v>
          </cell>
        </row>
        <row r="13">
          <cell r="F13" t="str">
            <v>LTER_Identification</v>
          </cell>
        </row>
        <row r="14">
          <cell r="F14" t="str">
            <v>LTER_Identification</v>
          </cell>
        </row>
        <row r="15">
          <cell r="F15" t="str">
            <v>LTER_Discovery</v>
          </cell>
        </row>
        <row r="16">
          <cell r="F16" t="str">
            <v>LTER_Discovery</v>
          </cell>
        </row>
        <row r="17">
          <cell r="F17" t="str">
            <v>LTER_Discovery</v>
          </cell>
        </row>
        <row r="18">
          <cell r="F18" t="str">
            <v>LTER_Discovery</v>
          </cell>
        </row>
        <row r="19">
          <cell r="F19" t="str">
            <v>LTER_Evaluation</v>
          </cell>
        </row>
        <row r="20">
          <cell r="F20" t="str">
            <v>LTER_Evaluation</v>
          </cell>
        </row>
        <row r="21">
          <cell r="F21" t="str">
            <v>LTER_Evaluation</v>
          </cell>
        </row>
        <row r="22">
          <cell r="F22" t="str">
            <v>LTER_Evaluation</v>
          </cell>
        </row>
        <row r="23">
          <cell r="F23" t="str">
            <v>LTER_Evaluation</v>
          </cell>
        </row>
        <row r="24">
          <cell r="F24" t="str">
            <v>LTER_Access</v>
          </cell>
        </row>
        <row r="25">
          <cell r="F25" t="str">
            <v>LTER_Access</v>
          </cell>
        </row>
        <row r="26">
          <cell r="F26" t="str">
            <v>LTER_Integration</v>
          </cell>
        </row>
        <row r="27">
          <cell r="F27" t="str">
            <v>LTER_Integration</v>
          </cell>
        </row>
        <row r="28">
          <cell r="F28" t="str">
            <v>LTER_Integration</v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</sheetData>
      <sheetData sheetId="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definedNames>
      <definedName name="DRxrange" refersTo="#REF!"/>
      <definedName name="DRyrange1" refersTo="#REF!"/>
      <definedName name="DRyrange2" refersTo="#REF!"/>
      <definedName name="xrange" refersTo="#REF!"/>
      <definedName name="yrange" refersTo="#REF!"/>
    </definedNames>
    <sheetDataSet>
      <sheetData sheetId="0">
        <row r="1">
          <cell r="B1" t="str">
            <v>EML</v>
          </cell>
        </row>
      </sheetData>
      <sheetData sheetId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5">
          <cell r="O15" t="str">
            <v>EML Dialect Compared to the LTER_Completeness Recommendation</v>
          </cell>
        </row>
        <row r="17">
          <cell r="R17">
            <v>5</v>
          </cell>
        </row>
        <row r="22">
          <cell r="R22">
            <v>41</v>
          </cell>
        </row>
        <row r="23">
          <cell r="R23">
            <v>40</v>
          </cell>
        </row>
      </sheetData>
      <sheetData sheetId="2" refreshError="1"/>
      <sheetData sheetId="3" refreshError="1"/>
      <sheetData sheetId="4">
        <row r="1">
          <cell r="B1" t="str">
            <v>LTER_Completeness</v>
          </cell>
          <cell r="C1" t="str">
            <v>EML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1">
          <cell r="R1">
            <v>25</v>
          </cell>
        </row>
        <row r="3">
          <cell r="D3" t="str">
            <v>Concept</v>
          </cell>
          <cell r="E3" t="str">
            <v>EML</v>
          </cell>
        </row>
        <row r="4">
          <cell r="D4" t="str">
            <v>Resource Identifier</v>
          </cell>
          <cell r="E4">
            <v>1</v>
          </cell>
          <cell r="L4" t="str">
            <v/>
          </cell>
          <cell r="M4" t="str">
            <v/>
          </cell>
          <cell r="Q4" t="str">
            <v/>
          </cell>
        </row>
        <row r="5">
          <cell r="D5" t="str">
            <v>Resource Title</v>
          </cell>
          <cell r="E5">
            <v>1</v>
          </cell>
          <cell r="L5" t="str">
            <v/>
          </cell>
          <cell r="M5" t="str">
            <v>Metadata Contact</v>
          </cell>
          <cell r="Q5" t="str">
            <v/>
          </cell>
        </row>
        <row r="6">
          <cell r="D6" t="str">
            <v>Author / Originator</v>
          </cell>
          <cell r="E6">
            <v>1</v>
          </cell>
          <cell r="L6" t="str">
            <v/>
          </cell>
          <cell r="M6" t="str">
            <v>Contributor Name</v>
          </cell>
          <cell r="Q6" t="str">
            <v/>
          </cell>
        </row>
        <row r="7">
          <cell r="D7" t="str">
            <v>Metadata Contact</v>
          </cell>
          <cell r="E7">
            <v>0.76800000000000002</v>
          </cell>
          <cell r="L7" t="str">
            <v/>
          </cell>
          <cell r="M7" t="str">
            <v>Publisher</v>
          </cell>
          <cell r="Q7" t="str">
            <v/>
          </cell>
        </row>
        <row r="8">
          <cell r="D8" t="str">
            <v>Contributor Name</v>
          </cell>
          <cell r="E8">
            <v>0.73599999999999999</v>
          </cell>
          <cell r="L8" t="str">
            <v/>
          </cell>
          <cell r="M8" t="str">
            <v>Publication Date</v>
          </cell>
          <cell r="Q8" t="str">
            <v/>
          </cell>
        </row>
        <row r="9">
          <cell r="D9" t="str">
            <v>Publisher</v>
          </cell>
          <cell r="E9">
            <v>0.85199999999999998</v>
          </cell>
          <cell r="L9" t="str">
            <v/>
          </cell>
          <cell r="M9" t="str">
            <v>Abstract</v>
          </cell>
          <cell r="Q9" t="str">
            <v/>
          </cell>
        </row>
        <row r="10">
          <cell r="D10" t="str">
            <v>Publication Date</v>
          </cell>
          <cell r="E10">
            <v>0.83199999999999996</v>
          </cell>
          <cell r="L10" t="str">
            <v/>
          </cell>
          <cell r="M10" t="str">
            <v>Resource Distribution</v>
          </cell>
          <cell r="Q10" t="str">
            <v/>
          </cell>
        </row>
        <row r="11">
          <cell r="D11" t="str">
            <v>Resource Contact</v>
          </cell>
          <cell r="E11">
            <v>1</v>
          </cell>
          <cell r="L11" t="str">
            <v/>
          </cell>
          <cell r="M11" t="str">
            <v>Spatial Extent</v>
          </cell>
          <cell r="Q11" t="str">
            <v/>
          </cell>
        </row>
        <row r="12">
          <cell r="D12" t="str">
            <v>Abstract</v>
          </cell>
          <cell r="E12">
            <v>0.94</v>
          </cell>
          <cell r="L12" t="str">
            <v/>
          </cell>
          <cell r="M12" t="str">
            <v>Taxonomic Extent</v>
          </cell>
          <cell r="Q12" t="str">
            <v/>
          </cell>
        </row>
        <row r="13">
          <cell r="D13" t="str">
            <v>Keyword</v>
          </cell>
          <cell r="E13">
            <v>0.996</v>
          </cell>
          <cell r="L13" t="str">
            <v/>
          </cell>
          <cell r="M13" t="str">
            <v>Temporal Extent</v>
          </cell>
          <cell r="Q13" t="str">
            <v/>
          </cell>
        </row>
        <row r="14">
          <cell r="D14" t="str">
            <v>Resource Distribution</v>
          </cell>
          <cell r="E14">
            <v>0.96</v>
          </cell>
          <cell r="L14" t="str">
            <v/>
          </cell>
          <cell r="M14" t="str">
            <v>Maintenance</v>
          </cell>
          <cell r="Q14" t="str">
            <v/>
          </cell>
        </row>
        <row r="15">
          <cell r="D15" t="str">
            <v>Spatial Extent</v>
          </cell>
          <cell r="E15">
            <v>0.96</v>
          </cell>
          <cell r="L15" t="str">
            <v/>
          </cell>
          <cell r="M15" t="str">
            <v>Resource Use Constraints</v>
          </cell>
          <cell r="Q15" t="str">
            <v/>
          </cell>
        </row>
        <row r="16">
          <cell r="D16" t="str">
            <v>Taxonomic Extent</v>
          </cell>
          <cell r="E16">
            <v>0.18</v>
          </cell>
          <cell r="L16" t="str">
            <v/>
          </cell>
          <cell r="M16" t="str">
            <v>Process Step</v>
          </cell>
          <cell r="Q16" t="str">
            <v/>
          </cell>
        </row>
        <row r="17">
          <cell r="D17" t="str">
            <v>Temporal Extent</v>
          </cell>
          <cell r="E17">
            <v>0.98799999999999999</v>
          </cell>
          <cell r="L17" t="str">
            <v/>
          </cell>
          <cell r="M17" t="str">
            <v>Project Description</v>
          </cell>
          <cell r="Q17" t="str">
            <v/>
          </cell>
        </row>
        <row r="18">
          <cell r="D18" t="str">
            <v>Maintenance</v>
          </cell>
          <cell r="E18">
            <v>0.76</v>
          </cell>
          <cell r="L18" t="str">
            <v/>
          </cell>
          <cell r="M18" t="str">
            <v>Entity Type Definition</v>
          </cell>
          <cell r="Q18" t="str">
            <v/>
          </cell>
        </row>
        <row r="19">
          <cell r="D19" t="str">
            <v>Resource Use Constraints</v>
          </cell>
          <cell r="E19">
            <v>0.99199999999999999</v>
          </cell>
          <cell r="L19" t="str">
            <v/>
          </cell>
          <cell r="M19" t="str">
            <v>Attribute Definition</v>
          </cell>
          <cell r="Q19" t="str">
            <v/>
          </cell>
        </row>
        <row r="20">
          <cell r="D20" t="str">
            <v>Process Step</v>
          </cell>
          <cell r="E20">
            <v>0.83599999999999997</v>
          </cell>
          <cell r="L20" t="str">
            <v/>
          </cell>
          <cell r="M20" t="str">
            <v>Resource Access Constraints</v>
          </cell>
          <cell r="Q20" t="str">
            <v/>
          </cell>
        </row>
        <row r="21">
          <cell r="D21" t="str">
            <v>Project Description</v>
          </cell>
          <cell r="E21">
            <v>0.628</v>
          </cell>
          <cell r="L21" t="str">
            <v/>
          </cell>
          <cell r="M21" t="str">
            <v>Resource Format</v>
          </cell>
          <cell r="Q21" t="str">
            <v/>
          </cell>
        </row>
        <row r="22">
          <cell r="D22" t="str">
            <v>Entity Type Definition</v>
          </cell>
          <cell r="E22">
            <v>0.86</v>
          </cell>
          <cell r="L22" t="str">
            <v/>
          </cell>
          <cell r="M22" t="str">
            <v>Attribute List</v>
          </cell>
          <cell r="Q22" t="str">
            <v/>
          </cell>
        </row>
        <row r="23">
          <cell r="D23" t="str">
            <v>Attribute Definition</v>
          </cell>
          <cell r="E23">
            <v>0.9</v>
          </cell>
          <cell r="L23" t="str">
            <v/>
          </cell>
          <cell r="M23" t="str">
            <v>Attribute Constraints</v>
          </cell>
          <cell r="Q23" t="str">
            <v/>
          </cell>
        </row>
        <row r="24">
          <cell r="D24" t="str">
            <v>Resource Access Constraints</v>
          </cell>
          <cell r="E24">
            <v>0.68799999999999994</v>
          </cell>
          <cell r="L24" t="str">
            <v/>
          </cell>
          <cell r="M24" t="str">
            <v>Resource Quality Description</v>
          </cell>
          <cell r="Q24" t="str">
            <v/>
          </cell>
        </row>
        <row r="25">
          <cell r="D25" t="str">
            <v>Resource Format</v>
          </cell>
          <cell r="E25">
            <v>0.876</v>
          </cell>
          <cell r="L25" t="str">
            <v/>
          </cell>
          <cell r="M25" t="str">
            <v/>
          </cell>
          <cell r="Q25" t="str">
            <v/>
          </cell>
        </row>
        <row r="26">
          <cell r="D26" t="str">
            <v>Attribute List</v>
          </cell>
          <cell r="E26">
            <v>0.9</v>
          </cell>
          <cell r="L26" t="str">
            <v/>
          </cell>
          <cell r="M26" t="str">
            <v/>
          </cell>
          <cell r="Q26" t="str">
            <v/>
          </cell>
        </row>
        <row r="27">
          <cell r="D27" t="str">
            <v>Attribute Constraints</v>
          </cell>
          <cell r="E27">
            <v>0.06</v>
          </cell>
          <cell r="L27" t="str">
            <v/>
          </cell>
          <cell r="M27" t="str">
            <v/>
          </cell>
          <cell r="Q27" t="str">
            <v/>
          </cell>
        </row>
        <row r="28">
          <cell r="D28" t="str">
            <v>Resource Quality Description</v>
          </cell>
          <cell r="E28">
            <v>0.112</v>
          </cell>
          <cell r="L28" t="str">
            <v/>
          </cell>
          <cell r="M28" t="str">
            <v/>
          </cell>
          <cell r="Q28" t="str">
            <v/>
          </cell>
        </row>
        <row r="29">
          <cell r="D29" t="str">
            <v/>
          </cell>
          <cell r="E29" t="str">
            <v/>
          </cell>
          <cell r="L29" t="str">
            <v/>
          </cell>
          <cell r="M29" t="str">
            <v/>
          </cell>
          <cell r="Q29" t="str">
            <v/>
          </cell>
        </row>
        <row r="30">
          <cell r="D30" t="str">
            <v/>
          </cell>
          <cell r="E30" t="str">
            <v/>
          </cell>
          <cell r="L30" t="str">
            <v/>
          </cell>
          <cell r="M30" t="str">
            <v/>
          </cell>
          <cell r="Q30" t="str">
            <v/>
          </cell>
        </row>
        <row r="31">
          <cell r="D31" t="str">
            <v/>
          </cell>
          <cell r="E31" t="str">
            <v/>
          </cell>
          <cell r="L31" t="str">
            <v/>
          </cell>
          <cell r="M31" t="str">
            <v/>
          </cell>
          <cell r="Q31" t="str">
            <v/>
          </cell>
        </row>
        <row r="32">
          <cell r="D32" t="str">
            <v/>
          </cell>
          <cell r="E32" t="str">
            <v/>
          </cell>
          <cell r="L32" t="str">
            <v/>
          </cell>
          <cell r="M32" t="str">
            <v/>
          </cell>
          <cell r="Q32" t="str">
            <v/>
          </cell>
        </row>
        <row r="33">
          <cell r="D33" t="str">
            <v/>
          </cell>
          <cell r="E33" t="str">
            <v/>
          </cell>
          <cell r="L33" t="str">
            <v/>
          </cell>
          <cell r="M33" t="str">
            <v/>
          </cell>
          <cell r="Q33" t="str">
            <v/>
          </cell>
        </row>
        <row r="34">
          <cell r="D34" t="str">
            <v/>
          </cell>
          <cell r="E34" t="str">
            <v/>
          </cell>
          <cell r="L34" t="str">
            <v/>
          </cell>
          <cell r="M34" t="str">
            <v/>
          </cell>
          <cell r="Q34" t="str">
            <v/>
          </cell>
        </row>
        <row r="35">
          <cell r="D35" t="str">
            <v/>
          </cell>
          <cell r="E35" t="str">
            <v/>
          </cell>
          <cell r="L35" t="str">
            <v/>
          </cell>
          <cell r="M35" t="str">
            <v/>
          </cell>
          <cell r="Q35" t="str">
            <v/>
          </cell>
        </row>
        <row r="36">
          <cell r="D36" t="str">
            <v/>
          </cell>
          <cell r="E36" t="str">
            <v/>
          </cell>
          <cell r="L36" t="str">
            <v/>
          </cell>
          <cell r="M36" t="str">
            <v/>
          </cell>
          <cell r="Q36" t="str">
            <v/>
          </cell>
        </row>
        <row r="37">
          <cell r="D37" t="str">
            <v/>
          </cell>
          <cell r="E37" t="str">
            <v/>
          </cell>
          <cell r="L37" t="str">
            <v/>
          </cell>
          <cell r="M37" t="str">
            <v/>
          </cell>
          <cell r="Q37" t="str">
            <v/>
          </cell>
        </row>
        <row r="38">
          <cell r="D38" t="str">
            <v/>
          </cell>
          <cell r="E38" t="str">
            <v/>
          </cell>
          <cell r="L38" t="str">
            <v/>
          </cell>
          <cell r="M38" t="str">
            <v/>
          </cell>
          <cell r="Q38" t="str">
            <v/>
          </cell>
        </row>
        <row r="39">
          <cell r="D39" t="str">
            <v/>
          </cell>
          <cell r="E39" t="str">
            <v/>
          </cell>
          <cell r="L39" t="str">
            <v/>
          </cell>
          <cell r="M39" t="str">
            <v/>
          </cell>
          <cell r="Q39" t="str">
            <v/>
          </cell>
        </row>
        <row r="40">
          <cell r="D40" t="str">
            <v/>
          </cell>
          <cell r="E40" t="str">
            <v/>
          </cell>
          <cell r="L40" t="str">
            <v/>
          </cell>
          <cell r="M40" t="str">
            <v/>
          </cell>
          <cell r="Q40" t="str">
            <v/>
          </cell>
        </row>
        <row r="41">
          <cell r="D41" t="str">
            <v/>
          </cell>
          <cell r="E41" t="str">
            <v/>
          </cell>
          <cell r="L41" t="str">
            <v/>
          </cell>
          <cell r="M41" t="str">
            <v/>
          </cell>
          <cell r="Q41" t="str">
            <v/>
          </cell>
        </row>
        <row r="42">
          <cell r="D42" t="str">
            <v/>
          </cell>
          <cell r="E42" t="str">
            <v/>
          </cell>
          <cell r="L42" t="str">
            <v/>
          </cell>
          <cell r="M42" t="str">
            <v/>
          </cell>
          <cell r="Q42" t="str">
            <v/>
          </cell>
        </row>
        <row r="43">
          <cell r="D43" t="str">
            <v/>
          </cell>
          <cell r="E43" t="str">
            <v/>
          </cell>
          <cell r="L43" t="str">
            <v/>
          </cell>
          <cell r="M43" t="str">
            <v/>
          </cell>
          <cell r="Q43" t="str">
            <v/>
          </cell>
        </row>
        <row r="44">
          <cell r="D44" t="str">
            <v/>
          </cell>
          <cell r="E44" t="str">
            <v/>
          </cell>
          <cell r="L44" t="str">
            <v/>
          </cell>
          <cell r="M44" t="str">
            <v/>
          </cell>
          <cell r="Q44" t="str">
            <v/>
          </cell>
        </row>
        <row r="45">
          <cell r="D45" t="str">
            <v/>
          </cell>
          <cell r="E45" t="str">
            <v/>
          </cell>
          <cell r="L45" t="str">
            <v/>
          </cell>
          <cell r="M45" t="str">
            <v/>
          </cell>
          <cell r="Q45" t="str">
            <v/>
          </cell>
        </row>
        <row r="46">
          <cell r="D46" t="str">
            <v/>
          </cell>
          <cell r="E46" t="str">
            <v/>
          </cell>
          <cell r="L46" t="str">
            <v/>
          </cell>
          <cell r="M46" t="str">
            <v/>
          </cell>
          <cell r="Q46" t="str">
            <v/>
          </cell>
        </row>
        <row r="47">
          <cell r="D47" t="str">
            <v/>
          </cell>
          <cell r="E47" t="str">
            <v/>
          </cell>
          <cell r="L47" t="str">
            <v/>
          </cell>
          <cell r="M47" t="str">
            <v/>
          </cell>
          <cell r="Q47" t="str">
            <v/>
          </cell>
        </row>
        <row r="48">
          <cell r="D48" t="str">
            <v/>
          </cell>
          <cell r="E48" t="str">
            <v/>
          </cell>
          <cell r="L48" t="str">
            <v/>
          </cell>
          <cell r="M48" t="str">
            <v/>
          </cell>
          <cell r="Q48" t="str">
            <v/>
          </cell>
        </row>
      </sheetData>
      <sheetData sheetId="10" refreshError="1"/>
      <sheetData sheetId="11">
        <row r="4">
          <cell r="F4" t="str">
            <v>LTER_Identification</v>
          </cell>
        </row>
        <row r="5">
          <cell r="F5" t="str">
            <v>LTER_Identification</v>
          </cell>
        </row>
        <row r="6">
          <cell r="F6" t="str">
            <v>LTER_Identification</v>
          </cell>
        </row>
        <row r="7">
          <cell r="F7" t="str">
            <v>LTER_Identification</v>
          </cell>
        </row>
        <row r="8">
          <cell r="F8" t="str">
            <v>LTER_Identification</v>
          </cell>
        </row>
        <row r="9">
          <cell r="F9" t="str">
            <v>LTER_Identification</v>
          </cell>
        </row>
        <row r="10">
          <cell r="F10" t="str">
            <v>LTER_Identification</v>
          </cell>
        </row>
        <row r="11">
          <cell r="F11" t="str">
            <v>LTER_Identification</v>
          </cell>
        </row>
        <row r="12">
          <cell r="F12" t="str">
            <v>LTER_Identification</v>
          </cell>
        </row>
        <row r="13">
          <cell r="F13" t="str">
            <v>LTER_Identification</v>
          </cell>
        </row>
        <row r="14">
          <cell r="F14" t="str">
            <v>LTER_Identification</v>
          </cell>
        </row>
        <row r="15">
          <cell r="F15" t="str">
            <v>LTER_Discovery</v>
          </cell>
        </row>
        <row r="16">
          <cell r="F16" t="str">
            <v>LTER_Discovery</v>
          </cell>
        </row>
        <row r="17">
          <cell r="F17" t="str">
            <v>LTER_Discovery</v>
          </cell>
        </row>
        <row r="18">
          <cell r="F18" t="str">
            <v>LTER_Discovery</v>
          </cell>
        </row>
        <row r="19">
          <cell r="F19" t="str">
            <v>LTER_Evaluation</v>
          </cell>
        </row>
        <row r="20">
          <cell r="F20" t="str">
            <v>LTER_Evaluation</v>
          </cell>
        </row>
        <row r="21">
          <cell r="F21" t="str">
            <v>LTER_Evaluation</v>
          </cell>
        </row>
        <row r="22">
          <cell r="F22" t="str">
            <v>LTER_Evaluation</v>
          </cell>
        </row>
        <row r="23">
          <cell r="F23" t="str">
            <v>LTER_Evaluation</v>
          </cell>
        </row>
        <row r="24">
          <cell r="F24" t="str">
            <v>LTER_Access</v>
          </cell>
        </row>
        <row r="25">
          <cell r="F25" t="str">
            <v>LTER_Access</v>
          </cell>
        </row>
        <row r="26">
          <cell r="F26" t="str">
            <v>LTER_Integration</v>
          </cell>
        </row>
        <row r="27">
          <cell r="F27" t="str">
            <v>LTER_Integration</v>
          </cell>
        </row>
        <row r="28">
          <cell r="F28" t="str">
            <v>LTER_Integration</v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</sheetData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definedNames>
      <definedName name="DRxrange" refersTo="#REF!"/>
      <definedName name="DRyrange1" refersTo="#REF!"/>
      <definedName name="DRyrange2" refersTo="#REF!"/>
      <definedName name="xrange" refersTo="#REF!"/>
      <definedName name="yrange" refersTo="#REF!"/>
    </definedNames>
    <sheetDataSet>
      <sheetData sheetId="0">
        <row r="1">
          <cell r="B1" t="str">
            <v>EML</v>
          </cell>
        </row>
      </sheetData>
      <sheetData sheetId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5">
          <cell r="O15" t="str">
            <v>EML Dialect Compared to the LTER_Completeness Recommendation</v>
          </cell>
        </row>
        <row r="17">
          <cell r="R17">
            <v>5</v>
          </cell>
        </row>
        <row r="22">
          <cell r="R22">
            <v>32</v>
          </cell>
        </row>
        <row r="23">
          <cell r="R23">
            <v>31</v>
          </cell>
        </row>
      </sheetData>
      <sheetData sheetId="2" refreshError="1"/>
      <sheetData sheetId="3" refreshError="1"/>
      <sheetData sheetId="4">
        <row r="1">
          <cell r="B1" t="str">
            <v>LTER_Completeness</v>
          </cell>
          <cell r="C1" t="str">
            <v>EML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1">
          <cell r="R1">
            <v>25</v>
          </cell>
        </row>
        <row r="3">
          <cell r="D3" t="str">
            <v>Concept</v>
          </cell>
          <cell r="E3" t="str">
            <v>EML</v>
          </cell>
        </row>
        <row r="4">
          <cell r="D4" t="str">
            <v>Resource Identifier</v>
          </cell>
          <cell r="E4">
            <v>1</v>
          </cell>
          <cell r="L4" t="str">
            <v/>
          </cell>
          <cell r="M4" t="str">
            <v/>
          </cell>
          <cell r="Q4" t="str">
            <v/>
          </cell>
        </row>
        <row r="5">
          <cell r="D5" t="str">
            <v>Resource Title</v>
          </cell>
          <cell r="E5">
            <v>1</v>
          </cell>
          <cell r="L5" t="str">
            <v/>
          </cell>
          <cell r="M5" t="str">
            <v>Metadata Contact</v>
          </cell>
          <cell r="Q5" t="str">
            <v/>
          </cell>
        </row>
        <row r="6">
          <cell r="D6" t="str">
            <v>Author / Originator</v>
          </cell>
          <cell r="E6">
            <v>1</v>
          </cell>
          <cell r="L6" t="str">
            <v/>
          </cell>
          <cell r="M6" t="str">
            <v>Contributor Name</v>
          </cell>
          <cell r="Q6" t="str">
            <v/>
          </cell>
        </row>
        <row r="7">
          <cell r="D7" t="str">
            <v>Metadata Contact</v>
          </cell>
          <cell r="E7">
            <v>0.70399999999999996</v>
          </cell>
          <cell r="L7" t="str">
            <v/>
          </cell>
          <cell r="M7" t="str">
            <v>Publisher</v>
          </cell>
          <cell r="Q7" t="str">
            <v/>
          </cell>
        </row>
        <row r="8">
          <cell r="D8" t="str">
            <v>Contributor Name</v>
          </cell>
          <cell r="E8">
            <v>0.48399999999999999</v>
          </cell>
          <cell r="L8" t="str">
            <v/>
          </cell>
          <cell r="M8" t="str">
            <v>Publication Date</v>
          </cell>
          <cell r="Q8" t="str">
            <v/>
          </cell>
        </row>
        <row r="9">
          <cell r="D9" t="str">
            <v>Publisher</v>
          </cell>
          <cell r="E9">
            <v>0.82</v>
          </cell>
          <cell r="L9" t="str">
            <v/>
          </cell>
          <cell r="M9" t="str">
            <v>Resource Distribution</v>
          </cell>
          <cell r="Q9" t="str">
            <v/>
          </cell>
        </row>
        <row r="10">
          <cell r="D10" t="str">
            <v>Publication Date</v>
          </cell>
          <cell r="E10">
            <v>0.77600000000000002</v>
          </cell>
          <cell r="L10" t="str">
            <v/>
          </cell>
          <cell r="M10" t="str">
            <v>Spatial Extent</v>
          </cell>
          <cell r="Q10" t="str">
            <v/>
          </cell>
        </row>
        <row r="11">
          <cell r="D11" t="str">
            <v>Resource Contact</v>
          </cell>
          <cell r="E11">
            <v>1</v>
          </cell>
          <cell r="L11" t="str">
            <v/>
          </cell>
          <cell r="M11" t="str">
            <v>Taxonomic Extent</v>
          </cell>
          <cell r="Q11" t="str">
            <v/>
          </cell>
        </row>
        <row r="12">
          <cell r="D12" t="str">
            <v>Abstract</v>
          </cell>
          <cell r="E12">
            <v>1</v>
          </cell>
          <cell r="L12" t="str">
            <v/>
          </cell>
          <cell r="M12" t="str">
            <v>Temporal Extent</v>
          </cell>
          <cell r="Q12" t="str">
            <v/>
          </cell>
        </row>
        <row r="13">
          <cell r="D13" t="str">
            <v>Keyword</v>
          </cell>
          <cell r="E13">
            <v>1</v>
          </cell>
          <cell r="L13" t="str">
            <v/>
          </cell>
          <cell r="M13" t="str">
            <v>Maintenance</v>
          </cell>
          <cell r="Q13" t="str">
            <v/>
          </cell>
        </row>
        <row r="14">
          <cell r="D14" t="str">
            <v>Resource Distribution</v>
          </cell>
          <cell r="E14">
            <v>0.96799999999999997</v>
          </cell>
          <cell r="L14" t="str">
            <v/>
          </cell>
          <cell r="M14" t="str">
            <v>Process Step</v>
          </cell>
          <cell r="Q14" t="str">
            <v/>
          </cell>
        </row>
        <row r="15">
          <cell r="D15" t="str">
            <v>Spatial Extent</v>
          </cell>
          <cell r="E15">
            <v>0.98799999999999999</v>
          </cell>
          <cell r="L15" t="str">
            <v/>
          </cell>
          <cell r="M15" t="str">
            <v>Project Description</v>
          </cell>
          <cell r="Q15" t="str">
            <v/>
          </cell>
        </row>
        <row r="16">
          <cell r="D16" t="str">
            <v>Taxonomic Extent</v>
          </cell>
          <cell r="E16">
            <v>4.8000000000000001E-2</v>
          </cell>
          <cell r="L16" t="str">
            <v/>
          </cell>
          <cell r="M16" t="str">
            <v>Entity Type Definition</v>
          </cell>
          <cell r="Q16" t="str">
            <v/>
          </cell>
        </row>
        <row r="17">
          <cell r="D17" t="str">
            <v>Temporal Extent</v>
          </cell>
          <cell r="E17">
            <v>0.98799999999999999</v>
          </cell>
          <cell r="L17" t="str">
            <v/>
          </cell>
          <cell r="M17" t="str">
            <v>Attribute Definition</v>
          </cell>
          <cell r="Q17" t="str">
            <v/>
          </cell>
        </row>
        <row r="18">
          <cell r="D18" t="str">
            <v>Maintenance</v>
          </cell>
          <cell r="E18">
            <v>0.71199999999999997</v>
          </cell>
          <cell r="L18" t="str">
            <v/>
          </cell>
          <cell r="M18" t="str">
            <v>Resource Access Constraints</v>
          </cell>
          <cell r="Q18" t="str">
            <v/>
          </cell>
        </row>
        <row r="19">
          <cell r="D19" t="str">
            <v>Resource Use Constraints</v>
          </cell>
          <cell r="E19">
            <v>1</v>
          </cell>
          <cell r="L19" t="str">
            <v/>
          </cell>
          <cell r="M19" t="str">
            <v>Resource Format</v>
          </cell>
          <cell r="Q19" t="str">
            <v/>
          </cell>
        </row>
        <row r="20">
          <cell r="D20" t="str">
            <v>Process Step</v>
          </cell>
          <cell r="E20">
            <v>0.81200000000000006</v>
          </cell>
          <cell r="L20" t="str">
            <v/>
          </cell>
          <cell r="M20" t="str">
            <v>Attribute List</v>
          </cell>
          <cell r="Q20" t="str">
            <v/>
          </cell>
        </row>
        <row r="21">
          <cell r="D21" t="str">
            <v>Project Description</v>
          </cell>
          <cell r="E21">
            <v>0.252</v>
          </cell>
          <cell r="L21" t="str">
            <v/>
          </cell>
          <cell r="M21" t="str">
            <v>Attribute Constraints</v>
          </cell>
          <cell r="Q21" t="str">
            <v/>
          </cell>
        </row>
        <row r="22">
          <cell r="D22" t="str">
            <v>Entity Type Definition</v>
          </cell>
          <cell r="E22">
            <v>0.54</v>
          </cell>
          <cell r="L22" t="str">
            <v/>
          </cell>
          <cell r="M22" t="str">
            <v>Resource Quality Description</v>
          </cell>
          <cell r="Q22" t="str">
            <v/>
          </cell>
        </row>
        <row r="23">
          <cell r="D23" t="str">
            <v>Attribute Definition</v>
          </cell>
          <cell r="E23">
            <v>0.77200000000000002</v>
          </cell>
          <cell r="L23" t="str">
            <v/>
          </cell>
          <cell r="M23" t="str">
            <v/>
          </cell>
          <cell r="Q23" t="str">
            <v/>
          </cell>
        </row>
        <row r="24">
          <cell r="D24" t="str">
            <v>Resource Access Constraints</v>
          </cell>
          <cell r="E24">
            <v>0.68400000000000005</v>
          </cell>
          <cell r="L24" t="str">
            <v/>
          </cell>
          <cell r="M24" t="str">
            <v/>
          </cell>
          <cell r="Q24" t="str">
            <v/>
          </cell>
        </row>
        <row r="25">
          <cell r="D25" t="str">
            <v>Resource Format</v>
          </cell>
          <cell r="E25">
            <v>0.76</v>
          </cell>
          <cell r="L25" t="str">
            <v/>
          </cell>
          <cell r="M25" t="str">
            <v/>
          </cell>
          <cell r="Q25" t="str">
            <v/>
          </cell>
        </row>
        <row r="26">
          <cell r="D26" t="str">
            <v>Attribute List</v>
          </cell>
          <cell r="E26">
            <v>0.77200000000000002</v>
          </cell>
          <cell r="L26" t="str">
            <v/>
          </cell>
          <cell r="M26" t="str">
            <v/>
          </cell>
          <cell r="Q26" t="str">
            <v/>
          </cell>
        </row>
        <row r="27">
          <cell r="D27" t="str">
            <v>Attribute Constraints</v>
          </cell>
          <cell r="E27">
            <v>4.0000000000000001E-3</v>
          </cell>
          <cell r="L27" t="str">
            <v/>
          </cell>
          <cell r="M27" t="str">
            <v/>
          </cell>
          <cell r="Q27" t="str">
            <v/>
          </cell>
        </row>
        <row r="28">
          <cell r="D28" t="str">
            <v>Resource Quality Description</v>
          </cell>
          <cell r="E28">
            <v>0.20799999999999999</v>
          </cell>
          <cell r="L28" t="str">
            <v/>
          </cell>
          <cell r="M28" t="str">
            <v/>
          </cell>
          <cell r="Q28" t="str">
            <v/>
          </cell>
        </row>
        <row r="29">
          <cell r="D29" t="str">
            <v/>
          </cell>
          <cell r="E29" t="str">
            <v/>
          </cell>
          <cell r="L29" t="str">
            <v/>
          </cell>
          <cell r="M29" t="str">
            <v/>
          </cell>
          <cell r="Q29" t="str">
            <v/>
          </cell>
        </row>
        <row r="30">
          <cell r="D30" t="str">
            <v/>
          </cell>
          <cell r="E30" t="str">
            <v/>
          </cell>
          <cell r="L30" t="str">
            <v/>
          </cell>
          <cell r="M30" t="str">
            <v/>
          </cell>
          <cell r="Q30" t="str">
            <v/>
          </cell>
        </row>
        <row r="31">
          <cell r="D31" t="str">
            <v/>
          </cell>
          <cell r="E31" t="str">
            <v/>
          </cell>
          <cell r="L31" t="str">
            <v/>
          </cell>
          <cell r="M31" t="str">
            <v/>
          </cell>
          <cell r="Q31" t="str">
            <v/>
          </cell>
        </row>
        <row r="32">
          <cell r="D32" t="str">
            <v/>
          </cell>
          <cell r="E32" t="str">
            <v/>
          </cell>
          <cell r="L32" t="str">
            <v/>
          </cell>
          <cell r="M32" t="str">
            <v/>
          </cell>
          <cell r="Q32" t="str">
            <v/>
          </cell>
        </row>
        <row r="33">
          <cell r="D33" t="str">
            <v/>
          </cell>
          <cell r="E33" t="str">
            <v/>
          </cell>
          <cell r="L33" t="str">
            <v/>
          </cell>
          <cell r="M33" t="str">
            <v/>
          </cell>
          <cell r="Q33" t="str">
            <v/>
          </cell>
        </row>
        <row r="34">
          <cell r="D34" t="str">
            <v/>
          </cell>
          <cell r="E34" t="str">
            <v/>
          </cell>
          <cell r="L34" t="str">
            <v/>
          </cell>
          <cell r="M34" t="str">
            <v/>
          </cell>
          <cell r="Q34" t="str">
            <v/>
          </cell>
        </row>
        <row r="35">
          <cell r="D35" t="str">
            <v/>
          </cell>
          <cell r="E35" t="str">
            <v/>
          </cell>
          <cell r="L35" t="str">
            <v/>
          </cell>
          <cell r="M35" t="str">
            <v/>
          </cell>
          <cell r="Q35" t="str">
            <v/>
          </cell>
        </row>
        <row r="36">
          <cell r="D36" t="str">
            <v/>
          </cell>
          <cell r="E36" t="str">
            <v/>
          </cell>
          <cell r="L36" t="str">
            <v/>
          </cell>
          <cell r="M36" t="str">
            <v/>
          </cell>
          <cell r="Q36" t="str">
            <v/>
          </cell>
        </row>
        <row r="37">
          <cell r="D37" t="str">
            <v/>
          </cell>
          <cell r="E37" t="str">
            <v/>
          </cell>
          <cell r="L37" t="str">
            <v/>
          </cell>
          <cell r="M37" t="str">
            <v/>
          </cell>
          <cell r="Q37" t="str">
            <v/>
          </cell>
        </row>
        <row r="38">
          <cell r="D38" t="str">
            <v/>
          </cell>
          <cell r="E38" t="str">
            <v/>
          </cell>
          <cell r="L38" t="str">
            <v/>
          </cell>
          <cell r="M38" t="str">
            <v/>
          </cell>
          <cell r="Q38" t="str">
            <v/>
          </cell>
        </row>
        <row r="39">
          <cell r="D39" t="str">
            <v/>
          </cell>
          <cell r="E39" t="str">
            <v/>
          </cell>
          <cell r="L39" t="str">
            <v/>
          </cell>
          <cell r="M39" t="str">
            <v/>
          </cell>
          <cell r="Q39" t="str">
            <v/>
          </cell>
        </row>
        <row r="40">
          <cell r="D40" t="str">
            <v/>
          </cell>
          <cell r="E40" t="str">
            <v/>
          </cell>
          <cell r="L40" t="str">
            <v/>
          </cell>
          <cell r="M40" t="str">
            <v/>
          </cell>
          <cell r="Q40" t="str">
            <v/>
          </cell>
        </row>
        <row r="41">
          <cell r="D41" t="str">
            <v/>
          </cell>
          <cell r="E41" t="str">
            <v/>
          </cell>
          <cell r="L41" t="str">
            <v/>
          </cell>
          <cell r="M41" t="str">
            <v/>
          </cell>
          <cell r="Q41" t="str">
            <v/>
          </cell>
        </row>
        <row r="42">
          <cell r="D42" t="str">
            <v/>
          </cell>
          <cell r="E42" t="str">
            <v/>
          </cell>
          <cell r="L42" t="str">
            <v/>
          </cell>
          <cell r="M42" t="str">
            <v/>
          </cell>
          <cell r="Q42" t="str">
            <v/>
          </cell>
        </row>
        <row r="43">
          <cell r="D43" t="str">
            <v/>
          </cell>
          <cell r="E43" t="str">
            <v/>
          </cell>
          <cell r="L43" t="str">
            <v/>
          </cell>
          <cell r="M43" t="str">
            <v/>
          </cell>
          <cell r="Q43" t="str">
            <v/>
          </cell>
        </row>
        <row r="44">
          <cell r="D44" t="str">
            <v/>
          </cell>
          <cell r="E44" t="str">
            <v/>
          </cell>
          <cell r="L44" t="str">
            <v/>
          </cell>
          <cell r="M44" t="str">
            <v/>
          </cell>
          <cell r="Q44" t="str">
            <v/>
          </cell>
        </row>
        <row r="45">
          <cell r="D45" t="str">
            <v/>
          </cell>
          <cell r="E45" t="str">
            <v/>
          </cell>
          <cell r="L45" t="str">
            <v/>
          </cell>
          <cell r="M45" t="str">
            <v/>
          </cell>
          <cell r="Q45" t="str">
            <v/>
          </cell>
        </row>
        <row r="46">
          <cell r="D46" t="str">
            <v/>
          </cell>
          <cell r="E46" t="str">
            <v/>
          </cell>
          <cell r="L46" t="str">
            <v/>
          </cell>
          <cell r="M46" t="str">
            <v/>
          </cell>
          <cell r="Q46" t="str">
            <v/>
          </cell>
        </row>
        <row r="47">
          <cell r="D47" t="str">
            <v/>
          </cell>
          <cell r="E47" t="str">
            <v/>
          </cell>
          <cell r="L47" t="str">
            <v/>
          </cell>
          <cell r="M47" t="str">
            <v/>
          </cell>
          <cell r="Q47" t="str">
            <v/>
          </cell>
        </row>
        <row r="48">
          <cell r="D48" t="str">
            <v/>
          </cell>
          <cell r="E48" t="str">
            <v/>
          </cell>
          <cell r="L48" t="str">
            <v/>
          </cell>
          <cell r="M48" t="str">
            <v/>
          </cell>
          <cell r="Q48" t="str">
            <v/>
          </cell>
        </row>
      </sheetData>
      <sheetData sheetId="10" refreshError="1"/>
      <sheetData sheetId="11">
        <row r="4">
          <cell r="F4" t="str">
            <v>LTER_Identification</v>
          </cell>
        </row>
        <row r="5">
          <cell r="F5" t="str">
            <v>LTER_Identification</v>
          </cell>
        </row>
        <row r="6">
          <cell r="F6" t="str">
            <v>LTER_Identification</v>
          </cell>
        </row>
        <row r="7">
          <cell r="F7" t="str">
            <v>LTER_Identification</v>
          </cell>
        </row>
        <row r="8">
          <cell r="F8" t="str">
            <v>LTER_Identification</v>
          </cell>
        </row>
        <row r="9">
          <cell r="F9" t="str">
            <v>LTER_Identification</v>
          </cell>
        </row>
        <row r="10">
          <cell r="F10" t="str">
            <v>LTER_Identification</v>
          </cell>
        </row>
        <row r="11">
          <cell r="F11" t="str">
            <v>LTER_Identification</v>
          </cell>
        </row>
        <row r="12">
          <cell r="F12" t="str">
            <v>LTER_Identification</v>
          </cell>
        </row>
        <row r="13">
          <cell r="F13" t="str">
            <v>LTER_Identification</v>
          </cell>
        </row>
        <row r="14">
          <cell r="F14" t="str">
            <v>LTER_Identification</v>
          </cell>
        </row>
        <row r="15">
          <cell r="F15" t="str">
            <v>LTER_Discovery</v>
          </cell>
        </row>
        <row r="16">
          <cell r="F16" t="str">
            <v>LTER_Discovery</v>
          </cell>
        </row>
        <row r="17">
          <cell r="F17" t="str">
            <v>LTER_Discovery</v>
          </cell>
        </row>
        <row r="18">
          <cell r="F18" t="str">
            <v>LTER_Discovery</v>
          </cell>
        </row>
        <row r="19">
          <cell r="F19" t="str">
            <v>LTER_Evaluation</v>
          </cell>
        </row>
        <row r="20">
          <cell r="F20" t="str">
            <v>LTER_Evaluation</v>
          </cell>
        </row>
        <row r="21">
          <cell r="F21" t="str">
            <v>LTER_Evaluation</v>
          </cell>
        </row>
        <row r="22">
          <cell r="F22" t="str">
            <v>LTER_Evaluation</v>
          </cell>
        </row>
        <row r="23">
          <cell r="F23" t="str">
            <v>LTER_Evaluation</v>
          </cell>
        </row>
        <row r="24">
          <cell r="F24" t="str">
            <v>LTER_Access</v>
          </cell>
        </row>
        <row r="25">
          <cell r="F25" t="str">
            <v>LTER_Access</v>
          </cell>
        </row>
        <row r="26">
          <cell r="F26" t="str">
            <v>LTER_Integration</v>
          </cell>
        </row>
        <row r="27">
          <cell r="F27" t="str">
            <v>LTER_Integration</v>
          </cell>
        </row>
        <row r="28">
          <cell r="F28" t="str">
            <v>LTER_Integration</v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definedNames>
      <definedName name="DRxrange" refersTo="#REF!"/>
      <definedName name="DRyrange1" refersTo="#REF!"/>
      <definedName name="DRyrange2" refersTo="#REF!"/>
      <definedName name="xrange" refersTo="#REF!"/>
      <definedName name="yrange" refersTo="#REF!"/>
    </definedNames>
    <sheetDataSet>
      <sheetData sheetId="0">
        <row r="1">
          <cell r="B1" t="str">
            <v>EML</v>
          </cell>
        </row>
      </sheetData>
      <sheetData sheetId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5">
          <cell r="O15" t="str">
            <v>EML Dialect Compared to the LTER_Completeness Recommendation</v>
          </cell>
        </row>
        <row r="17">
          <cell r="R17">
            <v>5</v>
          </cell>
        </row>
        <row r="22">
          <cell r="R22">
            <v>22</v>
          </cell>
        </row>
        <row r="23">
          <cell r="R23">
            <v>21</v>
          </cell>
        </row>
      </sheetData>
      <sheetData sheetId="2" refreshError="1"/>
      <sheetData sheetId="3" refreshError="1"/>
      <sheetData sheetId="4">
        <row r="1">
          <cell r="B1" t="str">
            <v>LTER_Completeness</v>
          </cell>
          <cell r="C1" t="str">
            <v>EML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1">
          <cell r="R1">
            <v>25</v>
          </cell>
        </row>
        <row r="3">
          <cell r="D3" t="str">
            <v>Concept</v>
          </cell>
          <cell r="E3" t="str">
            <v>EML</v>
          </cell>
        </row>
        <row r="4">
          <cell r="D4" t="str">
            <v>Resource Identifier</v>
          </cell>
          <cell r="E4">
            <v>1</v>
          </cell>
          <cell r="L4" t="str">
            <v/>
          </cell>
          <cell r="M4" t="str">
            <v/>
          </cell>
          <cell r="Q4" t="str">
            <v/>
          </cell>
        </row>
        <row r="5">
          <cell r="D5" t="str">
            <v>Resource Title</v>
          </cell>
          <cell r="E5">
            <v>1</v>
          </cell>
          <cell r="L5" t="str">
            <v>Attribute Constraints</v>
          </cell>
          <cell r="M5" t="str">
            <v>Metadata Contact</v>
          </cell>
          <cell r="Q5" t="str">
            <v/>
          </cell>
        </row>
        <row r="6">
          <cell r="D6" t="str">
            <v>Author / Originator</v>
          </cell>
          <cell r="E6">
            <v>1</v>
          </cell>
          <cell r="L6" t="str">
            <v/>
          </cell>
          <cell r="M6" t="str">
            <v>Contributor Name</v>
          </cell>
          <cell r="Q6" t="str">
            <v/>
          </cell>
        </row>
        <row r="7">
          <cell r="D7" t="str">
            <v>Metadata Contact</v>
          </cell>
          <cell r="E7">
            <v>0.94799999999999995</v>
          </cell>
          <cell r="L7" t="str">
            <v/>
          </cell>
          <cell r="M7" t="str">
            <v>Publisher</v>
          </cell>
          <cell r="Q7" t="str">
            <v/>
          </cell>
        </row>
        <row r="8">
          <cell r="D8" t="str">
            <v>Contributor Name</v>
          </cell>
          <cell r="E8">
            <v>0.1</v>
          </cell>
          <cell r="L8" t="str">
            <v/>
          </cell>
          <cell r="M8" t="str">
            <v>Publication Date</v>
          </cell>
          <cell r="Q8" t="str">
            <v/>
          </cell>
        </row>
        <row r="9">
          <cell r="D9" t="str">
            <v>Publisher</v>
          </cell>
          <cell r="E9">
            <v>0.96399999999999997</v>
          </cell>
          <cell r="L9" t="str">
            <v/>
          </cell>
          <cell r="M9" t="str">
            <v>Resource Distribution</v>
          </cell>
          <cell r="Q9" t="str">
            <v/>
          </cell>
        </row>
        <row r="10">
          <cell r="D10" t="str">
            <v>Publication Date</v>
          </cell>
          <cell r="E10">
            <v>0.99199999999999999</v>
          </cell>
          <cell r="L10" t="str">
            <v/>
          </cell>
          <cell r="M10" t="str">
            <v>Spatial Extent</v>
          </cell>
          <cell r="Q10" t="str">
            <v/>
          </cell>
        </row>
        <row r="11">
          <cell r="D11" t="str">
            <v>Resource Contact</v>
          </cell>
          <cell r="E11">
            <v>1</v>
          </cell>
          <cell r="L11" t="str">
            <v/>
          </cell>
          <cell r="M11" t="str">
            <v>Taxonomic Extent</v>
          </cell>
          <cell r="Q11" t="str">
            <v/>
          </cell>
        </row>
        <row r="12">
          <cell r="D12" t="str">
            <v>Abstract</v>
          </cell>
          <cell r="E12">
            <v>1</v>
          </cell>
          <cell r="L12" t="str">
            <v/>
          </cell>
          <cell r="M12" t="str">
            <v>Maintenance</v>
          </cell>
          <cell r="Q12" t="str">
            <v/>
          </cell>
        </row>
        <row r="13">
          <cell r="D13" t="str">
            <v>Keyword</v>
          </cell>
          <cell r="E13">
            <v>1</v>
          </cell>
          <cell r="L13" t="str">
            <v/>
          </cell>
          <cell r="M13" t="str">
            <v>Project Description</v>
          </cell>
          <cell r="Q13" t="str">
            <v/>
          </cell>
        </row>
        <row r="14">
          <cell r="D14" t="str">
            <v>Resource Distribution</v>
          </cell>
          <cell r="E14">
            <v>0.152</v>
          </cell>
          <cell r="L14" t="str">
            <v/>
          </cell>
          <cell r="M14" t="str">
            <v>Entity Type Definition</v>
          </cell>
          <cell r="Q14" t="str">
            <v/>
          </cell>
        </row>
        <row r="15">
          <cell r="D15" t="str">
            <v>Spatial Extent</v>
          </cell>
          <cell r="E15">
            <v>0.98399999999999999</v>
          </cell>
          <cell r="L15" t="str">
            <v/>
          </cell>
          <cell r="M15" t="str">
            <v>Attribute Definition</v>
          </cell>
          <cell r="Q15" t="str">
            <v/>
          </cell>
        </row>
        <row r="16">
          <cell r="D16" t="str">
            <v>Taxonomic Extent</v>
          </cell>
          <cell r="E16">
            <v>0.04</v>
          </cell>
          <cell r="L16" t="str">
            <v/>
          </cell>
          <cell r="M16" t="str">
            <v>Resource Format</v>
          </cell>
          <cell r="Q16" t="str">
            <v/>
          </cell>
        </row>
        <row r="17">
          <cell r="D17" t="str">
            <v>Temporal Extent</v>
          </cell>
          <cell r="E17">
            <v>0.996</v>
          </cell>
          <cell r="L17" t="str">
            <v/>
          </cell>
          <cell r="M17" t="str">
            <v>Attribute List</v>
          </cell>
          <cell r="Q17" t="str">
            <v/>
          </cell>
        </row>
        <row r="18">
          <cell r="D18" t="str">
            <v>Maintenance</v>
          </cell>
          <cell r="E18">
            <v>0.56000000000000005</v>
          </cell>
          <cell r="L18" t="str">
            <v/>
          </cell>
          <cell r="M18" t="str">
            <v>Resource Quality Description</v>
          </cell>
          <cell r="Q18" t="str">
            <v/>
          </cell>
        </row>
        <row r="19">
          <cell r="D19" t="str">
            <v>Resource Use Constraints</v>
          </cell>
          <cell r="E19">
            <v>0.996</v>
          </cell>
          <cell r="L19" t="str">
            <v/>
          </cell>
          <cell r="M19" t="str">
            <v/>
          </cell>
          <cell r="Q19" t="str">
            <v/>
          </cell>
        </row>
        <row r="20">
          <cell r="D20" t="str">
            <v>Process Step</v>
          </cell>
          <cell r="E20">
            <v>0.996</v>
          </cell>
          <cell r="L20" t="str">
            <v/>
          </cell>
          <cell r="M20" t="str">
            <v/>
          </cell>
          <cell r="Q20" t="str">
            <v/>
          </cell>
        </row>
        <row r="21">
          <cell r="D21" t="str">
            <v>Project Description</v>
          </cell>
          <cell r="E21">
            <v>8.4000000000000005E-2</v>
          </cell>
          <cell r="L21" t="str">
            <v/>
          </cell>
          <cell r="M21" t="str">
            <v/>
          </cell>
          <cell r="Q21" t="str">
            <v/>
          </cell>
        </row>
        <row r="22">
          <cell r="D22" t="str">
            <v>Entity Type Definition</v>
          </cell>
          <cell r="E22">
            <v>0.51600000000000001</v>
          </cell>
          <cell r="L22" t="str">
            <v/>
          </cell>
          <cell r="M22" t="str">
            <v/>
          </cell>
          <cell r="Q22" t="str">
            <v/>
          </cell>
        </row>
        <row r="23">
          <cell r="D23" t="str">
            <v>Attribute Definition</v>
          </cell>
          <cell r="E23">
            <v>0.52</v>
          </cell>
          <cell r="L23" t="str">
            <v/>
          </cell>
          <cell r="M23" t="str">
            <v/>
          </cell>
          <cell r="Q23" t="str">
            <v/>
          </cell>
        </row>
        <row r="24">
          <cell r="D24" t="str">
            <v>Resource Access Constraints</v>
          </cell>
          <cell r="E24">
            <v>1</v>
          </cell>
          <cell r="L24" t="str">
            <v/>
          </cell>
          <cell r="M24" t="str">
            <v/>
          </cell>
          <cell r="Q24" t="str">
            <v/>
          </cell>
        </row>
        <row r="25">
          <cell r="D25" t="str">
            <v>Resource Format</v>
          </cell>
          <cell r="E25">
            <v>0.52</v>
          </cell>
          <cell r="L25" t="str">
            <v/>
          </cell>
          <cell r="M25" t="str">
            <v/>
          </cell>
          <cell r="Q25" t="str">
            <v/>
          </cell>
        </row>
        <row r="26">
          <cell r="D26" t="str">
            <v>Attribute List</v>
          </cell>
          <cell r="E26">
            <v>0.52</v>
          </cell>
          <cell r="L26" t="str">
            <v/>
          </cell>
          <cell r="M26" t="str">
            <v/>
          </cell>
          <cell r="Q26" t="str">
            <v/>
          </cell>
        </row>
        <row r="27">
          <cell r="D27" t="str">
            <v>Attribute Constraints</v>
          </cell>
          <cell r="E27">
            <v>0</v>
          </cell>
          <cell r="L27" t="str">
            <v/>
          </cell>
          <cell r="M27" t="str">
            <v/>
          </cell>
          <cell r="Q27" t="str">
            <v/>
          </cell>
        </row>
        <row r="28">
          <cell r="D28" t="str">
            <v>Resource Quality Description</v>
          </cell>
          <cell r="E28">
            <v>0.04</v>
          </cell>
          <cell r="L28" t="str">
            <v/>
          </cell>
          <cell r="M28" t="str">
            <v/>
          </cell>
          <cell r="Q28" t="str">
            <v/>
          </cell>
        </row>
        <row r="29">
          <cell r="D29" t="str">
            <v/>
          </cell>
          <cell r="E29" t="str">
            <v/>
          </cell>
          <cell r="L29" t="str">
            <v/>
          </cell>
          <cell r="M29" t="str">
            <v/>
          </cell>
          <cell r="Q29" t="str">
            <v/>
          </cell>
        </row>
        <row r="30">
          <cell r="D30" t="str">
            <v/>
          </cell>
          <cell r="E30" t="str">
            <v/>
          </cell>
          <cell r="L30" t="str">
            <v/>
          </cell>
          <cell r="M30" t="str">
            <v/>
          </cell>
          <cell r="Q30" t="str">
            <v/>
          </cell>
        </row>
        <row r="31">
          <cell r="D31" t="str">
            <v/>
          </cell>
          <cell r="E31" t="str">
            <v/>
          </cell>
          <cell r="L31" t="str">
            <v/>
          </cell>
          <cell r="M31" t="str">
            <v/>
          </cell>
          <cell r="Q31" t="str">
            <v/>
          </cell>
        </row>
        <row r="32">
          <cell r="D32" t="str">
            <v/>
          </cell>
          <cell r="E32" t="str">
            <v/>
          </cell>
          <cell r="L32" t="str">
            <v/>
          </cell>
          <cell r="M32" t="str">
            <v/>
          </cell>
          <cell r="Q32" t="str">
            <v/>
          </cell>
        </row>
        <row r="33">
          <cell r="D33" t="str">
            <v/>
          </cell>
          <cell r="E33" t="str">
            <v/>
          </cell>
          <cell r="L33" t="str">
            <v/>
          </cell>
          <cell r="M33" t="str">
            <v/>
          </cell>
          <cell r="Q33" t="str">
            <v/>
          </cell>
        </row>
        <row r="34">
          <cell r="D34" t="str">
            <v/>
          </cell>
          <cell r="E34" t="str">
            <v/>
          </cell>
          <cell r="L34" t="str">
            <v/>
          </cell>
          <cell r="M34" t="str">
            <v/>
          </cell>
          <cell r="Q34" t="str">
            <v/>
          </cell>
        </row>
        <row r="35">
          <cell r="D35" t="str">
            <v/>
          </cell>
          <cell r="E35" t="str">
            <v/>
          </cell>
          <cell r="L35" t="str">
            <v/>
          </cell>
          <cell r="M35" t="str">
            <v/>
          </cell>
          <cell r="Q35" t="str">
            <v/>
          </cell>
        </row>
        <row r="36">
          <cell r="D36" t="str">
            <v/>
          </cell>
          <cell r="E36" t="str">
            <v/>
          </cell>
          <cell r="L36" t="str">
            <v/>
          </cell>
          <cell r="M36" t="str">
            <v/>
          </cell>
          <cell r="Q36" t="str">
            <v/>
          </cell>
        </row>
        <row r="37">
          <cell r="D37" t="str">
            <v/>
          </cell>
          <cell r="E37" t="str">
            <v/>
          </cell>
          <cell r="L37" t="str">
            <v/>
          </cell>
          <cell r="M37" t="str">
            <v/>
          </cell>
          <cell r="Q37" t="str">
            <v/>
          </cell>
        </row>
        <row r="38">
          <cell r="D38" t="str">
            <v/>
          </cell>
          <cell r="E38" t="str">
            <v/>
          </cell>
          <cell r="L38" t="str">
            <v/>
          </cell>
          <cell r="M38" t="str">
            <v/>
          </cell>
          <cell r="Q38" t="str">
            <v/>
          </cell>
        </row>
        <row r="39">
          <cell r="D39" t="str">
            <v/>
          </cell>
          <cell r="E39" t="str">
            <v/>
          </cell>
          <cell r="L39" t="str">
            <v/>
          </cell>
          <cell r="M39" t="str">
            <v/>
          </cell>
          <cell r="Q39" t="str">
            <v/>
          </cell>
        </row>
        <row r="40">
          <cell r="D40" t="str">
            <v/>
          </cell>
          <cell r="E40" t="str">
            <v/>
          </cell>
          <cell r="L40" t="str">
            <v/>
          </cell>
          <cell r="M40" t="str">
            <v/>
          </cell>
          <cell r="Q40" t="str">
            <v/>
          </cell>
        </row>
        <row r="41">
          <cell r="D41" t="str">
            <v/>
          </cell>
          <cell r="E41" t="str">
            <v/>
          </cell>
          <cell r="L41" t="str">
            <v/>
          </cell>
          <cell r="M41" t="str">
            <v/>
          </cell>
          <cell r="Q41" t="str">
            <v/>
          </cell>
        </row>
        <row r="42">
          <cell r="D42" t="str">
            <v/>
          </cell>
          <cell r="E42" t="str">
            <v/>
          </cell>
          <cell r="L42" t="str">
            <v/>
          </cell>
          <cell r="M42" t="str">
            <v/>
          </cell>
          <cell r="Q42" t="str">
            <v/>
          </cell>
        </row>
        <row r="43">
          <cell r="D43" t="str">
            <v/>
          </cell>
          <cell r="E43" t="str">
            <v/>
          </cell>
          <cell r="L43" t="str">
            <v/>
          </cell>
          <cell r="M43" t="str">
            <v/>
          </cell>
          <cell r="Q43" t="str">
            <v/>
          </cell>
        </row>
        <row r="44">
          <cell r="D44" t="str">
            <v/>
          </cell>
          <cell r="E44" t="str">
            <v/>
          </cell>
          <cell r="L44" t="str">
            <v/>
          </cell>
          <cell r="M44" t="str">
            <v/>
          </cell>
          <cell r="Q44" t="str">
            <v/>
          </cell>
        </row>
        <row r="45">
          <cell r="D45" t="str">
            <v/>
          </cell>
          <cell r="E45" t="str">
            <v/>
          </cell>
          <cell r="L45" t="str">
            <v/>
          </cell>
          <cell r="M45" t="str">
            <v/>
          </cell>
          <cell r="Q45" t="str">
            <v/>
          </cell>
        </row>
        <row r="46">
          <cell r="D46" t="str">
            <v/>
          </cell>
          <cell r="E46" t="str">
            <v/>
          </cell>
          <cell r="L46" t="str">
            <v/>
          </cell>
          <cell r="M46" t="str">
            <v/>
          </cell>
          <cell r="Q46" t="str">
            <v/>
          </cell>
        </row>
        <row r="47">
          <cell r="D47" t="str">
            <v/>
          </cell>
          <cell r="E47" t="str">
            <v/>
          </cell>
          <cell r="L47" t="str">
            <v/>
          </cell>
          <cell r="M47" t="str">
            <v/>
          </cell>
          <cell r="Q47" t="str">
            <v/>
          </cell>
        </row>
        <row r="48">
          <cell r="D48" t="str">
            <v/>
          </cell>
          <cell r="E48" t="str">
            <v/>
          </cell>
          <cell r="L48" t="str">
            <v/>
          </cell>
          <cell r="M48" t="str">
            <v/>
          </cell>
          <cell r="Q48" t="str">
            <v/>
          </cell>
        </row>
      </sheetData>
      <sheetData sheetId="10" refreshError="1"/>
      <sheetData sheetId="11">
        <row r="4">
          <cell r="F4" t="str">
            <v>LTER_Identification</v>
          </cell>
        </row>
        <row r="5">
          <cell r="F5" t="str">
            <v>LTER_Identification</v>
          </cell>
        </row>
        <row r="6">
          <cell r="F6" t="str">
            <v>LTER_Identification</v>
          </cell>
        </row>
        <row r="7">
          <cell r="F7" t="str">
            <v>LTER_Identification</v>
          </cell>
        </row>
        <row r="8">
          <cell r="F8" t="str">
            <v>LTER_Identification</v>
          </cell>
        </row>
        <row r="9">
          <cell r="F9" t="str">
            <v>LTER_Identification</v>
          </cell>
        </row>
        <row r="10">
          <cell r="F10" t="str">
            <v>LTER_Identification</v>
          </cell>
        </row>
        <row r="11">
          <cell r="F11" t="str">
            <v>LTER_Identification</v>
          </cell>
        </row>
        <row r="12">
          <cell r="F12" t="str">
            <v>LTER_Identification</v>
          </cell>
        </row>
        <row r="13">
          <cell r="F13" t="str">
            <v>LTER_Identification</v>
          </cell>
        </row>
        <row r="14">
          <cell r="F14" t="str">
            <v>LTER_Identification</v>
          </cell>
        </row>
        <row r="15">
          <cell r="F15" t="str">
            <v>LTER_Discovery</v>
          </cell>
        </row>
        <row r="16">
          <cell r="F16" t="str">
            <v>LTER_Discovery</v>
          </cell>
        </row>
        <row r="17">
          <cell r="F17" t="str">
            <v>LTER_Discovery</v>
          </cell>
        </row>
        <row r="18">
          <cell r="F18" t="str">
            <v>LTER_Discovery</v>
          </cell>
        </row>
        <row r="19">
          <cell r="F19" t="str">
            <v>LTER_Evaluation</v>
          </cell>
        </row>
        <row r="20">
          <cell r="F20" t="str">
            <v>LTER_Evaluation</v>
          </cell>
        </row>
        <row r="21">
          <cell r="F21" t="str">
            <v>LTER_Evaluation</v>
          </cell>
        </row>
        <row r="22">
          <cell r="F22" t="str">
            <v>LTER_Evaluation</v>
          </cell>
        </row>
        <row r="23">
          <cell r="F23" t="str">
            <v>LTER_Evaluation</v>
          </cell>
        </row>
        <row r="24">
          <cell r="F24" t="str">
            <v>LTER_Access</v>
          </cell>
        </row>
        <row r="25">
          <cell r="F25" t="str">
            <v>LTER_Access</v>
          </cell>
        </row>
        <row r="26">
          <cell r="F26" t="str">
            <v>LTER_Integration</v>
          </cell>
        </row>
        <row r="27">
          <cell r="F27" t="str">
            <v>LTER_Integration</v>
          </cell>
        </row>
        <row r="28">
          <cell r="F28" t="str">
            <v>LTER_Integration</v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</sheetData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definedNames>
      <definedName name="DRxrange" refersTo="#REF!"/>
      <definedName name="DRyrange1" refersTo="#REF!"/>
      <definedName name="DRyrange2" refersTo="#REF!"/>
      <definedName name="xrange" refersTo="#REF!"/>
      <definedName name="yrange" refersTo="#REF!"/>
    </definedNames>
    <sheetDataSet>
      <sheetData sheetId="0">
        <row r="1">
          <cell r="B1" t="str">
            <v>EML</v>
          </cell>
        </row>
      </sheetData>
      <sheetData sheetId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5">
          <cell r="O15" t="str">
            <v>EML Dialect Compared to the LTER_Completeness Recommendation</v>
          </cell>
        </row>
        <row r="17">
          <cell r="R17">
            <v>5</v>
          </cell>
        </row>
        <row r="22">
          <cell r="R22">
            <v>30</v>
          </cell>
        </row>
        <row r="23">
          <cell r="R23">
            <v>29</v>
          </cell>
        </row>
      </sheetData>
      <sheetData sheetId="2" refreshError="1"/>
      <sheetData sheetId="3" refreshError="1"/>
      <sheetData sheetId="4">
        <row r="1">
          <cell r="B1" t="str">
            <v>LTER_Completeness</v>
          </cell>
          <cell r="C1" t="str">
            <v>EML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1">
          <cell r="R1">
            <v>25</v>
          </cell>
        </row>
        <row r="3">
          <cell r="D3" t="str">
            <v>Concept</v>
          </cell>
          <cell r="E3" t="str">
            <v>EML</v>
          </cell>
        </row>
        <row r="4">
          <cell r="D4" t="str">
            <v>Resource Identifier</v>
          </cell>
          <cell r="E4">
            <v>1</v>
          </cell>
          <cell r="L4" t="str">
            <v/>
          </cell>
          <cell r="M4" t="str">
            <v/>
          </cell>
          <cell r="Q4" t="str">
            <v/>
          </cell>
        </row>
        <row r="5">
          <cell r="D5" t="str">
            <v>Resource Title</v>
          </cell>
          <cell r="E5">
            <v>1</v>
          </cell>
          <cell r="L5" t="str">
            <v/>
          </cell>
          <cell r="M5" t="str">
            <v>Metadata Contact</v>
          </cell>
          <cell r="Q5" t="str">
            <v/>
          </cell>
        </row>
        <row r="6">
          <cell r="D6" t="str">
            <v>Author / Originator</v>
          </cell>
          <cell r="E6">
            <v>1</v>
          </cell>
          <cell r="L6" t="str">
            <v/>
          </cell>
          <cell r="M6" t="str">
            <v>Contributor Name</v>
          </cell>
          <cell r="Q6" t="str">
            <v/>
          </cell>
        </row>
        <row r="7">
          <cell r="D7" t="str">
            <v>Metadata Contact</v>
          </cell>
          <cell r="E7">
            <v>0.90800000000000003</v>
          </cell>
          <cell r="L7" t="str">
            <v/>
          </cell>
          <cell r="M7" t="str">
            <v>Publisher</v>
          </cell>
          <cell r="Q7" t="str">
            <v/>
          </cell>
        </row>
        <row r="8">
          <cell r="D8" t="str">
            <v>Contributor Name</v>
          </cell>
          <cell r="E8">
            <v>0.46400000000000002</v>
          </cell>
          <cell r="L8" t="str">
            <v/>
          </cell>
          <cell r="M8" t="str">
            <v>Publication Date</v>
          </cell>
          <cell r="Q8" t="str">
            <v/>
          </cell>
        </row>
        <row r="9">
          <cell r="D9" t="str">
            <v>Publisher</v>
          </cell>
          <cell r="E9">
            <v>0.98</v>
          </cell>
          <cell r="L9" t="str">
            <v/>
          </cell>
          <cell r="M9" t="str">
            <v>Keyword</v>
          </cell>
          <cell r="Q9" t="str">
            <v/>
          </cell>
        </row>
        <row r="10">
          <cell r="D10" t="str">
            <v>Publication Date</v>
          </cell>
          <cell r="E10">
            <v>0.98399999999999999</v>
          </cell>
          <cell r="L10" t="str">
            <v/>
          </cell>
          <cell r="M10" t="str">
            <v>Resource Distribution</v>
          </cell>
          <cell r="Q10" t="str">
            <v/>
          </cell>
        </row>
        <row r="11">
          <cell r="D11" t="str">
            <v>Resource Contact</v>
          </cell>
          <cell r="E11">
            <v>1</v>
          </cell>
          <cell r="L11" t="str">
            <v/>
          </cell>
          <cell r="M11" t="str">
            <v>Spatial Extent</v>
          </cell>
          <cell r="Q11" t="str">
            <v/>
          </cell>
        </row>
        <row r="12">
          <cell r="D12" t="str">
            <v>Abstract</v>
          </cell>
          <cell r="E12">
            <v>0.996</v>
          </cell>
          <cell r="L12" t="str">
            <v/>
          </cell>
          <cell r="M12" t="str">
            <v>Taxonomic Extent</v>
          </cell>
          <cell r="Q12" t="str">
            <v/>
          </cell>
        </row>
        <row r="13">
          <cell r="D13" t="str">
            <v>Keyword</v>
          </cell>
          <cell r="E13">
            <v>0.98399999999999999</v>
          </cell>
          <cell r="L13" t="str">
            <v/>
          </cell>
          <cell r="M13" t="str">
            <v>Temporal Extent</v>
          </cell>
          <cell r="Q13" t="str">
            <v/>
          </cell>
        </row>
        <row r="14">
          <cell r="D14" t="str">
            <v>Resource Distribution</v>
          </cell>
          <cell r="E14">
            <v>0.9</v>
          </cell>
          <cell r="L14" t="str">
            <v/>
          </cell>
          <cell r="M14" t="str">
            <v>Maintenance</v>
          </cell>
          <cell r="Q14" t="str">
            <v/>
          </cell>
        </row>
        <row r="15">
          <cell r="D15" t="str">
            <v>Spatial Extent</v>
          </cell>
          <cell r="E15">
            <v>0.95199999999999996</v>
          </cell>
          <cell r="L15" t="str">
            <v/>
          </cell>
          <cell r="M15" t="str">
            <v>Resource Use Constraints</v>
          </cell>
          <cell r="Q15" t="str">
            <v/>
          </cell>
        </row>
        <row r="16">
          <cell r="D16" t="str">
            <v>Taxonomic Extent</v>
          </cell>
          <cell r="E16">
            <v>0.14799999999999999</v>
          </cell>
          <cell r="L16" t="str">
            <v/>
          </cell>
          <cell r="M16" t="str">
            <v>Process Step</v>
          </cell>
          <cell r="Q16" t="str">
            <v/>
          </cell>
        </row>
        <row r="17">
          <cell r="D17" t="str">
            <v>Temporal Extent</v>
          </cell>
          <cell r="E17">
            <v>0.98</v>
          </cell>
          <cell r="L17" t="str">
            <v/>
          </cell>
          <cell r="M17" t="str">
            <v>Project Description</v>
          </cell>
          <cell r="Q17" t="str">
            <v/>
          </cell>
        </row>
        <row r="18">
          <cell r="D18" t="str">
            <v>Maintenance</v>
          </cell>
          <cell r="E18">
            <v>0.88800000000000001</v>
          </cell>
          <cell r="L18" t="str">
            <v/>
          </cell>
          <cell r="M18" t="str">
            <v>Entity Type Definition</v>
          </cell>
          <cell r="Q18" t="str">
            <v/>
          </cell>
        </row>
        <row r="19">
          <cell r="D19" t="str">
            <v>Resource Use Constraints</v>
          </cell>
          <cell r="E19">
            <v>0.99199999999999999</v>
          </cell>
          <cell r="L19" t="str">
            <v/>
          </cell>
          <cell r="M19" t="str">
            <v>Attribute Definition</v>
          </cell>
          <cell r="Q19" t="str">
            <v/>
          </cell>
        </row>
        <row r="20">
          <cell r="D20" t="str">
            <v>Process Step</v>
          </cell>
          <cell r="E20">
            <v>0.79200000000000004</v>
          </cell>
          <cell r="L20" t="str">
            <v/>
          </cell>
          <cell r="M20" t="str">
            <v>Resource Format</v>
          </cell>
          <cell r="Q20" t="str">
            <v/>
          </cell>
        </row>
        <row r="21">
          <cell r="D21" t="str">
            <v>Project Description</v>
          </cell>
          <cell r="E21">
            <v>0.72</v>
          </cell>
          <cell r="L21" t="str">
            <v/>
          </cell>
          <cell r="M21" t="str">
            <v>Attribute List</v>
          </cell>
          <cell r="Q21" t="str">
            <v/>
          </cell>
        </row>
        <row r="22">
          <cell r="D22" t="str">
            <v>Entity Type Definition</v>
          </cell>
          <cell r="E22">
            <v>0.58799999999999997</v>
          </cell>
          <cell r="L22" t="str">
            <v/>
          </cell>
          <cell r="M22" t="str">
            <v>Attribute Constraints</v>
          </cell>
          <cell r="Q22" t="str">
            <v/>
          </cell>
        </row>
        <row r="23">
          <cell r="D23" t="str">
            <v>Attribute Definition</v>
          </cell>
          <cell r="E23">
            <v>0.59599999999999997</v>
          </cell>
          <cell r="L23" t="str">
            <v/>
          </cell>
          <cell r="M23" t="str">
            <v>Resource Quality Description</v>
          </cell>
          <cell r="Q23" t="str">
            <v/>
          </cell>
        </row>
        <row r="24">
          <cell r="D24" t="str">
            <v>Resource Access Constraints</v>
          </cell>
          <cell r="E24">
            <v>1</v>
          </cell>
          <cell r="L24" t="str">
            <v/>
          </cell>
          <cell r="M24" t="str">
            <v/>
          </cell>
          <cell r="Q24" t="str">
            <v/>
          </cell>
        </row>
        <row r="25">
          <cell r="D25" t="str">
            <v>Resource Format</v>
          </cell>
          <cell r="E25">
            <v>0.59599999999999997</v>
          </cell>
          <cell r="L25" t="str">
            <v/>
          </cell>
          <cell r="M25" t="str">
            <v/>
          </cell>
          <cell r="Q25" t="str">
            <v/>
          </cell>
        </row>
        <row r="26">
          <cell r="D26" t="str">
            <v>Attribute List</v>
          </cell>
          <cell r="E26">
            <v>0.59599999999999997</v>
          </cell>
          <cell r="L26" t="str">
            <v/>
          </cell>
          <cell r="M26" t="str">
            <v/>
          </cell>
          <cell r="Q26" t="str">
            <v/>
          </cell>
        </row>
        <row r="27">
          <cell r="D27" t="str">
            <v>Attribute Constraints</v>
          </cell>
          <cell r="E27">
            <v>2.8000000000000001E-2</v>
          </cell>
          <cell r="L27" t="str">
            <v/>
          </cell>
          <cell r="M27" t="str">
            <v/>
          </cell>
          <cell r="Q27" t="str">
            <v/>
          </cell>
        </row>
        <row r="28">
          <cell r="D28" t="str">
            <v>Resource Quality Description</v>
          </cell>
          <cell r="E28">
            <v>0.13600000000000001</v>
          </cell>
          <cell r="L28" t="str">
            <v/>
          </cell>
          <cell r="M28" t="str">
            <v/>
          </cell>
          <cell r="Q28" t="str">
            <v/>
          </cell>
        </row>
        <row r="29">
          <cell r="D29" t="str">
            <v/>
          </cell>
          <cell r="E29" t="str">
            <v/>
          </cell>
          <cell r="L29" t="str">
            <v/>
          </cell>
          <cell r="M29" t="str">
            <v/>
          </cell>
          <cell r="Q29" t="str">
            <v/>
          </cell>
        </row>
        <row r="30">
          <cell r="D30" t="str">
            <v/>
          </cell>
          <cell r="E30" t="str">
            <v/>
          </cell>
          <cell r="L30" t="str">
            <v/>
          </cell>
          <cell r="M30" t="str">
            <v/>
          </cell>
          <cell r="Q30" t="str">
            <v/>
          </cell>
        </row>
        <row r="31">
          <cell r="D31" t="str">
            <v/>
          </cell>
          <cell r="E31" t="str">
            <v/>
          </cell>
          <cell r="L31" t="str">
            <v/>
          </cell>
          <cell r="M31" t="str">
            <v/>
          </cell>
          <cell r="Q31" t="str">
            <v/>
          </cell>
        </row>
        <row r="32">
          <cell r="D32" t="str">
            <v/>
          </cell>
          <cell r="E32" t="str">
            <v/>
          </cell>
          <cell r="L32" t="str">
            <v/>
          </cell>
          <cell r="M32" t="str">
            <v/>
          </cell>
          <cell r="Q32" t="str">
            <v/>
          </cell>
        </row>
        <row r="33">
          <cell r="D33" t="str">
            <v/>
          </cell>
          <cell r="E33" t="str">
            <v/>
          </cell>
          <cell r="L33" t="str">
            <v/>
          </cell>
          <cell r="M33" t="str">
            <v/>
          </cell>
          <cell r="Q33" t="str">
            <v/>
          </cell>
        </row>
        <row r="34">
          <cell r="D34" t="str">
            <v/>
          </cell>
          <cell r="E34" t="str">
            <v/>
          </cell>
          <cell r="L34" t="str">
            <v/>
          </cell>
          <cell r="M34" t="str">
            <v/>
          </cell>
          <cell r="Q34" t="str">
            <v/>
          </cell>
        </row>
        <row r="35">
          <cell r="D35" t="str">
            <v/>
          </cell>
          <cell r="E35" t="str">
            <v/>
          </cell>
          <cell r="L35" t="str">
            <v/>
          </cell>
          <cell r="M35" t="str">
            <v/>
          </cell>
          <cell r="Q35" t="str">
            <v/>
          </cell>
        </row>
        <row r="36">
          <cell r="D36" t="str">
            <v/>
          </cell>
          <cell r="E36" t="str">
            <v/>
          </cell>
          <cell r="L36" t="str">
            <v/>
          </cell>
          <cell r="M36" t="str">
            <v/>
          </cell>
          <cell r="Q36" t="str">
            <v/>
          </cell>
        </row>
        <row r="37">
          <cell r="D37" t="str">
            <v/>
          </cell>
          <cell r="E37" t="str">
            <v/>
          </cell>
          <cell r="L37" t="str">
            <v/>
          </cell>
          <cell r="M37" t="str">
            <v/>
          </cell>
          <cell r="Q37" t="str">
            <v/>
          </cell>
        </row>
        <row r="38">
          <cell r="D38" t="str">
            <v/>
          </cell>
          <cell r="E38" t="str">
            <v/>
          </cell>
          <cell r="L38" t="str">
            <v/>
          </cell>
          <cell r="M38" t="str">
            <v/>
          </cell>
          <cell r="Q38" t="str">
            <v/>
          </cell>
        </row>
        <row r="39">
          <cell r="D39" t="str">
            <v/>
          </cell>
          <cell r="E39" t="str">
            <v/>
          </cell>
          <cell r="L39" t="str">
            <v/>
          </cell>
          <cell r="M39" t="str">
            <v/>
          </cell>
          <cell r="Q39" t="str">
            <v/>
          </cell>
        </row>
        <row r="40">
          <cell r="D40" t="str">
            <v/>
          </cell>
          <cell r="E40" t="str">
            <v/>
          </cell>
          <cell r="L40" t="str">
            <v/>
          </cell>
          <cell r="M40" t="str">
            <v/>
          </cell>
          <cell r="Q40" t="str">
            <v/>
          </cell>
        </row>
        <row r="41">
          <cell r="D41" t="str">
            <v/>
          </cell>
          <cell r="E41" t="str">
            <v/>
          </cell>
          <cell r="L41" t="str">
            <v/>
          </cell>
          <cell r="M41" t="str">
            <v/>
          </cell>
          <cell r="Q41" t="str">
            <v/>
          </cell>
        </row>
        <row r="42">
          <cell r="D42" t="str">
            <v/>
          </cell>
          <cell r="E42" t="str">
            <v/>
          </cell>
          <cell r="L42" t="str">
            <v/>
          </cell>
          <cell r="M42" t="str">
            <v/>
          </cell>
          <cell r="Q42" t="str">
            <v/>
          </cell>
        </row>
        <row r="43">
          <cell r="D43" t="str">
            <v/>
          </cell>
          <cell r="E43" t="str">
            <v/>
          </cell>
          <cell r="L43" t="str">
            <v/>
          </cell>
          <cell r="M43" t="str">
            <v/>
          </cell>
          <cell r="Q43" t="str">
            <v/>
          </cell>
        </row>
        <row r="44">
          <cell r="D44" t="str">
            <v/>
          </cell>
          <cell r="E44" t="str">
            <v/>
          </cell>
          <cell r="L44" t="str">
            <v/>
          </cell>
          <cell r="M44" t="str">
            <v/>
          </cell>
          <cell r="Q44" t="str">
            <v/>
          </cell>
        </row>
        <row r="45">
          <cell r="D45" t="str">
            <v/>
          </cell>
          <cell r="E45" t="str">
            <v/>
          </cell>
          <cell r="L45" t="str">
            <v/>
          </cell>
          <cell r="M45" t="str">
            <v/>
          </cell>
          <cell r="Q45" t="str">
            <v/>
          </cell>
        </row>
        <row r="46">
          <cell r="D46" t="str">
            <v/>
          </cell>
          <cell r="E46" t="str">
            <v/>
          </cell>
          <cell r="L46" t="str">
            <v/>
          </cell>
          <cell r="M46" t="str">
            <v/>
          </cell>
          <cell r="Q46" t="str">
            <v/>
          </cell>
        </row>
        <row r="47">
          <cell r="D47" t="str">
            <v/>
          </cell>
          <cell r="E47" t="str">
            <v/>
          </cell>
          <cell r="L47" t="str">
            <v/>
          </cell>
          <cell r="M47" t="str">
            <v/>
          </cell>
          <cell r="Q47" t="str">
            <v/>
          </cell>
        </row>
        <row r="48">
          <cell r="D48" t="str">
            <v/>
          </cell>
          <cell r="E48" t="str">
            <v/>
          </cell>
          <cell r="L48" t="str">
            <v/>
          </cell>
          <cell r="M48" t="str">
            <v/>
          </cell>
          <cell r="Q48" t="str">
            <v/>
          </cell>
        </row>
      </sheetData>
      <sheetData sheetId="10" refreshError="1"/>
      <sheetData sheetId="11">
        <row r="4">
          <cell r="F4" t="str">
            <v>LTER_Identification</v>
          </cell>
        </row>
        <row r="5">
          <cell r="F5" t="str">
            <v>LTER_Identification</v>
          </cell>
        </row>
        <row r="6">
          <cell r="F6" t="str">
            <v>LTER_Identification</v>
          </cell>
        </row>
        <row r="7">
          <cell r="F7" t="str">
            <v>LTER_Identification</v>
          </cell>
        </row>
        <row r="8">
          <cell r="F8" t="str">
            <v>LTER_Identification</v>
          </cell>
        </row>
        <row r="9">
          <cell r="F9" t="str">
            <v>LTER_Identification</v>
          </cell>
        </row>
        <row r="10">
          <cell r="F10" t="str">
            <v>LTER_Identification</v>
          </cell>
        </row>
        <row r="11">
          <cell r="F11" t="str">
            <v>LTER_Identification</v>
          </cell>
        </row>
        <row r="12">
          <cell r="F12" t="str">
            <v>LTER_Identification</v>
          </cell>
        </row>
        <row r="13">
          <cell r="F13" t="str">
            <v>LTER_Identification</v>
          </cell>
        </row>
        <row r="14">
          <cell r="F14" t="str">
            <v>LTER_Identification</v>
          </cell>
        </row>
        <row r="15">
          <cell r="F15" t="str">
            <v>LTER_Discovery</v>
          </cell>
        </row>
        <row r="16">
          <cell r="F16" t="str">
            <v>LTER_Discovery</v>
          </cell>
        </row>
        <row r="17">
          <cell r="F17" t="str">
            <v>LTER_Discovery</v>
          </cell>
        </row>
        <row r="18">
          <cell r="F18" t="str">
            <v>LTER_Discovery</v>
          </cell>
        </row>
        <row r="19">
          <cell r="F19" t="str">
            <v>LTER_Evaluation</v>
          </cell>
        </row>
        <row r="20">
          <cell r="F20" t="str">
            <v>LTER_Evaluation</v>
          </cell>
        </row>
        <row r="21">
          <cell r="F21" t="str">
            <v>LTER_Evaluation</v>
          </cell>
        </row>
        <row r="22">
          <cell r="F22" t="str">
            <v>LTER_Evaluation</v>
          </cell>
        </row>
        <row r="23">
          <cell r="F23" t="str">
            <v>LTER_Evaluation</v>
          </cell>
        </row>
        <row r="24">
          <cell r="F24" t="str">
            <v>LTER_Access</v>
          </cell>
        </row>
        <row r="25">
          <cell r="F25" t="str">
            <v>LTER_Access</v>
          </cell>
        </row>
        <row r="26">
          <cell r="F26" t="str">
            <v>LTER_Integration</v>
          </cell>
        </row>
        <row r="27">
          <cell r="F27" t="str">
            <v>LTER_Integration</v>
          </cell>
        </row>
        <row r="28">
          <cell r="F28" t="str">
            <v>LTER_Integration</v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</sheetData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definedNames>
      <definedName name="DRxrange" refersTo="#REF!"/>
      <definedName name="DRyrange1" refersTo="#REF!"/>
      <definedName name="DRyrange2" refersTo="#REF!"/>
      <definedName name="xrange" refersTo="#REF!"/>
      <definedName name="yrange" refersTo="#REF!"/>
    </definedNames>
    <sheetDataSet>
      <sheetData sheetId="0"/>
      <sheetData sheetId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5">
          <cell r="O15" t="str">
            <v>EML Dialect Compared to the LTER_Completeness Recommendation</v>
          </cell>
        </row>
        <row r="17">
          <cell r="R17">
            <v>5</v>
          </cell>
        </row>
        <row r="22">
          <cell r="R22">
            <v>28</v>
          </cell>
        </row>
        <row r="23">
          <cell r="R23">
            <v>27</v>
          </cell>
        </row>
      </sheetData>
      <sheetData sheetId="2" refreshError="1"/>
      <sheetData sheetId="3" refreshError="1"/>
      <sheetData sheetId="4">
        <row r="1">
          <cell r="B1" t="str">
            <v>LTER_Completeness</v>
          </cell>
          <cell r="C1" t="str">
            <v>EML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1">
          <cell r="R1">
            <v>25</v>
          </cell>
        </row>
        <row r="3">
          <cell r="D3" t="str">
            <v>Concept</v>
          </cell>
          <cell r="E3" t="str">
            <v>EML</v>
          </cell>
        </row>
        <row r="4">
          <cell r="D4" t="str">
            <v>Resource Identifier</v>
          </cell>
          <cell r="E4">
            <v>1</v>
          </cell>
          <cell r="L4" t="str">
            <v/>
          </cell>
          <cell r="M4" t="str">
            <v/>
          </cell>
          <cell r="Q4" t="str">
            <v/>
          </cell>
        </row>
        <row r="5">
          <cell r="D5" t="str">
            <v>Resource Title</v>
          </cell>
          <cell r="E5">
            <v>1</v>
          </cell>
          <cell r="L5" t="str">
            <v>Attribute Constraints</v>
          </cell>
          <cell r="M5" t="str">
            <v>Metadata Contact</v>
          </cell>
          <cell r="Q5" t="str">
            <v/>
          </cell>
        </row>
        <row r="6">
          <cell r="D6" t="str">
            <v>Author / Originator</v>
          </cell>
          <cell r="E6">
            <v>1</v>
          </cell>
          <cell r="L6" t="str">
            <v/>
          </cell>
          <cell r="M6" t="str">
            <v>Contributor Name</v>
          </cell>
          <cell r="Q6" t="str">
            <v/>
          </cell>
        </row>
        <row r="7">
          <cell r="D7" t="str">
            <v>Metadata Contact</v>
          </cell>
          <cell r="E7">
            <v>0.88</v>
          </cell>
          <cell r="L7" t="str">
            <v/>
          </cell>
          <cell r="M7" t="str">
            <v>Publisher</v>
          </cell>
          <cell r="Q7" t="str">
            <v/>
          </cell>
        </row>
        <row r="8">
          <cell r="D8" t="str">
            <v>Contributor Name</v>
          </cell>
          <cell r="E8">
            <v>0.80400000000000005</v>
          </cell>
          <cell r="L8" t="str">
            <v/>
          </cell>
          <cell r="M8" t="str">
            <v>Publication Date</v>
          </cell>
          <cell r="Q8" t="str">
            <v/>
          </cell>
        </row>
        <row r="9">
          <cell r="D9" t="str">
            <v>Publisher</v>
          </cell>
          <cell r="E9">
            <v>0.90800000000000003</v>
          </cell>
          <cell r="L9" t="str">
            <v/>
          </cell>
          <cell r="M9" t="str">
            <v>Resource Distribution</v>
          </cell>
          <cell r="Q9" t="str">
            <v/>
          </cell>
        </row>
        <row r="10">
          <cell r="D10" t="str">
            <v>Publication Date</v>
          </cell>
          <cell r="E10">
            <v>0.98799999999999999</v>
          </cell>
          <cell r="L10" t="str">
            <v/>
          </cell>
          <cell r="M10" t="str">
            <v>Spatial Extent</v>
          </cell>
          <cell r="Q10" t="str">
            <v/>
          </cell>
        </row>
        <row r="11">
          <cell r="D11" t="str">
            <v>Resource Contact</v>
          </cell>
          <cell r="E11">
            <v>1</v>
          </cell>
          <cell r="L11" t="str">
            <v/>
          </cell>
          <cell r="M11" t="str">
            <v>Taxonomic Extent</v>
          </cell>
          <cell r="Q11" t="str">
            <v/>
          </cell>
        </row>
        <row r="12">
          <cell r="D12" t="str">
            <v>Abstract</v>
          </cell>
          <cell r="E12">
            <v>1</v>
          </cell>
          <cell r="L12" t="str">
            <v/>
          </cell>
          <cell r="M12" t="str">
            <v>Temporal Extent</v>
          </cell>
          <cell r="Q12" t="str">
            <v/>
          </cell>
        </row>
        <row r="13">
          <cell r="D13" t="str">
            <v>Keyword</v>
          </cell>
          <cell r="E13">
            <v>1</v>
          </cell>
          <cell r="L13" t="str">
            <v/>
          </cell>
          <cell r="M13" t="str">
            <v>Maintenance</v>
          </cell>
          <cell r="Q13" t="str">
            <v/>
          </cell>
        </row>
        <row r="14">
          <cell r="D14" t="str">
            <v>Resource Distribution</v>
          </cell>
          <cell r="E14">
            <v>0.96</v>
          </cell>
          <cell r="L14" t="str">
            <v/>
          </cell>
          <cell r="M14" t="str">
            <v>Process Step</v>
          </cell>
          <cell r="Q14" t="str">
            <v/>
          </cell>
        </row>
        <row r="15">
          <cell r="D15" t="str">
            <v>Spatial Extent</v>
          </cell>
          <cell r="E15">
            <v>0.96399999999999997</v>
          </cell>
          <cell r="L15" t="str">
            <v/>
          </cell>
          <cell r="M15" t="str">
            <v>Project Description</v>
          </cell>
          <cell r="Q15" t="str">
            <v/>
          </cell>
        </row>
        <row r="16">
          <cell r="D16" t="str">
            <v>Taxonomic Extent</v>
          </cell>
          <cell r="E16">
            <v>0.13600000000000001</v>
          </cell>
          <cell r="L16" t="str">
            <v/>
          </cell>
          <cell r="M16" t="str">
            <v>Entity Type Definition</v>
          </cell>
          <cell r="Q16" t="str">
            <v/>
          </cell>
        </row>
        <row r="17">
          <cell r="D17" t="str">
            <v>Temporal Extent</v>
          </cell>
          <cell r="E17">
            <v>0.98799999999999999</v>
          </cell>
          <cell r="L17" t="str">
            <v/>
          </cell>
          <cell r="M17" t="str">
            <v>Attribute Definition</v>
          </cell>
          <cell r="Q17" t="str">
            <v/>
          </cell>
        </row>
        <row r="18">
          <cell r="D18" t="str">
            <v>Maintenance</v>
          </cell>
          <cell r="E18">
            <v>0.85599999999999998</v>
          </cell>
          <cell r="L18" t="str">
            <v/>
          </cell>
          <cell r="M18" t="str">
            <v>Resource Format</v>
          </cell>
          <cell r="Q18" t="str">
            <v/>
          </cell>
        </row>
        <row r="19">
          <cell r="D19" t="str">
            <v>Resource Use Constraints</v>
          </cell>
          <cell r="E19">
            <v>1</v>
          </cell>
          <cell r="L19" t="str">
            <v/>
          </cell>
          <cell r="M19" t="str">
            <v>Attribute List</v>
          </cell>
          <cell r="Q19" t="str">
            <v/>
          </cell>
        </row>
        <row r="20">
          <cell r="D20" t="str">
            <v>Process Step</v>
          </cell>
          <cell r="E20">
            <v>0.97599999999999998</v>
          </cell>
          <cell r="L20" t="str">
            <v/>
          </cell>
          <cell r="M20" t="str">
            <v>Resource Quality Description</v>
          </cell>
          <cell r="Q20" t="str">
            <v/>
          </cell>
        </row>
        <row r="21">
          <cell r="D21" t="str">
            <v>Project Description</v>
          </cell>
          <cell r="E21">
            <v>0.84799999999999998</v>
          </cell>
          <cell r="L21" t="str">
            <v/>
          </cell>
          <cell r="M21" t="str">
            <v/>
          </cell>
          <cell r="Q21" t="str">
            <v/>
          </cell>
        </row>
        <row r="22">
          <cell r="D22" t="str">
            <v>Entity Type Definition</v>
          </cell>
          <cell r="E22">
            <v>0.86399999999999999</v>
          </cell>
          <cell r="L22" t="str">
            <v/>
          </cell>
          <cell r="M22" t="str">
            <v/>
          </cell>
          <cell r="Q22" t="str">
            <v/>
          </cell>
        </row>
        <row r="23">
          <cell r="D23" t="str">
            <v>Attribute Definition</v>
          </cell>
          <cell r="E23">
            <v>0.89200000000000002</v>
          </cell>
          <cell r="L23" t="str">
            <v/>
          </cell>
          <cell r="M23" t="str">
            <v/>
          </cell>
          <cell r="Q23" t="str">
            <v/>
          </cell>
        </row>
        <row r="24">
          <cell r="D24" t="str">
            <v>Resource Access Constraints</v>
          </cell>
          <cell r="E24">
            <v>1</v>
          </cell>
          <cell r="L24" t="str">
            <v/>
          </cell>
          <cell r="M24" t="str">
            <v/>
          </cell>
          <cell r="Q24" t="str">
            <v/>
          </cell>
        </row>
        <row r="25">
          <cell r="D25" t="str">
            <v>Resource Format</v>
          </cell>
          <cell r="E25">
            <v>0.89200000000000002</v>
          </cell>
          <cell r="L25" t="str">
            <v/>
          </cell>
          <cell r="M25" t="str">
            <v/>
          </cell>
          <cell r="Q25" t="str">
            <v/>
          </cell>
        </row>
        <row r="26">
          <cell r="D26" t="str">
            <v>Attribute List</v>
          </cell>
          <cell r="E26">
            <v>0.89200000000000002</v>
          </cell>
          <cell r="L26" t="str">
            <v/>
          </cell>
          <cell r="M26" t="str">
            <v/>
          </cell>
          <cell r="Q26" t="str">
            <v/>
          </cell>
        </row>
        <row r="27">
          <cell r="D27" t="str">
            <v>Attribute Constraints</v>
          </cell>
          <cell r="E27">
            <v>0</v>
          </cell>
          <cell r="L27" t="str">
            <v/>
          </cell>
          <cell r="M27" t="str">
            <v/>
          </cell>
          <cell r="Q27" t="str">
            <v/>
          </cell>
        </row>
        <row r="28">
          <cell r="D28" t="str">
            <v>Resource Quality Description</v>
          </cell>
          <cell r="E28">
            <v>0.29199999999999998</v>
          </cell>
          <cell r="L28" t="str">
            <v/>
          </cell>
          <cell r="M28" t="str">
            <v/>
          </cell>
          <cell r="Q28" t="str">
            <v/>
          </cell>
        </row>
        <row r="29">
          <cell r="D29" t="str">
            <v/>
          </cell>
          <cell r="E29" t="str">
            <v/>
          </cell>
          <cell r="L29" t="str">
            <v/>
          </cell>
          <cell r="M29" t="str">
            <v/>
          </cell>
          <cell r="Q29" t="str">
            <v/>
          </cell>
        </row>
        <row r="30">
          <cell r="D30" t="str">
            <v/>
          </cell>
          <cell r="E30" t="str">
            <v/>
          </cell>
          <cell r="L30" t="str">
            <v/>
          </cell>
          <cell r="M30" t="str">
            <v/>
          </cell>
          <cell r="Q30" t="str">
            <v/>
          </cell>
        </row>
        <row r="31">
          <cell r="D31" t="str">
            <v/>
          </cell>
          <cell r="E31" t="str">
            <v/>
          </cell>
          <cell r="L31" t="str">
            <v/>
          </cell>
          <cell r="M31" t="str">
            <v/>
          </cell>
          <cell r="Q31" t="str">
            <v/>
          </cell>
        </row>
        <row r="32">
          <cell r="D32" t="str">
            <v/>
          </cell>
          <cell r="E32" t="str">
            <v/>
          </cell>
          <cell r="L32" t="str">
            <v/>
          </cell>
          <cell r="M32" t="str">
            <v/>
          </cell>
          <cell r="Q32" t="str">
            <v/>
          </cell>
        </row>
        <row r="33">
          <cell r="D33" t="str">
            <v/>
          </cell>
          <cell r="E33" t="str">
            <v/>
          </cell>
          <cell r="L33" t="str">
            <v/>
          </cell>
          <cell r="M33" t="str">
            <v/>
          </cell>
          <cell r="Q33" t="str">
            <v/>
          </cell>
        </row>
        <row r="34">
          <cell r="D34" t="str">
            <v/>
          </cell>
          <cell r="E34" t="str">
            <v/>
          </cell>
          <cell r="L34" t="str">
            <v/>
          </cell>
          <cell r="M34" t="str">
            <v/>
          </cell>
          <cell r="Q34" t="str">
            <v/>
          </cell>
        </row>
        <row r="35">
          <cell r="D35" t="str">
            <v/>
          </cell>
          <cell r="E35" t="str">
            <v/>
          </cell>
          <cell r="L35" t="str">
            <v/>
          </cell>
          <cell r="M35" t="str">
            <v/>
          </cell>
          <cell r="Q35" t="str">
            <v/>
          </cell>
        </row>
        <row r="36">
          <cell r="D36" t="str">
            <v/>
          </cell>
          <cell r="E36" t="str">
            <v/>
          </cell>
          <cell r="L36" t="str">
            <v/>
          </cell>
          <cell r="M36" t="str">
            <v/>
          </cell>
          <cell r="Q36" t="str">
            <v/>
          </cell>
        </row>
        <row r="37">
          <cell r="D37" t="str">
            <v/>
          </cell>
          <cell r="E37" t="str">
            <v/>
          </cell>
          <cell r="L37" t="str">
            <v/>
          </cell>
          <cell r="M37" t="str">
            <v/>
          </cell>
          <cell r="Q37" t="str">
            <v/>
          </cell>
        </row>
        <row r="38">
          <cell r="D38" t="str">
            <v/>
          </cell>
          <cell r="E38" t="str">
            <v/>
          </cell>
          <cell r="L38" t="str">
            <v/>
          </cell>
          <cell r="M38" t="str">
            <v/>
          </cell>
          <cell r="Q38" t="str">
            <v/>
          </cell>
        </row>
        <row r="39">
          <cell r="D39" t="str">
            <v/>
          </cell>
          <cell r="E39" t="str">
            <v/>
          </cell>
          <cell r="L39" t="str">
            <v/>
          </cell>
          <cell r="M39" t="str">
            <v/>
          </cell>
          <cell r="Q39" t="str">
            <v/>
          </cell>
        </row>
        <row r="40">
          <cell r="D40" t="str">
            <v/>
          </cell>
          <cell r="E40" t="str">
            <v/>
          </cell>
          <cell r="L40" t="str">
            <v/>
          </cell>
          <cell r="M40" t="str">
            <v/>
          </cell>
          <cell r="Q40" t="str">
            <v/>
          </cell>
        </row>
        <row r="41">
          <cell r="D41" t="str">
            <v/>
          </cell>
          <cell r="E41" t="str">
            <v/>
          </cell>
          <cell r="L41" t="str">
            <v/>
          </cell>
          <cell r="M41" t="str">
            <v/>
          </cell>
          <cell r="Q41" t="str">
            <v/>
          </cell>
        </row>
        <row r="42">
          <cell r="D42" t="str">
            <v/>
          </cell>
          <cell r="E42" t="str">
            <v/>
          </cell>
          <cell r="L42" t="str">
            <v/>
          </cell>
          <cell r="M42" t="str">
            <v/>
          </cell>
          <cell r="Q42" t="str">
            <v/>
          </cell>
        </row>
        <row r="43">
          <cell r="D43" t="str">
            <v/>
          </cell>
          <cell r="E43" t="str">
            <v/>
          </cell>
          <cell r="L43" t="str">
            <v/>
          </cell>
          <cell r="M43" t="str">
            <v/>
          </cell>
          <cell r="Q43" t="str">
            <v/>
          </cell>
        </row>
        <row r="44">
          <cell r="D44" t="str">
            <v/>
          </cell>
          <cell r="E44" t="str">
            <v/>
          </cell>
          <cell r="L44" t="str">
            <v/>
          </cell>
          <cell r="M44" t="str">
            <v/>
          </cell>
          <cell r="Q44" t="str">
            <v/>
          </cell>
        </row>
        <row r="45">
          <cell r="D45" t="str">
            <v/>
          </cell>
          <cell r="E45" t="str">
            <v/>
          </cell>
          <cell r="L45" t="str">
            <v/>
          </cell>
          <cell r="M45" t="str">
            <v/>
          </cell>
          <cell r="Q45" t="str">
            <v/>
          </cell>
        </row>
        <row r="46">
          <cell r="D46" t="str">
            <v/>
          </cell>
          <cell r="E46" t="str">
            <v/>
          </cell>
          <cell r="L46" t="str">
            <v/>
          </cell>
          <cell r="M46" t="str">
            <v/>
          </cell>
          <cell r="Q46" t="str">
            <v/>
          </cell>
        </row>
        <row r="47">
          <cell r="D47" t="str">
            <v/>
          </cell>
          <cell r="E47" t="str">
            <v/>
          </cell>
          <cell r="L47" t="str">
            <v/>
          </cell>
          <cell r="M47" t="str">
            <v/>
          </cell>
          <cell r="Q47" t="str">
            <v/>
          </cell>
        </row>
        <row r="48">
          <cell r="D48" t="str">
            <v/>
          </cell>
          <cell r="E48" t="str">
            <v/>
          </cell>
          <cell r="L48" t="str">
            <v/>
          </cell>
          <cell r="M48" t="str">
            <v/>
          </cell>
          <cell r="Q48" t="str">
            <v/>
          </cell>
        </row>
      </sheetData>
      <sheetData sheetId="10" refreshError="1"/>
      <sheetData sheetId="11">
        <row r="4">
          <cell r="F4" t="str">
            <v>LTER_Identification</v>
          </cell>
        </row>
        <row r="5">
          <cell r="F5" t="str">
            <v>LTER_Identification</v>
          </cell>
        </row>
        <row r="6">
          <cell r="F6" t="str">
            <v>LTER_Identification</v>
          </cell>
        </row>
        <row r="7">
          <cell r="F7" t="str">
            <v>LTER_Identification</v>
          </cell>
        </row>
        <row r="8">
          <cell r="F8" t="str">
            <v>LTER_Identification</v>
          </cell>
        </row>
        <row r="9">
          <cell r="F9" t="str">
            <v>LTER_Identification</v>
          </cell>
        </row>
        <row r="10">
          <cell r="F10" t="str">
            <v>LTER_Identification</v>
          </cell>
        </row>
        <row r="11">
          <cell r="F11" t="str">
            <v>LTER_Identification</v>
          </cell>
        </row>
        <row r="12">
          <cell r="F12" t="str">
            <v>LTER_Identification</v>
          </cell>
        </row>
        <row r="13">
          <cell r="F13" t="str">
            <v>LTER_Identification</v>
          </cell>
        </row>
        <row r="14">
          <cell r="F14" t="str">
            <v>LTER_Identification</v>
          </cell>
        </row>
        <row r="15">
          <cell r="F15" t="str">
            <v>LTER_Discovery</v>
          </cell>
        </row>
        <row r="16">
          <cell r="F16" t="str">
            <v>LTER_Discovery</v>
          </cell>
        </row>
        <row r="17">
          <cell r="F17" t="str">
            <v>LTER_Discovery</v>
          </cell>
        </row>
        <row r="18">
          <cell r="F18" t="str">
            <v>LTER_Discovery</v>
          </cell>
        </row>
        <row r="19">
          <cell r="F19" t="str">
            <v>LTER_Evaluation</v>
          </cell>
        </row>
        <row r="20">
          <cell r="F20" t="str">
            <v>LTER_Evaluation</v>
          </cell>
        </row>
        <row r="21">
          <cell r="F21" t="str">
            <v>LTER_Evaluation</v>
          </cell>
        </row>
        <row r="22">
          <cell r="F22" t="str">
            <v>LTER_Evaluation</v>
          </cell>
        </row>
        <row r="23">
          <cell r="F23" t="str">
            <v>LTER_Evaluation</v>
          </cell>
        </row>
        <row r="24">
          <cell r="F24" t="str">
            <v>LTER_Access</v>
          </cell>
        </row>
        <row r="25">
          <cell r="F25" t="str">
            <v>LTER_Access</v>
          </cell>
        </row>
        <row r="26">
          <cell r="F26" t="str">
            <v>LTER_Integration</v>
          </cell>
        </row>
        <row r="27">
          <cell r="F27" t="str">
            <v>LTER_Integration</v>
          </cell>
        </row>
        <row r="28">
          <cell r="F28" t="str">
            <v>LTER_Integration</v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</sheetData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definedNames>
      <definedName name="DRxrange" refersTo="#REF!"/>
      <definedName name="DRyrange1" refersTo="#REF!"/>
      <definedName name="DRyrange2" refersTo="#REF!"/>
      <definedName name="xrange" refersTo="#REF!"/>
      <definedName name="yrange" refersTo="#REF!"/>
    </definedNames>
    <sheetDataSet>
      <sheetData sheetId="0">
        <row r="1">
          <cell r="B1" t="str">
            <v>EML</v>
          </cell>
        </row>
      </sheetData>
      <sheetData sheetId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5">
          <cell r="O15" t="str">
            <v>EML Dialect Compared to the LTER_Completeness Recommendation</v>
          </cell>
        </row>
        <row r="17">
          <cell r="R17">
            <v>5</v>
          </cell>
        </row>
        <row r="22">
          <cell r="R22">
            <v>45</v>
          </cell>
        </row>
        <row r="23">
          <cell r="R23">
            <v>41</v>
          </cell>
        </row>
      </sheetData>
      <sheetData sheetId="2" refreshError="1"/>
      <sheetData sheetId="3" refreshError="1"/>
      <sheetData sheetId="4">
        <row r="1">
          <cell r="B1" t="str">
            <v>LTER_Completeness</v>
          </cell>
          <cell r="C1" t="str">
            <v>EML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1">
          <cell r="R1">
            <v>25</v>
          </cell>
        </row>
        <row r="3">
          <cell r="D3" t="str">
            <v>Concept</v>
          </cell>
          <cell r="E3" t="str">
            <v>EML</v>
          </cell>
        </row>
        <row r="4">
          <cell r="D4" t="str">
            <v>Resource Identifier</v>
          </cell>
          <cell r="E4">
            <v>1</v>
          </cell>
          <cell r="L4" t="str">
            <v/>
          </cell>
          <cell r="M4" t="str">
            <v/>
          </cell>
          <cell r="Q4" t="str">
            <v/>
          </cell>
        </row>
        <row r="5">
          <cell r="D5" t="str">
            <v>Resource Title</v>
          </cell>
          <cell r="E5">
            <v>1</v>
          </cell>
          <cell r="L5" t="str">
            <v/>
          </cell>
          <cell r="M5" t="str">
            <v>Metadata Contact</v>
          </cell>
          <cell r="Q5" t="str">
            <v/>
          </cell>
        </row>
        <row r="6">
          <cell r="D6" t="str">
            <v>Author / Originator</v>
          </cell>
          <cell r="E6">
            <v>1</v>
          </cell>
          <cell r="L6" t="str">
            <v/>
          </cell>
          <cell r="M6" t="str">
            <v>Contributor Name</v>
          </cell>
          <cell r="Q6" t="str">
            <v/>
          </cell>
        </row>
        <row r="7">
          <cell r="E7">
            <v>0.81200000000000006</v>
          </cell>
          <cell r="L7" t="str">
            <v/>
          </cell>
          <cell r="M7" t="str">
            <v>Publisher</v>
          </cell>
          <cell r="Q7" t="str">
            <v/>
          </cell>
        </row>
        <row r="8">
          <cell r="D8" t="str">
            <v>Contributor Name</v>
          </cell>
          <cell r="E8">
            <v>0.40799999999999997</v>
          </cell>
          <cell r="L8" t="str">
            <v/>
          </cell>
          <cell r="M8" t="str">
            <v>Publication Date</v>
          </cell>
          <cell r="Q8" t="str">
            <v/>
          </cell>
        </row>
        <row r="9">
          <cell r="D9" t="str">
            <v>Publisher</v>
          </cell>
          <cell r="E9">
            <v>0.52</v>
          </cell>
          <cell r="L9" t="str">
            <v/>
          </cell>
          <cell r="M9" t="str">
            <v>Abstract</v>
          </cell>
          <cell r="Q9" t="str">
            <v/>
          </cell>
        </row>
        <row r="10">
          <cell r="D10" t="str">
            <v>Publication Date</v>
          </cell>
          <cell r="E10">
            <v>0.93200000000000005</v>
          </cell>
          <cell r="L10" t="str">
            <v/>
          </cell>
          <cell r="M10" t="str">
            <v>Keyword</v>
          </cell>
          <cell r="Q10" t="str">
            <v/>
          </cell>
        </row>
        <row r="11">
          <cell r="D11" t="str">
            <v>Resource Contact</v>
          </cell>
          <cell r="E11">
            <v>1</v>
          </cell>
          <cell r="L11" t="str">
            <v/>
          </cell>
          <cell r="M11" t="str">
            <v>Resource Distribution</v>
          </cell>
          <cell r="Q11" t="str">
            <v/>
          </cell>
        </row>
        <row r="12">
          <cell r="D12" t="str">
            <v>Abstract</v>
          </cell>
          <cell r="E12">
            <v>0.97599999999999998</v>
          </cell>
          <cell r="L12" t="str">
            <v/>
          </cell>
          <cell r="M12" t="str">
            <v>Spatial Extent</v>
          </cell>
          <cell r="Q12" t="str">
            <v/>
          </cell>
        </row>
        <row r="13">
          <cell r="D13" t="str">
            <v>Keyword</v>
          </cell>
          <cell r="E13">
            <v>0.97199999999999998</v>
          </cell>
          <cell r="L13" t="str">
            <v/>
          </cell>
          <cell r="M13" t="str">
            <v>Taxonomic Extent</v>
          </cell>
          <cell r="Q13" t="str">
            <v/>
          </cell>
        </row>
        <row r="14">
          <cell r="D14" t="str">
            <v>Resource Distribution</v>
          </cell>
          <cell r="E14">
            <v>0.53200000000000003</v>
          </cell>
          <cell r="L14" t="str">
            <v/>
          </cell>
          <cell r="M14" t="str">
            <v>Temporal Extent</v>
          </cell>
          <cell r="Q14" t="str">
            <v/>
          </cell>
        </row>
        <row r="15">
          <cell r="D15" t="str">
            <v>Spatial Extent</v>
          </cell>
          <cell r="E15">
            <v>0.95199999999999996</v>
          </cell>
          <cell r="L15" t="str">
            <v/>
          </cell>
          <cell r="M15" t="str">
            <v>Maintenance</v>
          </cell>
          <cell r="Q15" t="str">
            <v/>
          </cell>
        </row>
        <row r="16">
          <cell r="D16" t="str">
            <v>Taxonomic Extent</v>
          </cell>
          <cell r="E16">
            <v>0.19600000000000001</v>
          </cell>
          <cell r="L16" t="str">
            <v/>
          </cell>
          <cell r="M16" t="str">
            <v>Resource Use Constraints</v>
          </cell>
          <cell r="Q16" t="str">
            <v/>
          </cell>
        </row>
        <row r="17">
          <cell r="D17" t="str">
            <v>Temporal Extent</v>
          </cell>
          <cell r="E17">
            <v>0.99199999999999999</v>
          </cell>
          <cell r="L17" t="str">
            <v/>
          </cell>
          <cell r="M17" t="str">
            <v>Process Step</v>
          </cell>
          <cell r="Q17" t="str">
            <v/>
          </cell>
        </row>
        <row r="18">
          <cell r="D18" t="str">
            <v>Maintenance</v>
          </cell>
          <cell r="E18">
            <v>0.40400000000000003</v>
          </cell>
          <cell r="L18" t="str">
            <v/>
          </cell>
          <cell r="M18" t="str">
            <v>Project Description</v>
          </cell>
          <cell r="Q18" t="str">
            <v/>
          </cell>
        </row>
        <row r="19">
          <cell r="D19" t="str">
            <v>Resource Use Constraints</v>
          </cell>
          <cell r="E19">
            <v>0.624</v>
          </cell>
          <cell r="L19" t="str">
            <v/>
          </cell>
          <cell r="M19" t="str">
            <v>Entity Type Definition</v>
          </cell>
          <cell r="Q19" t="str">
            <v/>
          </cell>
        </row>
        <row r="20">
          <cell r="D20" t="str">
            <v>Process Step</v>
          </cell>
          <cell r="E20">
            <v>0.88</v>
          </cell>
          <cell r="L20" t="str">
            <v/>
          </cell>
          <cell r="M20" t="str">
            <v>Attribute Definition</v>
          </cell>
          <cell r="Q20" t="str">
            <v/>
          </cell>
        </row>
        <row r="21">
          <cell r="D21" t="str">
            <v>Project Description</v>
          </cell>
          <cell r="E21">
            <v>0.39600000000000002</v>
          </cell>
          <cell r="L21" t="str">
            <v/>
          </cell>
          <cell r="M21" t="str">
            <v>Resource Access Constraints</v>
          </cell>
          <cell r="Q21" t="str">
            <v/>
          </cell>
        </row>
        <row r="22">
          <cell r="D22" t="str">
            <v>Entity Type Definition</v>
          </cell>
          <cell r="E22">
            <v>0.47599999999999998</v>
          </cell>
          <cell r="L22" t="str">
            <v/>
          </cell>
          <cell r="M22" t="str">
            <v>Resource Format</v>
          </cell>
          <cell r="Q22" t="str">
            <v/>
          </cell>
        </row>
        <row r="23">
          <cell r="D23" t="str">
            <v>Attribute Definition</v>
          </cell>
          <cell r="E23">
            <v>0.86799999999999999</v>
          </cell>
          <cell r="L23" t="str">
            <v/>
          </cell>
          <cell r="M23" t="str">
            <v>Attribute List</v>
          </cell>
          <cell r="Q23" t="str">
            <v/>
          </cell>
        </row>
        <row r="24">
          <cell r="D24" t="str">
            <v>Resource Access Constraints</v>
          </cell>
          <cell r="E24">
            <v>0.92</v>
          </cell>
          <cell r="L24" t="str">
            <v/>
          </cell>
          <cell r="M24" t="str">
            <v>Attribute Constraints</v>
          </cell>
          <cell r="Q24" t="str">
            <v/>
          </cell>
        </row>
        <row r="25">
          <cell r="D25" t="str">
            <v>Resource Format</v>
          </cell>
          <cell r="E25">
            <v>0.86799999999999999</v>
          </cell>
          <cell r="L25" t="str">
            <v/>
          </cell>
          <cell r="M25" t="str">
            <v>Resource Quality Description</v>
          </cell>
          <cell r="Q25" t="str">
            <v/>
          </cell>
        </row>
        <row r="26">
          <cell r="D26" t="str">
            <v>Attribute List</v>
          </cell>
          <cell r="E26">
            <v>0.86799999999999999</v>
          </cell>
          <cell r="L26" t="str">
            <v/>
          </cell>
          <cell r="M26" t="str">
            <v/>
          </cell>
          <cell r="Q26" t="str">
            <v/>
          </cell>
        </row>
        <row r="27">
          <cell r="D27" t="str">
            <v>Attribute Constraints</v>
          </cell>
          <cell r="E27">
            <v>1.6E-2</v>
          </cell>
          <cell r="L27" t="str">
            <v/>
          </cell>
          <cell r="M27" t="str">
            <v/>
          </cell>
          <cell r="Q27" t="str">
            <v/>
          </cell>
        </row>
        <row r="28">
          <cell r="D28" t="str">
            <v>Resource Quality Description</v>
          </cell>
          <cell r="E28">
            <v>8.7999999999999995E-2</v>
          </cell>
          <cell r="L28" t="str">
            <v/>
          </cell>
          <cell r="M28" t="str">
            <v/>
          </cell>
          <cell r="Q28" t="str">
            <v/>
          </cell>
        </row>
        <row r="29">
          <cell r="D29" t="str">
            <v/>
          </cell>
          <cell r="E29" t="str">
            <v/>
          </cell>
          <cell r="L29" t="str">
            <v/>
          </cell>
          <cell r="M29" t="str">
            <v/>
          </cell>
          <cell r="Q29" t="str">
            <v/>
          </cell>
        </row>
        <row r="30">
          <cell r="D30" t="str">
            <v/>
          </cell>
          <cell r="E30" t="str">
            <v/>
          </cell>
          <cell r="L30" t="str">
            <v/>
          </cell>
          <cell r="M30" t="str">
            <v/>
          </cell>
          <cell r="Q30" t="str">
            <v/>
          </cell>
        </row>
        <row r="31">
          <cell r="D31" t="str">
            <v/>
          </cell>
          <cell r="E31" t="str">
            <v/>
          </cell>
          <cell r="L31" t="str">
            <v/>
          </cell>
          <cell r="M31" t="str">
            <v/>
          </cell>
          <cell r="Q31" t="str">
            <v/>
          </cell>
        </row>
        <row r="32">
          <cell r="D32" t="str">
            <v/>
          </cell>
          <cell r="E32" t="str">
            <v/>
          </cell>
          <cell r="L32" t="str">
            <v/>
          </cell>
          <cell r="M32" t="str">
            <v/>
          </cell>
          <cell r="Q32" t="str">
            <v/>
          </cell>
        </row>
        <row r="33">
          <cell r="D33" t="str">
            <v/>
          </cell>
          <cell r="E33" t="str">
            <v/>
          </cell>
          <cell r="L33" t="str">
            <v/>
          </cell>
          <cell r="M33" t="str">
            <v/>
          </cell>
          <cell r="Q33" t="str">
            <v/>
          </cell>
        </row>
        <row r="34">
          <cell r="D34" t="str">
            <v/>
          </cell>
          <cell r="E34" t="str">
            <v/>
          </cell>
          <cell r="L34" t="str">
            <v/>
          </cell>
          <cell r="M34" t="str">
            <v/>
          </cell>
          <cell r="Q34" t="str">
            <v/>
          </cell>
        </row>
        <row r="35">
          <cell r="D35" t="str">
            <v/>
          </cell>
          <cell r="E35" t="str">
            <v/>
          </cell>
          <cell r="L35" t="str">
            <v/>
          </cell>
          <cell r="M35" t="str">
            <v/>
          </cell>
          <cell r="Q35" t="str">
            <v/>
          </cell>
        </row>
        <row r="36">
          <cell r="D36" t="str">
            <v/>
          </cell>
          <cell r="E36" t="str">
            <v/>
          </cell>
          <cell r="L36" t="str">
            <v/>
          </cell>
          <cell r="M36" t="str">
            <v/>
          </cell>
          <cell r="Q36" t="str">
            <v/>
          </cell>
        </row>
        <row r="37">
          <cell r="D37" t="str">
            <v/>
          </cell>
          <cell r="E37" t="str">
            <v/>
          </cell>
          <cell r="L37" t="str">
            <v/>
          </cell>
          <cell r="M37" t="str">
            <v/>
          </cell>
          <cell r="Q37" t="str">
            <v/>
          </cell>
        </row>
        <row r="38">
          <cell r="D38" t="str">
            <v/>
          </cell>
          <cell r="E38" t="str">
            <v/>
          </cell>
          <cell r="L38" t="str">
            <v/>
          </cell>
          <cell r="M38" t="str">
            <v/>
          </cell>
          <cell r="Q38" t="str">
            <v/>
          </cell>
        </row>
        <row r="39">
          <cell r="D39" t="str">
            <v/>
          </cell>
          <cell r="E39" t="str">
            <v/>
          </cell>
          <cell r="L39" t="str">
            <v/>
          </cell>
          <cell r="M39" t="str">
            <v/>
          </cell>
          <cell r="Q39" t="str">
            <v/>
          </cell>
        </row>
        <row r="40">
          <cell r="D40" t="str">
            <v/>
          </cell>
          <cell r="E40" t="str">
            <v/>
          </cell>
          <cell r="L40" t="str">
            <v/>
          </cell>
          <cell r="M40" t="str">
            <v/>
          </cell>
          <cell r="Q40" t="str">
            <v/>
          </cell>
        </row>
        <row r="41">
          <cell r="D41" t="str">
            <v/>
          </cell>
          <cell r="E41" t="str">
            <v/>
          </cell>
          <cell r="L41" t="str">
            <v/>
          </cell>
          <cell r="M41" t="str">
            <v/>
          </cell>
          <cell r="Q41" t="str">
            <v/>
          </cell>
        </row>
        <row r="42">
          <cell r="D42" t="str">
            <v/>
          </cell>
          <cell r="E42" t="str">
            <v/>
          </cell>
          <cell r="L42" t="str">
            <v/>
          </cell>
          <cell r="M42" t="str">
            <v/>
          </cell>
          <cell r="Q42" t="str">
            <v/>
          </cell>
        </row>
        <row r="43">
          <cell r="D43" t="str">
            <v/>
          </cell>
          <cell r="E43" t="str">
            <v/>
          </cell>
          <cell r="L43" t="str">
            <v/>
          </cell>
          <cell r="M43" t="str">
            <v/>
          </cell>
          <cell r="Q43" t="str">
            <v/>
          </cell>
        </row>
        <row r="44">
          <cell r="D44" t="str">
            <v/>
          </cell>
          <cell r="E44" t="str">
            <v/>
          </cell>
          <cell r="L44" t="str">
            <v/>
          </cell>
          <cell r="M44" t="str">
            <v/>
          </cell>
          <cell r="Q44" t="str">
            <v/>
          </cell>
        </row>
        <row r="45">
          <cell r="D45" t="str">
            <v/>
          </cell>
          <cell r="E45" t="str">
            <v/>
          </cell>
          <cell r="L45" t="str">
            <v/>
          </cell>
          <cell r="M45" t="str">
            <v/>
          </cell>
          <cell r="Q45" t="str">
            <v/>
          </cell>
        </row>
        <row r="46">
          <cell r="D46" t="str">
            <v/>
          </cell>
          <cell r="E46" t="str">
            <v/>
          </cell>
          <cell r="L46" t="str">
            <v/>
          </cell>
          <cell r="M46" t="str">
            <v/>
          </cell>
          <cell r="Q46" t="str">
            <v/>
          </cell>
        </row>
        <row r="47">
          <cell r="D47" t="str">
            <v/>
          </cell>
          <cell r="E47" t="str">
            <v/>
          </cell>
          <cell r="L47" t="str">
            <v/>
          </cell>
          <cell r="M47" t="str">
            <v/>
          </cell>
          <cell r="Q47" t="str">
            <v/>
          </cell>
        </row>
        <row r="48">
          <cell r="D48" t="str">
            <v/>
          </cell>
          <cell r="E48" t="str">
            <v/>
          </cell>
          <cell r="L48" t="str">
            <v/>
          </cell>
          <cell r="M48" t="str">
            <v/>
          </cell>
          <cell r="Q48" t="str">
            <v/>
          </cell>
        </row>
      </sheetData>
      <sheetData sheetId="10" refreshError="1"/>
      <sheetData sheetId="11">
        <row r="4">
          <cell r="F4" t="str">
            <v>LTER_Identification</v>
          </cell>
        </row>
        <row r="5">
          <cell r="F5" t="str">
            <v>LTER_Identification</v>
          </cell>
        </row>
        <row r="6">
          <cell r="F6" t="str">
            <v>LTER_Identification</v>
          </cell>
        </row>
        <row r="7">
          <cell r="F7" t="str">
            <v>LTER_Identification</v>
          </cell>
        </row>
        <row r="8">
          <cell r="F8" t="str">
            <v>LTER_Identification</v>
          </cell>
        </row>
        <row r="9">
          <cell r="F9" t="str">
            <v>LTER_Identification</v>
          </cell>
        </row>
        <row r="10">
          <cell r="F10" t="str">
            <v>LTER_Identification</v>
          </cell>
        </row>
        <row r="11">
          <cell r="F11" t="str">
            <v>LTER_Identification</v>
          </cell>
        </row>
        <row r="12">
          <cell r="F12" t="str">
            <v>LTER_Identification</v>
          </cell>
        </row>
        <row r="13">
          <cell r="F13" t="str">
            <v>LTER_Identification</v>
          </cell>
        </row>
        <row r="14">
          <cell r="F14" t="str">
            <v>LTER_Identification</v>
          </cell>
        </row>
        <row r="15">
          <cell r="F15" t="str">
            <v>LTER_Discovery</v>
          </cell>
        </row>
        <row r="16">
          <cell r="F16" t="str">
            <v>LTER_Discovery</v>
          </cell>
        </row>
        <row r="17">
          <cell r="F17" t="str">
            <v>LTER_Discovery</v>
          </cell>
        </row>
        <row r="18">
          <cell r="F18" t="str">
            <v>LTER_Discovery</v>
          </cell>
        </row>
        <row r="19">
          <cell r="F19" t="str">
            <v>LTER_Evaluation</v>
          </cell>
        </row>
        <row r="20">
          <cell r="F20" t="str">
            <v>LTER_Evaluation</v>
          </cell>
        </row>
        <row r="21">
          <cell r="F21" t="str">
            <v>LTER_Evaluation</v>
          </cell>
        </row>
        <row r="22">
          <cell r="F22" t="str">
            <v>LTER_Evaluation</v>
          </cell>
        </row>
        <row r="23">
          <cell r="F23" t="str">
            <v>LTER_Evaluation</v>
          </cell>
        </row>
        <row r="24">
          <cell r="F24" t="str">
            <v>LTER_Access</v>
          </cell>
        </row>
        <row r="25">
          <cell r="F25" t="str">
            <v>LTER_Access</v>
          </cell>
        </row>
        <row r="26">
          <cell r="F26" t="str">
            <v>LTER_Integration</v>
          </cell>
        </row>
        <row r="27">
          <cell r="F27" t="str">
            <v>LTER_Integration</v>
          </cell>
        </row>
        <row r="28">
          <cell r="F28" t="str">
            <v>LTER_Integration</v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</sheetData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definedNames>
      <definedName name="DRxrange" refersTo="#REF!"/>
      <definedName name="DRyrange1" refersTo="#REF!"/>
      <definedName name="DRyrange2" refersTo="#REF!"/>
      <definedName name="xrange" refersTo="#REF!"/>
      <definedName name="yrange" refersTo="#REF!"/>
    </definedNames>
    <sheetDataSet>
      <sheetData sheetId="0">
        <row r="1">
          <cell r="B1" t="str">
            <v>EML</v>
          </cell>
        </row>
      </sheetData>
      <sheetData sheetId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5">
          <cell r="O15" t="str">
            <v>EML Dialect Compared to the LTER_Completeness Recommendation</v>
          </cell>
        </row>
        <row r="17">
          <cell r="R17">
            <v>5</v>
          </cell>
        </row>
        <row r="22">
          <cell r="R22">
            <v>54</v>
          </cell>
        </row>
        <row r="23">
          <cell r="R23">
            <v>41</v>
          </cell>
        </row>
      </sheetData>
      <sheetData sheetId="2" refreshError="1"/>
      <sheetData sheetId="3" refreshError="1"/>
      <sheetData sheetId="4">
        <row r="1">
          <cell r="B1" t="str">
            <v>LTER_Completeness</v>
          </cell>
          <cell r="C1" t="str">
            <v>EML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1">
          <cell r="R1">
            <v>25</v>
          </cell>
        </row>
        <row r="3">
          <cell r="D3" t="str">
            <v>Concept</v>
          </cell>
          <cell r="E3" t="str">
            <v>EML</v>
          </cell>
        </row>
        <row r="4">
          <cell r="D4" t="str">
            <v>Resource Identifier</v>
          </cell>
          <cell r="E4">
            <v>1</v>
          </cell>
          <cell r="L4" t="str">
            <v/>
          </cell>
          <cell r="M4" t="str">
            <v/>
          </cell>
          <cell r="Q4" t="str">
            <v/>
          </cell>
        </row>
        <row r="5">
          <cell r="D5" t="str">
            <v>Resource Title</v>
          </cell>
          <cell r="E5">
            <v>1</v>
          </cell>
          <cell r="L5" t="str">
            <v/>
          </cell>
          <cell r="M5" t="str">
            <v>Metadata Contact</v>
          </cell>
          <cell r="Q5" t="str">
            <v/>
          </cell>
        </row>
        <row r="6">
          <cell r="D6" t="str">
            <v>Author / Originator</v>
          </cell>
          <cell r="E6">
            <v>1</v>
          </cell>
          <cell r="L6" t="str">
            <v/>
          </cell>
          <cell r="M6" t="str">
            <v>Contributor Name</v>
          </cell>
          <cell r="Q6" t="str">
            <v/>
          </cell>
        </row>
        <row r="7">
          <cell r="D7" t="str">
            <v>Metadata Contact</v>
          </cell>
          <cell r="E7">
            <v>0.32</v>
          </cell>
          <cell r="L7" t="str">
            <v/>
          </cell>
          <cell r="M7" t="str">
            <v>Publisher</v>
          </cell>
          <cell r="Q7" t="str">
            <v/>
          </cell>
        </row>
        <row r="8">
          <cell r="D8" t="str">
            <v>Contributor Name</v>
          </cell>
          <cell r="E8">
            <v>0.224</v>
          </cell>
          <cell r="L8" t="str">
            <v/>
          </cell>
          <cell r="M8" t="str">
            <v>Publication Date</v>
          </cell>
          <cell r="Q8" t="str">
            <v/>
          </cell>
        </row>
        <row r="9">
          <cell r="D9" t="str">
            <v>Publisher</v>
          </cell>
          <cell r="E9">
            <v>0.34399999999999997</v>
          </cell>
          <cell r="L9" t="str">
            <v/>
          </cell>
          <cell r="M9" t="str">
            <v>Abstract</v>
          </cell>
          <cell r="Q9" t="str">
            <v/>
          </cell>
        </row>
        <row r="10">
          <cell r="D10" t="str">
            <v>Publication Date</v>
          </cell>
          <cell r="E10">
            <v>0.88400000000000001</v>
          </cell>
          <cell r="L10" t="str">
            <v/>
          </cell>
          <cell r="M10" t="str">
            <v>Keyword</v>
          </cell>
          <cell r="Q10" t="str">
            <v/>
          </cell>
        </row>
        <row r="11">
          <cell r="D11" t="str">
            <v>Resource Contact</v>
          </cell>
          <cell r="E11">
            <v>1</v>
          </cell>
          <cell r="L11" t="str">
            <v/>
          </cell>
          <cell r="M11" t="str">
            <v>Resource Distribution</v>
          </cell>
          <cell r="Q11" t="str">
            <v/>
          </cell>
        </row>
        <row r="12">
          <cell r="D12" t="str">
            <v>Abstract</v>
          </cell>
          <cell r="E12">
            <v>0.96399999999999997</v>
          </cell>
          <cell r="L12" t="str">
            <v/>
          </cell>
          <cell r="M12" t="str">
            <v>Spatial Extent</v>
          </cell>
          <cell r="Q12" t="str">
            <v/>
          </cell>
        </row>
        <row r="13">
          <cell r="D13" t="str">
            <v>Keyword</v>
          </cell>
          <cell r="E13">
            <v>0.90800000000000003</v>
          </cell>
          <cell r="L13" t="str">
            <v/>
          </cell>
          <cell r="M13" t="str">
            <v>Taxonomic Extent</v>
          </cell>
          <cell r="Q13" t="str">
            <v/>
          </cell>
        </row>
        <row r="14">
          <cell r="D14" t="str">
            <v>Resource Distribution</v>
          </cell>
          <cell r="E14">
            <v>0.9</v>
          </cell>
          <cell r="L14" t="str">
            <v/>
          </cell>
          <cell r="M14" t="str">
            <v>Temporal Extent</v>
          </cell>
          <cell r="Q14" t="str">
            <v/>
          </cell>
        </row>
        <row r="15">
          <cell r="D15" t="str">
            <v>Spatial Extent</v>
          </cell>
          <cell r="E15">
            <v>0.84399999999999997</v>
          </cell>
          <cell r="L15" t="str">
            <v/>
          </cell>
          <cell r="M15" t="str">
            <v>Maintenance</v>
          </cell>
          <cell r="Q15" t="str">
            <v/>
          </cell>
        </row>
        <row r="16">
          <cell r="D16" t="str">
            <v>Taxonomic Extent</v>
          </cell>
          <cell r="E16">
            <v>0.04</v>
          </cell>
          <cell r="L16" t="str">
            <v/>
          </cell>
          <cell r="M16" t="str">
            <v>Resource Use Constraints</v>
          </cell>
          <cell r="Q16" t="str">
            <v/>
          </cell>
        </row>
        <row r="17">
          <cell r="D17" t="str">
            <v>Temporal Extent</v>
          </cell>
          <cell r="E17">
            <v>0.90800000000000003</v>
          </cell>
          <cell r="L17" t="str">
            <v/>
          </cell>
          <cell r="M17" t="str">
            <v>Process Step</v>
          </cell>
          <cell r="Q17" t="str">
            <v/>
          </cell>
        </row>
        <row r="18">
          <cell r="D18" t="str">
            <v>Maintenance</v>
          </cell>
          <cell r="E18">
            <v>0.66400000000000003</v>
          </cell>
          <cell r="L18" t="str">
            <v/>
          </cell>
          <cell r="M18" t="str">
            <v>Project Description</v>
          </cell>
          <cell r="Q18" t="str">
            <v/>
          </cell>
        </row>
        <row r="19">
          <cell r="D19" t="str">
            <v>Resource Use Constraints</v>
          </cell>
          <cell r="E19">
            <v>0.96399999999999997</v>
          </cell>
          <cell r="L19" t="str">
            <v/>
          </cell>
          <cell r="M19" t="str">
            <v>Entity Type Definition</v>
          </cell>
          <cell r="Q19" t="str">
            <v/>
          </cell>
        </row>
        <row r="20">
          <cell r="D20" t="str">
            <v>Process Step</v>
          </cell>
          <cell r="E20">
            <v>0.80800000000000005</v>
          </cell>
          <cell r="L20" t="str">
            <v/>
          </cell>
          <cell r="M20" t="str">
            <v>Attribute Definition</v>
          </cell>
          <cell r="Q20" t="str">
            <v/>
          </cell>
        </row>
        <row r="21">
          <cell r="D21" t="str">
            <v>Project Description</v>
          </cell>
          <cell r="E21">
            <v>0.3</v>
          </cell>
          <cell r="L21" t="str">
            <v/>
          </cell>
          <cell r="M21" t="str">
            <v>Resource Access Constraints</v>
          </cell>
          <cell r="Q21" t="str">
            <v/>
          </cell>
        </row>
        <row r="22">
          <cell r="D22" t="str">
            <v>Entity Type Definition</v>
          </cell>
          <cell r="E22">
            <v>0.46400000000000002</v>
          </cell>
          <cell r="L22" t="str">
            <v/>
          </cell>
          <cell r="M22" t="str">
            <v>Resource Format</v>
          </cell>
          <cell r="Q22" t="str">
            <v/>
          </cell>
        </row>
        <row r="23">
          <cell r="D23" t="str">
            <v>Attribute Definition</v>
          </cell>
          <cell r="E23">
            <v>0.58399999999999996</v>
          </cell>
          <cell r="L23" t="str">
            <v/>
          </cell>
          <cell r="M23" t="str">
            <v>Attribute List</v>
          </cell>
          <cell r="Q23" t="str">
            <v/>
          </cell>
        </row>
        <row r="24">
          <cell r="D24" t="str">
            <v>Resource Access Constraints</v>
          </cell>
          <cell r="E24">
            <v>0.91600000000000004</v>
          </cell>
          <cell r="L24" t="str">
            <v/>
          </cell>
          <cell r="M24" t="str">
            <v>Attribute Constraints</v>
          </cell>
          <cell r="Q24" t="str">
            <v/>
          </cell>
        </row>
        <row r="25">
          <cell r="D25" t="str">
            <v>Resource Format</v>
          </cell>
          <cell r="E25">
            <v>0.56000000000000005</v>
          </cell>
          <cell r="L25" t="str">
            <v/>
          </cell>
          <cell r="M25" t="str">
            <v>Resource Quality Description</v>
          </cell>
          <cell r="Q25" t="str">
            <v/>
          </cell>
        </row>
        <row r="26">
          <cell r="D26" t="str">
            <v>Attribute List</v>
          </cell>
          <cell r="E26">
            <v>0.58399999999999996</v>
          </cell>
          <cell r="L26" t="str">
            <v/>
          </cell>
          <cell r="M26" t="str">
            <v/>
          </cell>
          <cell r="Q26" t="str">
            <v/>
          </cell>
        </row>
        <row r="27">
          <cell r="D27" t="str">
            <v>Attribute Constraints</v>
          </cell>
          <cell r="E27">
            <v>8.0000000000000002E-3</v>
          </cell>
          <cell r="L27" t="str">
            <v/>
          </cell>
          <cell r="M27" t="str">
            <v/>
          </cell>
          <cell r="Q27" t="str">
            <v/>
          </cell>
        </row>
        <row r="28">
          <cell r="D28" t="str">
            <v>Resource Quality Description</v>
          </cell>
          <cell r="E28">
            <v>0.2</v>
          </cell>
          <cell r="L28" t="str">
            <v/>
          </cell>
          <cell r="M28" t="str">
            <v/>
          </cell>
          <cell r="Q28" t="str">
            <v/>
          </cell>
        </row>
        <row r="29">
          <cell r="D29" t="str">
            <v/>
          </cell>
          <cell r="E29" t="str">
            <v/>
          </cell>
          <cell r="L29" t="str">
            <v/>
          </cell>
          <cell r="M29" t="str">
            <v/>
          </cell>
          <cell r="Q29" t="str">
            <v/>
          </cell>
        </row>
        <row r="30">
          <cell r="D30" t="str">
            <v/>
          </cell>
          <cell r="E30" t="str">
            <v/>
          </cell>
          <cell r="L30" t="str">
            <v/>
          </cell>
          <cell r="M30" t="str">
            <v/>
          </cell>
          <cell r="Q30" t="str">
            <v/>
          </cell>
        </row>
        <row r="31">
          <cell r="D31" t="str">
            <v/>
          </cell>
          <cell r="E31" t="str">
            <v/>
          </cell>
          <cell r="L31" t="str">
            <v/>
          </cell>
          <cell r="M31" t="str">
            <v/>
          </cell>
          <cell r="Q31" t="str">
            <v/>
          </cell>
        </row>
        <row r="32">
          <cell r="D32" t="str">
            <v/>
          </cell>
          <cell r="E32" t="str">
            <v/>
          </cell>
          <cell r="L32" t="str">
            <v/>
          </cell>
          <cell r="M32" t="str">
            <v/>
          </cell>
          <cell r="Q32" t="str">
            <v/>
          </cell>
        </row>
        <row r="33">
          <cell r="D33" t="str">
            <v/>
          </cell>
          <cell r="E33" t="str">
            <v/>
          </cell>
          <cell r="L33" t="str">
            <v/>
          </cell>
          <cell r="M33" t="str">
            <v/>
          </cell>
          <cell r="Q33" t="str">
            <v/>
          </cell>
        </row>
        <row r="34">
          <cell r="D34" t="str">
            <v/>
          </cell>
          <cell r="E34" t="str">
            <v/>
          </cell>
          <cell r="L34" t="str">
            <v/>
          </cell>
          <cell r="M34" t="str">
            <v/>
          </cell>
          <cell r="Q34" t="str">
            <v/>
          </cell>
        </row>
        <row r="35">
          <cell r="D35" t="str">
            <v/>
          </cell>
          <cell r="E35" t="str">
            <v/>
          </cell>
          <cell r="L35" t="str">
            <v/>
          </cell>
          <cell r="M35" t="str">
            <v/>
          </cell>
          <cell r="Q35" t="str">
            <v/>
          </cell>
        </row>
        <row r="36">
          <cell r="D36" t="str">
            <v/>
          </cell>
          <cell r="E36" t="str">
            <v/>
          </cell>
          <cell r="L36" t="str">
            <v/>
          </cell>
          <cell r="M36" t="str">
            <v/>
          </cell>
          <cell r="Q36" t="str">
            <v/>
          </cell>
        </row>
        <row r="37">
          <cell r="D37" t="str">
            <v/>
          </cell>
          <cell r="E37" t="str">
            <v/>
          </cell>
          <cell r="L37" t="str">
            <v/>
          </cell>
          <cell r="M37" t="str">
            <v/>
          </cell>
          <cell r="Q37" t="str">
            <v/>
          </cell>
        </row>
        <row r="38">
          <cell r="D38" t="str">
            <v/>
          </cell>
          <cell r="E38" t="str">
            <v/>
          </cell>
          <cell r="L38" t="str">
            <v/>
          </cell>
          <cell r="M38" t="str">
            <v/>
          </cell>
          <cell r="Q38" t="str">
            <v/>
          </cell>
        </row>
        <row r="39">
          <cell r="D39" t="str">
            <v/>
          </cell>
          <cell r="E39" t="str">
            <v/>
          </cell>
          <cell r="L39" t="str">
            <v/>
          </cell>
          <cell r="M39" t="str">
            <v/>
          </cell>
          <cell r="Q39" t="str">
            <v/>
          </cell>
        </row>
        <row r="40">
          <cell r="D40" t="str">
            <v/>
          </cell>
          <cell r="E40" t="str">
            <v/>
          </cell>
          <cell r="L40" t="str">
            <v/>
          </cell>
          <cell r="M40" t="str">
            <v/>
          </cell>
          <cell r="Q40" t="str">
            <v/>
          </cell>
        </row>
        <row r="41">
          <cell r="D41" t="str">
            <v/>
          </cell>
          <cell r="E41" t="str">
            <v/>
          </cell>
          <cell r="L41" t="str">
            <v/>
          </cell>
          <cell r="M41" t="str">
            <v/>
          </cell>
          <cell r="Q41" t="str">
            <v/>
          </cell>
        </row>
        <row r="42">
          <cell r="D42" t="str">
            <v/>
          </cell>
          <cell r="E42" t="str">
            <v/>
          </cell>
          <cell r="L42" t="str">
            <v/>
          </cell>
          <cell r="M42" t="str">
            <v/>
          </cell>
          <cell r="Q42" t="str">
            <v/>
          </cell>
        </row>
        <row r="43">
          <cell r="D43" t="str">
            <v/>
          </cell>
          <cell r="E43" t="str">
            <v/>
          </cell>
          <cell r="L43" t="str">
            <v/>
          </cell>
          <cell r="M43" t="str">
            <v/>
          </cell>
          <cell r="Q43" t="str">
            <v/>
          </cell>
        </row>
        <row r="44">
          <cell r="D44" t="str">
            <v/>
          </cell>
          <cell r="E44" t="str">
            <v/>
          </cell>
          <cell r="L44" t="str">
            <v/>
          </cell>
          <cell r="M44" t="str">
            <v/>
          </cell>
          <cell r="Q44" t="str">
            <v/>
          </cell>
        </row>
        <row r="45">
          <cell r="D45" t="str">
            <v/>
          </cell>
          <cell r="E45" t="str">
            <v/>
          </cell>
          <cell r="L45" t="str">
            <v/>
          </cell>
          <cell r="M45" t="str">
            <v/>
          </cell>
          <cell r="Q45" t="str">
            <v/>
          </cell>
        </row>
        <row r="46">
          <cell r="D46" t="str">
            <v/>
          </cell>
          <cell r="E46" t="str">
            <v/>
          </cell>
          <cell r="L46" t="str">
            <v/>
          </cell>
          <cell r="M46" t="str">
            <v/>
          </cell>
          <cell r="Q46" t="str">
            <v/>
          </cell>
        </row>
        <row r="47">
          <cell r="D47" t="str">
            <v/>
          </cell>
          <cell r="E47" t="str">
            <v/>
          </cell>
          <cell r="L47" t="str">
            <v/>
          </cell>
          <cell r="M47" t="str">
            <v/>
          </cell>
          <cell r="Q47" t="str">
            <v/>
          </cell>
        </row>
        <row r="48">
          <cell r="D48" t="str">
            <v/>
          </cell>
          <cell r="E48" t="str">
            <v/>
          </cell>
          <cell r="L48" t="str">
            <v/>
          </cell>
          <cell r="M48" t="str">
            <v/>
          </cell>
          <cell r="Q48" t="str">
            <v/>
          </cell>
        </row>
      </sheetData>
      <sheetData sheetId="10" refreshError="1"/>
      <sheetData sheetId="11">
        <row r="4">
          <cell r="F4" t="str">
            <v>LTER_Identification</v>
          </cell>
        </row>
        <row r="5">
          <cell r="F5" t="str">
            <v>LTER_Identification</v>
          </cell>
        </row>
        <row r="6">
          <cell r="F6" t="str">
            <v>LTER_Identification</v>
          </cell>
        </row>
        <row r="7">
          <cell r="F7" t="str">
            <v>LTER_Identification</v>
          </cell>
        </row>
        <row r="8">
          <cell r="F8" t="str">
            <v>LTER_Identification</v>
          </cell>
        </row>
        <row r="9">
          <cell r="F9" t="str">
            <v>LTER_Identification</v>
          </cell>
        </row>
        <row r="10">
          <cell r="F10" t="str">
            <v>LTER_Identification</v>
          </cell>
        </row>
        <row r="11">
          <cell r="F11" t="str">
            <v>LTER_Identification</v>
          </cell>
        </row>
        <row r="12">
          <cell r="F12" t="str">
            <v>LTER_Identification</v>
          </cell>
        </row>
        <row r="13">
          <cell r="F13" t="str">
            <v>LTER_Identification</v>
          </cell>
        </row>
        <row r="14">
          <cell r="F14" t="str">
            <v>LTER_Identification</v>
          </cell>
        </row>
        <row r="15">
          <cell r="F15" t="str">
            <v>LTER_Discovery</v>
          </cell>
        </row>
        <row r="16">
          <cell r="F16" t="str">
            <v>LTER_Discovery</v>
          </cell>
        </row>
        <row r="17">
          <cell r="F17" t="str">
            <v>LTER_Discovery</v>
          </cell>
        </row>
        <row r="18">
          <cell r="F18" t="str">
            <v>LTER_Discovery</v>
          </cell>
        </row>
        <row r="19">
          <cell r="F19" t="str">
            <v>LTER_Evaluation</v>
          </cell>
        </row>
        <row r="20">
          <cell r="F20" t="str">
            <v>LTER_Evaluation</v>
          </cell>
        </row>
        <row r="21">
          <cell r="F21" t="str">
            <v>LTER_Evaluation</v>
          </cell>
        </row>
        <row r="22">
          <cell r="F22" t="str">
            <v>LTER_Evaluation</v>
          </cell>
        </row>
        <row r="23">
          <cell r="F23" t="str">
            <v>LTER_Evaluation</v>
          </cell>
        </row>
        <row r="24">
          <cell r="F24" t="str">
            <v>LTER_Access</v>
          </cell>
        </row>
        <row r="25">
          <cell r="F25" t="str">
            <v>LTER_Access</v>
          </cell>
        </row>
        <row r="26">
          <cell r="F26" t="str">
            <v>LTER_Integration</v>
          </cell>
        </row>
        <row r="27">
          <cell r="F27" t="str">
            <v>LTER_Integration</v>
          </cell>
        </row>
        <row r="28">
          <cell r="F28" t="str">
            <v>LTER_Integration</v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</sheetData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definedNames>
      <definedName name="DRxrange" refersTo="#REF!"/>
      <definedName name="DRyrange1" refersTo="#REF!"/>
      <definedName name="DRyrange2" refersTo="#REF!"/>
      <definedName name="xrange" refersTo="#REF!"/>
      <definedName name="yrange" refersTo="#REF!"/>
    </definedNames>
    <sheetDataSet>
      <sheetData sheetId="0">
        <row r="1">
          <cell r="B1" t="str">
            <v>EML</v>
          </cell>
        </row>
      </sheetData>
      <sheetData sheetId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5">
          <cell r="O15" t="str">
            <v>EML Dialect Compared to the LTER_Completeness Recommendation</v>
          </cell>
        </row>
        <row r="17">
          <cell r="R17">
            <v>5</v>
          </cell>
        </row>
        <row r="22">
          <cell r="R22">
            <v>30</v>
          </cell>
        </row>
        <row r="23">
          <cell r="R23">
            <v>29</v>
          </cell>
        </row>
      </sheetData>
      <sheetData sheetId="2" refreshError="1"/>
      <sheetData sheetId="3" refreshError="1"/>
      <sheetData sheetId="4">
        <row r="1">
          <cell r="B1" t="str">
            <v>LTER_Completeness</v>
          </cell>
          <cell r="C1" t="str">
            <v>EML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1">
          <cell r="R1">
            <v>25</v>
          </cell>
        </row>
        <row r="3">
          <cell r="D3" t="str">
            <v>Concept</v>
          </cell>
          <cell r="E3" t="str">
            <v>EML</v>
          </cell>
        </row>
        <row r="4">
          <cell r="D4" t="str">
            <v>Resource Identifier</v>
          </cell>
          <cell r="E4">
            <v>1</v>
          </cell>
          <cell r="L4" t="str">
            <v/>
          </cell>
          <cell r="M4" t="str">
            <v/>
          </cell>
          <cell r="Q4" t="str">
            <v/>
          </cell>
        </row>
        <row r="5">
          <cell r="D5" t="str">
            <v>Resource Title</v>
          </cell>
          <cell r="E5">
            <v>1</v>
          </cell>
          <cell r="L5" t="str">
            <v>Attribute Constraints</v>
          </cell>
          <cell r="M5" t="str">
            <v>Metadata Contact</v>
          </cell>
          <cell r="Q5" t="str">
            <v/>
          </cell>
        </row>
        <row r="6">
          <cell r="D6" t="str">
            <v>Author / Originator</v>
          </cell>
          <cell r="E6">
            <v>1</v>
          </cell>
          <cell r="L6" t="str">
            <v/>
          </cell>
          <cell r="M6" t="str">
            <v>Contributor Name</v>
          </cell>
          <cell r="Q6" t="str">
            <v/>
          </cell>
        </row>
        <row r="7">
          <cell r="D7" t="str">
            <v>Metadata Contact</v>
          </cell>
          <cell r="E7">
            <v>0.46</v>
          </cell>
          <cell r="L7" t="str">
            <v/>
          </cell>
          <cell r="M7" t="str">
            <v>Publisher</v>
          </cell>
          <cell r="Q7" t="str">
            <v/>
          </cell>
        </row>
        <row r="8">
          <cell r="D8" t="str">
            <v>Contributor Name</v>
          </cell>
          <cell r="E8">
            <v>0.34</v>
          </cell>
          <cell r="L8" t="str">
            <v/>
          </cell>
          <cell r="M8" t="str">
            <v>Publication Date</v>
          </cell>
          <cell r="Q8" t="str">
            <v/>
          </cell>
        </row>
        <row r="9">
          <cell r="D9" t="str">
            <v>Publisher</v>
          </cell>
          <cell r="E9">
            <v>0.58799999999999997</v>
          </cell>
          <cell r="L9" t="str">
            <v/>
          </cell>
          <cell r="M9" t="str">
            <v>Abstract</v>
          </cell>
          <cell r="Q9" t="str">
            <v/>
          </cell>
        </row>
        <row r="10">
          <cell r="D10" t="str">
            <v>Publication Date</v>
          </cell>
          <cell r="E10">
            <v>0.96799999999999997</v>
          </cell>
          <cell r="L10" t="str">
            <v/>
          </cell>
          <cell r="M10" t="str">
            <v>Keyword</v>
          </cell>
          <cell r="Q10" t="str">
            <v/>
          </cell>
        </row>
        <row r="11">
          <cell r="D11" t="str">
            <v>Resource Contact</v>
          </cell>
          <cell r="E11">
            <v>1</v>
          </cell>
          <cell r="L11" t="str">
            <v/>
          </cell>
          <cell r="M11" t="str">
            <v>Resource Distribution</v>
          </cell>
          <cell r="Q11" t="str">
            <v/>
          </cell>
        </row>
        <row r="12">
          <cell r="D12" t="str">
            <v>Abstract</v>
          </cell>
          <cell r="E12">
            <v>0.97599999999999998</v>
          </cell>
          <cell r="L12" t="str">
            <v/>
          </cell>
          <cell r="M12" t="str">
            <v>Spatial Extent</v>
          </cell>
          <cell r="Q12" t="str">
            <v/>
          </cell>
        </row>
        <row r="13">
          <cell r="D13" t="str">
            <v>Keyword</v>
          </cell>
          <cell r="E13">
            <v>0.97199999999999998</v>
          </cell>
          <cell r="L13" t="str">
            <v/>
          </cell>
          <cell r="M13" t="str">
            <v>Taxonomic Extent</v>
          </cell>
          <cell r="Q13" t="str">
            <v/>
          </cell>
        </row>
        <row r="14">
          <cell r="D14" t="str">
            <v>Resource Distribution</v>
          </cell>
          <cell r="E14">
            <v>0.82399999999999995</v>
          </cell>
          <cell r="L14" t="str">
            <v/>
          </cell>
          <cell r="M14" t="str">
            <v>Temporal Extent</v>
          </cell>
          <cell r="Q14" t="str">
            <v/>
          </cell>
        </row>
        <row r="15">
          <cell r="D15" t="str">
            <v>Spatial Extent</v>
          </cell>
          <cell r="E15">
            <v>0.96</v>
          </cell>
          <cell r="L15" t="str">
            <v/>
          </cell>
          <cell r="M15" t="str">
            <v>Maintenance</v>
          </cell>
          <cell r="Q15" t="str">
            <v/>
          </cell>
        </row>
        <row r="16">
          <cell r="D16" t="str">
            <v>Taxonomic Extent</v>
          </cell>
          <cell r="E16">
            <v>4.8000000000000001E-2</v>
          </cell>
          <cell r="L16" t="str">
            <v/>
          </cell>
          <cell r="M16" t="str">
            <v>Resource Use Constraints</v>
          </cell>
          <cell r="Q16" t="str">
            <v/>
          </cell>
        </row>
        <row r="17">
          <cell r="D17" t="str">
            <v>Temporal Extent</v>
          </cell>
          <cell r="E17">
            <v>0.80400000000000005</v>
          </cell>
          <cell r="L17" t="str">
            <v/>
          </cell>
          <cell r="M17" t="str">
            <v>Process Step</v>
          </cell>
          <cell r="Q17" t="str">
            <v/>
          </cell>
        </row>
        <row r="18">
          <cell r="D18" t="str">
            <v>Maintenance</v>
          </cell>
          <cell r="E18">
            <v>0.34399999999999997</v>
          </cell>
          <cell r="L18" t="str">
            <v/>
          </cell>
          <cell r="M18" t="str">
            <v>Project Description</v>
          </cell>
          <cell r="Q18" t="str">
            <v/>
          </cell>
        </row>
        <row r="19">
          <cell r="D19" t="str">
            <v>Resource Use Constraints</v>
          </cell>
          <cell r="E19">
            <v>0.70399999999999996</v>
          </cell>
          <cell r="L19" t="str">
            <v/>
          </cell>
          <cell r="M19" t="str">
            <v>Entity Type Definition</v>
          </cell>
          <cell r="Q19" t="str">
            <v/>
          </cell>
        </row>
        <row r="20">
          <cell r="D20" t="str">
            <v>Process Step</v>
          </cell>
          <cell r="E20">
            <v>0.51600000000000001</v>
          </cell>
          <cell r="L20" t="str">
            <v/>
          </cell>
          <cell r="M20" t="str">
            <v>Attribute Definition</v>
          </cell>
          <cell r="Q20" t="str">
            <v/>
          </cell>
        </row>
        <row r="21">
          <cell r="D21" t="str">
            <v>Project Description</v>
          </cell>
          <cell r="E21">
            <v>0.27200000000000002</v>
          </cell>
          <cell r="L21" t="str">
            <v/>
          </cell>
          <cell r="M21" t="str">
            <v>Resource Access Constraints</v>
          </cell>
          <cell r="Q21" t="str">
            <v/>
          </cell>
        </row>
        <row r="22">
          <cell r="D22" t="str">
            <v>Entity Type Definition</v>
          </cell>
          <cell r="E22">
            <v>0.372</v>
          </cell>
          <cell r="L22" t="str">
            <v/>
          </cell>
          <cell r="M22" t="str">
            <v>Resource Format</v>
          </cell>
          <cell r="Q22" t="str">
            <v/>
          </cell>
        </row>
        <row r="23">
          <cell r="D23" t="str">
            <v>Attribute Definition</v>
          </cell>
          <cell r="E23">
            <v>0.52400000000000002</v>
          </cell>
          <cell r="L23" t="str">
            <v/>
          </cell>
          <cell r="M23" t="str">
            <v>Attribute List</v>
          </cell>
          <cell r="Q23" t="str">
            <v/>
          </cell>
        </row>
        <row r="24">
          <cell r="D24" t="str">
            <v>Resource Access Constraints</v>
          </cell>
          <cell r="E24">
            <v>0.72799999999999998</v>
          </cell>
          <cell r="L24" t="str">
            <v/>
          </cell>
          <cell r="M24" t="str">
            <v>Resource Quality Description</v>
          </cell>
          <cell r="Q24" t="str">
            <v/>
          </cell>
        </row>
        <row r="25">
          <cell r="D25" t="str">
            <v>Resource Format</v>
          </cell>
          <cell r="E25">
            <v>0.5</v>
          </cell>
          <cell r="L25" t="str">
            <v/>
          </cell>
          <cell r="M25" t="str">
            <v/>
          </cell>
          <cell r="Q25" t="str">
            <v/>
          </cell>
        </row>
        <row r="26">
          <cell r="D26" t="str">
            <v>Attribute List</v>
          </cell>
          <cell r="E26">
            <v>0.52400000000000002</v>
          </cell>
          <cell r="L26" t="str">
            <v/>
          </cell>
          <cell r="M26" t="str">
            <v/>
          </cell>
          <cell r="Q26" t="str">
            <v/>
          </cell>
        </row>
        <row r="27">
          <cell r="D27" t="str">
            <v>Attribute Constraints</v>
          </cell>
          <cell r="E27">
            <v>0</v>
          </cell>
          <cell r="L27" t="str">
            <v/>
          </cell>
          <cell r="M27" t="str">
            <v/>
          </cell>
          <cell r="Q27" t="str">
            <v/>
          </cell>
        </row>
        <row r="28">
          <cell r="D28" t="str">
            <v>Resource Quality Description</v>
          </cell>
          <cell r="E28">
            <v>4.8000000000000001E-2</v>
          </cell>
          <cell r="L28" t="str">
            <v/>
          </cell>
          <cell r="M28" t="str">
            <v/>
          </cell>
          <cell r="Q28" t="str">
            <v/>
          </cell>
        </row>
        <row r="29">
          <cell r="D29" t="str">
            <v/>
          </cell>
          <cell r="E29" t="str">
            <v/>
          </cell>
          <cell r="L29" t="str">
            <v/>
          </cell>
          <cell r="M29" t="str">
            <v/>
          </cell>
          <cell r="Q29" t="str">
            <v/>
          </cell>
        </row>
        <row r="30">
          <cell r="D30" t="str">
            <v/>
          </cell>
          <cell r="E30" t="str">
            <v/>
          </cell>
          <cell r="L30" t="str">
            <v/>
          </cell>
          <cell r="M30" t="str">
            <v/>
          </cell>
          <cell r="Q30" t="str">
            <v/>
          </cell>
        </row>
        <row r="31">
          <cell r="D31" t="str">
            <v/>
          </cell>
          <cell r="E31" t="str">
            <v/>
          </cell>
          <cell r="L31" t="str">
            <v/>
          </cell>
          <cell r="M31" t="str">
            <v/>
          </cell>
          <cell r="Q31" t="str">
            <v/>
          </cell>
        </row>
        <row r="32">
          <cell r="D32" t="str">
            <v/>
          </cell>
          <cell r="E32" t="str">
            <v/>
          </cell>
          <cell r="L32" t="str">
            <v/>
          </cell>
          <cell r="M32" t="str">
            <v/>
          </cell>
          <cell r="Q32" t="str">
            <v/>
          </cell>
        </row>
        <row r="33">
          <cell r="D33" t="str">
            <v/>
          </cell>
          <cell r="E33" t="str">
            <v/>
          </cell>
          <cell r="L33" t="str">
            <v/>
          </cell>
          <cell r="M33" t="str">
            <v/>
          </cell>
          <cell r="Q33" t="str">
            <v/>
          </cell>
        </row>
        <row r="34">
          <cell r="D34" t="str">
            <v/>
          </cell>
          <cell r="E34" t="str">
            <v/>
          </cell>
          <cell r="L34" t="str">
            <v/>
          </cell>
          <cell r="M34" t="str">
            <v/>
          </cell>
          <cell r="Q34" t="str">
            <v/>
          </cell>
        </row>
        <row r="35">
          <cell r="D35" t="str">
            <v/>
          </cell>
          <cell r="E35" t="str">
            <v/>
          </cell>
          <cell r="L35" t="str">
            <v/>
          </cell>
          <cell r="M35" t="str">
            <v/>
          </cell>
          <cell r="Q35" t="str">
            <v/>
          </cell>
        </row>
        <row r="36">
          <cell r="D36" t="str">
            <v/>
          </cell>
          <cell r="E36" t="str">
            <v/>
          </cell>
          <cell r="L36" t="str">
            <v/>
          </cell>
          <cell r="M36" t="str">
            <v/>
          </cell>
          <cell r="Q36" t="str">
            <v/>
          </cell>
        </row>
        <row r="37">
          <cell r="D37" t="str">
            <v/>
          </cell>
          <cell r="E37" t="str">
            <v/>
          </cell>
          <cell r="L37" t="str">
            <v/>
          </cell>
          <cell r="M37" t="str">
            <v/>
          </cell>
          <cell r="Q37" t="str">
            <v/>
          </cell>
        </row>
        <row r="38">
          <cell r="D38" t="str">
            <v/>
          </cell>
          <cell r="E38" t="str">
            <v/>
          </cell>
          <cell r="L38" t="str">
            <v/>
          </cell>
          <cell r="M38" t="str">
            <v/>
          </cell>
          <cell r="Q38" t="str">
            <v/>
          </cell>
        </row>
        <row r="39">
          <cell r="D39" t="str">
            <v/>
          </cell>
          <cell r="E39" t="str">
            <v/>
          </cell>
          <cell r="L39" t="str">
            <v/>
          </cell>
          <cell r="M39" t="str">
            <v/>
          </cell>
          <cell r="Q39" t="str">
            <v/>
          </cell>
        </row>
        <row r="40">
          <cell r="D40" t="str">
            <v/>
          </cell>
          <cell r="E40" t="str">
            <v/>
          </cell>
          <cell r="L40" t="str">
            <v/>
          </cell>
          <cell r="M40" t="str">
            <v/>
          </cell>
          <cell r="Q40" t="str">
            <v/>
          </cell>
        </row>
        <row r="41">
          <cell r="D41" t="str">
            <v/>
          </cell>
          <cell r="E41" t="str">
            <v/>
          </cell>
          <cell r="L41" t="str">
            <v/>
          </cell>
          <cell r="M41" t="str">
            <v/>
          </cell>
          <cell r="Q41" t="str">
            <v/>
          </cell>
        </row>
        <row r="42">
          <cell r="D42" t="str">
            <v/>
          </cell>
          <cell r="E42" t="str">
            <v/>
          </cell>
          <cell r="L42" t="str">
            <v/>
          </cell>
          <cell r="M42" t="str">
            <v/>
          </cell>
          <cell r="Q42" t="str">
            <v/>
          </cell>
        </row>
        <row r="43">
          <cell r="D43" t="str">
            <v/>
          </cell>
          <cell r="E43" t="str">
            <v/>
          </cell>
          <cell r="L43" t="str">
            <v/>
          </cell>
          <cell r="M43" t="str">
            <v/>
          </cell>
          <cell r="Q43" t="str">
            <v/>
          </cell>
        </row>
        <row r="44">
          <cell r="D44" t="str">
            <v/>
          </cell>
          <cell r="E44" t="str">
            <v/>
          </cell>
          <cell r="L44" t="str">
            <v/>
          </cell>
          <cell r="M44" t="str">
            <v/>
          </cell>
          <cell r="Q44" t="str">
            <v/>
          </cell>
        </row>
        <row r="45">
          <cell r="D45" t="str">
            <v/>
          </cell>
          <cell r="E45" t="str">
            <v/>
          </cell>
          <cell r="L45" t="str">
            <v/>
          </cell>
          <cell r="M45" t="str">
            <v/>
          </cell>
          <cell r="Q45" t="str">
            <v/>
          </cell>
        </row>
        <row r="46">
          <cell r="D46" t="str">
            <v/>
          </cell>
          <cell r="E46" t="str">
            <v/>
          </cell>
          <cell r="L46" t="str">
            <v/>
          </cell>
          <cell r="M46" t="str">
            <v/>
          </cell>
          <cell r="Q46" t="str">
            <v/>
          </cell>
        </row>
        <row r="47">
          <cell r="D47" t="str">
            <v/>
          </cell>
          <cell r="E47" t="str">
            <v/>
          </cell>
          <cell r="L47" t="str">
            <v/>
          </cell>
          <cell r="M47" t="str">
            <v/>
          </cell>
          <cell r="Q47" t="str">
            <v/>
          </cell>
        </row>
        <row r="48">
          <cell r="D48" t="str">
            <v/>
          </cell>
          <cell r="E48" t="str">
            <v/>
          </cell>
          <cell r="L48" t="str">
            <v/>
          </cell>
          <cell r="M48" t="str">
            <v/>
          </cell>
          <cell r="Q48" t="str">
            <v/>
          </cell>
        </row>
      </sheetData>
      <sheetData sheetId="10" refreshError="1"/>
      <sheetData sheetId="11">
        <row r="4">
          <cell r="F4" t="str">
            <v>LTER_Identification</v>
          </cell>
        </row>
        <row r="5">
          <cell r="F5" t="str">
            <v>LTER_Identification</v>
          </cell>
        </row>
        <row r="6">
          <cell r="F6" t="str">
            <v>LTER_Identification</v>
          </cell>
        </row>
        <row r="7">
          <cell r="F7" t="str">
            <v>LTER_Identification</v>
          </cell>
        </row>
        <row r="8">
          <cell r="F8" t="str">
            <v>LTER_Identification</v>
          </cell>
        </row>
        <row r="9">
          <cell r="F9" t="str">
            <v>LTER_Identification</v>
          </cell>
        </row>
        <row r="10">
          <cell r="F10" t="str">
            <v>LTER_Identification</v>
          </cell>
        </row>
        <row r="11">
          <cell r="F11" t="str">
            <v>LTER_Identification</v>
          </cell>
        </row>
        <row r="12">
          <cell r="F12" t="str">
            <v>LTER_Identification</v>
          </cell>
        </row>
        <row r="13">
          <cell r="F13" t="str">
            <v>LTER_Identification</v>
          </cell>
        </row>
        <row r="14">
          <cell r="F14" t="str">
            <v>LTER_Identification</v>
          </cell>
        </row>
        <row r="15">
          <cell r="F15" t="str">
            <v>LTER_Discovery</v>
          </cell>
        </row>
        <row r="16">
          <cell r="F16" t="str">
            <v>LTER_Discovery</v>
          </cell>
        </row>
        <row r="17">
          <cell r="F17" t="str">
            <v>LTER_Discovery</v>
          </cell>
        </row>
        <row r="18">
          <cell r="F18" t="str">
            <v>LTER_Discovery</v>
          </cell>
        </row>
        <row r="19">
          <cell r="F19" t="str">
            <v>LTER_Evaluation</v>
          </cell>
        </row>
        <row r="20">
          <cell r="F20" t="str">
            <v>LTER_Evaluation</v>
          </cell>
        </row>
        <row r="21">
          <cell r="F21" t="str">
            <v>LTER_Evaluation</v>
          </cell>
        </row>
        <row r="22">
          <cell r="F22" t="str">
            <v>LTER_Evaluation</v>
          </cell>
        </row>
        <row r="23">
          <cell r="F23" t="str">
            <v>LTER_Evaluation</v>
          </cell>
        </row>
        <row r="24">
          <cell r="F24" t="str">
            <v>LTER_Access</v>
          </cell>
        </row>
        <row r="25">
          <cell r="F25" t="str">
            <v>LTER_Access</v>
          </cell>
        </row>
        <row r="26">
          <cell r="F26" t="str">
            <v>LTER_Integration</v>
          </cell>
        </row>
        <row r="27">
          <cell r="F27" t="str">
            <v>LTER_Integration</v>
          </cell>
        </row>
        <row r="28">
          <cell r="F28" t="str">
            <v>LTER_Integration</v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</sheetData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definedNames>
      <definedName name="DRxrange" refersTo="#REF!"/>
      <definedName name="DRyrange1" refersTo="#REF!"/>
      <definedName name="DRyrange2" refersTo="#REF!"/>
      <definedName name="xrange" refersTo="#REF!"/>
      <definedName name="yrange" refersTo="#REF!"/>
    </definedNames>
    <sheetDataSet>
      <sheetData sheetId="0">
        <row r="1">
          <cell r="B1" t="str">
            <v>EML</v>
          </cell>
        </row>
      </sheetData>
      <sheetData sheetId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5">
          <cell r="O15" t="str">
            <v>EML Dialect Compared to the LTER_Completeness Recommendation</v>
          </cell>
        </row>
        <row r="17">
          <cell r="R17">
            <v>5</v>
          </cell>
        </row>
        <row r="22">
          <cell r="R22">
            <v>30</v>
          </cell>
        </row>
        <row r="23">
          <cell r="R23">
            <v>29</v>
          </cell>
        </row>
      </sheetData>
      <sheetData sheetId="2" refreshError="1"/>
      <sheetData sheetId="3" refreshError="1"/>
      <sheetData sheetId="4">
        <row r="1">
          <cell r="B1" t="str">
            <v>LTER_Completeness</v>
          </cell>
          <cell r="C1" t="str">
            <v>EML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1">
          <cell r="R1">
            <v>25</v>
          </cell>
        </row>
        <row r="3">
          <cell r="D3" t="str">
            <v>Concept</v>
          </cell>
          <cell r="E3" t="str">
            <v>EML</v>
          </cell>
        </row>
        <row r="4">
          <cell r="D4" t="str">
            <v>Resource Identifier</v>
          </cell>
          <cell r="E4">
            <v>1</v>
          </cell>
          <cell r="L4" t="str">
            <v/>
          </cell>
          <cell r="M4" t="str">
            <v/>
          </cell>
          <cell r="Q4" t="str">
            <v/>
          </cell>
        </row>
        <row r="5">
          <cell r="D5" t="str">
            <v>Resource Title</v>
          </cell>
          <cell r="E5">
            <v>1</v>
          </cell>
          <cell r="L5" t="str">
            <v>Attribute Constraints</v>
          </cell>
          <cell r="M5" t="str">
            <v>Metadata Contact</v>
          </cell>
          <cell r="Q5" t="str">
            <v/>
          </cell>
        </row>
        <row r="6">
          <cell r="D6" t="str">
            <v>Author / Originator</v>
          </cell>
          <cell r="E6">
            <v>1</v>
          </cell>
          <cell r="L6" t="str">
            <v/>
          </cell>
          <cell r="M6" t="str">
            <v>Contributor Name</v>
          </cell>
          <cell r="Q6" t="str">
            <v/>
          </cell>
        </row>
        <row r="7">
          <cell r="D7" t="str">
            <v>Metadata Contact</v>
          </cell>
          <cell r="E7">
            <v>0.44400000000000001</v>
          </cell>
          <cell r="L7" t="str">
            <v/>
          </cell>
          <cell r="M7" t="str">
            <v>Publisher</v>
          </cell>
          <cell r="Q7" t="str">
            <v/>
          </cell>
        </row>
        <row r="8">
          <cell r="D8" t="str">
            <v>Contributor Name</v>
          </cell>
          <cell r="E8">
            <v>0.45600000000000002</v>
          </cell>
          <cell r="L8" t="str">
            <v/>
          </cell>
          <cell r="M8" t="str">
            <v>Publication Date</v>
          </cell>
          <cell r="Q8" t="str">
            <v/>
          </cell>
        </row>
        <row r="9">
          <cell r="D9" t="str">
            <v>Publisher</v>
          </cell>
          <cell r="E9">
            <v>0.92400000000000004</v>
          </cell>
          <cell r="L9" t="str">
            <v/>
          </cell>
          <cell r="M9" t="str">
            <v>Abstract</v>
          </cell>
          <cell r="Q9" t="str">
            <v/>
          </cell>
        </row>
        <row r="10">
          <cell r="D10" t="str">
            <v>Publication Date</v>
          </cell>
          <cell r="E10">
            <v>0.93200000000000005</v>
          </cell>
          <cell r="L10" t="str">
            <v/>
          </cell>
          <cell r="M10" t="str">
            <v>Resource Distribution</v>
          </cell>
          <cell r="Q10" t="str">
            <v/>
          </cell>
        </row>
        <row r="11">
          <cell r="D11" t="str">
            <v>Resource Contact</v>
          </cell>
          <cell r="E11">
            <v>1</v>
          </cell>
          <cell r="L11" t="str">
            <v/>
          </cell>
          <cell r="M11" t="str">
            <v>Spatial Extent</v>
          </cell>
          <cell r="Q11" t="str">
            <v/>
          </cell>
        </row>
        <row r="12">
          <cell r="D12" t="str">
            <v>Abstract</v>
          </cell>
          <cell r="E12">
            <v>0.98799999999999999</v>
          </cell>
          <cell r="L12" t="str">
            <v/>
          </cell>
          <cell r="M12" t="str">
            <v>Taxonomic Extent</v>
          </cell>
          <cell r="Q12" t="str">
            <v/>
          </cell>
        </row>
        <row r="13">
          <cell r="D13" t="str">
            <v>Keyword</v>
          </cell>
          <cell r="E13">
            <v>1</v>
          </cell>
          <cell r="L13" t="str">
            <v/>
          </cell>
          <cell r="M13" t="str">
            <v>Temporal Extent</v>
          </cell>
          <cell r="Q13" t="str">
            <v/>
          </cell>
        </row>
        <row r="14">
          <cell r="D14" t="str">
            <v>Resource Distribution</v>
          </cell>
          <cell r="E14">
            <v>0.95199999999999996</v>
          </cell>
          <cell r="L14" t="str">
            <v/>
          </cell>
          <cell r="M14" t="str">
            <v>Maintenance</v>
          </cell>
          <cell r="Q14" t="str">
            <v/>
          </cell>
        </row>
        <row r="15">
          <cell r="D15" t="str">
            <v>Spatial Extent</v>
          </cell>
          <cell r="E15">
            <v>0.99199999999999999</v>
          </cell>
          <cell r="L15" t="str">
            <v/>
          </cell>
          <cell r="M15" t="str">
            <v>Resource Use Constraints</v>
          </cell>
          <cell r="Q15" t="str">
            <v/>
          </cell>
        </row>
        <row r="16">
          <cell r="D16" t="str">
            <v>Taxonomic Extent</v>
          </cell>
          <cell r="E16">
            <v>9.1999999999999998E-2</v>
          </cell>
          <cell r="L16" t="str">
            <v/>
          </cell>
          <cell r="M16" t="str">
            <v>Process Step</v>
          </cell>
          <cell r="Q16" t="str">
            <v/>
          </cell>
        </row>
        <row r="17">
          <cell r="D17" t="str">
            <v>Temporal Extent</v>
          </cell>
          <cell r="E17">
            <v>0.89600000000000002</v>
          </cell>
          <cell r="L17" t="str">
            <v/>
          </cell>
          <cell r="M17" t="str">
            <v>Project Description</v>
          </cell>
          <cell r="Q17" t="str">
            <v/>
          </cell>
        </row>
        <row r="18">
          <cell r="D18" t="str">
            <v>Maintenance</v>
          </cell>
          <cell r="E18">
            <v>0.432</v>
          </cell>
          <cell r="L18" t="str">
            <v/>
          </cell>
          <cell r="M18" t="str">
            <v>Entity Type Definition</v>
          </cell>
          <cell r="Q18" t="str">
            <v/>
          </cell>
        </row>
        <row r="19">
          <cell r="D19" t="str">
            <v>Resource Use Constraints</v>
          </cell>
          <cell r="E19">
            <v>0.95199999999999996</v>
          </cell>
          <cell r="L19" t="str">
            <v/>
          </cell>
          <cell r="M19" t="str">
            <v>Attribute Definition</v>
          </cell>
          <cell r="Q19" t="str">
            <v/>
          </cell>
        </row>
        <row r="20">
          <cell r="D20" t="str">
            <v>Process Step</v>
          </cell>
          <cell r="E20">
            <v>0.85199999999999998</v>
          </cell>
          <cell r="L20" t="str">
            <v/>
          </cell>
          <cell r="M20" t="str">
            <v>Resource Access Constraints</v>
          </cell>
          <cell r="Q20" t="str">
            <v/>
          </cell>
        </row>
        <row r="21">
          <cell r="D21" t="str">
            <v>Project Description</v>
          </cell>
          <cell r="E21">
            <v>0.54</v>
          </cell>
          <cell r="L21" t="str">
            <v/>
          </cell>
          <cell r="M21" t="str">
            <v>Resource Format</v>
          </cell>
          <cell r="Q21" t="str">
            <v/>
          </cell>
        </row>
        <row r="22">
          <cell r="D22" t="str">
            <v>Entity Type Definition</v>
          </cell>
          <cell r="E22">
            <v>0.81200000000000006</v>
          </cell>
          <cell r="L22" t="str">
            <v/>
          </cell>
          <cell r="M22" t="str">
            <v>Attribute List</v>
          </cell>
          <cell r="Q22" t="str">
            <v/>
          </cell>
        </row>
        <row r="23">
          <cell r="D23" t="str">
            <v>Attribute Definition</v>
          </cell>
          <cell r="E23">
            <v>0.82</v>
          </cell>
          <cell r="L23" t="str">
            <v/>
          </cell>
          <cell r="M23" t="str">
            <v>Resource Quality Description</v>
          </cell>
          <cell r="Q23" t="str">
            <v/>
          </cell>
        </row>
        <row r="24">
          <cell r="D24" t="str">
            <v>Resource Access Constraints</v>
          </cell>
          <cell r="E24">
            <v>0.80400000000000005</v>
          </cell>
          <cell r="L24" t="str">
            <v/>
          </cell>
          <cell r="M24" t="str">
            <v/>
          </cell>
          <cell r="Q24" t="str">
            <v/>
          </cell>
        </row>
        <row r="25">
          <cell r="D25" t="str">
            <v>Resource Format</v>
          </cell>
          <cell r="E25">
            <v>0.82</v>
          </cell>
          <cell r="L25" t="str">
            <v/>
          </cell>
          <cell r="M25" t="str">
            <v/>
          </cell>
          <cell r="Q25" t="str">
            <v/>
          </cell>
        </row>
        <row r="26">
          <cell r="D26" t="str">
            <v>Attribute List</v>
          </cell>
          <cell r="E26">
            <v>0.82</v>
          </cell>
          <cell r="L26" t="str">
            <v/>
          </cell>
          <cell r="M26" t="str">
            <v/>
          </cell>
          <cell r="Q26" t="str">
            <v/>
          </cell>
        </row>
        <row r="27">
          <cell r="D27" t="str">
            <v>Attribute Constraints</v>
          </cell>
          <cell r="E27">
            <v>0</v>
          </cell>
          <cell r="L27" t="str">
            <v/>
          </cell>
          <cell r="M27" t="str">
            <v/>
          </cell>
          <cell r="Q27" t="str">
            <v/>
          </cell>
        </row>
        <row r="28">
          <cell r="D28" t="str">
            <v>Resource Quality Description</v>
          </cell>
          <cell r="E28">
            <v>0.08</v>
          </cell>
          <cell r="L28" t="str">
            <v/>
          </cell>
          <cell r="M28" t="str">
            <v/>
          </cell>
          <cell r="Q28" t="str">
            <v/>
          </cell>
        </row>
        <row r="29">
          <cell r="D29" t="str">
            <v/>
          </cell>
          <cell r="E29" t="str">
            <v/>
          </cell>
          <cell r="L29" t="str">
            <v/>
          </cell>
          <cell r="M29" t="str">
            <v/>
          </cell>
          <cell r="Q29" t="str">
            <v/>
          </cell>
        </row>
        <row r="30">
          <cell r="D30" t="str">
            <v/>
          </cell>
          <cell r="E30" t="str">
            <v/>
          </cell>
          <cell r="L30" t="str">
            <v/>
          </cell>
          <cell r="M30" t="str">
            <v/>
          </cell>
          <cell r="Q30" t="str">
            <v/>
          </cell>
        </row>
        <row r="31">
          <cell r="D31" t="str">
            <v/>
          </cell>
          <cell r="E31" t="str">
            <v/>
          </cell>
          <cell r="L31" t="str">
            <v/>
          </cell>
          <cell r="M31" t="str">
            <v/>
          </cell>
          <cell r="Q31" t="str">
            <v/>
          </cell>
        </row>
        <row r="32">
          <cell r="D32" t="str">
            <v/>
          </cell>
          <cell r="E32" t="str">
            <v/>
          </cell>
          <cell r="L32" t="str">
            <v/>
          </cell>
          <cell r="M32" t="str">
            <v/>
          </cell>
          <cell r="Q32" t="str">
            <v/>
          </cell>
        </row>
        <row r="33">
          <cell r="D33" t="str">
            <v/>
          </cell>
          <cell r="E33" t="str">
            <v/>
          </cell>
          <cell r="L33" t="str">
            <v/>
          </cell>
          <cell r="M33" t="str">
            <v/>
          </cell>
          <cell r="Q33" t="str">
            <v/>
          </cell>
        </row>
        <row r="34">
          <cell r="D34" t="str">
            <v/>
          </cell>
          <cell r="E34" t="str">
            <v/>
          </cell>
          <cell r="L34" t="str">
            <v/>
          </cell>
          <cell r="M34" t="str">
            <v/>
          </cell>
          <cell r="Q34" t="str">
            <v/>
          </cell>
        </row>
        <row r="35">
          <cell r="D35" t="str">
            <v/>
          </cell>
          <cell r="E35" t="str">
            <v/>
          </cell>
          <cell r="L35" t="str">
            <v/>
          </cell>
          <cell r="M35" t="str">
            <v/>
          </cell>
          <cell r="Q35" t="str">
            <v/>
          </cell>
        </row>
        <row r="36">
          <cell r="D36" t="str">
            <v/>
          </cell>
          <cell r="E36" t="str">
            <v/>
          </cell>
          <cell r="L36" t="str">
            <v/>
          </cell>
          <cell r="M36" t="str">
            <v/>
          </cell>
          <cell r="Q36" t="str">
            <v/>
          </cell>
        </row>
        <row r="37">
          <cell r="D37" t="str">
            <v/>
          </cell>
          <cell r="E37" t="str">
            <v/>
          </cell>
          <cell r="L37" t="str">
            <v/>
          </cell>
          <cell r="M37" t="str">
            <v/>
          </cell>
          <cell r="Q37" t="str">
            <v/>
          </cell>
        </row>
        <row r="38">
          <cell r="D38" t="str">
            <v/>
          </cell>
          <cell r="E38" t="str">
            <v/>
          </cell>
          <cell r="L38" t="str">
            <v/>
          </cell>
          <cell r="M38" t="str">
            <v/>
          </cell>
          <cell r="Q38" t="str">
            <v/>
          </cell>
        </row>
        <row r="39">
          <cell r="D39" t="str">
            <v/>
          </cell>
          <cell r="E39" t="str">
            <v/>
          </cell>
          <cell r="L39" t="str">
            <v/>
          </cell>
          <cell r="M39" t="str">
            <v/>
          </cell>
          <cell r="Q39" t="str">
            <v/>
          </cell>
        </row>
        <row r="40">
          <cell r="D40" t="str">
            <v/>
          </cell>
          <cell r="E40" t="str">
            <v/>
          </cell>
          <cell r="L40" t="str">
            <v/>
          </cell>
          <cell r="M40" t="str">
            <v/>
          </cell>
          <cell r="Q40" t="str">
            <v/>
          </cell>
        </row>
        <row r="41">
          <cell r="D41" t="str">
            <v/>
          </cell>
          <cell r="E41" t="str">
            <v/>
          </cell>
          <cell r="L41" t="str">
            <v/>
          </cell>
          <cell r="M41" t="str">
            <v/>
          </cell>
          <cell r="Q41" t="str">
            <v/>
          </cell>
        </row>
        <row r="42">
          <cell r="D42" t="str">
            <v/>
          </cell>
          <cell r="E42" t="str">
            <v/>
          </cell>
          <cell r="L42" t="str">
            <v/>
          </cell>
          <cell r="M42" t="str">
            <v/>
          </cell>
          <cell r="Q42" t="str">
            <v/>
          </cell>
        </row>
        <row r="43">
          <cell r="D43" t="str">
            <v/>
          </cell>
          <cell r="E43" t="str">
            <v/>
          </cell>
          <cell r="L43" t="str">
            <v/>
          </cell>
          <cell r="M43" t="str">
            <v/>
          </cell>
          <cell r="Q43" t="str">
            <v/>
          </cell>
        </row>
        <row r="44">
          <cell r="D44" t="str">
            <v/>
          </cell>
          <cell r="E44" t="str">
            <v/>
          </cell>
          <cell r="L44" t="str">
            <v/>
          </cell>
          <cell r="M44" t="str">
            <v/>
          </cell>
          <cell r="Q44" t="str">
            <v/>
          </cell>
        </row>
        <row r="45">
          <cell r="D45" t="str">
            <v/>
          </cell>
          <cell r="E45" t="str">
            <v/>
          </cell>
          <cell r="L45" t="str">
            <v/>
          </cell>
          <cell r="M45" t="str">
            <v/>
          </cell>
          <cell r="Q45" t="str">
            <v/>
          </cell>
        </row>
        <row r="46">
          <cell r="D46" t="str">
            <v/>
          </cell>
          <cell r="E46" t="str">
            <v/>
          </cell>
          <cell r="L46" t="str">
            <v/>
          </cell>
          <cell r="M46" t="str">
            <v/>
          </cell>
          <cell r="Q46" t="str">
            <v/>
          </cell>
        </row>
        <row r="47">
          <cell r="D47" t="str">
            <v/>
          </cell>
          <cell r="E47" t="str">
            <v/>
          </cell>
          <cell r="L47" t="str">
            <v/>
          </cell>
          <cell r="M47" t="str">
            <v/>
          </cell>
          <cell r="Q47" t="str">
            <v/>
          </cell>
        </row>
        <row r="48">
          <cell r="D48" t="str">
            <v/>
          </cell>
          <cell r="E48" t="str">
            <v/>
          </cell>
          <cell r="L48" t="str">
            <v/>
          </cell>
          <cell r="M48" t="str">
            <v/>
          </cell>
          <cell r="Q48" t="str">
            <v/>
          </cell>
        </row>
      </sheetData>
      <sheetData sheetId="10" refreshError="1"/>
      <sheetData sheetId="11">
        <row r="4">
          <cell r="F4" t="str">
            <v>LTER_Identification</v>
          </cell>
        </row>
        <row r="5">
          <cell r="F5" t="str">
            <v>LTER_Identification</v>
          </cell>
        </row>
        <row r="6">
          <cell r="F6" t="str">
            <v>LTER_Identification</v>
          </cell>
        </row>
        <row r="7">
          <cell r="F7" t="str">
            <v>LTER_Identification</v>
          </cell>
        </row>
        <row r="8">
          <cell r="F8" t="str">
            <v>LTER_Identification</v>
          </cell>
        </row>
        <row r="9">
          <cell r="F9" t="str">
            <v>LTER_Identification</v>
          </cell>
        </row>
        <row r="10">
          <cell r="F10" t="str">
            <v>LTER_Identification</v>
          </cell>
        </row>
        <row r="11">
          <cell r="F11" t="str">
            <v>LTER_Identification</v>
          </cell>
        </row>
        <row r="12">
          <cell r="F12" t="str">
            <v>LTER_Identification</v>
          </cell>
        </row>
        <row r="13">
          <cell r="F13" t="str">
            <v>LTER_Identification</v>
          </cell>
        </row>
        <row r="14">
          <cell r="F14" t="str">
            <v>LTER_Identification</v>
          </cell>
        </row>
        <row r="15">
          <cell r="F15" t="str">
            <v>LTER_Discovery</v>
          </cell>
        </row>
        <row r="16">
          <cell r="F16" t="str">
            <v>LTER_Discovery</v>
          </cell>
        </row>
        <row r="17">
          <cell r="F17" t="str">
            <v>LTER_Discovery</v>
          </cell>
        </row>
        <row r="18">
          <cell r="F18" t="str">
            <v>LTER_Discovery</v>
          </cell>
        </row>
        <row r="19">
          <cell r="F19" t="str">
            <v>LTER_Evaluation</v>
          </cell>
        </row>
        <row r="20">
          <cell r="F20" t="str">
            <v>LTER_Evaluation</v>
          </cell>
        </row>
        <row r="21">
          <cell r="F21" t="str">
            <v>LTER_Evaluation</v>
          </cell>
        </row>
        <row r="22">
          <cell r="F22" t="str">
            <v>LTER_Evaluation</v>
          </cell>
        </row>
        <row r="23">
          <cell r="F23" t="str">
            <v>LTER_Evaluation</v>
          </cell>
        </row>
        <row r="24">
          <cell r="F24" t="str">
            <v>LTER_Access</v>
          </cell>
        </row>
        <row r="25">
          <cell r="F25" t="str">
            <v>LTER_Access</v>
          </cell>
        </row>
        <row r="26">
          <cell r="F26" t="str">
            <v>LTER_Integration</v>
          </cell>
        </row>
        <row r="27">
          <cell r="F27" t="str">
            <v>LTER_Integration</v>
          </cell>
        </row>
        <row r="28">
          <cell r="F28" t="str">
            <v>LTER_Integration</v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</sheetData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definedNames>
      <definedName name="DRxrange" refersTo="#REF!"/>
      <definedName name="DRyrange1" refersTo="#REF!"/>
      <definedName name="DRyrange2" refersTo="#REF!"/>
      <definedName name="xrange" refersTo="#REF!"/>
      <definedName name="yrange" refersTo="#REF!"/>
    </definedNames>
    <sheetDataSet>
      <sheetData sheetId="0">
        <row r="1">
          <cell r="B1" t="str">
            <v>EML</v>
          </cell>
        </row>
      </sheetData>
      <sheetData sheetId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5">
          <cell r="O15" t="str">
            <v>EML Dialect Compared to the LTER_Completeness Recommendation</v>
          </cell>
        </row>
        <row r="17">
          <cell r="R17">
            <v>5</v>
          </cell>
        </row>
        <row r="22">
          <cell r="R22">
            <v>28</v>
          </cell>
        </row>
        <row r="23">
          <cell r="R23">
            <v>27</v>
          </cell>
        </row>
      </sheetData>
      <sheetData sheetId="2" refreshError="1"/>
      <sheetData sheetId="3" refreshError="1"/>
      <sheetData sheetId="4">
        <row r="1">
          <cell r="B1" t="str">
            <v>LTER_Completeness</v>
          </cell>
          <cell r="C1" t="str">
            <v>EML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1">
          <cell r="R1">
            <v>25</v>
          </cell>
        </row>
        <row r="3">
          <cell r="D3" t="str">
            <v>Concept</v>
          </cell>
          <cell r="E3" t="str">
            <v>EML</v>
          </cell>
        </row>
        <row r="4">
          <cell r="D4" t="str">
            <v>Resource Identifier</v>
          </cell>
          <cell r="E4">
            <v>1</v>
          </cell>
          <cell r="L4" t="str">
            <v/>
          </cell>
          <cell r="M4" t="str">
            <v/>
          </cell>
          <cell r="Q4" t="str">
            <v/>
          </cell>
        </row>
        <row r="5">
          <cell r="D5" t="str">
            <v>Resource Title</v>
          </cell>
          <cell r="E5">
            <v>1</v>
          </cell>
          <cell r="L5" t="str">
            <v/>
          </cell>
          <cell r="M5" t="str">
            <v>Metadata Contact</v>
          </cell>
          <cell r="Q5" t="str">
            <v/>
          </cell>
        </row>
        <row r="6">
          <cell r="D6" t="str">
            <v>Author / Originator</v>
          </cell>
          <cell r="E6">
            <v>1</v>
          </cell>
          <cell r="L6" t="str">
            <v/>
          </cell>
          <cell r="M6" t="str">
            <v>Contributor Name</v>
          </cell>
          <cell r="Q6" t="str">
            <v/>
          </cell>
        </row>
        <row r="7">
          <cell r="D7" t="str">
            <v>Metadata Contact</v>
          </cell>
          <cell r="E7">
            <v>0.59199999999999997</v>
          </cell>
          <cell r="L7" t="str">
            <v/>
          </cell>
          <cell r="M7" t="str">
            <v>Publisher</v>
          </cell>
          <cell r="Q7" t="str">
            <v/>
          </cell>
        </row>
        <row r="8">
          <cell r="D8" t="str">
            <v>Contributor Name</v>
          </cell>
          <cell r="E8">
            <v>0.38400000000000001</v>
          </cell>
          <cell r="L8" t="str">
            <v/>
          </cell>
          <cell r="M8" t="str">
            <v>Publication Date</v>
          </cell>
          <cell r="Q8" t="str">
            <v/>
          </cell>
        </row>
        <row r="9">
          <cell r="D9" t="str">
            <v>Publisher</v>
          </cell>
          <cell r="E9">
            <v>0.60399999999999998</v>
          </cell>
          <cell r="L9" t="str">
            <v/>
          </cell>
          <cell r="M9" t="str">
            <v>Keyword</v>
          </cell>
          <cell r="Q9" t="str">
            <v/>
          </cell>
        </row>
        <row r="10">
          <cell r="D10" t="str">
            <v>Publication Date</v>
          </cell>
          <cell r="E10">
            <v>0.88</v>
          </cell>
          <cell r="L10" t="str">
            <v/>
          </cell>
          <cell r="M10" t="str">
            <v>Resource Distribution</v>
          </cell>
          <cell r="Q10" t="str">
            <v/>
          </cell>
        </row>
        <row r="11">
          <cell r="D11" t="str">
            <v>Resource Contact</v>
          </cell>
          <cell r="E11">
            <v>1</v>
          </cell>
          <cell r="L11" t="str">
            <v/>
          </cell>
          <cell r="M11" t="str">
            <v>Spatial Extent</v>
          </cell>
          <cell r="Q11" t="str">
            <v/>
          </cell>
        </row>
        <row r="12">
          <cell r="D12" t="str">
            <v>Abstract</v>
          </cell>
          <cell r="E12">
            <v>1</v>
          </cell>
          <cell r="L12" t="str">
            <v/>
          </cell>
          <cell r="M12" t="str">
            <v>Taxonomic Extent</v>
          </cell>
          <cell r="Q12" t="str">
            <v/>
          </cell>
        </row>
        <row r="13">
          <cell r="D13" t="str">
            <v>Keyword</v>
          </cell>
          <cell r="E13">
            <v>0.94</v>
          </cell>
          <cell r="L13" t="str">
            <v/>
          </cell>
          <cell r="M13" t="str">
            <v>Maintenance</v>
          </cell>
          <cell r="Q13" t="str">
            <v/>
          </cell>
        </row>
        <row r="14">
          <cell r="D14" t="str">
            <v>Resource Distribution</v>
          </cell>
          <cell r="E14">
            <v>0.96399999999999997</v>
          </cell>
          <cell r="L14" t="str">
            <v/>
          </cell>
          <cell r="M14" t="str">
            <v>Resource Use Constraints</v>
          </cell>
          <cell r="Q14" t="str">
            <v/>
          </cell>
        </row>
        <row r="15">
          <cell r="D15" t="str">
            <v>Spatial Extent</v>
          </cell>
          <cell r="E15">
            <v>0.91600000000000004</v>
          </cell>
          <cell r="L15" t="str">
            <v/>
          </cell>
          <cell r="M15" t="str">
            <v>Process Step</v>
          </cell>
          <cell r="Q15" t="str">
            <v/>
          </cell>
        </row>
        <row r="16">
          <cell r="D16" t="str">
            <v>Taxonomic Extent</v>
          </cell>
          <cell r="E16">
            <v>9.1999999999999998E-2</v>
          </cell>
          <cell r="L16" t="str">
            <v/>
          </cell>
          <cell r="M16" t="str">
            <v>Project Description</v>
          </cell>
          <cell r="Q16" t="str">
            <v/>
          </cell>
        </row>
        <row r="17">
          <cell r="D17" t="str">
            <v>Temporal Extent</v>
          </cell>
          <cell r="E17">
            <v>1</v>
          </cell>
          <cell r="L17" t="str">
            <v/>
          </cell>
          <cell r="M17" t="str">
            <v>Entity Type Definition</v>
          </cell>
          <cell r="Q17" t="str">
            <v/>
          </cell>
        </row>
        <row r="18">
          <cell r="D18" t="str">
            <v>Maintenance</v>
          </cell>
          <cell r="E18">
            <v>0.52800000000000002</v>
          </cell>
          <cell r="L18" t="str">
            <v/>
          </cell>
          <cell r="M18" t="str">
            <v>Attribute Definition</v>
          </cell>
          <cell r="Q18" t="str">
            <v/>
          </cell>
        </row>
        <row r="19">
          <cell r="D19" t="str">
            <v>Resource Use Constraints</v>
          </cell>
          <cell r="E19">
            <v>0.9</v>
          </cell>
          <cell r="L19" t="str">
            <v/>
          </cell>
          <cell r="M19" t="str">
            <v>Resource Access Constraints</v>
          </cell>
          <cell r="Q19" t="str">
            <v/>
          </cell>
        </row>
        <row r="20">
          <cell r="D20" t="str">
            <v>Process Step</v>
          </cell>
          <cell r="E20">
            <v>0.65200000000000002</v>
          </cell>
          <cell r="L20" t="str">
            <v/>
          </cell>
          <cell r="M20" t="str">
            <v>Resource Format</v>
          </cell>
          <cell r="Q20" t="str">
            <v/>
          </cell>
        </row>
        <row r="21">
          <cell r="D21" t="str">
            <v>Project Description</v>
          </cell>
          <cell r="E21">
            <v>0.432</v>
          </cell>
          <cell r="L21" t="str">
            <v/>
          </cell>
          <cell r="M21" t="str">
            <v>Attribute List</v>
          </cell>
          <cell r="Q21" t="str">
            <v/>
          </cell>
        </row>
        <row r="22">
          <cell r="D22" t="str">
            <v>Entity Type Definition</v>
          </cell>
          <cell r="E22">
            <v>0.69599999999999995</v>
          </cell>
          <cell r="L22" t="str">
            <v/>
          </cell>
          <cell r="M22" t="str">
            <v>Attribute Constraints</v>
          </cell>
          <cell r="Q22" t="str">
            <v/>
          </cell>
        </row>
        <row r="23">
          <cell r="D23" t="str">
            <v>Attribute Definition</v>
          </cell>
          <cell r="E23">
            <v>0.71599999999999997</v>
          </cell>
          <cell r="L23" t="str">
            <v/>
          </cell>
          <cell r="M23" t="str">
            <v>Resource Quality Description</v>
          </cell>
          <cell r="Q23" t="str">
            <v/>
          </cell>
        </row>
        <row r="24">
          <cell r="D24" t="str">
            <v>Resource Access Constraints</v>
          </cell>
          <cell r="E24">
            <v>0.69599999999999995</v>
          </cell>
          <cell r="L24" t="str">
            <v/>
          </cell>
          <cell r="M24" t="str">
            <v/>
          </cell>
          <cell r="Q24" t="str">
            <v/>
          </cell>
        </row>
        <row r="25">
          <cell r="D25" t="str">
            <v>Resource Format</v>
          </cell>
          <cell r="E25">
            <v>0.61599999999999999</v>
          </cell>
          <cell r="L25" t="str">
            <v/>
          </cell>
          <cell r="M25" t="str">
            <v/>
          </cell>
          <cell r="Q25" t="str">
            <v/>
          </cell>
        </row>
        <row r="26">
          <cell r="D26" t="str">
            <v>Attribute List</v>
          </cell>
          <cell r="E26">
            <v>0.71599999999999997</v>
          </cell>
          <cell r="L26" t="str">
            <v/>
          </cell>
          <cell r="M26" t="str">
            <v/>
          </cell>
          <cell r="Q26" t="str">
            <v/>
          </cell>
        </row>
        <row r="27">
          <cell r="D27" t="str">
            <v>Attribute Constraints</v>
          </cell>
          <cell r="E27">
            <v>8.0000000000000002E-3</v>
          </cell>
          <cell r="L27" t="str">
            <v/>
          </cell>
          <cell r="M27" t="str">
            <v/>
          </cell>
          <cell r="Q27" t="str">
            <v/>
          </cell>
        </row>
        <row r="28">
          <cell r="D28" t="str">
            <v>Resource Quality Description</v>
          </cell>
          <cell r="E28">
            <v>0.27200000000000002</v>
          </cell>
          <cell r="L28" t="str">
            <v/>
          </cell>
          <cell r="M28" t="str">
            <v/>
          </cell>
          <cell r="Q28" t="str">
            <v/>
          </cell>
        </row>
        <row r="29">
          <cell r="D29" t="str">
            <v/>
          </cell>
          <cell r="E29" t="str">
            <v/>
          </cell>
          <cell r="L29" t="str">
            <v/>
          </cell>
          <cell r="M29" t="str">
            <v/>
          </cell>
          <cell r="Q29" t="str">
            <v/>
          </cell>
        </row>
        <row r="30">
          <cell r="D30" t="str">
            <v/>
          </cell>
          <cell r="E30" t="str">
            <v/>
          </cell>
          <cell r="L30" t="str">
            <v/>
          </cell>
          <cell r="M30" t="str">
            <v/>
          </cell>
          <cell r="Q30" t="str">
            <v/>
          </cell>
        </row>
        <row r="31">
          <cell r="D31" t="str">
            <v/>
          </cell>
          <cell r="E31" t="str">
            <v/>
          </cell>
          <cell r="L31" t="str">
            <v/>
          </cell>
          <cell r="M31" t="str">
            <v/>
          </cell>
          <cell r="Q31" t="str">
            <v/>
          </cell>
        </row>
        <row r="32">
          <cell r="D32" t="str">
            <v/>
          </cell>
          <cell r="E32" t="str">
            <v/>
          </cell>
          <cell r="L32" t="str">
            <v/>
          </cell>
          <cell r="M32" t="str">
            <v/>
          </cell>
          <cell r="Q32" t="str">
            <v/>
          </cell>
        </row>
        <row r="33">
          <cell r="D33" t="str">
            <v/>
          </cell>
          <cell r="E33" t="str">
            <v/>
          </cell>
          <cell r="L33" t="str">
            <v/>
          </cell>
          <cell r="M33" t="str">
            <v/>
          </cell>
          <cell r="Q33" t="str">
            <v/>
          </cell>
        </row>
        <row r="34">
          <cell r="D34" t="str">
            <v/>
          </cell>
          <cell r="E34" t="str">
            <v/>
          </cell>
          <cell r="L34" t="str">
            <v/>
          </cell>
          <cell r="M34" t="str">
            <v/>
          </cell>
          <cell r="Q34" t="str">
            <v/>
          </cell>
        </row>
        <row r="35">
          <cell r="D35" t="str">
            <v/>
          </cell>
          <cell r="E35" t="str">
            <v/>
          </cell>
          <cell r="L35" t="str">
            <v/>
          </cell>
          <cell r="M35" t="str">
            <v/>
          </cell>
          <cell r="Q35" t="str">
            <v/>
          </cell>
        </row>
        <row r="36">
          <cell r="D36" t="str">
            <v/>
          </cell>
          <cell r="E36" t="str">
            <v/>
          </cell>
          <cell r="L36" t="str">
            <v/>
          </cell>
          <cell r="M36" t="str">
            <v/>
          </cell>
          <cell r="Q36" t="str">
            <v/>
          </cell>
        </row>
        <row r="37">
          <cell r="D37" t="str">
            <v/>
          </cell>
          <cell r="E37" t="str">
            <v/>
          </cell>
          <cell r="L37" t="str">
            <v/>
          </cell>
          <cell r="M37" t="str">
            <v/>
          </cell>
          <cell r="Q37" t="str">
            <v/>
          </cell>
        </row>
        <row r="38">
          <cell r="D38" t="str">
            <v/>
          </cell>
          <cell r="E38" t="str">
            <v/>
          </cell>
          <cell r="L38" t="str">
            <v/>
          </cell>
          <cell r="M38" t="str">
            <v/>
          </cell>
          <cell r="Q38" t="str">
            <v/>
          </cell>
        </row>
        <row r="39">
          <cell r="D39" t="str">
            <v/>
          </cell>
          <cell r="E39" t="str">
            <v/>
          </cell>
          <cell r="L39" t="str">
            <v/>
          </cell>
          <cell r="M39" t="str">
            <v/>
          </cell>
          <cell r="Q39" t="str">
            <v/>
          </cell>
        </row>
        <row r="40">
          <cell r="D40" t="str">
            <v/>
          </cell>
          <cell r="E40" t="str">
            <v/>
          </cell>
          <cell r="L40" t="str">
            <v/>
          </cell>
          <cell r="M40" t="str">
            <v/>
          </cell>
          <cell r="Q40" t="str">
            <v/>
          </cell>
        </row>
        <row r="41">
          <cell r="D41" t="str">
            <v/>
          </cell>
          <cell r="E41" t="str">
            <v/>
          </cell>
          <cell r="L41" t="str">
            <v/>
          </cell>
          <cell r="M41" t="str">
            <v/>
          </cell>
          <cell r="Q41" t="str">
            <v/>
          </cell>
        </row>
        <row r="42">
          <cell r="D42" t="str">
            <v/>
          </cell>
          <cell r="E42" t="str">
            <v/>
          </cell>
          <cell r="L42" t="str">
            <v/>
          </cell>
          <cell r="M42" t="str">
            <v/>
          </cell>
          <cell r="Q42" t="str">
            <v/>
          </cell>
        </row>
        <row r="43">
          <cell r="D43" t="str">
            <v/>
          </cell>
          <cell r="E43" t="str">
            <v/>
          </cell>
          <cell r="L43" t="str">
            <v/>
          </cell>
          <cell r="M43" t="str">
            <v/>
          </cell>
          <cell r="Q43" t="str">
            <v/>
          </cell>
        </row>
        <row r="44">
          <cell r="D44" t="str">
            <v/>
          </cell>
          <cell r="E44" t="str">
            <v/>
          </cell>
          <cell r="L44" t="str">
            <v/>
          </cell>
          <cell r="M44" t="str">
            <v/>
          </cell>
          <cell r="Q44" t="str">
            <v/>
          </cell>
        </row>
        <row r="45">
          <cell r="D45" t="str">
            <v/>
          </cell>
          <cell r="E45" t="str">
            <v/>
          </cell>
          <cell r="L45" t="str">
            <v/>
          </cell>
          <cell r="M45" t="str">
            <v/>
          </cell>
          <cell r="Q45" t="str">
            <v/>
          </cell>
        </row>
        <row r="46">
          <cell r="D46" t="str">
            <v/>
          </cell>
          <cell r="E46" t="str">
            <v/>
          </cell>
          <cell r="L46" t="str">
            <v/>
          </cell>
          <cell r="M46" t="str">
            <v/>
          </cell>
          <cell r="Q46" t="str">
            <v/>
          </cell>
        </row>
        <row r="47">
          <cell r="D47" t="str">
            <v/>
          </cell>
          <cell r="E47" t="str">
            <v/>
          </cell>
          <cell r="L47" t="str">
            <v/>
          </cell>
          <cell r="M47" t="str">
            <v/>
          </cell>
          <cell r="Q47" t="str">
            <v/>
          </cell>
        </row>
        <row r="48">
          <cell r="D48" t="str">
            <v/>
          </cell>
          <cell r="E48" t="str">
            <v/>
          </cell>
          <cell r="L48" t="str">
            <v/>
          </cell>
          <cell r="M48" t="str">
            <v/>
          </cell>
          <cell r="Q48" t="str">
            <v/>
          </cell>
        </row>
      </sheetData>
      <sheetData sheetId="10" refreshError="1"/>
      <sheetData sheetId="11">
        <row r="4">
          <cell r="F4" t="str">
            <v>LTER_Identification</v>
          </cell>
        </row>
        <row r="5">
          <cell r="F5" t="str">
            <v>LTER_Identification</v>
          </cell>
        </row>
        <row r="6">
          <cell r="F6" t="str">
            <v>LTER_Identification</v>
          </cell>
        </row>
        <row r="7">
          <cell r="F7" t="str">
            <v>LTER_Identification</v>
          </cell>
        </row>
        <row r="8">
          <cell r="F8" t="str">
            <v>LTER_Identification</v>
          </cell>
        </row>
        <row r="9">
          <cell r="F9" t="str">
            <v>LTER_Identification</v>
          </cell>
        </row>
        <row r="10">
          <cell r="F10" t="str">
            <v>LTER_Identification</v>
          </cell>
        </row>
        <row r="11">
          <cell r="F11" t="str">
            <v>LTER_Identification</v>
          </cell>
        </row>
        <row r="12">
          <cell r="F12" t="str">
            <v>LTER_Identification</v>
          </cell>
        </row>
        <row r="13">
          <cell r="F13" t="str">
            <v>LTER_Identification</v>
          </cell>
        </row>
        <row r="14">
          <cell r="F14" t="str">
            <v>LTER_Identification</v>
          </cell>
        </row>
        <row r="15">
          <cell r="F15" t="str">
            <v>LTER_Discovery</v>
          </cell>
        </row>
        <row r="16">
          <cell r="F16" t="str">
            <v>LTER_Discovery</v>
          </cell>
        </row>
        <row r="17">
          <cell r="F17" t="str">
            <v>LTER_Discovery</v>
          </cell>
        </row>
        <row r="18">
          <cell r="F18" t="str">
            <v>LTER_Discovery</v>
          </cell>
        </row>
        <row r="19">
          <cell r="F19" t="str">
            <v>LTER_Evaluation</v>
          </cell>
        </row>
        <row r="20">
          <cell r="F20" t="str">
            <v>LTER_Evaluation</v>
          </cell>
        </row>
        <row r="21">
          <cell r="F21" t="str">
            <v>LTER_Evaluation</v>
          </cell>
        </row>
        <row r="22">
          <cell r="F22" t="str">
            <v>LTER_Evaluation</v>
          </cell>
        </row>
        <row r="23">
          <cell r="F23" t="str">
            <v>LTER_Evaluation</v>
          </cell>
        </row>
        <row r="24">
          <cell r="F24" t="str">
            <v>LTER_Access</v>
          </cell>
        </row>
        <row r="25">
          <cell r="F25" t="str">
            <v>LTER_Access</v>
          </cell>
        </row>
        <row r="26">
          <cell r="F26" t="str">
            <v>LTER_Integration</v>
          </cell>
        </row>
        <row r="27">
          <cell r="F27" t="str">
            <v>LTER_Integration</v>
          </cell>
        </row>
        <row r="28">
          <cell r="F28" t="str">
            <v>LTER_Integration</v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secret/D6ZbE1t55FMzyK/5" TargetMode="External"/><Relationship Id="rId4" Type="http://schemas.openxmlformats.org/officeDocument/2006/relationships/hyperlink" Target="https://www.slideshare.net/secret/D6ZbE1t55FMzyK/5" TargetMode="External"/><Relationship Id="rId5" Type="http://schemas.openxmlformats.org/officeDocument/2006/relationships/drawing" Target="../drawings/drawing1.xml"/><Relationship Id="rId1" Type="http://schemas.openxmlformats.org/officeDocument/2006/relationships/hyperlink" Target="https://www.slideshare.net/secret/D6ZbE1t55FMzyK/3" TargetMode="External"/><Relationship Id="rId2" Type="http://schemas.openxmlformats.org/officeDocument/2006/relationships/hyperlink" Target="https://www.slideshare.net/secret/D6ZbE1t55FMzyK/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secret/D6ZbE1t55FMzyK/5" TargetMode="External"/><Relationship Id="rId4" Type="http://schemas.openxmlformats.org/officeDocument/2006/relationships/hyperlink" Target="https://www.slideshare.net/secret/D6ZbE1t55FMzyK/5" TargetMode="External"/><Relationship Id="rId5" Type="http://schemas.openxmlformats.org/officeDocument/2006/relationships/drawing" Target="../drawings/drawing10.xml"/><Relationship Id="rId1" Type="http://schemas.openxmlformats.org/officeDocument/2006/relationships/hyperlink" Target="https://www.slideshare.net/secret/D6ZbE1t55FMzyK/3" TargetMode="External"/><Relationship Id="rId2" Type="http://schemas.openxmlformats.org/officeDocument/2006/relationships/hyperlink" Target="https://www.slideshare.net/secret/D6ZbE1t55FMzyK/4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secret/D6ZbE1t55FMzyK/5" TargetMode="External"/><Relationship Id="rId4" Type="http://schemas.openxmlformats.org/officeDocument/2006/relationships/hyperlink" Target="https://www.slideshare.net/secret/D6ZbE1t55FMzyK/5" TargetMode="External"/><Relationship Id="rId5" Type="http://schemas.openxmlformats.org/officeDocument/2006/relationships/drawing" Target="../drawings/drawing11.xml"/><Relationship Id="rId1" Type="http://schemas.openxmlformats.org/officeDocument/2006/relationships/hyperlink" Target="https://www.slideshare.net/secret/D6ZbE1t55FMzyK/3" TargetMode="External"/><Relationship Id="rId2" Type="http://schemas.openxmlformats.org/officeDocument/2006/relationships/hyperlink" Target="https://www.slideshare.net/secret/D6ZbE1t55FMzyK/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secret/D6ZbE1t55FMzyK/5" TargetMode="External"/><Relationship Id="rId4" Type="http://schemas.openxmlformats.org/officeDocument/2006/relationships/hyperlink" Target="https://www.slideshare.net/secret/D6ZbE1t55FMzyK/5" TargetMode="External"/><Relationship Id="rId5" Type="http://schemas.openxmlformats.org/officeDocument/2006/relationships/drawing" Target="../drawings/drawing2.xml"/><Relationship Id="rId1" Type="http://schemas.openxmlformats.org/officeDocument/2006/relationships/hyperlink" Target="https://www.slideshare.net/secret/D6ZbE1t55FMzyK/3" TargetMode="External"/><Relationship Id="rId2" Type="http://schemas.openxmlformats.org/officeDocument/2006/relationships/hyperlink" Target="https://www.slideshare.net/secret/D6ZbE1t55FMzyK/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secret/D6ZbE1t55FMzyK/5" TargetMode="External"/><Relationship Id="rId4" Type="http://schemas.openxmlformats.org/officeDocument/2006/relationships/hyperlink" Target="https://www.slideshare.net/secret/D6ZbE1t55FMzyK/5" TargetMode="External"/><Relationship Id="rId5" Type="http://schemas.openxmlformats.org/officeDocument/2006/relationships/drawing" Target="../drawings/drawing3.xml"/><Relationship Id="rId1" Type="http://schemas.openxmlformats.org/officeDocument/2006/relationships/hyperlink" Target="https://www.slideshare.net/secret/D6ZbE1t55FMzyK/3" TargetMode="External"/><Relationship Id="rId2" Type="http://schemas.openxmlformats.org/officeDocument/2006/relationships/hyperlink" Target="https://www.slideshare.net/secret/D6ZbE1t55FMzyK/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secret/D6ZbE1t55FMzyK/5" TargetMode="External"/><Relationship Id="rId4" Type="http://schemas.openxmlformats.org/officeDocument/2006/relationships/hyperlink" Target="https://www.slideshare.net/secret/D6ZbE1t55FMzyK/5" TargetMode="External"/><Relationship Id="rId5" Type="http://schemas.openxmlformats.org/officeDocument/2006/relationships/drawing" Target="../drawings/drawing4.xml"/><Relationship Id="rId1" Type="http://schemas.openxmlformats.org/officeDocument/2006/relationships/hyperlink" Target="https://www.slideshare.net/secret/D6ZbE1t55FMzyK/3" TargetMode="External"/><Relationship Id="rId2" Type="http://schemas.openxmlformats.org/officeDocument/2006/relationships/hyperlink" Target="https://www.slideshare.net/secret/D6ZbE1t55FMzyK/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secret/D6ZbE1t55FMzyK/5" TargetMode="External"/><Relationship Id="rId4" Type="http://schemas.openxmlformats.org/officeDocument/2006/relationships/hyperlink" Target="https://www.slideshare.net/secret/D6ZbE1t55FMzyK/5" TargetMode="External"/><Relationship Id="rId5" Type="http://schemas.openxmlformats.org/officeDocument/2006/relationships/drawing" Target="../drawings/drawing5.xml"/><Relationship Id="rId1" Type="http://schemas.openxmlformats.org/officeDocument/2006/relationships/hyperlink" Target="https://www.slideshare.net/secret/D6ZbE1t55FMzyK/3" TargetMode="External"/><Relationship Id="rId2" Type="http://schemas.openxmlformats.org/officeDocument/2006/relationships/hyperlink" Target="https://www.slideshare.net/secret/D6ZbE1t55FMzyK/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secret/D6ZbE1t55FMzyK/5" TargetMode="External"/><Relationship Id="rId4" Type="http://schemas.openxmlformats.org/officeDocument/2006/relationships/hyperlink" Target="https://www.slideshare.net/secret/D6ZbE1t55FMzyK/5" TargetMode="External"/><Relationship Id="rId5" Type="http://schemas.openxmlformats.org/officeDocument/2006/relationships/drawing" Target="../drawings/drawing6.xml"/><Relationship Id="rId1" Type="http://schemas.openxmlformats.org/officeDocument/2006/relationships/hyperlink" Target="https://www.slideshare.net/secret/D6ZbE1t55FMzyK/3" TargetMode="External"/><Relationship Id="rId2" Type="http://schemas.openxmlformats.org/officeDocument/2006/relationships/hyperlink" Target="https://www.slideshare.net/secret/D6ZbE1t55FMzyK/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secret/D6ZbE1t55FMzyK/5" TargetMode="External"/><Relationship Id="rId4" Type="http://schemas.openxmlformats.org/officeDocument/2006/relationships/hyperlink" Target="https://www.slideshare.net/secret/D6ZbE1t55FMzyK/5" TargetMode="External"/><Relationship Id="rId5" Type="http://schemas.openxmlformats.org/officeDocument/2006/relationships/drawing" Target="../drawings/drawing7.xml"/><Relationship Id="rId1" Type="http://schemas.openxmlformats.org/officeDocument/2006/relationships/hyperlink" Target="https://www.slideshare.net/secret/D6ZbE1t55FMzyK/3" TargetMode="External"/><Relationship Id="rId2" Type="http://schemas.openxmlformats.org/officeDocument/2006/relationships/hyperlink" Target="https://www.slideshare.net/secret/D6ZbE1t55FMzyK/4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secret/D6ZbE1t55FMzyK/5" TargetMode="External"/><Relationship Id="rId4" Type="http://schemas.openxmlformats.org/officeDocument/2006/relationships/hyperlink" Target="https://www.slideshare.net/secret/D6ZbE1t55FMzyK/5" TargetMode="External"/><Relationship Id="rId5" Type="http://schemas.openxmlformats.org/officeDocument/2006/relationships/drawing" Target="../drawings/drawing8.xml"/><Relationship Id="rId1" Type="http://schemas.openxmlformats.org/officeDocument/2006/relationships/hyperlink" Target="https://www.slideshare.net/secret/D6ZbE1t55FMzyK/3" TargetMode="External"/><Relationship Id="rId2" Type="http://schemas.openxmlformats.org/officeDocument/2006/relationships/hyperlink" Target="https://www.slideshare.net/secret/D6ZbE1t55FMzyK/4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secret/D6ZbE1t55FMzyK/5" TargetMode="External"/><Relationship Id="rId4" Type="http://schemas.openxmlformats.org/officeDocument/2006/relationships/hyperlink" Target="https://www.slideshare.net/secret/D6ZbE1t55FMzyK/5" TargetMode="External"/><Relationship Id="rId5" Type="http://schemas.openxmlformats.org/officeDocument/2006/relationships/drawing" Target="../drawings/drawing9.xml"/><Relationship Id="rId1" Type="http://schemas.openxmlformats.org/officeDocument/2006/relationships/hyperlink" Target="https://www.slideshare.net/secret/D6ZbE1t55FMzyK/3" TargetMode="External"/><Relationship Id="rId2" Type="http://schemas.openxmlformats.org/officeDocument/2006/relationships/hyperlink" Target="https://www.slideshare.net/secret/D6ZbE1t55FMzyK/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workbookViewId="0">
      <selection activeCell="F1" sqref="F1"/>
    </sheetView>
  </sheetViews>
  <sheetFormatPr baseColWidth="10" defaultColWidth="11" defaultRowHeight="16" x14ac:dyDescent="0.2"/>
  <cols>
    <col min="1" max="1" width="3" customWidth="1"/>
    <col min="2" max="2" width="26.6640625" bestFit="1" customWidth="1"/>
    <col min="3" max="3" width="32" customWidth="1"/>
    <col min="4" max="4" width="19" bestFit="1" customWidth="1"/>
    <col min="6" max="6" width="62.33203125" customWidth="1"/>
    <col min="7" max="7" width="30" bestFit="1" customWidth="1"/>
    <col min="8" max="8" width="8.6640625" bestFit="1" customWidth="1"/>
    <col min="9" max="9" width="26.1640625" bestFit="1" customWidth="1"/>
    <col min="10" max="10" width="1.1640625" customWidth="1"/>
    <col min="11" max="11" width="27.33203125" style="3" bestFit="1" customWidth="1"/>
    <col min="12" max="12" width="22.1640625" style="3" bestFit="1" customWidth="1"/>
    <col min="13" max="13" width="29" style="3" bestFit="1" customWidth="1"/>
  </cols>
  <sheetData>
    <row r="1" spans="2:13" ht="21" x14ac:dyDescent="0.25">
      <c r="B1" s="1" t="s">
        <v>0</v>
      </c>
      <c r="C1" s="2" t="s">
        <v>1</v>
      </c>
      <c r="E1" s="1"/>
      <c r="F1" s="1"/>
      <c r="G1" s="1"/>
      <c r="H1" s="1"/>
      <c r="J1" s="1"/>
      <c r="K1" s="2"/>
    </row>
    <row r="2" spans="2:13" ht="21" hidden="1" x14ac:dyDescent="0.25">
      <c r="B2" s="1"/>
      <c r="C2" s="1"/>
      <c r="D2" s="1"/>
      <c r="E2" s="1"/>
      <c r="F2" s="1"/>
      <c r="G2" s="1"/>
      <c r="H2" s="1"/>
      <c r="J2" s="1"/>
      <c r="K2" s="2"/>
    </row>
    <row r="3" spans="2:13" s="2" customFormat="1" ht="21" x14ac:dyDescent="0.2">
      <c r="B3" s="4" t="s">
        <v>2</v>
      </c>
      <c r="D3" s="4" t="s">
        <v>2</v>
      </c>
      <c r="E3" s="4"/>
      <c r="G3" s="4" t="s">
        <v>2</v>
      </c>
      <c r="I3"/>
      <c r="K3" s="5" t="s">
        <v>2</v>
      </c>
      <c r="L3" s="3"/>
      <c r="M3" s="3"/>
    </row>
    <row r="4" spans="2:13" s="3" customFormat="1" ht="22" thickBot="1" x14ac:dyDescent="0.25">
      <c r="B4" s="4" t="s">
        <v>3</v>
      </c>
      <c r="D4" s="4" t="s">
        <v>3</v>
      </c>
      <c r="E4" s="4"/>
      <c r="G4" s="4" t="s">
        <v>3</v>
      </c>
      <c r="I4"/>
      <c r="K4" s="4" t="s">
        <v>3</v>
      </c>
      <c r="L4" s="2"/>
      <c r="M4" s="2"/>
    </row>
    <row r="5" spans="2:13" ht="19" x14ac:dyDescent="0.25">
      <c r="G5" s="6" t="s">
        <v>16</v>
      </c>
      <c r="H5" s="7" t="s">
        <v>5</v>
      </c>
      <c r="I5" s="8" t="s">
        <v>6</v>
      </c>
      <c r="K5" s="9" t="s">
        <v>5</v>
      </c>
      <c r="L5" s="10" t="s">
        <v>7</v>
      </c>
      <c r="M5" s="11" t="s">
        <v>8</v>
      </c>
    </row>
    <row r="6" spans="2:13" ht="17" thickBot="1" x14ac:dyDescent="0.25">
      <c r="G6" s="12" t="str">
        <f>[11]FieldSummary_Exists!D3</f>
        <v>Concept</v>
      </c>
      <c r="H6" s="13" t="str">
        <f>[11]FieldSummary_Exists!E3</f>
        <v>EML</v>
      </c>
      <c r="I6" s="14" t="s">
        <v>9</v>
      </c>
      <c r="K6" s="15" t="s">
        <v>10</v>
      </c>
      <c r="L6" s="16" t="s">
        <v>11</v>
      </c>
      <c r="M6" s="17" t="s">
        <v>12</v>
      </c>
    </row>
    <row r="7" spans="2:13" x14ac:dyDescent="0.2">
      <c r="G7" s="18" t="str">
        <f>[11]FieldSummary_Exists!D4</f>
        <v>Resource Identifier</v>
      </c>
      <c r="H7" s="19">
        <f>[11]FieldSummary_Exists!E4</f>
        <v>1</v>
      </c>
      <c r="I7" s="20" t="str">
        <f>[11]FieldSummary_Missing!F4</f>
        <v>LTER_Identification</v>
      </c>
      <c r="K7" s="21" t="str">
        <f>IF([11]FieldSummary_Exists!M4="","",HYPERLINK("http://wiki.esipfed.org/index.php/Concepts_Glossary_"&amp;[11]data!$B$1&amp;"#"&amp;SUBSTITUTE(SUBSTITUTE([11]FieldSummary_Exists!M4," ","_"),"/","-"),[11]FieldSummary_Exists!M4))</f>
        <v/>
      </c>
      <c r="L7" s="22" t="str">
        <f>IF([11]FieldSummary_Exists!L4="","",HYPERLINK("http://wiki.esipfed.org/index.php/Concepts_Glossary_"&amp;[11]data!$B$1&amp;"#"&amp;SUBSTITUTE(SUBSTITUTE([11]FieldSummary_Exists!L4," ","_"),"/","-"),[11]FieldSummary_Exists!L4))</f>
        <v/>
      </c>
      <c r="M7" s="23" t="str">
        <f>IF([11]FieldSummary_Exists!Q4="","",HYPERLINK("http://wiki.esipfed.org/index.php/Concepts_Glossary"&amp;"#"&amp;SUBSTITUTE(SUBSTITUTE([11]FieldSummary_Exists!Q4," ","_"),"/","-"),[11]FieldSummary_Exists!Q4))</f>
        <v/>
      </c>
    </row>
    <row r="8" spans="2:13" x14ac:dyDescent="0.2">
      <c r="G8" s="24" t="str">
        <f>[11]FieldSummary_Exists!D5</f>
        <v>Resource Title</v>
      </c>
      <c r="H8" s="25">
        <f>[11]FieldSummary_Exists!E5</f>
        <v>1</v>
      </c>
      <c r="I8" s="26" t="str">
        <f>[11]FieldSummary_Missing!F5</f>
        <v>LTER_Identification</v>
      </c>
      <c r="K8" s="27" t="str">
        <f>IF([11]FieldSummary_Exists!M5="","",HYPERLINK("http://wiki.esipfed.org/index.php/Concepts_Glossary_"&amp;[11]data!$B$1&amp;"#"&amp;SUBSTITUTE(SUBSTITUTE([11]FieldSummary_Exists!M5," ","_"),"/","-"),[11]FieldSummary_Exists!M5))</f>
        <v>Metadata Contact</v>
      </c>
      <c r="L8" s="28" t="str">
        <f>IF([11]FieldSummary_Exists!L5="","",HYPERLINK("http://wiki.esipfed.org/index.php/Concepts_Glossary_"&amp;[11]data!$B$1&amp;"#"&amp;SUBSTITUTE(SUBSTITUTE([11]FieldSummary_Exists!L5," ","_"),"/","-"),[11]FieldSummary_Exists!L5))</f>
        <v/>
      </c>
      <c r="M8" s="29" t="str">
        <f>IF([11]FieldSummary_Exists!Q5="","",HYPERLINK("http://wiki.esipfed.org/index.php/Concepts_Glossary"&amp;"#"&amp;SUBSTITUTE(SUBSTITUTE([11]FieldSummary_Exists!Q5," ","_"),"/","-"),[11]FieldSummary_Exists!Q5))</f>
        <v/>
      </c>
    </row>
    <row r="9" spans="2:13" x14ac:dyDescent="0.2">
      <c r="G9" s="24" t="str">
        <f>[11]FieldSummary_Exists!D6</f>
        <v>Author / Originator</v>
      </c>
      <c r="H9" s="25">
        <f>[11]FieldSummary_Exists!E6</f>
        <v>1</v>
      </c>
      <c r="I9" s="26" t="str">
        <f>[11]FieldSummary_Missing!F6</f>
        <v>LTER_Identification</v>
      </c>
      <c r="K9" s="27" t="str">
        <f>IF([11]FieldSummary_Exists!M6="","",HYPERLINK("http://wiki.esipfed.org/index.php/Concepts_Glossary_"&amp;[11]data!$B$1&amp;"#"&amp;SUBSTITUTE(SUBSTITUTE([11]FieldSummary_Exists!M6," ","_"),"/","-"),[11]FieldSummary_Exists!M6))</f>
        <v>Contributor Name</v>
      </c>
      <c r="L9" s="28" t="str">
        <f>IF([11]FieldSummary_Exists!L6="","",HYPERLINK("http://wiki.esipfed.org/index.php/Concepts_Glossary_"&amp;[11]data!$B$1&amp;"#"&amp;SUBSTITUTE(SUBSTITUTE([11]FieldSummary_Exists!L6," ","_"),"/","-"),[11]FieldSummary_Exists!L6))</f>
        <v/>
      </c>
      <c r="M9" s="29" t="str">
        <f>IF([11]FieldSummary_Exists!Q6="","",HYPERLINK("http://wiki.esipfed.org/index.php/Concepts_Glossary"&amp;"#"&amp;SUBSTITUTE(SUBSTITUTE([11]FieldSummary_Exists!Q6," ","_"),"/","-"),[11]FieldSummary_Exists!Q6))</f>
        <v/>
      </c>
    </row>
    <row r="10" spans="2:13" x14ac:dyDescent="0.2">
      <c r="G10" s="24" t="str">
        <f>[11]FieldSummary_Exists!D7</f>
        <v>Metadata Contact</v>
      </c>
      <c r="H10" s="25">
        <f>[11]FieldSummary_Exists!E7</f>
        <v>0.70399999999999996</v>
      </c>
      <c r="I10" s="26" t="str">
        <f>[11]FieldSummary_Missing!F7</f>
        <v>LTER_Identification</v>
      </c>
      <c r="K10" s="27" t="str">
        <f>IF([11]FieldSummary_Exists!M7="","",HYPERLINK("http://wiki.esipfed.org/index.php/Concepts_Glossary_"&amp;[11]data!$B$1&amp;"#"&amp;SUBSTITUTE(SUBSTITUTE([11]FieldSummary_Exists!M7," ","_"),"/","-"),[11]FieldSummary_Exists!M7))</f>
        <v>Publisher</v>
      </c>
      <c r="L10" s="28" t="str">
        <f>IF([11]FieldSummary_Exists!L7="","",HYPERLINK("http://wiki.esipfed.org/index.php/Concepts_Glossary_"&amp;[11]data!$B$1&amp;"#"&amp;SUBSTITUTE(SUBSTITUTE([11]FieldSummary_Exists!L7," ","_"),"/","-"),[11]FieldSummary_Exists!L7))</f>
        <v/>
      </c>
      <c r="M10" s="29" t="str">
        <f>IF([11]FieldSummary_Exists!Q7="","",HYPERLINK("http://wiki.esipfed.org/index.php/Concepts_Glossary"&amp;"#"&amp;SUBSTITUTE(SUBSTITUTE([11]FieldSummary_Exists!Q7," ","_"),"/","-"),[11]FieldSummary_Exists!Q7))</f>
        <v/>
      </c>
    </row>
    <row r="11" spans="2:13" x14ac:dyDescent="0.2">
      <c r="G11" s="24" t="str">
        <f>[11]FieldSummary_Exists!D8</f>
        <v>Contributor Name</v>
      </c>
      <c r="H11" s="25">
        <f>[11]FieldSummary_Exists!E8</f>
        <v>0.48399999999999999</v>
      </c>
      <c r="I11" s="26" t="str">
        <f>[11]FieldSummary_Missing!F8</f>
        <v>LTER_Identification</v>
      </c>
      <c r="K11" s="27" t="str">
        <f>IF([11]FieldSummary_Exists!M8="","",HYPERLINK("http://wiki.esipfed.org/index.php/Concepts_Glossary_"&amp;[11]data!$B$1&amp;"#"&amp;SUBSTITUTE(SUBSTITUTE([11]FieldSummary_Exists!M8," ","_"),"/","-"),[11]FieldSummary_Exists!M8))</f>
        <v>Publication Date</v>
      </c>
      <c r="L11" s="28" t="str">
        <f>IF([11]FieldSummary_Exists!L8="","",HYPERLINK("http://wiki.esipfed.org/index.php/Concepts_Glossary_"&amp;[11]data!$B$1&amp;"#"&amp;SUBSTITUTE(SUBSTITUTE([11]FieldSummary_Exists!L8," ","_"),"/","-"),[11]FieldSummary_Exists!L8))</f>
        <v/>
      </c>
      <c r="M11" s="29" t="str">
        <f>IF([11]FieldSummary_Exists!Q8="","",HYPERLINK("http://wiki.esipfed.org/index.php/Concepts_Glossary"&amp;"#"&amp;SUBSTITUTE(SUBSTITUTE([11]FieldSummary_Exists!Q8," ","_"),"/","-"),[11]FieldSummary_Exists!Q8))</f>
        <v/>
      </c>
    </row>
    <row r="12" spans="2:13" x14ac:dyDescent="0.2">
      <c r="G12" s="24" t="str">
        <f>[11]FieldSummary_Exists!D9</f>
        <v>Publisher</v>
      </c>
      <c r="H12" s="25">
        <f>[11]FieldSummary_Exists!E9</f>
        <v>0.82</v>
      </c>
      <c r="I12" s="26" t="str">
        <f>[11]FieldSummary_Missing!F9</f>
        <v>LTER_Identification</v>
      </c>
      <c r="K12" s="27" t="str">
        <f>IF([11]FieldSummary_Exists!M9="","",HYPERLINK("http://wiki.esipfed.org/index.php/Concepts_Glossary_"&amp;[11]data!$B$1&amp;"#"&amp;SUBSTITUTE(SUBSTITUTE([11]FieldSummary_Exists!M9," ","_"),"/","-"),[11]FieldSummary_Exists!M9))</f>
        <v>Resource Distribution</v>
      </c>
      <c r="L12" s="28" t="str">
        <f>IF([11]FieldSummary_Exists!L9="","",HYPERLINK("http://wiki.esipfed.org/index.php/Concepts_Glossary_"&amp;[11]data!$B$1&amp;"#"&amp;SUBSTITUTE(SUBSTITUTE([11]FieldSummary_Exists!L9," ","_"),"/","-"),[11]FieldSummary_Exists!L9))</f>
        <v/>
      </c>
      <c r="M12" s="29" t="str">
        <f>IF([11]FieldSummary_Exists!Q9="","",HYPERLINK("http://wiki.esipfed.org/index.php/Concepts_Glossary"&amp;"#"&amp;SUBSTITUTE(SUBSTITUTE([11]FieldSummary_Exists!Q9," ","_"),"/","-"),[11]FieldSummary_Exists!Q9))</f>
        <v/>
      </c>
    </row>
    <row r="13" spans="2:13" x14ac:dyDescent="0.2">
      <c r="G13" s="24" t="str">
        <f>[11]FieldSummary_Exists!D10</f>
        <v>Publication Date</v>
      </c>
      <c r="H13" s="25">
        <f>[11]FieldSummary_Exists!E10</f>
        <v>0.77600000000000002</v>
      </c>
      <c r="I13" s="26" t="str">
        <f>[11]FieldSummary_Missing!F10</f>
        <v>LTER_Identification</v>
      </c>
      <c r="K13" s="27" t="str">
        <f>IF([11]FieldSummary_Exists!M10="","",HYPERLINK("http://wiki.esipfed.org/index.php/Concepts_Glossary_"&amp;[11]data!$B$1&amp;"#"&amp;SUBSTITUTE(SUBSTITUTE([11]FieldSummary_Exists!M10," ","_"),"/","-"),[11]FieldSummary_Exists!M10))</f>
        <v>Spatial Extent</v>
      </c>
      <c r="L13" s="28" t="str">
        <f>IF([11]FieldSummary_Exists!L10="","",HYPERLINK("http://wiki.esipfed.org/index.php/Concepts_Glossary_"&amp;[11]data!$B$1&amp;"#"&amp;SUBSTITUTE(SUBSTITUTE([11]FieldSummary_Exists!L10," ","_"),"/","-"),[11]FieldSummary_Exists!L10))</f>
        <v/>
      </c>
      <c r="M13" s="29" t="str">
        <f>IF([11]FieldSummary_Exists!Q10="","",HYPERLINK("http://wiki.esipfed.org/index.php/Concepts_Glossary"&amp;"#"&amp;SUBSTITUTE(SUBSTITUTE([11]FieldSummary_Exists!Q10," ","_"),"/","-"),[11]FieldSummary_Exists!Q10))</f>
        <v/>
      </c>
    </row>
    <row r="14" spans="2:13" x14ac:dyDescent="0.2">
      <c r="G14" s="24" t="str">
        <f>[11]FieldSummary_Exists!D11</f>
        <v>Resource Contact</v>
      </c>
      <c r="H14" s="25">
        <f>[11]FieldSummary_Exists!E11</f>
        <v>1</v>
      </c>
      <c r="I14" s="26" t="str">
        <f>[11]FieldSummary_Missing!F11</f>
        <v>LTER_Identification</v>
      </c>
      <c r="K14" s="27" t="str">
        <f>IF([11]FieldSummary_Exists!M11="","",HYPERLINK("http://wiki.esipfed.org/index.php/Concepts_Glossary_"&amp;[11]data!$B$1&amp;"#"&amp;SUBSTITUTE(SUBSTITUTE([11]FieldSummary_Exists!M11," ","_"),"/","-"),[11]FieldSummary_Exists!M11))</f>
        <v>Taxonomic Extent</v>
      </c>
      <c r="L14" s="28" t="str">
        <f>IF([11]FieldSummary_Exists!L11="","",HYPERLINK("http://wiki.esipfed.org/index.php/Concepts_Glossary_"&amp;[11]data!$B$1&amp;"#"&amp;SUBSTITUTE(SUBSTITUTE([11]FieldSummary_Exists!L11," ","_"),"/","-"),[11]FieldSummary_Exists!L11))</f>
        <v/>
      </c>
      <c r="M14" s="29" t="str">
        <f>IF([11]FieldSummary_Exists!Q11="","",HYPERLINK("http://wiki.esipfed.org/index.php/Concepts_Glossary"&amp;"#"&amp;SUBSTITUTE(SUBSTITUTE([11]FieldSummary_Exists!Q11," ","_"),"/","-"),[11]FieldSummary_Exists!Q11))</f>
        <v/>
      </c>
    </row>
    <row r="15" spans="2:13" x14ac:dyDescent="0.2">
      <c r="G15" s="24" t="str">
        <f>[11]FieldSummary_Exists!D12</f>
        <v>Abstract</v>
      </c>
      <c r="H15" s="25">
        <f>[11]FieldSummary_Exists!E12</f>
        <v>1</v>
      </c>
      <c r="I15" s="26" t="str">
        <f>[11]FieldSummary_Missing!F12</f>
        <v>LTER_Identification</v>
      </c>
      <c r="K15" s="27" t="str">
        <f>IF([11]FieldSummary_Exists!M12="","",HYPERLINK("http://wiki.esipfed.org/index.php/Concepts_Glossary_"&amp;[11]data!$B$1&amp;"#"&amp;SUBSTITUTE(SUBSTITUTE([11]FieldSummary_Exists!M12," ","_"),"/","-"),[11]FieldSummary_Exists!M12))</f>
        <v>Temporal Extent</v>
      </c>
      <c r="L15" s="28" t="str">
        <f>IF([11]FieldSummary_Exists!L12="","",HYPERLINK("http://wiki.esipfed.org/index.php/Concepts_Glossary_"&amp;[11]data!$B$1&amp;"#"&amp;SUBSTITUTE(SUBSTITUTE([11]FieldSummary_Exists!L12," ","_"),"/","-"),[11]FieldSummary_Exists!L12))</f>
        <v/>
      </c>
      <c r="M15" s="29" t="str">
        <f>IF([11]FieldSummary_Exists!Q12="","",HYPERLINK("http://wiki.esipfed.org/index.php/Concepts_Glossary"&amp;"#"&amp;SUBSTITUTE(SUBSTITUTE([11]FieldSummary_Exists!Q12," ","_"),"/","-"),[11]FieldSummary_Exists!Q12))</f>
        <v/>
      </c>
    </row>
    <row r="16" spans="2:13" x14ac:dyDescent="0.2">
      <c r="G16" s="24" t="str">
        <f>[11]FieldSummary_Exists!D13</f>
        <v>Keyword</v>
      </c>
      <c r="H16" s="25">
        <f>[11]FieldSummary_Exists!E13</f>
        <v>1</v>
      </c>
      <c r="I16" s="26" t="str">
        <f>[11]FieldSummary_Missing!F13</f>
        <v>LTER_Identification</v>
      </c>
      <c r="K16" s="27" t="str">
        <f>IF([11]FieldSummary_Exists!M13="","",HYPERLINK("http://wiki.esipfed.org/index.php/Concepts_Glossary_"&amp;[11]data!$B$1&amp;"#"&amp;SUBSTITUTE(SUBSTITUTE([11]FieldSummary_Exists!M13," ","_"),"/","-"),[11]FieldSummary_Exists!M13))</f>
        <v>Maintenance</v>
      </c>
      <c r="L16" s="28" t="str">
        <f>IF([11]FieldSummary_Exists!L13="","",HYPERLINK("http://wiki.esipfed.org/index.php/Concepts_Glossary_"&amp;[11]data!$B$1&amp;"#"&amp;SUBSTITUTE(SUBSTITUTE([11]FieldSummary_Exists!L13," ","_"),"/","-"),[11]FieldSummary_Exists!L13))</f>
        <v/>
      </c>
      <c r="M16" s="29" t="str">
        <f>IF([11]FieldSummary_Exists!Q13="","",HYPERLINK("http://wiki.esipfed.org/index.php/Concepts_Glossary"&amp;"#"&amp;SUBSTITUTE(SUBSTITUTE([11]FieldSummary_Exists!Q13," ","_"),"/","-"),[11]FieldSummary_Exists!Q13))</f>
        <v/>
      </c>
    </row>
    <row r="17" spans="7:13" x14ac:dyDescent="0.2">
      <c r="G17" s="24" t="str">
        <f>[11]FieldSummary_Exists!D14</f>
        <v>Resource Distribution</v>
      </c>
      <c r="H17" s="25">
        <f>[11]FieldSummary_Exists!E14</f>
        <v>0.96799999999999997</v>
      </c>
      <c r="I17" s="26" t="str">
        <f>[11]FieldSummary_Missing!F14</f>
        <v>LTER_Identification</v>
      </c>
      <c r="K17" s="27" t="str">
        <f>IF([11]FieldSummary_Exists!M14="","",HYPERLINK("http://wiki.esipfed.org/index.php/Concepts_Glossary_"&amp;[11]data!$B$1&amp;"#"&amp;SUBSTITUTE(SUBSTITUTE([11]FieldSummary_Exists!M14," ","_"),"/","-"),[11]FieldSummary_Exists!M14))</f>
        <v>Process Step</v>
      </c>
      <c r="L17" s="28" t="str">
        <f>IF([11]FieldSummary_Exists!L14="","",HYPERLINK("http://wiki.esipfed.org/index.php/Concepts_Glossary_"&amp;[11]data!$B$1&amp;"#"&amp;SUBSTITUTE(SUBSTITUTE([11]FieldSummary_Exists!L14," ","_"),"/","-"),[11]FieldSummary_Exists!L14))</f>
        <v/>
      </c>
      <c r="M17" s="29" t="str">
        <f>IF([11]FieldSummary_Exists!Q14="","",HYPERLINK("http://wiki.esipfed.org/index.php/Concepts_Glossary"&amp;"#"&amp;SUBSTITUTE(SUBSTITUTE([11]FieldSummary_Exists!Q14," ","_"),"/","-"),[11]FieldSummary_Exists!Q14))</f>
        <v/>
      </c>
    </row>
    <row r="18" spans="7:13" x14ac:dyDescent="0.2">
      <c r="G18" s="24" t="str">
        <f>[11]FieldSummary_Exists!D15</f>
        <v>Spatial Extent</v>
      </c>
      <c r="H18" s="25">
        <f>[11]FieldSummary_Exists!E15</f>
        <v>0.98799999999999999</v>
      </c>
      <c r="I18" s="26" t="str">
        <f>[11]FieldSummary_Missing!F15</f>
        <v>LTER_Discovery</v>
      </c>
      <c r="K18" s="27" t="str">
        <f>IF([11]FieldSummary_Exists!M15="","",HYPERLINK("http://wiki.esipfed.org/index.php/Concepts_Glossary_"&amp;[11]data!$B$1&amp;"#"&amp;SUBSTITUTE(SUBSTITUTE([11]FieldSummary_Exists!M15," ","_"),"/","-"),[11]FieldSummary_Exists!M15))</f>
        <v>Project Description</v>
      </c>
      <c r="L18" s="28" t="str">
        <f>IF([11]FieldSummary_Exists!L15="","",HYPERLINK("http://wiki.esipfed.org/index.php/Concepts_Glossary_"&amp;[11]data!$B$1&amp;"#"&amp;SUBSTITUTE(SUBSTITUTE([11]FieldSummary_Exists!L15," ","_"),"/","-"),[11]FieldSummary_Exists!L15))</f>
        <v/>
      </c>
      <c r="M18" s="29" t="str">
        <f>IF([11]FieldSummary_Exists!Q15="","",HYPERLINK("http://wiki.esipfed.org/index.php/Concepts_Glossary"&amp;"#"&amp;SUBSTITUTE(SUBSTITUTE([11]FieldSummary_Exists!Q15," ","_"),"/","-"),[11]FieldSummary_Exists!Q15))</f>
        <v/>
      </c>
    </row>
    <row r="19" spans="7:13" x14ac:dyDescent="0.2">
      <c r="G19" s="24" t="str">
        <f>[11]FieldSummary_Exists!D16</f>
        <v>Taxonomic Extent</v>
      </c>
      <c r="H19" s="25">
        <f>[11]FieldSummary_Exists!E16</f>
        <v>4.8000000000000001E-2</v>
      </c>
      <c r="I19" s="26" t="str">
        <f>[11]FieldSummary_Missing!F16</f>
        <v>LTER_Discovery</v>
      </c>
      <c r="K19" s="27" t="str">
        <f>IF([11]FieldSummary_Exists!M16="","",HYPERLINK("http://wiki.esipfed.org/index.php/Concepts_Glossary_"&amp;[11]data!$B$1&amp;"#"&amp;SUBSTITUTE(SUBSTITUTE([11]FieldSummary_Exists!M16," ","_"),"/","-"),[11]FieldSummary_Exists!M16))</f>
        <v>Entity Type Definition</v>
      </c>
      <c r="L19" s="28" t="str">
        <f>IF([11]FieldSummary_Exists!L16="","",HYPERLINK("http://wiki.esipfed.org/index.php/Concepts_Glossary_"&amp;[11]data!$B$1&amp;"#"&amp;SUBSTITUTE(SUBSTITUTE([11]FieldSummary_Exists!L16," ","_"),"/","-"),[11]FieldSummary_Exists!L16))</f>
        <v/>
      </c>
      <c r="M19" s="29" t="str">
        <f>IF([11]FieldSummary_Exists!Q16="","",HYPERLINK("http://wiki.esipfed.org/index.php/Concepts_Glossary"&amp;"#"&amp;SUBSTITUTE(SUBSTITUTE([11]FieldSummary_Exists!Q16," ","_"),"/","-"),[11]FieldSummary_Exists!Q16))</f>
        <v/>
      </c>
    </row>
    <row r="20" spans="7:13" x14ac:dyDescent="0.2">
      <c r="G20" s="24" t="str">
        <f>[11]FieldSummary_Exists!D17</f>
        <v>Temporal Extent</v>
      </c>
      <c r="H20" s="25">
        <f>[11]FieldSummary_Exists!E17</f>
        <v>0.98799999999999999</v>
      </c>
      <c r="I20" s="26" t="str">
        <f>[11]FieldSummary_Missing!F17</f>
        <v>LTER_Discovery</v>
      </c>
      <c r="K20" s="27" t="str">
        <f>IF([11]FieldSummary_Exists!M17="","",HYPERLINK("http://wiki.esipfed.org/index.php/Concepts_Glossary_"&amp;[11]data!$B$1&amp;"#"&amp;SUBSTITUTE(SUBSTITUTE([11]FieldSummary_Exists!M17," ","_"),"/","-"),[11]FieldSummary_Exists!M17))</f>
        <v>Attribute Definition</v>
      </c>
      <c r="L20" s="28" t="str">
        <f>IF([11]FieldSummary_Exists!L17="","",HYPERLINK("http://wiki.esipfed.org/index.php/Concepts_Glossary_"&amp;[11]data!$B$1&amp;"#"&amp;SUBSTITUTE(SUBSTITUTE([11]FieldSummary_Exists!L17," ","_"),"/","-"),[11]FieldSummary_Exists!L17))</f>
        <v/>
      </c>
      <c r="M20" s="29" t="str">
        <f>IF([11]FieldSummary_Exists!Q17="","",HYPERLINK("http://wiki.esipfed.org/index.php/Concepts_Glossary"&amp;"#"&amp;SUBSTITUTE(SUBSTITUTE([11]FieldSummary_Exists!Q17," ","_"),"/","-"),[11]FieldSummary_Exists!Q17))</f>
        <v/>
      </c>
    </row>
    <row r="21" spans="7:13" x14ac:dyDescent="0.2">
      <c r="G21" s="24" t="str">
        <f>[11]FieldSummary_Exists!D18</f>
        <v>Maintenance</v>
      </c>
      <c r="H21" s="25">
        <f>[11]FieldSummary_Exists!E18</f>
        <v>0.71199999999999997</v>
      </c>
      <c r="I21" s="26" t="str">
        <f>[11]FieldSummary_Missing!F18</f>
        <v>LTER_Discovery</v>
      </c>
      <c r="K21" s="27" t="str">
        <f>IF([11]FieldSummary_Exists!M18="","",HYPERLINK("http://wiki.esipfed.org/index.php/Concepts_Glossary_"&amp;[11]data!$B$1&amp;"#"&amp;SUBSTITUTE(SUBSTITUTE([11]FieldSummary_Exists!M18," ","_"),"/","-"),[11]FieldSummary_Exists!M18))</f>
        <v>Resource Access Constraints</v>
      </c>
      <c r="L21" s="28" t="str">
        <f>IF([11]FieldSummary_Exists!L18="","",HYPERLINK("http://wiki.esipfed.org/index.php/Concepts_Glossary_"&amp;[11]data!$B$1&amp;"#"&amp;SUBSTITUTE(SUBSTITUTE([11]FieldSummary_Exists!L18," ","_"),"/","-"),[11]FieldSummary_Exists!L18))</f>
        <v/>
      </c>
      <c r="M21" s="29" t="str">
        <f>IF([11]FieldSummary_Exists!Q18="","",HYPERLINK("http://wiki.esipfed.org/index.php/Concepts_Glossary"&amp;"#"&amp;SUBSTITUTE(SUBSTITUTE([11]FieldSummary_Exists!Q18," ","_"),"/","-"),[11]FieldSummary_Exists!Q18))</f>
        <v/>
      </c>
    </row>
    <row r="22" spans="7:13" x14ac:dyDescent="0.2">
      <c r="G22" s="24" t="str">
        <f>[11]FieldSummary_Exists!D19</f>
        <v>Resource Use Constraints</v>
      </c>
      <c r="H22" s="25">
        <f>[11]FieldSummary_Exists!E19</f>
        <v>1</v>
      </c>
      <c r="I22" s="26" t="str">
        <f>[11]FieldSummary_Missing!F19</f>
        <v>LTER_Evaluation</v>
      </c>
      <c r="K22" s="27" t="str">
        <f>IF([11]FieldSummary_Exists!M19="","",HYPERLINK("http://wiki.esipfed.org/index.php/Concepts_Glossary_"&amp;[11]data!$B$1&amp;"#"&amp;SUBSTITUTE(SUBSTITUTE([11]FieldSummary_Exists!M19," ","_"),"/","-"),[11]FieldSummary_Exists!M19))</f>
        <v>Resource Format</v>
      </c>
      <c r="L22" s="28" t="str">
        <f>IF([11]FieldSummary_Exists!L19="","",HYPERLINK("http://wiki.esipfed.org/index.php/Concepts_Glossary_"&amp;[11]data!$B$1&amp;"#"&amp;SUBSTITUTE(SUBSTITUTE([11]FieldSummary_Exists!L19," ","_"),"/","-"),[11]FieldSummary_Exists!L19))</f>
        <v/>
      </c>
      <c r="M22" s="29" t="str">
        <f>IF([11]FieldSummary_Exists!Q19="","",HYPERLINK("http://wiki.esipfed.org/index.php/Concepts_Glossary"&amp;"#"&amp;SUBSTITUTE(SUBSTITUTE([11]FieldSummary_Exists!Q19," ","_"),"/","-"),[11]FieldSummary_Exists!Q19))</f>
        <v/>
      </c>
    </row>
    <row r="23" spans="7:13" x14ac:dyDescent="0.2">
      <c r="G23" s="24" t="str">
        <f>[11]FieldSummary_Exists!D20</f>
        <v>Process Step</v>
      </c>
      <c r="H23" s="25">
        <f>[11]FieldSummary_Exists!E20</f>
        <v>0.81200000000000006</v>
      </c>
      <c r="I23" s="26" t="str">
        <f>[11]FieldSummary_Missing!F20</f>
        <v>LTER_Evaluation</v>
      </c>
      <c r="K23" s="27" t="str">
        <f>IF([11]FieldSummary_Exists!M20="","",HYPERLINK("http://wiki.esipfed.org/index.php/Concepts_Glossary_"&amp;[11]data!$B$1&amp;"#"&amp;SUBSTITUTE(SUBSTITUTE([11]FieldSummary_Exists!M20," ","_"),"/","-"),[11]FieldSummary_Exists!M20))</f>
        <v>Attribute List</v>
      </c>
      <c r="L23" s="28" t="str">
        <f>IF([11]FieldSummary_Exists!L20="","",HYPERLINK("http://wiki.esipfed.org/index.php/Concepts_Glossary_"&amp;[11]data!$B$1&amp;"#"&amp;SUBSTITUTE(SUBSTITUTE([11]FieldSummary_Exists!L20," ","_"),"/","-"),[11]FieldSummary_Exists!L20))</f>
        <v/>
      </c>
      <c r="M23" s="29" t="str">
        <f>IF([11]FieldSummary_Exists!Q20="","",HYPERLINK("http://wiki.esipfed.org/index.php/Concepts_Glossary"&amp;"#"&amp;SUBSTITUTE(SUBSTITUTE([11]FieldSummary_Exists!Q20," ","_"),"/","-"),[11]FieldSummary_Exists!Q20))</f>
        <v/>
      </c>
    </row>
    <row r="24" spans="7:13" x14ac:dyDescent="0.2">
      <c r="G24" s="24" t="str">
        <f>[11]FieldSummary_Exists!D21</f>
        <v>Project Description</v>
      </c>
      <c r="H24" s="25">
        <f>[11]FieldSummary_Exists!E21</f>
        <v>0.252</v>
      </c>
      <c r="I24" s="26" t="str">
        <f>[11]FieldSummary_Missing!F21</f>
        <v>LTER_Evaluation</v>
      </c>
      <c r="K24" s="27" t="str">
        <f>IF([11]FieldSummary_Exists!M21="","",HYPERLINK("http://wiki.esipfed.org/index.php/Concepts_Glossary_"&amp;[11]data!$B$1&amp;"#"&amp;SUBSTITUTE(SUBSTITUTE([11]FieldSummary_Exists!M21," ","_"),"/","-"),[11]FieldSummary_Exists!M21))</f>
        <v>Attribute Constraints</v>
      </c>
      <c r="L24" s="28" t="str">
        <f>IF([11]FieldSummary_Exists!L21="","",HYPERLINK("http://wiki.esipfed.org/index.php/Concepts_Glossary_"&amp;[11]data!$B$1&amp;"#"&amp;SUBSTITUTE(SUBSTITUTE([11]FieldSummary_Exists!L21," ","_"),"/","-"),[11]FieldSummary_Exists!L21))</f>
        <v/>
      </c>
      <c r="M24" s="29" t="str">
        <f>IF([11]FieldSummary_Exists!Q21="","",HYPERLINK("http://wiki.esipfed.org/index.php/Concepts_Glossary"&amp;"#"&amp;SUBSTITUTE(SUBSTITUTE([11]FieldSummary_Exists!Q21," ","_"),"/","-"),[11]FieldSummary_Exists!Q21))</f>
        <v/>
      </c>
    </row>
    <row r="25" spans="7:13" x14ac:dyDescent="0.2">
      <c r="G25" s="24" t="str">
        <f>[11]FieldSummary_Exists!D22</f>
        <v>Entity Type Definition</v>
      </c>
      <c r="H25" s="25">
        <f>[11]FieldSummary_Exists!E22</f>
        <v>0.54</v>
      </c>
      <c r="I25" s="26" t="str">
        <f>[11]FieldSummary_Missing!F22</f>
        <v>LTER_Evaluation</v>
      </c>
      <c r="K25" s="27" t="str">
        <f>IF([11]FieldSummary_Exists!M22="","",HYPERLINK("http://wiki.esipfed.org/index.php/Concepts_Glossary_"&amp;[11]data!$B$1&amp;"#"&amp;SUBSTITUTE(SUBSTITUTE([11]FieldSummary_Exists!M22," ","_"),"/","-"),[11]FieldSummary_Exists!M22))</f>
        <v>Resource Quality Description</v>
      </c>
      <c r="L25" s="28" t="str">
        <f>IF([11]FieldSummary_Exists!L22="","",HYPERLINK("http://wiki.esipfed.org/index.php/Concepts_Glossary_"&amp;[11]data!$B$1&amp;"#"&amp;SUBSTITUTE(SUBSTITUTE([11]FieldSummary_Exists!L22," ","_"),"/","-"),[11]FieldSummary_Exists!L22))</f>
        <v/>
      </c>
      <c r="M25" s="29" t="str">
        <f>IF([11]FieldSummary_Exists!Q22="","",HYPERLINK("http://wiki.esipfed.org/index.php/Concepts_Glossary"&amp;"#"&amp;SUBSTITUTE(SUBSTITUTE([11]FieldSummary_Exists!Q22," ","_"),"/","-"),[11]FieldSummary_Exists!Q22))</f>
        <v/>
      </c>
    </row>
    <row r="26" spans="7:13" x14ac:dyDescent="0.2">
      <c r="G26" s="24" t="str">
        <f>[11]FieldSummary_Exists!D23</f>
        <v>Attribute Definition</v>
      </c>
      <c r="H26" s="25">
        <f>[11]FieldSummary_Exists!E23</f>
        <v>0.77200000000000002</v>
      </c>
      <c r="I26" s="26" t="str">
        <f>[11]FieldSummary_Missing!F23</f>
        <v>LTER_Evaluation</v>
      </c>
      <c r="K26" s="27" t="str">
        <f>IF([11]FieldSummary_Exists!M23="","",HYPERLINK("http://wiki.esipfed.org/index.php/Concepts_Glossary_"&amp;[11]data!$B$1&amp;"#"&amp;SUBSTITUTE(SUBSTITUTE([11]FieldSummary_Exists!M23," ","_"),"/","-"),[11]FieldSummary_Exists!M23))</f>
        <v/>
      </c>
      <c r="L26" s="28" t="str">
        <f>IF([11]FieldSummary_Exists!L23="","",HYPERLINK("http://wiki.esipfed.org/index.php/Concepts_Glossary_"&amp;[11]data!$B$1&amp;"#"&amp;SUBSTITUTE(SUBSTITUTE([11]FieldSummary_Exists!L23," ","_"),"/","-"),[11]FieldSummary_Exists!L23))</f>
        <v/>
      </c>
      <c r="M26" s="29" t="str">
        <f>IF([11]FieldSummary_Exists!Q23="","",HYPERLINK("http://wiki.esipfed.org/index.php/Concepts_Glossary"&amp;"#"&amp;SUBSTITUTE(SUBSTITUTE([11]FieldSummary_Exists!Q23," ","_"),"/","-"),[11]FieldSummary_Exists!Q23))</f>
        <v/>
      </c>
    </row>
    <row r="27" spans="7:13" x14ac:dyDescent="0.2">
      <c r="G27" s="24" t="str">
        <f>[11]FieldSummary_Exists!D24</f>
        <v>Resource Access Constraints</v>
      </c>
      <c r="H27" s="25">
        <f>[11]FieldSummary_Exists!E24</f>
        <v>0.68400000000000005</v>
      </c>
      <c r="I27" s="26" t="str">
        <f>[11]FieldSummary_Missing!F24</f>
        <v>LTER_Access</v>
      </c>
      <c r="K27" s="27" t="str">
        <f>IF([11]FieldSummary_Exists!M24="","",HYPERLINK("http://wiki.esipfed.org/index.php/Concepts_Glossary_"&amp;[11]data!$B$1&amp;"#"&amp;SUBSTITUTE(SUBSTITUTE([11]FieldSummary_Exists!M24," ","_"),"/","-"),[11]FieldSummary_Exists!M24))</f>
        <v/>
      </c>
      <c r="L27" s="28" t="str">
        <f>IF([11]FieldSummary_Exists!L24="","",HYPERLINK("http://wiki.esipfed.org/index.php/Concepts_Glossary_"&amp;[11]data!$B$1&amp;"#"&amp;SUBSTITUTE(SUBSTITUTE([11]FieldSummary_Exists!L24," ","_"),"/","-"),[11]FieldSummary_Exists!L24))</f>
        <v/>
      </c>
      <c r="M27" s="29" t="str">
        <f>IF([11]FieldSummary_Exists!Q24="","",HYPERLINK("http://wiki.esipfed.org/index.php/Concepts_Glossary"&amp;"#"&amp;SUBSTITUTE(SUBSTITUTE([11]FieldSummary_Exists!Q24," ","_"),"/","-"),[11]FieldSummary_Exists!Q24))</f>
        <v/>
      </c>
    </row>
    <row r="28" spans="7:13" x14ac:dyDescent="0.2">
      <c r="G28" s="24" t="str">
        <f>[11]FieldSummary_Exists!D25</f>
        <v>Resource Format</v>
      </c>
      <c r="H28" s="25">
        <f>[11]FieldSummary_Exists!E25</f>
        <v>0.76</v>
      </c>
      <c r="I28" s="26" t="str">
        <f>[11]FieldSummary_Missing!F25</f>
        <v>LTER_Access</v>
      </c>
      <c r="K28" s="27" t="str">
        <f>IF([11]FieldSummary_Exists!M25="","",HYPERLINK("http://wiki.esipfed.org/index.php/Concepts_Glossary_"&amp;[11]data!$B$1&amp;"#"&amp;SUBSTITUTE(SUBSTITUTE([11]FieldSummary_Exists!M25," ","_"),"/","-"),[11]FieldSummary_Exists!M25))</f>
        <v/>
      </c>
      <c r="L28" s="28" t="str">
        <f>IF([11]FieldSummary_Exists!L25="","",HYPERLINK("http://wiki.esipfed.org/index.php/Concepts_Glossary_"&amp;[11]data!$B$1&amp;"#"&amp;SUBSTITUTE(SUBSTITUTE([11]FieldSummary_Exists!L25," ","_"),"/","-"),[11]FieldSummary_Exists!L25))</f>
        <v/>
      </c>
      <c r="M28" s="29" t="str">
        <f>IF([11]FieldSummary_Exists!Q25="","",HYPERLINK("http://wiki.esipfed.org/index.php/Concepts_Glossary"&amp;"#"&amp;SUBSTITUTE(SUBSTITUTE([11]FieldSummary_Exists!Q25," ","_"),"/","-"),[11]FieldSummary_Exists!Q25))</f>
        <v/>
      </c>
    </row>
    <row r="29" spans="7:13" x14ac:dyDescent="0.2">
      <c r="G29" s="24" t="str">
        <f>[11]FieldSummary_Exists!D26</f>
        <v>Attribute List</v>
      </c>
      <c r="H29" s="25">
        <f>[11]FieldSummary_Exists!E26</f>
        <v>0.77200000000000002</v>
      </c>
      <c r="I29" s="26" t="str">
        <f>[11]FieldSummary_Missing!F26</f>
        <v>LTER_Integration</v>
      </c>
      <c r="K29" s="27" t="str">
        <f>IF([11]FieldSummary_Exists!M26="","",HYPERLINK("http://wiki.esipfed.org/index.php/Concepts_Glossary_"&amp;[11]data!$B$1&amp;"#"&amp;SUBSTITUTE(SUBSTITUTE([11]FieldSummary_Exists!M26," ","_"),"/","-"),[11]FieldSummary_Exists!M26))</f>
        <v/>
      </c>
      <c r="L29" s="28" t="str">
        <f>IF([11]FieldSummary_Exists!L26="","",HYPERLINK("http://wiki.esipfed.org/index.php/Concepts_Glossary_"&amp;[11]data!$B$1&amp;"#"&amp;SUBSTITUTE(SUBSTITUTE([11]FieldSummary_Exists!L26," ","_"),"/","-"),[11]FieldSummary_Exists!L26))</f>
        <v/>
      </c>
      <c r="M29" s="29" t="str">
        <f>IF([11]FieldSummary_Exists!Q26="","",HYPERLINK("http://wiki.esipfed.org/index.php/Concepts_Glossary"&amp;"#"&amp;SUBSTITUTE(SUBSTITUTE([11]FieldSummary_Exists!Q26," ","_"),"/","-"),[11]FieldSummary_Exists!Q26))</f>
        <v/>
      </c>
    </row>
    <row r="30" spans="7:13" x14ac:dyDescent="0.2">
      <c r="G30" s="24" t="str">
        <f>[11]FieldSummary_Exists!D27</f>
        <v>Attribute Constraints</v>
      </c>
      <c r="H30" s="25">
        <f>[11]FieldSummary_Exists!E27</f>
        <v>4.0000000000000001E-3</v>
      </c>
      <c r="I30" s="26" t="str">
        <f>[11]FieldSummary_Missing!F27</f>
        <v>LTER_Integration</v>
      </c>
      <c r="K30" s="27" t="str">
        <f>IF([11]FieldSummary_Exists!M27="","",HYPERLINK("http://wiki.esipfed.org/index.php/Concepts_Glossary_"&amp;[11]data!$B$1&amp;"#"&amp;SUBSTITUTE(SUBSTITUTE([11]FieldSummary_Exists!M27," ","_"),"/","-"),[11]FieldSummary_Exists!M27))</f>
        <v/>
      </c>
      <c r="L30" s="28" t="str">
        <f>IF([11]FieldSummary_Exists!L27="","",HYPERLINK("http://wiki.esipfed.org/index.php/Concepts_Glossary_"&amp;[11]data!$B$1&amp;"#"&amp;SUBSTITUTE(SUBSTITUTE([11]FieldSummary_Exists!L27," ","_"),"/","-"),[11]FieldSummary_Exists!L27))</f>
        <v/>
      </c>
      <c r="M30" s="29" t="str">
        <f>IF([11]FieldSummary_Exists!Q27="","",HYPERLINK("http://wiki.esipfed.org/index.php/Concepts_Glossary"&amp;"#"&amp;SUBSTITUTE(SUBSTITUTE([11]FieldSummary_Exists!Q27," ","_"),"/","-"),[11]FieldSummary_Exists!Q27))</f>
        <v/>
      </c>
    </row>
    <row r="31" spans="7:13" x14ac:dyDescent="0.2">
      <c r="G31" s="24" t="str">
        <f>[11]FieldSummary_Exists!D28</f>
        <v>Resource Quality Description</v>
      </c>
      <c r="H31" s="25">
        <f>[11]FieldSummary_Exists!E28</f>
        <v>0.20799999999999999</v>
      </c>
      <c r="I31" s="26" t="str">
        <f>[11]FieldSummary_Missing!F28</f>
        <v>LTER_Integration</v>
      </c>
      <c r="K31" s="27" t="str">
        <f>IF([11]FieldSummary_Exists!M28="","",HYPERLINK("http://wiki.esipfed.org/index.php/Concepts_Glossary_"&amp;[11]data!$B$1&amp;"#"&amp;SUBSTITUTE(SUBSTITUTE([11]FieldSummary_Exists!M28," ","_"),"/","-"),[11]FieldSummary_Exists!M28))</f>
        <v/>
      </c>
      <c r="L31" s="28" t="str">
        <f>IF([11]FieldSummary_Exists!L28="","",HYPERLINK("http://wiki.esipfed.org/index.php/Concepts_Glossary_"&amp;[11]data!$B$1&amp;"#"&amp;SUBSTITUTE(SUBSTITUTE([11]FieldSummary_Exists!L28," ","_"),"/","-"),[11]FieldSummary_Exists!L28))</f>
        <v/>
      </c>
      <c r="M31" s="29" t="str">
        <f>IF([11]FieldSummary_Exists!Q28="","",HYPERLINK("http://wiki.esipfed.org/index.php/Concepts_Glossary"&amp;"#"&amp;SUBSTITUTE(SUBSTITUTE([11]FieldSummary_Exists!Q28," ","_"),"/","-"),[11]FieldSummary_Exists!Q28))</f>
        <v/>
      </c>
    </row>
    <row r="32" spans="7:13" x14ac:dyDescent="0.2">
      <c r="G32" s="24" t="str">
        <f>[11]FieldSummary_Exists!D29</f>
        <v/>
      </c>
      <c r="H32" s="25" t="str">
        <f>[11]FieldSummary_Exists!E29</f>
        <v/>
      </c>
      <c r="I32" s="26" t="str">
        <f>[11]FieldSummary_Missing!F29</f>
        <v/>
      </c>
      <c r="K32" s="27" t="str">
        <f>IF([11]FieldSummary_Exists!M29="","",HYPERLINK("http://wiki.esipfed.org/index.php/Concepts_Glossary_"&amp;[11]data!$B$1&amp;"#"&amp;SUBSTITUTE(SUBSTITUTE([11]FieldSummary_Exists!M29," ","_"),"/","-"),[11]FieldSummary_Exists!M29))</f>
        <v/>
      </c>
      <c r="L32" s="28" t="str">
        <f>IF([11]FieldSummary_Exists!L29="","",HYPERLINK("http://wiki.esipfed.org/index.php/Concepts_Glossary_"&amp;[11]data!$B$1&amp;"#"&amp;SUBSTITUTE(SUBSTITUTE([11]FieldSummary_Exists!L29," ","_"),"/","-"),[11]FieldSummary_Exists!L29))</f>
        <v/>
      </c>
      <c r="M32" s="29" t="str">
        <f>IF([11]FieldSummary_Exists!Q29="","",HYPERLINK("http://wiki.esipfed.org/index.php/Concepts_Glossary"&amp;"#"&amp;SUBSTITUTE(SUBSTITUTE([11]FieldSummary_Exists!Q29," ","_"),"/","-"),[11]FieldSummary_Exists!Q29))</f>
        <v/>
      </c>
    </row>
    <row r="33" spans="7:13" x14ac:dyDescent="0.2">
      <c r="G33" s="24" t="str">
        <f>[11]FieldSummary_Exists!D30</f>
        <v/>
      </c>
      <c r="H33" s="25" t="str">
        <f>[11]FieldSummary_Exists!E30</f>
        <v/>
      </c>
      <c r="I33" s="26" t="str">
        <f>[11]FieldSummary_Missing!F30</f>
        <v/>
      </c>
      <c r="K33" s="27" t="str">
        <f>IF([11]FieldSummary_Exists!M30="","",HYPERLINK("http://wiki.esipfed.org/index.php/Concepts_Glossary_"&amp;[11]data!$B$1&amp;"#"&amp;SUBSTITUTE(SUBSTITUTE([11]FieldSummary_Exists!M30," ","_"),"/","-"),[11]FieldSummary_Exists!M30))</f>
        <v/>
      </c>
      <c r="L33" s="28" t="str">
        <f>IF([11]FieldSummary_Exists!L30="","",HYPERLINK("http://wiki.esipfed.org/index.php/Concepts_Glossary_"&amp;[11]data!$B$1&amp;"#"&amp;SUBSTITUTE(SUBSTITUTE([11]FieldSummary_Exists!L30," ","_"),"/","-"),[11]FieldSummary_Exists!L30))</f>
        <v/>
      </c>
      <c r="M33" s="29" t="str">
        <f>IF([11]FieldSummary_Exists!Q30="","",HYPERLINK("http://wiki.esipfed.org/index.php/Concepts_Glossary"&amp;"#"&amp;SUBSTITUTE(SUBSTITUTE([11]FieldSummary_Exists!Q30," ","_"),"/","-"),[11]FieldSummary_Exists!Q30))</f>
        <v/>
      </c>
    </row>
    <row r="34" spans="7:13" x14ac:dyDescent="0.2">
      <c r="G34" s="24" t="str">
        <f>[11]FieldSummary_Exists!D31</f>
        <v/>
      </c>
      <c r="H34" s="25" t="str">
        <f>[11]FieldSummary_Exists!E31</f>
        <v/>
      </c>
      <c r="I34" s="26" t="str">
        <f>[11]FieldSummary_Missing!F31</f>
        <v/>
      </c>
      <c r="K34" s="27" t="str">
        <f>IF([11]FieldSummary_Exists!M31="","",HYPERLINK("http://wiki.esipfed.org/index.php/Concepts_Glossary_"&amp;[11]data!$B$1&amp;"#"&amp;SUBSTITUTE(SUBSTITUTE([11]FieldSummary_Exists!M31," ","_"),"/","-"),[11]FieldSummary_Exists!M31))</f>
        <v/>
      </c>
      <c r="L34" s="28" t="str">
        <f>IF([11]FieldSummary_Exists!L31="","",HYPERLINK("http://wiki.esipfed.org/index.php/Concepts_Glossary_"&amp;[11]data!$B$1&amp;"#"&amp;SUBSTITUTE(SUBSTITUTE([11]FieldSummary_Exists!L31," ","_"),"/","-"),[11]FieldSummary_Exists!L31))</f>
        <v/>
      </c>
      <c r="M34" s="29" t="str">
        <f>IF([11]FieldSummary_Exists!Q31="","",HYPERLINK("http://wiki.esipfed.org/index.php/Concepts_Glossary"&amp;"#"&amp;SUBSTITUTE(SUBSTITUTE([11]FieldSummary_Exists!Q31," ","_"),"/","-"),[11]FieldSummary_Exists!Q31))</f>
        <v/>
      </c>
    </row>
    <row r="35" spans="7:13" x14ac:dyDescent="0.2">
      <c r="G35" s="24" t="str">
        <f>[11]FieldSummary_Exists!D32</f>
        <v/>
      </c>
      <c r="H35" s="25" t="str">
        <f>[11]FieldSummary_Exists!E32</f>
        <v/>
      </c>
      <c r="I35" s="26" t="str">
        <f>[11]FieldSummary_Missing!F32</f>
        <v/>
      </c>
      <c r="K35" s="27" t="str">
        <f>IF([11]FieldSummary_Exists!M32="","",HYPERLINK("http://wiki.esipfed.org/index.php/Concepts_Glossary_"&amp;[11]data!$B$1&amp;"#"&amp;SUBSTITUTE(SUBSTITUTE([11]FieldSummary_Exists!M32," ","_"),"/","-"),[11]FieldSummary_Exists!M32))</f>
        <v/>
      </c>
      <c r="L35" s="28" t="str">
        <f>IF([11]FieldSummary_Exists!L32="","",HYPERLINK("http://wiki.esipfed.org/index.php/Concepts_Glossary_"&amp;[11]data!$B$1&amp;"#"&amp;SUBSTITUTE(SUBSTITUTE([11]FieldSummary_Exists!L32," ","_"),"/","-"),[11]FieldSummary_Exists!L32))</f>
        <v/>
      </c>
      <c r="M35" s="29" t="str">
        <f>IF([11]FieldSummary_Exists!Q32="","",HYPERLINK("http://wiki.esipfed.org/index.php/Concepts_Glossary"&amp;"#"&amp;SUBSTITUTE(SUBSTITUTE([11]FieldSummary_Exists!Q32," ","_"),"/","-"),[11]FieldSummary_Exists!Q32))</f>
        <v/>
      </c>
    </row>
    <row r="36" spans="7:13" x14ac:dyDescent="0.2">
      <c r="G36" s="24" t="str">
        <f>[11]FieldSummary_Exists!D33</f>
        <v/>
      </c>
      <c r="H36" s="25" t="str">
        <f>[11]FieldSummary_Exists!E33</f>
        <v/>
      </c>
      <c r="I36" s="26" t="str">
        <f>[11]FieldSummary_Missing!F33</f>
        <v/>
      </c>
      <c r="K36" s="27" t="str">
        <f>IF([11]FieldSummary_Exists!M33="","",HYPERLINK("http://wiki.esipfed.org/index.php/Concepts_Glossary_"&amp;[11]data!$B$1&amp;"#"&amp;SUBSTITUTE(SUBSTITUTE([11]FieldSummary_Exists!M33," ","_"),"/","-"),[11]FieldSummary_Exists!M33))</f>
        <v/>
      </c>
      <c r="L36" s="28" t="str">
        <f>IF([11]FieldSummary_Exists!L33="","",HYPERLINK("http://wiki.esipfed.org/index.php/Concepts_Glossary_"&amp;[11]data!$B$1&amp;"#"&amp;SUBSTITUTE(SUBSTITUTE([11]FieldSummary_Exists!L33," ","_"),"/","-"),[11]FieldSummary_Exists!L33))</f>
        <v/>
      </c>
      <c r="M36" s="29" t="str">
        <f>IF([11]FieldSummary_Exists!Q33="","",HYPERLINK("http://wiki.esipfed.org/index.php/Concepts_Glossary"&amp;"#"&amp;SUBSTITUTE(SUBSTITUTE([11]FieldSummary_Exists!Q33," ","_"),"/","-"),[11]FieldSummary_Exists!Q33))</f>
        <v/>
      </c>
    </row>
    <row r="37" spans="7:13" x14ac:dyDescent="0.2">
      <c r="G37" s="24" t="str">
        <f>[11]FieldSummary_Exists!D34</f>
        <v/>
      </c>
      <c r="H37" s="25" t="str">
        <f>[11]FieldSummary_Exists!E34</f>
        <v/>
      </c>
      <c r="I37" s="26" t="str">
        <f>[11]FieldSummary_Missing!F34</f>
        <v/>
      </c>
      <c r="K37" s="27" t="str">
        <f>IF([11]FieldSummary_Exists!M34="","",HYPERLINK("http://wiki.esipfed.org/index.php/Concepts_Glossary_"&amp;[11]data!$B$1&amp;"#"&amp;SUBSTITUTE(SUBSTITUTE([11]FieldSummary_Exists!M34," ","_"),"/","-"),[11]FieldSummary_Exists!M34))</f>
        <v/>
      </c>
      <c r="L37" s="28" t="str">
        <f>IF([11]FieldSummary_Exists!L34="","",HYPERLINK("http://wiki.esipfed.org/index.php/Concepts_Glossary_"&amp;[11]data!$B$1&amp;"#"&amp;SUBSTITUTE(SUBSTITUTE([11]FieldSummary_Exists!L34," ","_"),"/","-"),[11]FieldSummary_Exists!L34))</f>
        <v/>
      </c>
      <c r="M37" s="29" t="str">
        <f>IF([11]FieldSummary_Exists!Q34="","",HYPERLINK("http://wiki.esipfed.org/index.php/Concepts_Glossary"&amp;"#"&amp;SUBSTITUTE(SUBSTITUTE([11]FieldSummary_Exists!Q34," ","_"),"/","-"),[11]FieldSummary_Exists!Q34))</f>
        <v/>
      </c>
    </row>
    <row r="38" spans="7:13" x14ac:dyDescent="0.2">
      <c r="G38" s="24" t="str">
        <f>[11]FieldSummary_Exists!D35</f>
        <v/>
      </c>
      <c r="H38" s="25" t="str">
        <f>[11]FieldSummary_Exists!E35</f>
        <v/>
      </c>
      <c r="I38" s="26" t="str">
        <f>[11]FieldSummary_Missing!F35</f>
        <v/>
      </c>
      <c r="K38" s="27" t="str">
        <f>IF([11]FieldSummary_Exists!M35="","",HYPERLINK("http://wiki.esipfed.org/index.php/Concepts_Glossary_"&amp;[11]data!$B$1&amp;"#"&amp;SUBSTITUTE(SUBSTITUTE([11]FieldSummary_Exists!M35," ","_"),"/","-"),[11]FieldSummary_Exists!M35))</f>
        <v/>
      </c>
      <c r="L38" s="28" t="str">
        <f>IF([11]FieldSummary_Exists!L35="","",HYPERLINK("http://wiki.esipfed.org/index.php/Concepts_Glossary_"&amp;[11]data!$B$1&amp;"#"&amp;SUBSTITUTE(SUBSTITUTE([11]FieldSummary_Exists!L35," ","_"),"/","-"),[11]FieldSummary_Exists!L35))</f>
        <v/>
      </c>
      <c r="M38" s="29" t="str">
        <f>IF([11]FieldSummary_Exists!Q35="","",HYPERLINK("http://wiki.esipfed.org/index.php/Concepts_Glossary"&amp;"#"&amp;SUBSTITUTE(SUBSTITUTE([11]FieldSummary_Exists!Q35," ","_"),"/","-"),[11]FieldSummary_Exists!Q35))</f>
        <v/>
      </c>
    </row>
    <row r="39" spans="7:13" x14ac:dyDescent="0.2">
      <c r="G39" s="24" t="str">
        <f>[11]FieldSummary_Exists!D36</f>
        <v/>
      </c>
      <c r="H39" s="25" t="str">
        <f>[11]FieldSummary_Exists!E36</f>
        <v/>
      </c>
      <c r="I39" s="26" t="str">
        <f>[11]FieldSummary_Missing!F36</f>
        <v/>
      </c>
      <c r="K39" s="27" t="str">
        <f>IF([11]FieldSummary_Exists!M36="","",HYPERLINK("http://wiki.esipfed.org/index.php/Concepts_Glossary_"&amp;[11]data!$B$1&amp;"#"&amp;SUBSTITUTE(SUBSTITUTE([11]FieldSummary_Exists!M36," ","_"),"/","-"),[11]FieldSummary_Exists!M36))</f>
        <v/>
      </c>
      <c r="L39" s="28" t="str">
        <f>IF([11]FieldSummary_Exists!L36="","",HYPERLINK("http://wiki.esipfed.org/index.php/Concepts_Glossary_"&amp;[11]data!$B$1&amp;"#"&amp;SUBSTITUTE(SUBSTITUTE([11]FieldSummary_Exists!L36," ","_"),"/","-"),[11]FieldSummary_Exists!L36))</f>
        <v/>
      </c>
      <c r="M39" s="29" t="str">
        <f>IF([11]FieldSummary_Exists!Q36="","",HYPERLINK("http://wiki.esipfed.org/index.php/Concepts_Glossary"&amp;"#"&amp;SUBSTITUTE(SUBSTITUTE([11]FieldSummary_Exists!Q36," ","_"),"/","-"),[11]FieldSummary_Exists!Q36))</f>
        <v/>
      </c>
    </row>
    <row r="40" spans="7:13" x14ac:dyDescent="0.2">
      <c r="G40" s="24" t="str">
        <f>[11]FieldSummary_Exists!D37</f>
        <v/>
      </c>
      <c r="H40" s="25" t="str">
        <f>[11]FieldSummary_Exists!E37</f>
        <v/>
      </c>
      <c r="I40" s="26" t="str">
        <f>[11]FieldSummary_Missing!F37</f>
        <v/>
      </c>
      <c r="K40" s="27" t="str">
        <f>IF([11]FieldSummary_Exists!M37="","",HYPERLINK("http://wiki.esipfed.org/index.php/Concepts_Glossary_"&amp;[11]data!$B$1&amp;"#"&amp;SUBSTITUTE(SUBSTITUTE([11]FieldSummary_Exists!M37," ","_"),"/","-"),[11]FieldSummary_Exists!M37))</f>
        <v/>
      </c>
      <c r="L40" s="28" t="str">
        <f>IF([11]FieldSummary_Exists!L37="","",HYPERLINK("http://wiki.esipfed.org/index.php/Concepts_Glossary_"&amp;[11]data!$B$1&amp;"#"&amp;SUBSTITUTE(SUBSTITUTE([11]FieldSummary_Exists!L37," ","_"),"/","-"),[11]FieldSummary_Exists!L37))</f>
        <v/>
      </c>
      <c r="M40" s="29" t="str">
        <f>IF([11]FieldSummary_Exists!Q37="","",HYPERLINK("http://wiki.esipfed.org/index.php/Concepts_Glossary"&amp;"#"&amp;SUBSTITUTE(SUBSTITUTE([11]FieldSummary_Exists!Q37," ","_"),"/","-"),[11]FieldSummary_Exists!Q37))</f>
        <v/>
      </c>
    </row>
    <row r="41" spans="7:13" x14ac:dyDescent="0.2">
      <c r="G41" s="24" t="str">
        <f>[11]FieldSummary_Exists!D38</f>
        <v/>
      </c>
      <c r="H41" s="25" t="str">
        <f>[11]FieldSummary_Exists!E38</f>
        <v/>
      </c>
      <c r="I41" s="26" t="str">
        <f>[11]FieldSummary_Missing!F38</f>
        <v/>
      </c>
      <c r="K41" s="27" t="str">
        <f>IF([11]FieldSummary_Exists!M38="","",HYPERLINK("http://wiki.esipfed.org/index.php/Concepts_Glossary_"&amp;[11]data!$B$1&amp;"#"&amp;SUBSTITUTE(SUBSTITUTE([11]FieldSummary_Exists!M38," ","_"),"/","-"),[11]FieldSummary_Exists!M38))</f>
        <v/>
      </c>
      <c r="L41" s="28" t="str">
        <f>IF([11]FieldSummary_Exists!L38="","",HYPERLINK("http://wiki.esipfed.org/index.php/Concepts_Glossary_"&amp;[11]data!$B$1&amp;"#"&amp;SUBSTITUTE(SUBSTITUTE([11]FieldSummary_Exists!L38," ","_"),"/","-"),[11]FieldSummary_Exists!L38))</f>
        <v/>
      </c>
      <c r="M41" s="29" t="str">
        <f>IF([11]FieldSummary_Exists!Q38="","",HYPERLINK("http://wiki.esipfed.org/index.php/Concepts_Glossary"&amp;"#"&amp;SUBSTITUTE(SUBSTITUTE([11]FieldSummary_Exists!Q38," ","_"),"/","-"),[11]FieldSummary_Exists!Q38))</f>
        <v/>
      </c>
    </row>
    <row r="42" spans="7:13" x14ac:dyDescent="0.2">
      <c r="G42" s="24" t="str">
        <f>[11]FieldSummary_Exists!D39</f>
        <v/>
      </c>
      <c r="H42" s="25" t="str">
        <f>[11]FieldSummary_Exists!E39</f>
        <v/>
      </c>
      <c r="I42" s="26" t="str">
        <f>[11]FieldSummary_Missing!F39</f>
        <v/>
      </c>
      <c r="K42" s="27" t="str">
        <f>IF([11]FieldSummary_Exists!M39="","",HYPERLINK("http://wiki.esipfed.org/index.php/Concepts_Glossary_"&amp;[11]data!$B$1&amp;"#"&amp;SUBSTITUTE(SUBSTITUTE([11]FieldSummary_Exists!M39," ","_"),"/","-"),[11]FieldSummary_Exists!M39))</f>
        <v/>
      </c>
      <c r="L42" s="28" t="str">
        <f>IF([11]FieldSummary_Exists!L39="","",HYPERLINK("http://wiki.esipfed.org/index.php/Concepts_Glossary_"&amp;[11]data!$B$1&amp;"#"&amp;SUBSTITUTE(SUBSTITUTE([11]FieldSummary_Exists!L39," ","_"),"/","-"),[11]FieldSummary_Exists!L39))</f>
        <v/>
      </c>
      <c r="M42" s="29" t="str">
        <f>IF([11]FieldSummary_Exists!Q39="","",HYPERLINK("http://wiki.esipfed.org/index.php/Concepts_Glossary"&amp;"#"&amp;SUBSTITUTE(SUBSTITUTE([11]FieldSummary_Exists!Q39," ","_"),"/","-"),[11]FieldSummary_Exists!Q39))</f>
        <v/>
      </c>
    </row>
    <row r="43" spans="7:13" x14ac:dyDescent="0.2">
      <c r="G43" s="24" t="str">
        <f>[11]FieldSummary_Exists!D40</f>
        <v/>
      </c>
      <c r="H43" s="25" t="str">
        <f>[11]FieldSummary_Exists!E40</f>
        <v/>
      </c>
      <c r="I43" s="26" t="str">
        <f>[11]FieldSummary_Missing!F40</f>
        <v/>
      </c>
      <c r="K43" s="27" t="str">
        <f>IF([11]FieldSummary_Exists!M40="","",HYPERLINK("http://wiki.esipfed.org/index.php/Concepts_Glossary_"&amp;[11]data!$B$1&amp;"#"&amp;SUBSTITUTE(SUBSTITUTE([11]FieldSummary_Exists!M40," ","_"),"/","-"),[11]FieldSummary_Exists!M40))</f>
        <v/>
      </c>
      <c r="L43" s="28" t="str">
        <f>IF([11]FieldSummary_Exists!L40="","",HYPERLINK("http://wiki.esipfed.org/index.php/Concepts_Glossary_"&amp;[11]data!$B$1&amp;"#"&amp;SUBSTITUTE(SUBSTITUTE([11]FieldSummary_Exists!L40," ","_"),"/","-"),[11]FieldSummary_Exists!L40))</f>
        <v/>
      </c>
      <c r="M43" s="29" t="str">
        <f>IF([11]FieldSummary_Exists!Q40="","",HYPERLINK("http://wiki.esipfed.org/index.php/Concepts_Glossary"&amp;"#"&amp;SUBSTITUTE(SUBSTITUTE([11]FieldSummary_Exists!Q40," ","_"),"/","-"),[11]FieldSummary_Exists!Q40))</f>
        <v/>
      </c>
    </row>
    <row r="44" spans="7:13" x14ac:dyDescent="0.2">
      <c r="G44" s="24" t="str">
        <f>[11]FieldSummary_Exists!D41</f>
        <v/>
      </c>
      <c r="H44" s="25" t="str">
        <f>[11]FieldSummary_Exists!E41</f>
        <v/>
      </c>
      <c r="I44" s="26" t="str">
        <f>[11]FieldSummary_Missing!F41</f>
        <v/>
      </c>
      <c r="K44" s="27" t="str">
        <f>IF([11]FieldSummary_Exists!M41="","",HYPERLINK("http://wiki.esipfed.org/index.php/Concepts_Glossary_"&amp;[11]data!$B$1&amp;"#"&amp;SUBSTITUTE(SUBSTITUTE([11]FieldSummary_Exists!M41," ","_"),"/","-"),[11]FieldSummary_Exists!M41))</f>
        <v/>
      </c>
      <c r="L44" s="28" t="str">
        <f>IF([11]FieldSummary_Exists!L41="","",HYPERLINK("http://wiki.esipfed.org/index.php/Concepts_Glossary_"&amp;[11]data!$B$1&amp;"#"&amp;SUBSTITUTE(SUBSTITUTE([11]FieldSummary_Exists!L41," ","_"),"/","-"),[11]FieldSummary_Exists!L41))</f>
        <v/>
      </c>
      <c r="M44" s="29" t="str">
        <f>IF([11]FieldSummary_Exists!Q41="","",HYPERLINK("http://wiki.esipfed.org/index.php/Concepts_Glossary"&amp;"#"&amp;SUBSTITUTE(SUBSTITUTE([11]FieldSummary_Exists!Q41," ","_"),"/","-"),[11]FieldSummary_Exists!Q41))</f>
        <v/>
      </c>
    </row>
    <row r="45" spans="7:13" x14ac:dyDescent="0.2">
      <c r="G45" s="24" t="str">
        <f>[11]FieldSummary_Exists!D42</f>
        <v/>
      </c>
      <c r="H45" s="25" t="str">
        <f>[11]FieldSummary_Exists!E42</f>
        <v/>
      </c>
      <c r="I45" s="26" t="str">
        <f>[11]FieldSummary_Missing!F42</f>
        <v/>
      </c>
      <c r="K45" s="27" t="str">
        <f>IF([11]FieldSummary_Exists!M42="","",HYPERLINK("http://wiki.esipfed.org/index.php/Concepts_Glossary_"&amp;[11]data!$B$1&amp;"#"&amp;SUBSTITUTE(SUBSTITUTE([11]FieldSummary_Exists!M42," ","_"),"/","-"),[11]FieldSummary_Exists!M42))</f>
        <v/>
      </c>
      <c r="L45" s="28" t="str">
        <f>IF([11]FieldSummary_Exists!L42="","",HYPERLINK("http://wiki.esipfed.org/index.php/Concepts_Glossary_"&amp;[11]data!$B$1&amp;"#"&amp;SUBSTITUTE(SUBSTITUTE([11]FieldSummary_Exists!L42," ","_"),"/","-"),[11]FieldSummary_Exists!L42))</f>
        <v/>
      </c>
      <c r="M45" s="29" t="str">
        <f>IF([11]FieldSummary_Exists!Q42="","",HYPERLINK("http://wiki.esipfed.org/index.php/Concepts_Glossary"&amp;"#"&amp;SUBSTITUTE(SUBSTITUTE([11]FieldSummary_Exists!Q42," ","_"),"/","-"),[11]FieldSummary_Exists!Q42))</f>
        <v/>
      </c>
    </row>
    <row r="46" spans="7:13" x14ac:dyDescent="0.2">
      <c r="G46" s="24" t="str">
        <f>[11]FieldSummary_Exists!D43</f>
        <v/>
      </c>
      <c r="H46" s="25" t="str">
        <f>[11]FieldSummary_Exists!E43</f>
        <v/>
      </c>
      <c r="I46" s="26" t="str">
        <f>[11]FieldSummary_Missing!F43</f>
        <v/>
      </c>
      <c r="K46" s="27" t="str">
        <f>IF([11]FieldSummary_Exists!M43="","",HYPERLINK("http://wiki.esipfed.org/index.php/Concepts_Glossary_"&amp;[11]data!$B$1&amp;"#"&amp;SUBSTITUTE(SUBSTITUTE([11]FieldSummary_Exists!M43," ","_"),"/","-"),[11]FieldSummary_Exists!M43))</f>
        <v/>
      </c>
      <c r="L46" s="28" t="str">
        <f>IF([11]FieldSummary_Exists!L43="","",HYPERLINK("http://wiki.esipfed.org/index.php/Concepts_Glossary_"&amp;[11]data!$B$1&amp;"#"&amp;SUBSTITUTE(SUBSTITUTE([11]FieldSummary_Exists!L43," ","_"),"/","-"),[11]FieldSummary_Exists!L43))</f>
        <v/>
      </c>
      <c r="M46" s="29" t="str">
        <f>IF([11]FieldSummary_Exists!Q43="","",HYPERLINK("http://wiki.esipfed.org/index.php/Concepts_Glossary"&amp;"#"&amp;SUBSTITUTE(SUBSTITUTE([11]FieldSummary_Exists!Q43," ","_"),"/","-"),[11]FieldSummary_Exists!Q43))</f>
        <v/>
      </c>
    </row>
    <row r="47" spans="7:13" x14ac:dyDescent="0.2">
      <c r="G47" s="24" t="str">
        <f>[11]FieldSummary_Exists!D44</f>
        <v/>
      </c>
      <c r="H47" s="25" t="str">
        <f>[11]FieldSummary_Exists!E44</f>
        <v/>
      </c>
      <c r="I47" s="26" t="str">
        <f>[11]FieldSummary_Missing!F44</f>
        <v/>
      </c>
      <c r="K47" s="27" t="str">
        <f>IF([11]FieldSummary_Exists!M44="","",HYPERLINK("http://wiki.esipfed.org/index.php/Concepts_Glossary_"&amp;[11]data!$B$1&amp;"#"&amp;SUBSTITUTE(SUBSTITUTE([11]FieldSummary_Exists!M44," ","_"),"/","-"),[11]FieldSummary_Exists!M44))</f>
        <v/>
      </c>
      <c r="L47" s="28" t="str">
        <f>IF([11]FieldSummary_Exists!L44="","",HYPERLINK("http://wiki.esipfed.org/index.php/Concepts_Glossary_"&amp;[11]data!$B$1&amp;"#"&amp;SUBSTITUTE(SUBSTITUTE([11]FieldSummary_Exists!L44," ","_"),"/","-"),[11]FieldSummary_Exists!L44))</f>
        <v/>
      </c>
      <c r="M47" s="29" t="str">
        <f>IF([11]FieldSummary_Exists!Q44="","",HYPERLINK("http://wiki.esipfed.org/index.php/Concepts_Glossary"&amp;"#"&amp;SUBSTITUTE(SUBSTITUTE([11]FieldSummary_Exists!Q44," ","_"),"/","-"),[11]FieldSummary_Exists!Q44))</f>
        <v/>
      </c>
    </row>
    <row r="48" spans="7:13" x14ac:dyDescent="0.2">
      <c r="G48" s="24" t="str">
        <f>[11]FieldSummary_Exists!D45</f>
        <v/>
      </c>
      <c r="H48" s="25" t="str">
        <f>[11]FieldSummary_Exists!E45</f>
        <v/>
      </c>
      <c r="I48" s="26" t="str">
        <f>[11]FieldSummary_Missing!F45</f>
        <v/>
      </c>
      <c r="K48" s="27" t="str">
        <f>IF([11]FieldSummary_Exists!M45="","",HYPERLINK("http://wiki.esipfed.org/index.php/Concepts_Glossary_"&amp;[11]data!$B$1&amp;"#"&amp;SUBSTITUTE(SUBSTITUTE([11]FieldSummary_Exists!M45," ","_"),"/","-"),[11]FieldSummary_Exists!M45))</f>
        <v/>
      </c>
      <c r="L48" s="28" t="str">
        <f>IF([11]FieldSummary_Exists!L45="","",HYPERLINK("http://wiki.esipfed.org/index.php/Concepts_Glossary_"&amp;[11]data!$B$1&amp;"#"&amp;SUBSTITUTE(SUBSTITUTE([11]FieldSummary_Exists!L45," ","_"),"/","-"),[11]FieldSummary_Exists!L45))</f>
        <v/>
      </c>
      <c r="M48" s="29" t="str">
        <f>IF([11]FieldSummary_Exists!Q45="","",HYPERLINK("http://wiki.esipfed.org/index.php/Concepts_Glossary"&amp;"#"&amp;SUBSTITUTE(SUBSTITUTE([11]FieldSummary_Exists!Q45," ","_"),"/","-"),[11]FieldSummary_Exists!Q45))</f>
        <v/>
      </c>
    </row>
    <row r="49" spans="2:13" x14ac:dyDescent="0.2">
      <c r="G49" s="24" t="str">
        <f>[11]FieldSummary_Exists!D46</f>
        <v/>
      </c>
      <c r="H49" s="25" t="str">
        <f>[11]FieldSummary_Exists!E46</f>
        <v/>
      </c>
      <c r="I49" s="26" t="str">
        <f>[11]FieldSummary_Missing!F46</f>
        <v/>
      </c>
      <c r="K49" s="27" t="str">
        <f>IF([11]FieldSummary_Exists!M46="","",HYPERLINK("http://wiki.esipfed.org/index.php/Concepts_Glossary_"&amp;[11]data!$B$1&amp;"#"&amp;SUBSTITUTE(SUBSTITUTE([11]FieldSummary_Exists!M46," ","_"),"/","-"),[11]FieldSummary_Exists!M46))</f>
        <v/>
      </c>
      <c r="L49" s="28" t="str">
        <f>IF([11]FieldSummary_Exists!L46="","",HYPERLINK("http://wiki.esipfed.org/index.php/Concepts_Glossary_"&amp;[11]data!$B$1&amp;"#"&amp;SUBSTITUTE(SUBSTITUTE([11]FieldSummary_Exists!L46," ","_"),"/","-"),[11]FieldSummary_Exists!L46))</f>
        <v/>
      </c>
      <c r="M49" s="29" t="str">
        <f>IF([11]FieldSummary_Exists!Q46="","",HYPERLINK("http://wiki.esipfed.org/index.php/Concepts_Glossary"&amp;"#"&amp;SUBSTITUTE(SUBSTITUTE([11]FieldSummary_Exists!Q46," ","_"),"/","-"),[11]FieldSummary_Exists!Q46))</f>
        <v/>
      </c>
    </row>
    <row r="50" spans="2:13" x14ac:dyDescent="0.2">
      <c r="G50" s="24" t="str">
        <f>[11]FieldSummary_Exists!D47</f>
        <v/>
      </c>
      <c r="H50" s="25" t="str">
        <f>[11]FieldSummary_Exists!E47</f>
        <v/>
      </c>
      <c r="I50" s="26" t="str">
        <f>[11]FieldSummary_Missing!F47</f>
        <v/>
      </c>
      <c r="K50" s="27" t="str">
        <f>IF([11]FieldSummary_Exists!M47="","",HYPERLINK("http://wiki.esipfed.org/index.php/Concepts_Glossary_"&amp;[11]data!$B$1&amp;"#"&amp;SUBSTITUTE(SUBSTITUTE([11]FieldSummary_Exists!M47," ","_"),"/","-"),[11]FieldSummary_Exists!M47))</f>
        <v/>
      </c>
      <c r="L50" s="28" t="str">
        <f>IF([11]FieldSummary_Exists!L47="","",HYPERLINK("http://wiki.esipfed.org/index.php/Concepts_Glossary_"&amp;[11]data!$B$1&amp;"#"&amp;SUBSTITUTE(SUBSTITUTE([11]FieldSummary_Exists!L47," ","_"),"/","-"),[11]FieldSummary_Exists!L47))</f>
        <v/>
      </c>
      <c r="M50" s="29" t="str">
        <f>IF([11]FieldSummary_Exists!Q47="","",HYPERLINK("http://wiki.esipfed.org/index.php/Concepts_Glossary"&amp;"#"&amp;SUBSTITUTE(SUBSTITUTE([11]FieldSummary_Exists!Q47," ","_"),"/","-"),[11]FieldSummary_Exists!Q47))</f>
        <v/>
      </c>
    </row>
    <row r="51" spans="2:13" ht="17" thickBot="1" x14ac:dyDescent="0.25">
      <c r="G51" s="30" t="str">
        <f>[11]FieldSummary_Exists!D48</f>
        <v/>
      </c>
      <c r="H51" s="31" t="str">
        <f>[11]FieldSummary_Exists!E48</f>
        <v/>
      </c>
      <c r="I51" s="32" t="str">
        <f>[11]FieldSummary_Missing!F48</f>
        <v/>
      </c>
      <c r="K51" s="33" t="str">
        <f>IF([11]FieldSummary_Exists!M48="","",HYPERLINK("http://wiki.esipfed.org/index.php/Concepts_Glossary_"&amp;[11]data!$B$1&amp;"#"&amp;SUBSTITUTE(SUBSTITUTE([11]FieldSummary_Exists!M48," ","_"),"/","-"),[11]FieldSummary_Exists!M48))</f>
        <v/>
      </c>
      <c r="L51" s="34" t="str">
        <f>IF([11]FieldSummary_Exists!L48="","",HYPERLINK("http://wiki.esipfed.org/index.php/Concepts_Glossary_"&amp;[11]data!$B$1&amp;"#"&amp;SUBSTITUTE(SUBSTITUTE([11]FieldSummary_Exists!L48," ","_"),"/","-"),[11]FieldSummary_Exists!L48))</f>
        <v/>
      </c>
      <c r="M51" s="35" t="str">
        <f>IF([11]FieldSummary_Exists!Q48="","",HYPERLINK("http://wiki.esipfed.org/index.php/Concepts_Glossary"&amp;"#"&amp;SUBSTITUTE(SUBSTITUTE([11]FieldSummary_Exists!Q48," ","_"),"/","-"),[11]FieldSummary_Exists!Q48))</f>
        <v/>
      </c>
    </row>
    <row r="52" spans="2:13" x14ac:dyDescent="0.2">
      <c r="K52"/>
      <c r="L52"/>
      <c r="M52"/>
    </row>
    <row r="53" spans="2:13" x14ac:dyDescent="0.2">
      <c r="K53"/>
      <c r="L53"/>
      <c r="M53"/>
    </row>
    <row r="54" spans="2:13" x14ac:dyDescent="0.2">
      <c r="K54"/>
      <c r="L54"/>
      <c r="M54"/>
    </row>
    <row r="55" spans="2:13" x14ac:dyDescent="0.2">
      <c r="K55"/>
      <c r="L55"/>
      <c r="M55"/>
    </row>
    <row r="56" spans="2:13" x14ac:dyDescent="0.2">
      <c r="K56"/>
      <c r="L56"/>
      <c r="M56"/>
    </row>
    <row r="57" spans="2:13" x14ac:dyDescent="0.2">
      <c r="G57" s="36"/>
      <c r="H57" s="36"/>
      <c r="I57" s="37"/>
      <c r="K57" s="4"/>
      <c r="L57" s="4"/>
    </row>
    <row r="58" spans="2:13" x14ac:dyDescent="0.2">
      <c r="K58" s="4"/>
    </row>
    <row r="59" spans="2:13" x14ac:dyDescent="0.2">
      <c r="K59" s="4"/>
    </row>
    <row r="60" spans="2:13" x14ac:dyDescent="0.2">
      <c r="K60" s="4"/>
    </row>
    <row r="61" spans="2:13" x14ac:dyDescent="0.2">
      <c r="K61" s="4"/>
    </row>
    <row r="62" spans="2:13" x14ac:dyDescent="0.2">
      <c r="K62" s="4"/>
    </row>
    <row r="63" spans="2:13" x14ac:dyDescent="0.2">
      <c r="K63" s="4"/>
    </row>
    <row r="64" spans="2:13" x14ac:dyDescent="0.2">
      <c r="B64" s="38"/>
      <c r="K64" s="4"/>
    </row>
    <row r="65" spans="2:11" x14ac:dyDescent="0.2">
      <c r="B65" s="38"/>
      <c r="K65" s="4"/>
    </row>
    <row r="66" spans="2:11" x14ac:dyDescent="0.2">
      <c r="B66" s="38"/>
      <c r="K66" s="4"/>
    </row>
    <row r="67" spans="2:11" x14ac:dyDescent="0.2">
      <c r="B67" s="38"/>
      <c r="K67" s="4"/>
    </row>
    <row r="68" spans="2:11" x14ac:dyDescent="0.2">
      <c r="K68" s="4"/>
    </row>
    <row r="69" spans="2:11" x14ac:dyDescent="0.2">
      <c r="K69" s="4"/>
    </row>
    <row r="70" spans="2:11" x14ac:dyDescent="0.2">
      <c r="K70" s="4"/>
    </row>
    <row r="71" spans="2:11" x14ac:dyDescent="0.2">
      <c r="K71" s="4"/>
    </row>
    <row r="72" spans="2:11" x14ac:dyDescent="0.2">
      <c r="K72" s="4"/>
    </row>
    <row r="73" spans="2:11" x14ac:dyDescent="0.2">
      <c r="K73" s="4"/>
    </row>
    <row r="74" spans="2:11" x14ac:dyDescent="0.2">
      <c r="K74" s="4"/>
    </row>
    <row r="75" spans="2:11" x14ac:dyDescent="0.2">
      <c r="K75" s="4"/>
    </row>
    <row r="76" spans="2:11" x14ac:dyDescent="0.2">
      <c r="K76" s="4"/>
    </row>
    <row r="77" spans="2:11" x14ac:dyDescent="0.2">
      <c r="K77" s="4"/>
    </row>
    <row r="78" spans="2:11" x14ac:dyDescent="0.2">
      <c r="K78" s="4"/>
    </row>
    <row r="79" spans="2:11" x14ac:dyDescent="0.2">
      <c r="K79" s="4"/>
    </row>
    <row r="80" spans="2:11" x14ac:dyDescent="0.2">
      <c r="K80" s="4"/>
    </row>
    <row r="81" spans="11:11" x14ac:dyDescent="0.2">
      <c r="K81" s="4"/>
    </row>
    <row r="82" spans="11:11" x14ac:dyDescent="0.2">
      <c r="K82" s="4"/>
    </row>
    <row r="83" spans="11:11" x14ac:dyDescent="0.2">
      <c r="K83" s="4"/>
    </row>
    <row r="84" spans="11:11" x14ac:dyDescent="0.2">
      <c r="K84" s="4"/>
    </row>
    <row r="85" spans="11:11" x14ac:dyDescent="0.2">
      <c r="K85" s="4"/>
    </row>
    <row r="86" spans="11:11" x14ac:dyDescent="0.2">
      <c r="K86" s="4"/>
    </row>
    <row r="87" spans="11:11" x14ac:dyDescent="0.2">
      <c r="K87" s="4"/>
    </row>
    <row r="88" spans="11:11" x14ac:dyDescent="0.2">
      <c r="K88" s="4"/>
    </row>
    <row r="89" spans="11:11" x14ac:dyDescent="0.2">
      <c r="K89" s="4"/>
    </row>
    <row r="90" spans="11:11" x14ac:dyDescent="0.2">
      <c r="K90" s="4"/>
    </row>
    <row r="91" spans="11:11" x14ac:dyDescent="0.2">
      <c r="K91" s="4"/>
    </row>
    <row r="92" spans="11:11" x14ac:dyDescent="0.2">
      <c r="K92" s="4"/>
    </row>
    <row r="93" spans="11:11" x14ac:dyDescent="0.2">
      <c r="K93" s="4"/>
    </row>
    <row r="94" spans="11:11" x14ac:dyDescent="0.2">
      <c r="K94" s="4"/>
    </row>
    <row r="95" spans="11:11" x14ac:dyDescent="0.2">
      <c r="K95" s="4"/>
    </row>
    <row r="96" spans="1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</sheetData>
  <conditionalFormatting sqref="H7:H51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lessThan">
      <formula>0</formula>
    </cfRule>
    <cfRule type="cellIs" dxfId="8" priority="4" operator="greaterThan">
      <formula>0.995</formula>
    </cfRule>
    <cfRule type="cellIs" dxfId="7" priority="5" operator="equal">
      <formula>"*"</formula>
    </cfRule>
    <cfRule type="cellIs" dxfId="6" priority="6" operator="lessThan">
      <formula>0.0005</formula>
    </cfRule>
    <cfRule type="cellIs" dxfId="5" priority="7" operator="greaterThan">
      <formula>0.995</formula>
    </cfRule>
    <cfRule type="cellIs" dxfId="4" priority="8" operator="equal">
      <formula>"*"</formula>
    </cfRule>
    <cfRule type="containsText" dxfId="3" priority="9" operator="containsText" text="&quot;*&quot;">
      <formula>NOT(ISERROR(SEARCH("""*""",H7)))</formula>
    </cfRule>
    <cfRule type="cellIs" dxfId="2" priority="10" operator="lessThan">
      <formula>-0.0001</formula>
    </cfRule>
    <cfRule type="cellIs" dxfId="1" priority="11" operator="between">
      <formula>0.0001</formula>
      <formula>0</formula>
    </cfRule>
    <cfRule type="cellIs" dxfId="0" priority="12" operator="greaterThan">
      <formula>0.991</formula>
    </cfRule>
  </conditionalFormatting>
  <hyperlinks>
    <hyperlink ref="B3" location="RecommendationDialectComparison!A1" display="Recommendation Dialect Comparison"/>
    <hyperlink ref="G3" location="FieldSummary_Exists!A1" display="Field Summary"/>
    <hyperlink ref="D3" location="SignatureScores!A1" display="Signature Scores"/>
    <hyperlink ref="B4" r:id="rId1"/>
    <hyperlink ref="D4" r:id="rId2"/>
    <hyperlink ref="G4" r:id="rId3"/>
    <hyperlink ref="K4" r:id="rId4"/>
    <hyperlink ref="K3" location="ConceptGuidanceLinks!A1" display="View Larger"/>
  </hyperlinks>
  <pageMargins left="0.7" right="0.7" top="0.75" bottom="0.75" header="0.3" footer="0.3"/>
  <pageSetup orientation="portrait" horizontalDpi="0" verticalDpi="0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[11]recTag!#REF!</xm:f>
          </x14:formula1>
          <xm:sqref>C1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workbookViewId="0">
      <selection activeCell="K5" sqref="K5:M21"/>
    </sheetView>
  </sheetViews>
  <sheetFormatPr baseColWidth="10" defaultColWidth="11" defaultRowHeight="16" x14ac:dyDescent="0.2"/>
  <cols>
    <col min="1" max="1" width="3" customWidth="1"/>
    <col min="2" max="2" width="26.6640625" bestFit="1" customWidth="1"/>
    <col min="3" max="3" width="32" customWidth="1"/>
    <col min="4" max="4" width="19" bestFit="1" customWidth="1"/>
    <col min="6" max="6" width="4.5" customWidth="1"/>
    <col min="7" max="7" width="30" bestFit="1" customWidth="1"/>
    <col min="8" max="8" width="8.6640625" bestFit="1" customWidth="1"/>
    <col min="9" max="9" width="26.1640625" bestFit="1" customWidth="1"/>
    <col min="10" max="10" width="1.1640625" customWidth="1"/>
    <col min="11" max="11" width="27.33203125" style="3" bestFit="1" customWidth="1"/>
    <col min="12" max="12" width="22.1640625" style="3" bestFit="1" customWidth="1"/>
    <col min="13" max="13" width="29" style="3" bestFit="1" customWidth="1"/>
  </cols>
  <sheetData>
    <row r="1" spans="2:13" ht="21" x14ac:dyDescent="0.25">
      <c r="B1" s="1" t="s">
        <v>0</v>
      </c>
      <c r="C1" s="2" t="s">
        <v>1</v>
      </c>
      <c r="E1" s="1"/>
      <c r="F1" s="1"/>
      <c r="G1" s="1"/>
      <c r="H1" s="1"/>
      <c r="J1" s="1"/>
      <c r="K1" s="2"/>
    </row>
    <row r="2" spans="2:13" ht="21" hidden="1" x14ac:dyDescent="0.25">
      <c r="B2" s="1"/>
      <c r="C2" s="1"/>
      <c r="D2" s="1"/>
      <c r="E2" s="1"/>
      <c r="F2" s="1"/>
      <c r="G2" s="1"/>
      <c r="H2" s="1"/>
      <c r="J2" s="1"/>
      <c r="K2" s="2"/>
    </row>
    <row r="3" spans="2:13" s="2" customFormat="1" ht="21" x14ac:dyDescent="0.2">
      <c r="B3" s="4" t="s">
        <v>2</v>
      </c>
      <c r="D3" s="4" t="s">
        <v>2</v>
      </c>
      <c r="E3" s="4"/>
      <c r="G3" s="4" t="s">
        <v>2</v>
      </c>
      <c r="I3"/>
      <c r="K3" s="5" t="s">
        <v>2</v>
      </c>
      <c r="L3" s="3"/>
      <c r="M3" s="3"/>
    </row>
    <row r="4" spans="2:13" s="3" customFormat="1" ht="22" thickBot="1" x14ac:dyDescent="0.25">
      <c r="B4" s="4" t="s">
        <v>3</v>
      </c>
      <c r="D4" s="4" t="s">
        <v>3</v>
      </c>
      <c r="E4" s="4"/>
      <c r="G4" s="4" t="s">
        <v>3</v>
      </c>
      <c r="I4"/>
      <c r="K4" s="4" t="s">
        <v>3</v>
      </c>
      <c r="L4" s="2"/>
      <c r="M4" s="2"/>
    </row>
    <row r="5" spans="2:13" ht="19" x14ac:dyDescent="0.25">
      <c r="G5" s="6" t="s">
        <v>4</v>
      </c>
      <c r="H5" s="7" t="s">
        <v>5</v>
      </c>
      <c r="I5" s="8" t="s">
        <v>6</v>
      </c>
      <c r="K5" s="9" t="s">
        <v>5</v>
      </c>
      <c r="L5" s="10" t="s">
        <v>7</v>
      </c>
      <c r="M5" s="11" t="s">
        <v>8</v>
      </c>
    </row>
    <row r="6" spans="2:13" ht="17" thickBot="1" x14ac:dyDescent="0.25">
      <c r="G6" s="12" t="str">
        <f>[2]FieldSummary_Exists!D3</f>
        <v>Concept</v>
      </c>
      <c r="H6" s="13" t="str">
        <f>[2]FieldSummary_Exists!E3</f>
        <v>EML</v>
      </c>
      <c r="I6" s="14" t="s">
        <v>9</v>
      </c>
      <c r="K6" s="15" t="s">
        <v>10</v>
      </c>
      <c r="L6" s="16" t="s">
        <v>11</v>
      </c>
      <c r="M6" s="17" t="s">
        <v>12</v>
      </c>
    </row>
    <row r="7" spans="2:13" x14ac:dyDescent="0.2">
      <c r="G7" s="18" t="str">
        <f>[2]FieldSummary_Exists!D4</f>
        <v>Resource Identifier</v>
      </c>
      <c r="H7" s="19">
        <f>[2]FieldSummary_Exists!E4</f>
        <v>1</v>
      </c>
      <c r="I7" s="20" t="str">
        <f>[2]FieldSummary_Missing!F4</f>
        <v>LTER_Identification</v>
      </c>
      <c r="K7" s="21" t="str">
        <f>IF([2]FieldSummary_Exists!M4="","",HYPERLINK("http://wiki.esipfed.org/index.php/Concepts_Glossary_"&amp;[2]data!$B$1&amp;"#"&amp;SUBSTITUTE(SUBSTITUTE([2]FieldSummary_Exists!M4," ","_"),"/","-"),[2]FieldSummary_Exists!M4))</f>
        <v/>
      </c>
      <c r="L7" s="22" t="str">
        <f>IF([2]FieldSummary_Exists!L4="","",HYPERLINK("http://wiki.esipfed.org/index.php/Concepts_Glossary_"&amp;[2]data!$B$1&amp;"#"&amp;SUBSTITUTE(SUBSTITUTE([2]FieldSummary_Exists!L4," ","_"),"/","-"),[2]FieldSummary_Exists!L4))</f>
        <v/>
      </c>
      <c r="M7" s="23" t="str">
        <f>IF([2]FieldSummary_Exists!Q4="","",HYPERLINK("http://wiki.esipfed.org/index.php/Concepts_Glossary"&amp;"#"&amp;SUBSTITUTE(SUBSTITUTE([2]FieldSummary_Exists!Q4," ","_"),"/","-"),[2]FieldSummary_Exists!Q4))</f>
        <v/>
      </c>
    </row>
    <row r="8" spans="2:13" x14ac:dyDescent="0.2">
      <c r="G8" s="24" t="str">
        <f>[2]FieldSummary_Exists!D5</f>
        <v>Resource Title</v>
      </c>
      <c r="H8" s="25">
        <f>[2]FieldSummary_Exists!E5</f>
        <v>1</v>
      </c>
      <c r="I8" s="26" t="str">
        <f>[2]FieldSummary_Missing!F5</f>
        <v>LTER_Identification</v>
      </c>
      <c r="K8" s="27" t="str">
        <f>IF([2]FieldSummary_Exists!M5="","",HYPERLINK("http://wiki.esipfed.org/index.php/Concepts_Glossary_"&amp;[2]data!$B$1&amp;"#"&amp;SUBSTITUTE(SUBSTITUTE([2]FieldSummary_Exists!M5," ","_"),"/","-"),[2]FieldSummary_Exists!M5))</f>
        <v>Metadata Contact</v>
      </c>
      <c r="L8" s="28" t="str">
        <f>IF([2]FieldSummary_Exists!L5="","",HYPERLINK("http://wiki.esipfed.org/index.php/Concepts_Glossary_"&amp;[2]data!$B$1&amp;"#"&amp;SUBSTITUTE(SUBSTITUTE([2]FieldSummary_Exists!L5," ","_"),"/","-"),[2]FieldSummary_Exists!L5))</f>
        <v>Attribute Constraints</v>
      </c>
      <c r="M8" s="29" t="str">
        <f>IF([2]FieldSummary_Exists!Q5="","",HYPERLINK("http://wiki.esipfed.org/index.php/Concepts_Glossary"&amp;"#"&amp;SUBSTITUTE(SUBSTITUTE([2]FieldSummary_Exists!Q5," ","_"),"/","-"),[2]FieldSummary_Exists!Q5))</f>
        <v/>
      </c>
    </row>
    <row r="9" spans="2:13" x14ac:dyDescent="0.2">
      <c r="G9" s="24" t="str">
        <f>[2]FieldSummary_Exists!D6</f>
        <v>Author / Originator</v>
      </c>
      <c r="H9" s="25">
        <f>[2]FieldSummary_Exists!E6</f>
        <v>1</v>
      </c>
      <c r="I9" s="26" t="str">
        <f>[2]FieldSummary_Missing!F6</f>
        <v>LTER_Identification</v>
      </c>
      <c r="K9" s="27" t="str">
        <f>IF([2]FieldSummary_Exists!M6="","",HYPERLINK("http://wiki.esipfed.org/index.php/Concepts_Glossary_"&amp;[2]data!$B$1&amp;"#"&amp;SUBSTITUTE(SUBSTITUTE([2]FieldSummary_Exists!M6," ","_"),"/","-"),[2]FieldSummary_Exists!M6))</f>
        <v>Contributor Name</v>
      </c>
      <c r="L9" s="28" t="str">
        <f>IF([2]FieldSummary_Exists!L6="","",HYPERLINK("http://wiki.esipfed.org/index.php/Concepts_Glossary_"&amp;[2]data!$B$1&amp;"#"&amp;SUBSTITUTE(SUBSTITUTE([2]FieldSummary_Exists!L6," ","_"),"/","-"),[2]FieldSummary_Exists!L6))</f>
        <v/>
      </c>
      <c r="M9" s="29" t="str">
        <f>IF([2]FieldSummary_Exists!Q6="","",HYPERLINK("http://wiki.esipfed.org/index.php/Concepts_Glossary"&amp;"#"&amp;SUBSTITUTE(SUBSTITUTE([2]FieldSummary_Exists!Q6," ","_"),"/","-"),[2]FieldSummary_Exists!Q6))</f>
        <v/>
      </c>
    </row>
    <row r="10" spans="2:13" x14ac:dyDescent="0.2">
      <c r="G10" s="24" t="str">
        <f>[2]FieldSummary_Exists!D7</f>
        <v>Metadata Contact</v>
      </c>
      <c r="H10" s="25">
        <f>[2]FieldSummary_Exists!E7</f>
        <v>0.94799999999999995</v>
      </c>
      <c r="I10" s="26" t="str">
        <f>[2]FieldSummary_Missing!F7</f>
        <v>LTER_Identification</v>
      </c>
      <c r="K10" s="27" t="str">
        <f>IF([2]FieldSummary_Exists!M7="","",HYPERLINK("http://wiki.esipfed.org/index.php/Concepts_Glossary_"&amp;[2]data!$B$1&amp;"#"&amp;SUBSTITUTE(SUBSTITUTE([2]FieldSummary_Exists!M7," ","_"),"/","-"),[2]FieldSummary_Exists!M7))</f>
        <v>Publisher</v>
      </c>
      <c r="L10" s="28" t="str">
        <f>IF([2]FieldSummary_Exists!L7="","",HYPERLINK("http://wiki.esipfed.org/index.php/Concepts_Glossary_"&amp;[2]data!$B$1&amp;"#"&amp;SUBSTITUTE(SUBSTITUTE([2]FieldSummary_Exists!L7," ","_"),"/","-"),[2]FieldSummary_Exists!L7))</f>
        <v/>
      </c>
      <c r="M10" s="29" t="str">
        <f>IF([2]FieldSummary_Exists!Q7="","",HYPERLINK("http://wiki.esipfed.org/index.php/Concepts_Glossary"&amp;"#"&amp;SUBSTITUTE(SUBSTITUTE([2]FieldSummary_Exists!Q7," ","_"),"/","-"),[2]FieldSummary_Exists!Q7))</f>
        <v/>
      </c>
    </row>
    <row r="11" spans="2:13" x14ac:dyDescent="0.2">
      <c r="G11" s="24" t="str">
        <f>[2]FieldSummary_Exists!D8</f>
        <v>Contributor Name</v>
      </c>
      <c r="H11" s="25">
        <f>[2]FieldSummary_Exists!E8</f>
        <v>0.1</v>
      </c>
      <c r="I11" s="26" t="str">
        <f>[2]FieldSummary_Missing!F8</f>
        <v>LTER_Identification</v>
      </c>
      <c r="K11" s="27" t="str">
        <f>IF([2]FieldSummary_Exists!M8="","",HYPERLINK("http://wiki.esipfed.org/index.php/Concepts_Glossary_"&amp;[2]data!$B$1&amp;"#"&amp;SUBSTITUTE(SUBSTITUTE([2]FieldSummary_Exists!M8," ","_"),"/","-"),[2]FieldSummary_Exists!M8))</f>
        <v>Publication Date</v>
      </c>
      <c r="L11" s="28" t="str">
        <f>IF([2]FieldSummary_Exists!L8="","",HYPERLINK("http://wiki.esipfed.org/index.php/Concepts_Glossary_"&amp;[2]data!$B$1&amp;"#"&amp;SUBSTITUTE(SUBSTITUTE([2]FieldSummary_Exists!L8," ","_"),"/","-"),[2]FieldSummary_Exists!L8))</f>
        <v/>
      </c>
      <c r="M11" s="29" t="str">
        <f>IF([2]FieldSummary_Exists!Q8="","",HYPERLINK("http://wiki.esipfed.org/index.php/Concepts_Glossary"&amp;"#"&amp;SUBSTITUTE(SUBSTITUTE([2]FieldSummary_Exists!Q8," ","_"),"/","-"),[2]FieldSummary_Exists!Q8))</f>
        <v/>
      </c>
    </row>
    <row r="12" spans="2:13" x14ac:dyDescent="0.2">
      <c r="G12" s="24" t="str">
        <f>[2]FieldSummary_Exists!D9</f>
        <v>Publisher</v>
      </c>
      <c r="H12" s="25">
        <f>[2]FieldSummary_Exists!E9</f>
        <v>0.96399999999999997</v>
      </c>
      <c r="I12" s="26" t="str">
        <f>[2]FieldSummary_Missing!F9</f>
        <v>LTER_Identification</v>
      </c>
      <c r="K12" s="27" t="str">
        <f>IF([2]FieldSummary_Exists!M9="","",HYPERLINK("http://wiki.esipfed.org/index.php/Concepts_Glossary_"&amp;[2]data!$B$1&amp;"#"&amp;SUBSTITUTE(SUBSTITUTE([2]FieldSummary_Exists!M9," ","_"),"/","-"),[2]FieldSummary_Exists!M9))</f>
        <v>Resource Distribution</v>
      </c>
      <c r="L12" s="28" t="str">
        <f>IF([2]FieldSummary_Exists!L9="","",HYPERLINK("http://wiki.esipfed.org/index.php/Concepts_Glossary_"&amp;[2]data!$B$1&amp;"#"&amp;SUBSTITUTE(SUBSTITUTE([2]FieldSummary_Exists!L9," ","_"),"/","-"),[2]FieldSummary_Exists!L9))</f>
        <v/>
      </c>
      <c r="M12" s="29" t="str">
        <f>IF([2]FieldSummary_Exists!Q9="","",HYPERLINK("http://wiki.esipfed.org/index.php/Concepts_Glossary"&amp;"#"&amp;SUBSTITUTE(SUBSTITUTE([2]FieldSummary_Exists!Q9," ","_"),"/","-"),[2]FieldSummary_Exists!Q9))</f>
        <v/>
      </c>
    </row>
    <row r="13" spans="2:13" x14ac:dyDescent="0.2">
      <c r="G13" s="24" t="str">
        <f>[2]FieldSummary_Exists!D10</f>
        <v>Publication Date</v>
      </c>
      <c r="H13" s="25">
        <f>[2]FieldSummary_Exists!E10</f>
        <v>0.99199999999999999</v>
      </c>
      <c r="I13" s="26" t="str">
        <f>[2]FieldSummary_Missing!F10</f>
        <v>LTER_Identification</v>
      </c>
      <c r="K13" s="27" t="str">
        <f>IF([2]FieldSummary_Exists!M10="","",HYPERLINK("http://wiki.esipfed.org/index.php/Concepts_Glossary_"&amp;[2]data!$B$1&amp;"#"&amp;SUBSTITUTE(SUBSTITUTE([2]FieldSummary_Exists!M10," ","_"),"/","-"),[2]FieldSummary_Exists!M10))</f>
        <v>Spatial Extent</v>
      </c>
      <c r="L13" s="28" t="str">
        <f>IF([2]FieldSummary_Exists!L10="","",HYPERLINK("http://wiki.esipfed.org/index.php/Concepts_Glossary_"&amp;[2]data!$B$1&amp;"#"&amp;SUBSTITUTE(SUBSTITUTE([2]FieldSummary_Exists!L10," ","_"),"/","-"),[2]FieldSummary_Exists!L10))</f>
        <v/>
      </c>
      <c r="M13" s="29" t="str">
        <f>IF([2]FieldSummary_Exists!Q10="","",HYPERLINK("http://wiki.esipfed.org/index.php/Concepts_Glossary"&amp;"#"&amp;SUBSTITUTE(SUBSTITUTE([2]FieldSummary_Exists!Q10," ","_"),"/","-"),[2]FieldSummary_Exists!Q10))</f>
        <v/>
      </c>
    </row>
    <row r="14" spans="2:13" x14ac:dyDescent="0.2">
      <c r="G14" s="24" t="str">
        <f>[2]FieldSummary_Exists!D11</f>
        <v>Resource Contact</v>
      </c>
      <c r="H14" s="25">
        <f>[2]FieldSummary_Exists!E11</f>
        <v>1</v>
      </c>
      <c r="I14" s="26" t="str">
        <f>[2]FieldSummary_Missing!F11</f>
        <v>LTER_Identification</v>
      </c>
      <c r="K14" s="27" t="str">
        <f>IF([2]FieldSummary_Exists!M11="","",HYPERLINK("http://wiki.esipfed.org/index.php/Concepts_Glossary_"&amp;[2]data!$B$1&amp;"#"&amp;SUBSTITUTE(SUBSTITUTE([2]FieldSummary_Exists!M11," ","_"),"/","-"),[2]FieldSummary_Exists!M11))</f>
        <v>Taxonomic Extent</v>
      </c>
      <c r="L14" s="28" t="str">
        <f>IF([2]FieldSummary_Exists!L11="","",HYPERLINK("http://wiki.esipfed.org/index.php/Concepts_Glossary_"&amp;[2]data!$B$1&amp;"#"&amp;SUBSTITUTE(SUBSTITUTE([2]FieldSummary_Exists!L11," ","_"),"/","-"),[2]FieldSummary_Exists!L11))</f>
        <v/>
      </c>
      <c r="M14" s="29" t="str">
        <f>IF([2]FieldSummary_Exists!Q11="","",HYPERLINK("http://wiki.esipfed.org/index.php/Concepts_Glossary"&amp;"#"&amp;SUBSTITUTE(SUBSTITUTE([2]FieldSummary_Exists!Q11," ","_"),"/","-"),[2]FieldSummary_Exists!Q11))</f>
        <v/>
      </c>
    </row>
    <row r="15" spans="2:13" x14ac:dyDescent="0.2">
      <c r="G15" s="24" t="str">
        <f>[2]FieldSummary_Exists!D12</f>
        <v>Abstract</v>
      </c>
      <c r="H15" s="25">
        <f>[2]FieldSummary_Exists!E12</f>
        <v>1</v>
      </c>
      <c r="I15" s="26" t="str">
        <f>[2]FieldSummary_Missing!F12</f>
        <v>LTER_Identification</v>
      </c>
      <c r="K15" s="27" t="str">
        <f>IF([2]FieldSummary_Exists!M12="","",HYPERLINK("http://wiki.esipfed.org/index.php/Concepts_Glossary_"&amp;[2]data!$B$1&amp;"#"&amp;SUBSTITUTE(SUBSTITUTE([2]FieldSummary_Exists!M12," ","_"),"/","-"),[2]FieldSummary_Exists!M12))</f>
        <v>Maintenance</v>
      </c>
      <c r="L15" s="28" t="str">
        <f>IF([2]FieldSummary_Exists!L12="","",HYPERLINK("http://wiki.esipfed.org/index.php/Concepts_Glossary_"&amp;[2]data!$B$1&amp;"#"&amp;SUBSTITUTE(SUBSTITUTE([2]FieldSummary_Exists!L12," ","_"),"/","-"),[2]FieldSummary_Exists!L12))</f>
        <v/>
      </c>
      <c r="M15" s="29" t="str">
        <f>IF([2]FieldSummary_Exists!Q12="","",HYPERLINK("http://wiki.esipfed.org/index.php/Concepts_Glossary"&amp;"#"&amp;SUBSTITUTE(SUBSTITUTE([2]FieldSummary_Exists!Q12," ","_"),"/","-"),[2]FieldSummary_Exists!Q12))</f>
        <v/>
      </c>
    </row>
    <row r="16" spans="2:13" x14ac:dyDescent="0.2">
      <c r="G16" s="24" t="str">
        <f>[2]FieldSummary_Exists!D13</f>
        <v>Keyword</v>
      </c>
      <c r="H16" s="25">
        <f>[2]FieldSummary_Exists!E13</f>
        <v>1</v>
      </c>
      <c r="I16" s="26" t="str">
        <f>[2]FieldSummary_Missing!F13</f>
        <v>LTER_Identification</v>
      </c>
      <c r="K16" s="27" t="str">
        <f>IF([2]FieldSummary_Exists!M13="","",HYPERLINK("http://wiki.esipfed.org/index.php/Concepts_Glossary_"&amp;[2]data!$B$1&amp;"#"&amp;SUBSTITUTE(SUBSTITUTE([2]FieldSummary_Exists!M13," ","_"),"/","-"),[2]FieldSummary_Exists!M13))</f>
        <v>Project Description</v>
      </c>
      <c r="L16" s="28" t="str">
        <f>IF([2]FieldSummary_Exists!L13="","",HYPERLINK("http://wiki.esipfed.org/index.php/Concepts_Glossary_"&amp;[2]data!$B$1&amp;"#"&amp;SUBSTITUTE(SUBSTITUTE([2]FieldSummary_Exists!L13," ","_"),"/","-"),[2]FieldSummary_Exists!L13))</f>
        <v/>
      </c>
      <c r="M16" s="29" t="str">
        <f>IF([2]FieldSummary_Exists!Q13="","",HYPERLINK("http://wiki.esipfed.org/index.php/Concepts_Glossary"&amp;"#"&amp;SUBSTITUTE(SUBSTITUTE([2]FieldSummary_Exists!Q13," ","_"),"/","-"),[2]FieldSummary_Exists!Q13))</f>
        <v/>
      </c>
    </row>
    <row r="17" spans="7:13" x14ac:dyDescent="0.2">
      <c r="G17" s="24" t="str">
        <f>[2]FieldSummary_Exists!D14</f>
        <v>Resource Distribution</v>
      </c>
      <c r="H17" s="25">
        <f>[2]FieldSummary_Exists!E14</f>
        <v>0.152</v>
      </c>
      <c r="I17" s="26" t="str">
        <f>[2]FieldSummary_Missing!F14</f>
        <v>LTER_Identification</v>
      </c>
      <c r="K17" s="27" t="str">
        <f>IF([2]FieldSummary_Exists!M14="","",HYPERLINK("http://wiki.esipfed.org/index.php/Concepts_Glossary_"&amp;[2]data!$B$1&amp;"#"&amp;SUBSTITUTE(SUBSTITUTE([2]FieldSummary_Exists!M14," ","_"),"/","-"),[2]FieldSummary_Exists!M14))</f>
        <v>Entity Type Definition</v>
      </c>
      <c r="L17" s="28" t="str">
        <f>IF([2]FieldSummary_Exists!L14="","",HYPERLINK("http://wiki.esipfed.org/index.php/Concepts_Glossary_"&amp;[2]data!$B$1&amp;"#"&amp;SUBSTITUTE(SUBSTITUTE([2]FieldSummary_Exists!L14," ","_"),"/","-"),[2]FieldSummary_Exists!L14))</f>
        <v/>
      </c>
      <c r="M17" s="29" t="str">
        <f>IF([2]FieldSummary_Exists!Q14="","",HYPERLINK("http://wiki.esipfed.org/index.php/Concepts_Glossary"&amp;"#"&amp;SUBSTITUTE(SUBSTITUTE([2]FieldSummary_Exists!Q14," ","_"),"/","-"),[2]FieldSummary_Exists!Q14))</f>
        <v/>
      </c>
    </row>
    <row r="18" spans="7:13" x14ac:dyDescent="0.2">
      <c r="G18" s="24" t="str">
        <f>[2]FieldSummary_Exists!D15</f>
        <v>Spatial Extent</v>
      </c>
      <c r="H18" s="25">
        <f>[2]FieldSummary_Exists!E15</f>
        <v>0.98399999999999999</v>
      </c>
      <c r="I18" s="26" t="str">
        <f>[2]FieldSummary_Missing!F15</f>
        <v>LTER_Discovery</v>
      </c>
      <c r="K18" s="27" t="str">
        <f>IF([2]FieldSummary_Exists!M15="","",HYPERLINK("http://wiki.esipfed.org/index.php/Concepts_Glossary_"&amp;[2]data!$B$1&amp;"#"&amp;SUBSTITUTE(SUBSTITUTE([2]FieldSummary_Exists!M15," ","_"),"/","-"),[2]FieldSummary_Exists!M15))</f>
        <v>Attribute Definition</v>
      </c>
      <c r="L18" s="28" t="str">
        <f>IF([2]FieldSummary_Exists!L15="","",HYPERLINK("http://wiki.esipfed.org/index.php/Concepts_Glossary_"&amp;[2]data!$B$1&amp;"#"&amp;SUBSTITUTE(SUBSTITUTE([2]FieldSummary_Exists!L15," ","_"),"/","-"),[2]FieldSummary_Exists!L15))</f>
        <v/>
      </c>
      <c r="M18" s="29" t="str">
        <f>IF([2]FieldSummary_Exists!Q15="","",HYPERLINK("http://wiki.esipfed.org/index.php/Concepts_Glossary"&amp;"#"&amp;SUBSTITUTE(SUBSTITUTE([2]FieldSummary_Exists!Q15," ","_"),"/","-"),[2]FieldSummary_Exists!Q15))</f>
        <v/>
      </c>
    </row>
    <row r="19" spans="7:13" x14ac:dyDescent="0.2">
      <c r="G19" s="24" t="str">
        <f>[2]FieldSummary_Exists!D16</f>
        <v>Taxonomic Extent</v>
      </c>
      <c r="H19" s="25">
        <f>[2]FieldSummary_Exists!E16</f>
        <v>0.04</v>
      </c>
      <c r="I19" s="26" t="str">
        <f>[2]FieldSummary_Missing!F16</f>
        <v>LTER_Discovery</v>
      </c>
      <c r="K19" s="27" t="str">
        <f>IF([2]FieldSummary_Exists!M16="","",HYPERLINK("http://wiki.esipfed.org/index.php/Concepts_Glossary_"&amp;[2]data!$B$1&amp;"#"&amp;SUBSTITUTE(SUBSTITUTE([2]FieldSummary_Exists!M16," ","_"),"/","-"),[2]FieldSummary_Exists!M16))</f>
        <v>Resource Format</v>
      </c>
      <c r="L19" s="28" t="str">
        <f>IF([2]FieldSummary_Exists!L16="","",HYPERLINK("http://wiki.esipfed.org/index.php/Concepts_Glossary_"&amp;[2]data!$B$1&amp;"#"&amp;SUBSTITUTE(SUBSTITUTE([2]FieldSummary_Exists!L16," ","_"),"/","-"),[2]FieldSummary_Exists!L16))</f>
        <v/>
      </c>
      <c r="M19" s="29" t="str">
        <f>IF([2]FieldSummary_Exists!Q16="","",HYPERLINK("http://wiki.esipfed.org/index.php/Concepts_Glossary"&amp;"#"&amp;SUBSTITUTE(SUBSTITUTE([2]FieldSummary_Exists!Q16," ","_"),"/","-"),[2]FieldSummary_Exists!Q16))</f>
        <v/>
      </c>
    </row>
    <row r="20" spans="7:13" x14ac:dyDescent="0.2">
      <c r="G20" s="24" t="str">
        <f>[2]FieldSummary_Exists!D17</f>
        <v>Temporal Extent</v>
      </c>
      <c r="H20" s="25">
        <f>[2]FieldSummary_Exists!E17</f>
        <v>0.996</v>
      </c>
      <c r="I20" s="26" t="str">
        <f>[2]FieldSummary_Missing!F17</f>
        <v>LTER_Discovery</v>
      </c>
      <c r="K20" s="27" t="str">
        <f>IF([2]FieldSummary_Exists!M17="","",HYPERLINK("http://wiki.esipfed.org/index.php/Concepts_Glossary_"&amp;[2]data!$B$1&amp;"#"&amp;SUBSTITUTE(SUBSTITUTE([2]FieldSummary_Exists!M17," ","_"),"/","-"),[2]FieldSummary_Exists!M17))</f>
        <v>Attribute List</v>
      </c>
      <c r="L20" s="28" t="str">
        <f>IF([2]FieldSummary_Exists!L17="","",HYPERLINK("http://wiki.esipfed.org/index.php/Concepts_Glossary_"&amp;[2]data!$B$1&amp;"#"&amp;SUBSTITUTE(SUBSTITUTE([2]FieldSummary_Exists!L17," ","_"),"/","-"),[2]FieldSummary_Exists!L17))</f>
        <v/>
      </c>
      <c r="M20" s="29" t="str">
        <f>IF([2]FieldSummary_Exists!Q17="","",HYPERLINK("http://wiki.esipfed.org/index.php/Concepts_Glossary"&amp;"#"&amp;SUBSTITUTE(SUBSTITUTE([2]FieldSummary_Exists!Q17," ","_"),"/","-"),[2]FieldSummary_Exists!Q17))</f>
        <v/>
      </c>
    </row>
    <row r="21" spans="7:13" x14ac:dyDescent="0.2">
      <c r="G21" s="24" t="str">
        <f>[2]FieldSummary_Exists!D18</f>
        <v>Maintenance</v>
      </c>
      <c r="H21" s="25">
        <f>[2]FieldSummary_Exists!E18</f>
        <v>0.56000000000000005</v>
      </c>
      <c r="I21" s="26" t="str">
        <f>[2]FieldSummary_Missing!F18</f>
        <v>LTER_Discovery</v>
      </c>
      <c r="K21" s="27" t="str">
        <f>IF([2]FieldSummary_Exists!M18="","",HYPERLINK("http://wiki.esipfed.org/index.php/Concepts_Glossary_"&amp;[2]data!$B$1&amp;"#"&amp;SUBSTITUTE(SUBSTITUTE([2]FieldSummary_Exists!M18," ","_"),"/","-"),[2]FieldSummary_Exists!M18))</f>
        <v>Resource Quality Description</v>
      </c>
      <c r="L21" s="28" t="str">
        <f>IF([2]FieldSummary_Exists!L18="","",HYPERLINK("http://wiki.esipfed.org/index.php/Concepts_Glossary_"&amp;[2]data!$B$1&amp;"#"&amp;SUBSTITUTE(SUBSTITUTE([2]FieldSummary_Exists!L18," ","_"),"/","-"),[2]FieldSummary_Exists!L18))</f>
        <v/>
      </c>
      <c r="M21" s="29" t="str">
        <f>IF([2]FieldSummary_Exists!Q18="","",HYPERLINK("http://wiki.esipfed.org/index.php/Concepts_Glossary"&amp;"#"&amp;SUBSTITUTE(SUBSTITUTE([2]FieldSummary_Exists!Q18," ","_"),"/","-"),[2]FieldSummary_Exists!Q18))</f>
        <v/>
      </c>
    </row>
    <row r="22" spans="7:13" x14ac:dyDescent="0.2">
      <c r="G22" s="24" t="str">
        <f>[2]FieldSummary_Exists!D19</f>
        <v>Resource Use Constraints</v>
      </c>
      <c r="H22" s="25">
        <f>[2]FieldSummary_Exists!E19</f>
        <v>0.996</v>
      </c>
      <c r="I22" s="26" t="str">
        <f>[2]FieldSummary_Missing!F19</f>
        <v>LTER_Evaluation</v>
      </c>
      <c r="K22" s="27" t="str">
        <f>IF([2]FieldSummary_Exists!M19="","",HYPERLINK("http://wiki.esipfed.org/index.php/Concepts_Glossary_"&amp;[2]data!$B$1&amp;"#"&amp;SUBSTITUTE(SUBSTITUTE([2]FieldSummary_Exists!M19," ","_"),"/","-"),[2]FieldSummary_Exists!M19))</f>
        <v/>
      </c>
      <c r="L22" s="28" t="str">
        <f>IF([2]FieldSummary_Exists!L19="","",HYPERLINK("http://wiki.esipfed.org/index.php/Concepts_Glossary_"&amp;[2]data!$B$1&amp;"#"&amp;SUBSTITUTE(SUBSTITUTE([2]FieldSummary_Exists!L19," ","_"),"/","-"),[2]FieldSummary_Exists!L19))</f>
        <v/>
      </c>
      <c r="M22" s="29" t="str">
        <f>IF([2]FieldSummary_Exists!Q19="","",HYPERLINK("http://wiki.esipfed.org/index.php/Concepts_Glossary"&amp;"#"&amp;SUBSTITUTE(SUBSTITUTE([2]FieldSummary_Exists!Q19," ","_"),"/","-"),[2]FieldSummary_Exists!Q19))</f>
        <v/>
      </c>
    </row>
    <row r="23" spans="7:13" x14ac:dyDescent="0.2">
      <c r="G23" s="24" t="str">
        <f>[2]FieldSummary_Exists!D20</f>
        <v>Process Step</v>
      </c>
      <c r="H23" s="25">
        <f>[2]FieldSummary_Exists!E20</f>
        <v>0.996</v>
      </c>
      <c r="I23" s="26" t="str">
        <f>[2]FieldSummary_Missing!F20</f>
        <v>LTER_Evaluation</v>
      </c>
      <c r="K23" s="27" t="str">
        <f>IF([2]FieldSummary_Exists!M20="","",HYPERLINK("http://wiki.esipfed.org/index.php/Concepts_Glossary_"&amp;[2]data!$B$1&amp;"#"&amp;SUBSTITUTE(SUBSTITUTE([2]FieldSummary_Exists!M20," ","_"),"/","-"),[2]FieldSummary_Exists!M20))</f>
        <v/>
      </c>
      <c r="L23" s="28" t="str">
        <f>IF([2]FieldSummary_Exists!L20="","",HYPERLINK("http://wiki.esipfed.org/index.php/Concepts_Glossary_"&amp;[2]data!$B$1&amp;"#"&amp;SUBSTITUTE(SUBSTITUTE([2]FieldSummary_Exists!L20," ","_"),"/","-"),[2]FieldSummary_Exists!L20))</f>
        <v/>
      </c>
      <c r="M23" s="29" t="str">
        <f>IF([2]FieldSummary_Exists!Q20="","",HYPERLINK("http://wiki.esipfed.org/index.php/Concepts_Glossary"&amp;"#"&amp;SUBSTITUTE(SUBSTITUTE([2]FieldSummary_Exists!Q20," ","_"),"/","-"),[2]FieldSummary_Exists!Q20))</f>
        <v/>
      </c>
    </row>
    <row r="24" spans="7:13" x14ac:dyDescent="0.2">
      <c r="G24" s="24" t="str">
        <f>[2]FieldSummary_Exists!D21</f>
        <v>Project Description</v>
      </c>
      <c r="H24" s="25">
        <f>[2]FieldSummary_Exists!E21</f>
        <v>8.4000000000000005E-2</v>
      </c>
      <c r="I24" s="26" t="str">
        <f>[2]FieldSummary_Missing!F21</f>
        <v>LTER_Evaluation</v>
      </c>
      <c r="K24" s="27" t="str">
        <f>IF([2]FieldSummary_Exists!M21="","",HYPERLINK("http://wiki.esipfed.org/index.php/Concepts_Glossary_"&amp;[2]data!$B$1&amp;"#"&amp;SUBSTITUTE(SUBSTITUTE([2]FieldSummary_Exists!M21," ","_"),"/","-"),[2]FieldSummary_Exists!M21))</f>
        <v/>
      </c>
      <c r="L24" s="28" t="str">
        <f>IF([2]FieldSummary_Exists!L21="","",HYPERLINK("http://wiki.esipfed.org/index.php/Concepts_Glossary_"&amp;[2]data!$B$1&amp;"#"&amp;SUBSTITUTE(SUBSTITUTE([2]FieldSummary_Exists!L21," ","_"),"/","-"),[2]FieldSummary_Exists!L21))</f>
        <v/>
      </c>
      <c r="M24" s="29" t="str">
        <f>IF([2]FieldSummary_Exists!Q21="","",HYPERLINK("http://wiki.esipfed.org/index.php/Concepts_Glossary"&amp;"#"&amp;SUBSTITUTE(SUBSTITUTE([2]FieldSummary_Exists!Q21," ","_"),"/","-"),[2]FieldSummary_Exists!Q21))</f>
        <v/>
      </c>
    </row>
    <row r="25" spans="7:13" x14ac:dyDescent="0.2">
      <c r="G25" s="24" t="str">
        <f>[2]FieldSummary_Exists!D22</f>
        <v>Entity Type Definition</v>
      </c>
      <c r="H25" s="25">
        <f>[2]FieldSummary_Exists!E22</f>
        <v>0.51600000000000001</v>
      </c>
      <c r="I25" s="26" t="str">
        <f>[2]FieldSummary_Missing!F22</f>
        <v>LTER_Evaluation</v>
      </c>
      <c r="K25" s="27" t="str">
        <f>IF([2]FieldSummary_Exists!M22="","",HYPERLINK("http://wiki.esipfed.org/index.php/Concepts_Glossary_"&amp;[2]data!$B$1&amp;"#"&amp;SUBSTITUTE(SUBSTITUTE([2]FieldSummary_Exists!M22," ","_"),"/","-"),[2]FieldSummary_Exists!M22))</f>
        <v/>
      </c>
      <c r="L25" s="28" t="str">
        <f>IF([2]FieldSummary_Exists!L22="","",HYPERLINK("http://wiki.esipfed.org/index.php/Concepts_Glossary_"&amp;[2]data!$B$1&amp;"#"&amp;SUBSTITUTE(SUBSTITUTE([2]FieldSummary_Exists!L22," ","_"),"/","-"),[2]FieldSummary_Exists!L22))</f>
        <v/>
      </c>
      <c r="M25" s="29" t="str">
        <f>IF([2]FieldSummary_Exists!Q22="","",HYPERLINK("http://wiki.esipfed.org/index.php/Concepts_Glossary"&amp;"#"&amp;SUBSTITUTE(SUBSTITUTE([2]FieldSummary_Exists!Q22," ","_"),"/","-"),[2]FieldSummary_Exists!Q22))</f>
        <v/>
      </c>
    </row>
    <row r="26" spans="7:13" x14ac:dyDescent="0.2">
      <c r="G26" s="24" t="str">
        <f>[2]FieldSummary_Exists!D23</f>
        <v>Attribute Definition</v>
      </c>
      <c r="H26" s="25">
        <f>[2]FieldSummary_Exists!E23</f>
        <v>0.52</v>
      </c>
      <c r="I26" s="26" t="str">
        <f>[2]FieldSummary_Missing!F23</f>
        <v>LTER_Evaluation</v>
      </c>
      <c r="K26" s="27" t="str">
        <f>IF([2]FieldSummary_Exists!M23="","",HYPERLINK("http://wiki.esipfed.org/index.php/Concepts_Glossary_"&amp;[2]data!$B$1&amp;"#"&amp;SUBSTITUTE(SUBSTITUTE([2]FieldSummary_Exists!M23," ","_"),"/","-"),[2]FieldSummary_Exists!M23))</f>
        <v/>
      </c>
      <c r="L26" s="28" t="str">
        <f>IF([2]FieldSummary_Exists!L23="","",HYPERLINK("http://wiki.esipfed.org/index.php/Concepts_Glossary_"&amp;[2]data!$B$1&amp;"#"&amp;SUBSTITUTE(SUBSTITUTE([2]FieldSummary_Exists!L23," ","_"),"/","-"),[2]FieldSummary_Exists!L23))</f>
        <v/>
      </c>
      <c r="M26" s="29" t="str">
        <f>IF([2]FieldSummary_Exists!Q23="","",HYPERLINK("http://wiki.esipfed.org/index.php/Concepts_Glossary"&amp;"#"&amp;SUBSTITUTE(SUBSTITUTE([2]FieldSummary_Exists!Q23," ","_"),"/","-"),[2]FieldSummary_Exists!Q23))</f>
        <v/>
      </c>
    </row>
    <row r="27" spans="7:13" x14ac:dyDescent="0.2">
      <c r="G27" s="24" t="str">
        <f>[2]FieldSummary_Exists!D24</f>
        <v>Resource Access Constraints</v>
      </c>
      <c r="H27" s="25">
        <f>[2]FieldSummary_Exists!E24</f>
        <v>1</v>
      </c>
      <c r="I27" s="26" t="str">
        <f>[2]FieldSummary_Missing!F24</f>
        <v>LTER_Access</v>
      </c>
      <c r="K27" s="27" t="str">
        <f>IF([2]FieldSummary_Exists!M24="","",HYPERLINK("http://wiki.esipfed.org/index.php/Concepts_Glossary_"&amp;[2]data!$B$1&amp;"#"&amp;SUBSTITUTE(SUBSTITUTE([2]FieldSummary_Exists!M24," ","_"),"/","-"),[2]FieldSummary_Exists!M24))</f>
        <v/>
      </c>
      <c r="L27" s="28" t="str">
        <f>IF([2]FieldSummary_Exists!L24="","",HYPERLINK("http://wiki.esipfed.org/index.php/Concepts_Glossary_"&amp;[2]data!$B$1&amp;"#"&amp;SUBSTITUTE(SUBSTITUTE([2]FieldSummary_Exists!L24," ","_"),"/","-"),[2]FieldSummary_Exists!L24))</f>
        <v/>
      </c>
      <c r="M27" s="29" t="str">
        <f>IF([2]FieldSummary_Exists!Q24="","",HYPERLINK("http://wiki.esipfed.org/index.php/Concepts_Glossary"&amp;"#"&amp;SUBSTITUTE(SUBSTITUTE([2]FieldSummary_Exists!Q24," ","_"),"/","-"),[2]FieldSummary_Exists!Q24))</f>
        <v/>
      </c>
    </row>
    <row r="28" spans="7:13" x14ac:dyDescent="0.2">
      <c r="G28" s="24" t="str">
        <f>[2]FieldSummary_Exists!D25</f>
        <v>Resource Format</v>
      </c>
      <c r="H28" s="25">
        <f>[2]FieldSummary_Exists!E25</f>
        <v>0.52</v>
      </c>
      <c r="I28" s="26" t="str">
        <f>[2]FieldSummary_Missing!F25</f>
        <v>LTER_Access</v>
      </c>
      <c r="K28" s="27" t="str">
        <f>IF([2]FieldSummary_Exists!M25="","",HYPERLINK("http://wiki.esipfed.org/index.php/Concepts_Glossary_"&amp;[2]data!$B$1&amp;"#"&amp;SUBSTITUTE(SUBSTITUTE([2]FieldSummary_Exists!M25," ","_"),"/","-"),[2]FieldSummary_Exists!M25))</f>
        <v/>
      </c>
      <c r="L28" s="28" t="str">
        <f>IF([2]FieldSummary_Exists!L25="","",HYPERLINK("http://wiki.esipfed.org/index.php/Concepts_Glossary_"&amp;[2]data!$B$1&amp;"#"&amp;SUBSTITUTE(SUBSTITUTE([2]FieldSummary_Exists!L25," ","_"),"/","-"),[2]FieldSummary_Exists!L25))</f>
        <v/>
      </c>
      <c r="M28" s="29" t="str">
        <f>IF([2]FieldSummary_Exists!Q25="","",HYPERLINK("http://wiki.esipfed.org/index.php/Concepts_Glossary"&amp;"#"&amp;SUBSTITUTE(SUBSTITUTE([2]FieldSummary_Exists!Q25," ","_"),"/","-"),[2]FieldSummary_Exists!Q25))</f>
        <v/>
      </c>
    </row>
    <row r="29" spans="7:13" x14ac:dyDescent="0.2">
      <c r="G29" s="24" t="str">
        <f>[2]FieldSummary_Exists!D26</f>
        <v>Attribute List</v>
      </c>
      <c r="H29" s="25">
        <f>[2]FieldSummary_Exists!E26</f>
        <v>0.52</v>
      </c>
      <c r="I29" s="26" t="str">
        <f>[2]FieldSummary_Missing!F26</f>
        <v>LTER_Integration</v>
      </c>
      <c r="K29" s="27" t="str">
        <f>IF([2]FieldSummary_Exists!M26="","",HYPERLINK("http://wiki.esipfed.org/index.php/Concepts_Glossary_"&amp;[2]data!$B$1&amp;"#"&amp;SUBSTITUTE(SUBSTITUTE([2]FieldSummary_Exists!M26," ","_"),"/","-"),[2]FieldSummary_Exists!M26))</f>
        <v/>
      </c>
      <c r="L29" s="28" t="str">
        <f>IF([2]FieldSummary_Exists!L26="","",HYPERLINK("http://wiki.esipfed.org/index.php/Concepts_Glossary_"&amp;[2]data!$B$1&amp;"#"&amp;SUBSTITUTE(SUBSTITUTE([2]FieldSummary_Exists!L26," ","_"),"/","-"),[2]FieldSummary_Exists!L26))</f>
        <v/>
      </c>
      <c r="M29" s="29" t="str">
        <f>IF([2]FieldSummary_Exists!Q26="","",HYPERLINK("http://wiki.esipfed.org/index.php/Concepts_Glossary"&amp;"#"&amp;SUBSTITUTE(SUBSTITUTE([2]FieldSummary_Exists!Q26," ","_"),"/","-"),[2]FieldSummary_Exists!Q26))</f>
        <v/>
      </c>
    </row>
    <row r="30" spans="7:13" x14ac:dyDescent="0.2">
      <c r="G30" s="24" t="str">
        <f>[2]FieldSummary_Exists!D27</f>
        <v>Attribute Constraints</v>
      </c>
      <c r="H30" s="25">
        <f>[2]FieldSummary_Exists!E27</f>
        <v>0</v>
      </c>
      <c r="I30" s="26" t="str">
        <f>[2]FieldSummary_Missing!F27</f>
        <v>LTER_Integration</v>
      </c>
      <c r="K30" s="27" t="str">
        <f>IF([2]FieldSummary_Exists!M27="","",HYPERLINK("http://wiki.esipfed.org/index.php/Concepts_Glossary_"&amp;[2]data!$B$1&amp;"#"&amp;SUBSTITUTE(SUBSTITUTE([2]FieldSummary_Exists!M27," ","_"),"/","-"),[2]FieldSummary_Exists!M27))</f>
        <v/>
      </c>
      <c r="L30" s="28" t="str">
        <f>IF([2]FieldSummary_Exists!L27="","",HYPERLINK("http://wiki.esipfed.org/index.php/Concepts_Glossary_"&amp;[2]data!$B$1&amp;"#"&amp;SUBSTITUTE(SUBSTITUTE([2]FieldSummary_Exists!L27," ","_"),"/","-"),[2]FieldSummary_Exists!L27))</f>
        <v/>
      </c>
      <c r="M30" s="29" t="str">
        <f>IF([2]FieldSummary_Exists!Q27="","",HYPERLINK("http://wiki.esipfed.org/index.php/Concepts_Glossary"&amp;"#"&amp;SUBSTITUTE(SUBSTITUTE([2]FieldSummary_Exists!Q27," ","_"),"/","-"),[2]FieldSummary_Exists!Q27))</f>
        <v/>
      </c>
    </row>
    <row r="31" spans="7:13" x14ac:dyDescent="0.2">
      <c r="G31" s="24" t="str">
        <f>[2]FieldSummary_Exists!D28</f>
        <v>Resource Quality Description</v>
      </c>
      <c r="H31" s="25">
        <f>[2]FieldSummary_Exists!E28</f>
        <v>0.04</v>
      </c>
      <c r="I31" s="26" t="str">
        <f>[2]FieldSummary_Missing!F28</f>
        <v>LTER_Integration</v>
      </c>
      <c r="K31" s="27" t="str">
        <f>IF([2]FieldSummary_Exists!M28="","",HYPERLINK("http://wiki.esipfed.org/index.php/Concepts_Glossary_"&amp;[2]data!$B$1&amp;"#"&amp;SUBSTITUTE(SUBSTITUTE([2]FieldSummary_Exists!M28," ","_"),"/","-"),[2]FieldSummary_Exists!M28))</f>
        <v/>
      </c>
      <c r="L31" s="28" t="str">
        <f>IF([2]FieldSummary_Exists!L28="","",HYPERLINK("http://wiki.esipfed.org/index.php/Concepts_Glossary_"&amp;[2]data!$B$1&amp;"#"&amp;SUBSTITUTE(SUBSTITUTE([2]FieldSummary_Exists!L28," ","_"),"/","-"),[2]FieldSummary_Exists!L28))</f>
        <v/>
      </c>
      <c r="M31" s="29" t="str">
        <f>IF([2]FieldSummary_Exists!Q28="","",HYPERLINK("http://wiki.esipfed.org/index.php/Concepts_Glossary"&amp;"#"&amp;SUBSTITUTE(SUBSTITUTE([2]FieldSummary_Exists!Q28," ","_"),"/","-"),[2]FieldSummary_Exists!Q28))</f>
        <v/>
      </c>
    </row>
    <row r="32" spans="7:13" x14ac:dyDescent="0.2">
      <c r="G32" s="24" t="str">
        <f>[2]FieldSummary_Exists!D29</f>
        <v/>
      </c>
      <c r="H32" s="25" t="str">
        <f>[2]FieldSummary_Exists!E29</f>
        <v/>
      </c>
      <c r="I32" s="26" t="str">
        <f>[2]FieldSummary_Missing!F29</f>
        <v/>
      </c>
      <c r="K32" s="27" t="str">
        <f>IF([2]FieldSummary_Exists!M29="","",HYPERLINK("http://wiki.esipfed.org/index.php/Concepts_Glossary_"&amp;[2]data!$B$1&amp;"#"&amp;SUBSTITUTE(SUBSTITUTE([2]FieldSummary_Exists!M29," ","_"),"/","-"),[2]FieldSummary_Exists!M29))</f>
        <v/>
      </c>
      <c r="L32" s="28" t="str">
        <f>IF([2]FieldSummary_Exists!L29="","",HYPERLINK("http://wiki.esipfed.org/index.php/Concepts_Glossary_"&amp;[2]data!$B$1&amp;"#"&amp;SUBSTITUTE(SUBSTITUTE([2]FieldSummary_Exists!L29," ","_"),"/","-"),[2]FieldSummary_Exists!L29))</f>
        <v/>
      </c>
      <c r="M32" s="29" t="str">
        <f>IF([2]FieldSummary_Exists!Q29="","",HYPERLINK("http://wiki.esipfed.org/index.php/Concepts_Glossary"&amp;"#"&amp;SUBSTITUTE(SUBSTITUTE([2]FieldSummary_Exists!Q29," ","_"),"/","-"),[2]FieldSummary_Exists!Q29))</f>
        <v/>
      </c>
    </row>
    <row r="33" spans="7:13" x14ac:dyDescent="0.2">
      <c r="G33" s="24" t="str">
        <f>[2]FieldSummary_Exists!D30</f>
        <v/>
      </c>
      <c r="H33" s="25" t="str">
        <f>[2]FieldSummary_Exists!E30</f>
        <v/>
      </c>
      <c r="I33" s="26" t="str">
        <f>[2]FieldSummary_Missing!F30</f>
        <v/>
      </c>
      <c r="K33" s="27" t="str">
        <f>IF([2]FieldSummary_Exists!M30="","",HYPERLINK("http://wiki.esipfed.org/index.php/Concepts_Glossary_"&amp;[2]data!$B$1&amp;"#"&amp;SUBSTITUTE(SUBSTITUTE([2]FieldSummary_Exists!M30," ","_"),"/","-"),[2]FieldSummary_Exists!M30))</f>
        <v/>
      </c>
      <c r="L33" s="28" t="str">
        <f>IF([2]FieldSummary_Exists!L30="","",HYPERLINK("http://wiki.esipfed.org/index.php/Concepts_Glossary_"&amp;[2]data!$B$1&amp;"#"&amp;SUBSTITUTE(SUBSTITUTE([2]FieldSummary_Exists!L30," ","_"),"/","-"),[2]FieldSummary_Exists!L30))</f>
        <v/>
      </c>
      <c r="M33" s="29" t="str">
        <f>IF([2]FieldSummary_Exists!Q30="","",HYPERLINK("http://wiki.esipfed.org/index.php/Concepts_Glossary"&amp;"#"&amp;SUBSTITUTE(SUBSTITUTE([2]FieldSummary_Exists!Q30," ","_"),"/","-"),[2]FieldSummary_Exists!Q30))</f>
        <v/>
      </c>
    </row>
    <row r="34" spans="7:13" x14ac:dyDescent="0.2">
      <c r="G34" s="24" t="str">
        <f>[2]FieldSummary_Exists!D31</f>
        <v/>
      </c>
      <c r="H34" s="25" t="str">
        <f>[2]FieldSummary_Exists!E31</f>
        <v/>
      </c>
      <c r="I34" s="26" t="str">
        <f>[2]FieldSummary_Missing!F31</f>
        <v/>
      </c>
      <c r="K34" s="27" t="str">
        <f>IF([2]FieldSummary_Exists!M31="","",HYPERLINK("http://wiki.esipfed.org/index.php/Concepts_Glossary_"&amp;[2]data!$B$1&amp;"#"&amp;SUBSTITUTE(SUBSTITUTE([2]FieldSummary_Exists!M31," ","_"),"/","-"),[2]FieldSummary_Exists!M31))</f>
        <v/>
      </c>
      <c r="L34" s="28" t="str">
        <f>IF([2]FieldSummary_Exists!L31="","",HYPERLINK("http://wiki.esipfed.org/index.php/Concepts_Glossary_"&amp;[2]data!$B$1&amp;"#"&amp;SUBSTITUTE(SUBSTITUTE([2]FieldSummary_Exists!L31," ","_"),"/","-"),[2]FieldSummary_Exists!L31))</f>
        <v/>
      </c>
      <c r="M34" s="29" t="str">
        <f>IF([2]FieldSummary_Exists!Q31="","",HYPERLINK("http://wiki.esipfed.org/index.php/Concepts_Glossary"&amp;"#"&amp;SUBSTITUTE(SUBSTITUTE([2]FieldSummary_Exists!Q31," ","_"),"/","-"),[2]FieldSummary_Exists!Q31))</f>
        <v/>
      </c>
    </row>
    <row r="35" spans="7:13" x14ac:dyDescent="0.2">
      <c r="G35" s="24" t="str">
        <f>[2]FieldSummary_Exists!D32</f>
        <v/>
      </c>
      <c r="H35" s="25" t="str">
        <f>[2]FieldSummary_Exists!E32</f>
        <v/>
      </c>
      <c r="I35" s="26" t="str">
        <f>[2]FieldSummary_Missing!F32</f>
        <v/>
      </c>
      <c r="K35" s="27" t="str">
        <f>IF([2]FieldSummary_Exists!M32="","",HYPERLINK("http://wiki.esipfed.org/index.php/Concepts_Glossary_"&amp;[2]data!$B$1&amp;"#"&amp;SUBSTITUTE(SUBSTITUTE([2]FieldSummary_Exists!M32," ","_"),"/","-"),[2]FieldSummary_Exists!M32))</f>
        <v/>
      </c>
      <c r="L35" s="28" t="str">
        <f>IF([2]FieldSummary_Exists!L32="","",HYPERLINK("http://wiki.esipfed.org/index.php/Concepts_Glossary_"&amp;[2]data!$B$1&amp;"#"&amp;SUBSTITUTE(SUBSTITUTE([2]FieldSummary_Exists!L32," ","_"),"/","-"),[2]FieldSummary_Exists!L32))</f>
        <v/>
      </c>
      <c r="M35" s="29" t="str">
        <f>IF([2]FieldSummary_Exists!Q32="","",HYPERLINK("http://wiki.esipfed.org/index.php/Concepts_Glossary"&amp;"#"&amp;SUBSTITUTE(SUBSTITUTE([2]FieldSummary_Exists!Q32," ","_"),"/","-"),[2]FieldSummary_Exists!Q32))</f>
        <v/>
      </c>
    </row>
    <row r="36" spans="7:13" x14ac:dyDescent="0.2">
      <c r="G36" s="24" t="str">
        <f>[2]FieldSummary_Exists!D33</f>
        <v/>
      </c>
      <c r="H36" s="25" t="str">
        <f>[2]FieldSummary_Exists!E33</f>
        <v/>
      </c>
      <c r="I36" s="26" t="str">
        <f>[2]FieldSummary_Missing!F33</f>
        <v/>
      </c>
      <c r="K36" s="27" t="str">
        <f>IF([2]FieldSummary_Exists!M33="","",HYPERLINK("http://wiki.esipfed.org/index.php/Concepts_Glossary_"&amp;[2]data!$B$1&amp;"#"&amp;SUBSTITUTE(SUBSTITUTE([2]FieldSummary_Exists!M33," ","_"),"/","-"),[2]FieldSummary_Exists!M33))</f>
        <v/>
      </c>
      <c r="L36" s="28" t="str">
        <f>IF([2]FieldSummary_Exists!L33="","",HYPERLINK("http://wiki.esipfed.org/index.php/Concepts_Glossary_"&amp;[2]data!$B$1&amp;"#"&amp;SUBSTITUTE(SUBSTITUTE([2]FieldSummary_Exists!L33," ","_"),"/","-"),[2]FieldSummary_Exists!L33))</f>
        <v/>
      </c>
      <c r="M36" s="29" t="str">
        <f>IF([2]FieldSummary_Exists!Q33="","",HYPERLINK("http://wiki.esipfed.org/index.php/Concepts_Glossary"&amp;"#"&amp;SUBSTITUTE(SUBSTITUTE([2]FieldSummary_Exists!Q33," ","_"),"/","-"),[2]FieldSummary_Exists!Q33))</f>
        <v/>
      </c>
    </row>
    <row r="37" spans="7:13" x14ac:dyDescent="0.2">
      <c r="G37" s="24" t="str">
        <f>[2]FieldSummary_Exists!D34</f>
        <v/>
      </c>
      <c r="H37" s="25" t="str">
        <f>[2]FieldSummary_Exists!E34</f>
        <v/>
      </c>
      <c r="I37" s="26" t="str">
        <f>[2]FieldSummary_Missing!F34</f>
        <v/>
      </c>
      <c r="K37" s="27" t="str">
        <f>IF([2]FieldSummary_Exists!M34="","",HYPERLINK("http://wiki.esipfed.org/index.php/Concepts_Glossary_"&amp;[2]data!$B$1&amp;"#"&amp;SUBSTITUTE(SUBSTITUTE([2]FieldSummary_Exists!M34," ","_"),"/","-"),[2]FieldSummary_Exists!M34))</f>
        <v/>
      </c>
      <c r="L37" s="28" t="str">
        <f>IF([2]FieldSummary_Exists!L34="","",HYPERLINK("http://wiki.esipfed.org/index.php/Concepts_Glossary_"&amp;[2]data!$B$1&amp;"#"&amp;SUBSTITUTE(SUBSTITUTE([2]FieldSummary_Exists!L34," ","_"),"/","-"),[2]FieldSummary_Exists!L34))</f>
        <v/>
      </c>
      <c r="M37" s="29" t="str">
        <f>IF([2]FieldSummary_Exists!Q34="","",HYPERLINK("http://wiki.esipfed.org/index.php/Concepts_Glossary"&amp;"#"&amp;SUBSTITUTE(SUBSTITUTE([2]FieldSummary_Exists!Q34," ","_"),"/","-"),[2]FieldSummary_Exists!Q34))</f>
        <v/>
      </c>
    </row>
    <row r="38" spans="7:13" x14ac:dyDescent="0.2">
      <c r="G38" s="24" t="str">
        <f>[2]FieldSummary_Exists!D35</f>
        <v/>
      </c>
      <c r="H38" s="25" t="str">
        <f>[2]FieldSummary_Exists!E35</f>
        <v/>
      </c>
      <c r="I38" s="26" t="str">
        <f>[2]FieldSummary_Missing!F35</f>
        <v/>
      </c>
      <c r="K38" s="27" t="str">
        <f>IF([2]FieldSummary_Exists!M35="","",HYPERLINK("http://wiki.esipfed.org/index.php/Concepts_Glossary_"&amp;[2]data!$B$1&amp;"#"&amp;SUBSTITUTE(SUBSTITUTE([2]FieldSummary_Exists!M35," ","_"),"/","-"),[2]FieldSummary_Exists!M35))</f>
        <v/>
      </c>
      <c r="L38" s="28" t="str">
        <f>IF([2]FieldSummary_Exists!L35="","",HYPERLINK("http://wiki.esipfed.org/index.php/Concepts_Glossary_"&amp;[2]data!$B$1&amp;"#"&amp;SUBSTITUTE(SUBSTITUTE([2]FieldSummary_Exists!L35," ","_"),"/","-"),[2]FieldSummary_Exists!L35))</f>
        <v/>
      </c>
      <c r="M38" s="29" t="str">
        <f>IF([2]FieldSummary_Exists!Q35="","",HYPERLINK("http://wiki.esipfed.org/index.php/Concepts_Glossary"&amp;"#"&amp;SUBSTITUTE(SUBSTITUTE([2]FieldSummary_Exists!Q35," ","_"),"/","-"),[2]FieldSummary_Exists!Q35))</f>
        <v/>
      </c>
    </row>
    <row r="39" spans="7:13" x14ac:dyDescent="0.2">
      <c r="G39" s="24" t="str">
        <f>[2]FieldSummary_Exists!D36</f>
        <v/>
      </c>
      <c r="H39" s="25" t="str">
        <f>[2]FieldSummary_Exists!E36</f>
        <v/>
      </c>
      <c r="I39" s="26" t="str">
        <f>[2]FieldSummary_Missing!F36</f>
        <v/>
      </c>
      <c r="K39" s="27" t="str">
        <f>IF([2]FieldSummary_Exists!M36="","",HYPERLINK("http://wiki.esipfed.org/index.php/Concepts_Glossary_"&amp;[2]data!$B$1&amp;"#"&amp;SUBSTITUTE(SUBSTITUTE([2]FieldSummary_Exists!M36," ","_"),"/","-"),[2]FieldSummary_Exists!M36))</f>
        <v/>
      </c>
      <c r="L39" s="28" t="str">
        <f>IF([2]FieldSummary_Exists!L36="","",HYPERLINK("http://wiki.esipfed.org/index.php/Concepts_Glossary_"&amp;[2]data!$B$1&amp;"#"&amp;SUBSTITUTE(SUBSTITUTE([2]FieldSummary_Exists!L36," ","_"),"/","-"),[2]FieldSummary_Exists!L36))</f>
        <v/>
      </c>
      <c r="M39" s="29" t="str">
        <f>IF([2]FieldSummary_Exists!Q36="","",HYPERLINK("http://wiki.esipfed.org/index.php/Concepts_Glossary"&amp;"#"&amp;SUBSTITUTE(SUBSTITUTE([2]FieldSummary_Exists!Q36," ","_"),"/","-"),[2]FieldSummary_Exists!Q36))</f>
        <v/>
      </c>
    </row>
    <row r="40" spans="7:13" x14ac:dyDescent="0.2">
      <c r="G40" s="24" t="str">
        <f>[2]FieldSummary_Exists!D37</f>
        <v/>
      </c>
      <c r="H40" s="25" t="str">
        <f>[2]FieldSummary_Exists!E37</f>
        <v/>
      </c>
      <c r="I40" s="26" t="str">
        <f>[2]FieldSummary_Missing!F37</f>
        <v/>
      </c>
      <c r="K40" s="27" t="str">
        <f>IF([2]FieldSummary_Exists!M37="","",HYPERLINK("http://wiki.esipfed.org/index.php/Concepts_Glossary_"&amp;[2]data!$B$1&amp;"#"&amp;SUBSTITUTE(SUBSTITUTE([2]FieldSummary_Exists!M37," ","_"),"/","-"),[2]FieldSummary_Exists!M37))</f>
        <v/>
      </c>
      <c r="L40" s="28" t="str">
        <f>IF([2]FieldSummary_Exists!L37="","",HYPERLINK("http://wiki.esipfed.org/index.php/Concepts_Glossary_"&amp;[2]data!$B$1&amp;"#"&amp;SUBSTITUTE(SUBSTITUTE([2]FieldSummary_Exists!L37," ","_"),"/","-"),[2]FieldSummary_Exists!L37))</f>
        <v/>
      </c>
      <c r="M40" s="29" t="str">
        <f>IF([2]FieldSummary_Exists!Q37="","",HYPERLINK("http://wiki.esipfed.org/index.php/Concepts_Glossary"&amp;"#"&amp;SUBSTITUTE(SUBSTITUTE([2]FieldSummary_Exists!Q37," ","_"),"/","-"),[2]FieldSummary_Exists!Q37))</f>
        <v/>
      </c>
    </row>
    <row r="41" spans="7:13" x14ac:dyDescent="0.2">
      <c r="G41" s="24" t="str">
        <f>[2]FieldSummary_Exists!D38</f>
        <v/>
      </c>
      <c r="H41" s="25" t="str">
        <f>[2]FieldSummary_Exists!E38</f>
        <v/>
      </c>
      <c r="I41" s="26" t="str">
        <f>[2]FieldSummary_Missing!F38</f>
        <v/>
      </c>
      <c r="K41" s="27" t="str">
        <f>IF([2]FieldSummary_Exists!M38="","",HYPERLINK("http://wiki.esipfed.org/index.php/Concepts_Glossary_"&amp;[2]data!$B$1&amp;"#"&amp;SUBSTITUTE(SUBSTITUTE([2]FieldSummary_Exists!M38," ","_"),"/","-"),[2]FieldSummary_Exists!M38))</f>
        <v/>
      </c>
      <c r="L41" s="28" t="str">
        <f>IF([2]FieldSummary_Exists!L38="","",HYPERLINK("http://wiki.esipfed.org/index.php/Concepts_Glossary_"&amp;[2]data!$B$1&amp;"#"&amp;SUBSTITUTE(SUBSTITUTE([2]FieldSummary_Exists!L38," ","_"),"/","-"),[2]FieldSummary_Exists!L38))</f>
        <v/>
      </c>
      <c r="M41" s="29" t="str">
        <f>IF([2]FieldSummary_Exists!Q38="","",HYPERLINK("http://wiki.esipfed.org/index.php/Concepts_Glossary"&amp;"#"&amp;SUBSTITUTE(SUBSTITUTE([2]FieldSummary_Exists!Q38," ","_"),"/","-"),[2]FieldSummary_Exists!Q38))</f>
        <v/>
      </c>
    </row>
    <row r="42" spans="7:13" x14ac:dyDescent="0.2">
      <c r="G42" s="24" t="str">
        <f>[2]FieldSummary_Exists!D39</f>
        <v/>
      </c>
      <c r="H42" s="25" t="str">
        <f>[2]FieldSummary_Exists!E39</f>
        <v/>
      </c>
      <c r="I42" s="26" t="str">
        <f>[2]FieldSummary_Missing!F39</f>
        <v/>
      </c>
      <c r="K42" s="27" t="str">
        <f>IF([2]FieldSummary_Exists!M39="","",HYPERLINK("http://wiki.esipfed.org/index.php/Concepts_Glossary_"&amp;[2]data!$B$1&amp;"#"&amp;SUBSTITUTE(SUBSTITUTE([2]FieldSummary_Exists!M39," ","_"),"/","-"),[2]FieldSummary_Exists!M39))</f>
        <v/>
      </c>
      <c r="L42" s="28" t="str">
        <f>IF([2]FieldSummary_Exists!L39="","",HYPERLINK("http://wiki.esipfed.org/index.php/Concepts_Glossary_"&amp;[2]data!$B$1&amp;"#"&amp;SUBSTITUTE(SUBSTITUTE([2]FieldSummary_Exists!L39," ","_"),"/","-"),[2]FieldSummary_Exists!L39))</f>
        <v/>
      </c>
      <c r="M42" s="29" t="str">
        <f>IF([2]FieldSummary_Exists!Q39="","",HYPERLINK("http://wiki.esipfed.org/index.php/Concepts_Glossary"&amp;"#"&amp;SUBSTITUTE(SUBSTITUTE([2]FieldSummary_Exists!Q39," ","_"),"/","-"),[2]FieldSummary_Exists!Q39))</f>
        <v/>
      </c>
    </row>
    <row r="43" spans="7:13" x14ac:dyDescent="0.2">
      <c r="G43" s="24" t="str">
        <f>[2]FieldSummary_Exists!D40</f>
        <v/>
      </c>
      <c r="H43" s="25" t="str">
        <f>[2]FieldSummary_Exists!E40</f>
        <v/>
      </c>
      <c r="I43" s="26" t="str">
        <f>[2]FieldSummary_Missing!F40</f>
        <v/>
      </c>
      <c r="K43" s="27" t="str">
        <f>IF([2]FieldSummary_Exists!M40="","",HYPERLINK("http://wiki.esipfed.org/index.php/Concepts_Glossary_"&amp;[2]data!$B$1&amp;"#"&amp;SUBSTITUTE(SUBSTITUTE([2]FieldSummary_Exists!M40," ","_"),"/","-"),[2]FieldSummary_Exists!M40))</f>
        <v/>
      </c>
      <c r="L43" s="28" t="str">
        <f>IF([2]FieldSummary_Exists!L40="","",HYPERLINK("http://wiki.esipfed.org/index.php/Concepts_Glossary_"&amp;[2]data!$B$1&amp;"#"&amp;SUBSTITUTE(SUBSTITUTE([2]FieldSummary_Exists!L40," ","_"),"/","-"),[2]FieldSummary_Exists!L40))</f>
        <v/>
      </c>
      <c r="M43" s="29" t="str">
        <f>IF([2]FieldSummary_Exists!Q40="","",HYPERLINK("http://wiki.esipfed.org/index.php/Concepts_Glossary"&amp;"#"&amp;SUBSTITUTE(SUBSTITUTE([2]FieldSummary_Exists!Q40," ","_"),"/","-"),[2]FieldSummary_Exists!Q40))</f>
        <v/>
      </c>
    </row>
    <row r="44" spans="7:13" x14ac:dyDescent="0.2">
      <c r="G44" s="24" t="str">
        <f>[2]FieldSummary_Exists!D41</f>
        <v/>
      </c>
      <c r="H44" s="25" t="str">
        <f>[2]FieldSummary_Exists!E41</f>
        <v/>
      </c>
      <c r="I44" s="26" t="str">
        <f>[2]FieldSummary_Missing!F41</f>
        <v/>
      </c>
      <c r="K44" s="27" t="str">
        <f>IF([2]FieldSummary_Exists!M41="","",HYPERLINK("http://wiki.esipfed.org/index.php/Concepts_Glossary_"&amp;[2]data!$B$1&amp;"#"&amp;SUBSTITUTE(SUBSTITUTE([2]FieldSummary_Exists!M41," ","_"),"/","-"),[2]FieldSummary_Exists!M41))</f>
        <v/>
      </c>
      <c r="L44" s="28" t="str">
        <f>IF([2]FieldSummary_Exists!L41="","",HYPERLINK("http://wiki.esipfed.org/index.php/Concepts_Glossary_"&amp;[2]data!$B$1&amp;"#"&amp;SUBSTITUTE(SUBSTITUTE([2]FieldSummary_Exists!L41," ","_"),"/","-"),[2]FieldSummary_Exists!L41))</f>
        <v/>
      </c>
      <c r="M44" s="29" t="str">
        <f>IF([2]FieldSummary_Exists!Q41="","",HYPERLINK("http://wiki.esipfed.org/index.php/Concepts_Glossary"&amp;"#"&amp;SUBSTITUTE(SUBSTITUTE([2]FieldSummary_Exists!Q41," ","_"),"/","-"),[2]FieldSummary_Exists!Q41))</f>
        <v/>
      </c>
    </row>
    <row r="45" spans="7:13" x14ac:dyDescent="0.2">
      <c r="G45" s="24" t="str">
        <f>[2]FieldSummary_Exists!D42</f>
        <v/>
      </c>
      <c r="H45" s="25" t="str">
        <f>[2]FieldSummary_Exists!E42</f>
        <v/>
      </c>
      <c r="I45" s="26" t="str">
        <f>[2]FieldSummary_Missing!F42</f>
        <v/>
      </c>
      <c r="K45" s="27" t="str">
        <f>IF([2]FieldSummary_Exists!M42="","",HYPERLINK("http://wiki.esipfed.org/index.php/Concepts_Glossary_"&amp;[2]data!$B$1&amp;"#"&amp;SUBSTITUTE(SUBSTITUTE([2]FieldSummary_Exists!M42," ","_"),"/","-"),[2]FieldSummary_Exists!M42))</f>
        <v/>
      </c>
      <c r="L45" s="28" t="str">
        <f>IF([2]FieldSummary_Exists!L42="","",HYPERLINK("http://wiki.esipfed.org/index.php/Concepts_Glossary_"&amp;[2]data!$B$1&amp;"#"&amp;SUBSTITUTE(SUBSTITUTE([2]FieldSummary_Exists!L42," ","_"),"/","-"),[2]FieldSummary_Exists!L42))</f>
        <v/>
      </c>
      <c r="M45" s="29" t="str">
        <f>IF([2]FieldSummary_Exists!Q42="","",HYPERLINK("http://wiki.esipfed.org/index.php/Concepts_Glossary"&amp;"#"&amp;SUBSTITUTE(SUBSTITUTE([2]FieldSummary_Exists!Q42," ","_"),"/","-"),[2]FieldSummary_Exists!Q42))</f>
        <v/>
      </c>
    </row>
    <row r="46" spans="7:13" x14ac:dyDescent="0.2">
      <c r="G46" s="24" t="str">
        <f>[2]FieldSummary_Exists!D43</f>
        <v/>
      </c>
      <c r="H46" s="25" t="str">
        <f>[2]FieldSummary_Exists!E43</f>
        <v/>
      </c>
      <c r="I46" s="26" t="str">
        <f>[2]FieldSummary_Missing!F43</f>
        <v/>
      </c>
      <c r="K46" s="27" t="str">
        <f>IF([2]FieldSummary_Exists!M43="","",HYPERLINK("http://wiki.esipfed.org/index.php/Concepts_Glossary_"&amp;[2]data!$B$1&amp;"#"&amp;SUBSTITUTE(SUBSTITUTE([2]FieldSummary_Exists!M43," ","_"),"/","-"),[2]FieldSummary_Exists!M43))</f>
        <v/>
      </c>
      <c r="L46" s="28" t="str">
        <f>IF([2]FieldSummary_Exists!L43="","",HYPERLINK("http://wiki.esipfed.org/index.php/Concepts_Glossary_"&amp;[2]data!$B$1&amp;"#"&amp;SUBSTITUTE(SUBSTITUTE([2]FieldSummary_Exists!L43," ","_"),"/","-"),[2]FieldSummary_Exists!L43))</f>
        <v/>
      </c>
      <c r="M46" s="29" t="str">
        <f>IF([2]FieldSummary_Exists!Q43="","",HYPERLINK("http://wiki.esipfed.org/index.php/Concepts_Glossary"&amp;"#"&amp;SUBSTITUTE(SUBSTITUTE([2]FieldSummary_Exists!Q43," ","_"),"/","-"),[2]FieldSummary_Exists!Q43))</f>
        <v/>
      </c>
    </row>
    <row r="47" spans="7:13" x14ac:dyDescent="0.2">
      <c r="G47" s="24" t="str">
        <f>[2]FieldSummary_Exists!D44</f>
        <v/>
      </c>
      <c r="H47" s="25" t="str">
        <f>[2]FieldSummary_Exists!E44</f>
        <v/>
      </c>
      <c r="I47" s="26" t="str">
        <f>[2]FieldSummary_Missing!F44</f>
        <v/>
      </c>
      <c r="K47" s="27" t="str">
        <f>IF([2]FieldSummary_Exists!M44="","",HYPERLINK("http://wiki.esipfed.org/index.php/Concepts_Glossary_"&amp;[2]data!$B$1&amp;"#"&amp;SUBSTITUTE(SUBSTITUTE([2]FieldSummary_Exists!M44," ","_"),"/","-"),[2]FieldSummary_Exists!M44))</f>
        <v/>
      </c>
      <c r="L47" s="28" t="str">
        <f>IF([2]FieldSummary_Exists!L44="","",HYPERLINK("http://wiki.esipfed.org/index.php/Concepts_Glossary_"&amp;[2]data!$B$1&amp;"#"&amp;SUBSTITUTE(SUBSTITUTE([2]FieldSummary_Exists!L44," ","_"),"/","-"),[2]FieldSummary_Exists!L44))</f>
        <v/>
      </c>
      <c r="M47" s="29" t="str">
        <f>IF([2]FieldSummary_Exists!Q44="","",HYPERLINK("http://wiki.esipfed.org/index.php/Concepts_Glossary"&amp;"#"&amp;SUBSTITUTE(SUBSTITUTE([2]FieldSummary_Exists!Q44," ","_"),"/","-"),[2]FieldSummary_Exists!Q44))</f>
        <v/>
      </c>
    </row>
    <row r="48" spans="7:13" x14ac:dyDescent="0.2">
      <c r="G48" s="24" t="str">
        <f>[2]FieldSummary_Exists!D45</f>
        <v/>
      </c>
      <c r="H48" s="25" t="str">
        <f>[2]FieldSummary_Exists!E45</f>
        <v/>
      </c>
      <c r="I48" s="26" t="str">
        <f>[2]FieldSummary_Missing!F45</f>
        <v/>
      </c>
      <c r="K48" s="27" t="str">
        <f>IF([2]FieldSummary_Exists!M45="","",HYPERLINK("http://wiki.esipfed.org/index.php/Concepts_Glossary_"&amp;[2]data!$B$1&amp;"#"&amp;SUBSTITUTE(SUBSTITUTE([2]FieldSummary_Exists!M45," ","_"),"/","-"),[2]FieldSummary_Exists!M45))</f>
        <v/>
      </c>
      <c r="L48" s="28" t="str">
        <f>IF([2]FieldSummary_Exists!L45="","",HYPERLINK("http://wiki.esipfed.org/index.php/Concepts_Glossary_"&amp;[2]data!$B$1&amp;"#"&amp;SUBSTITUTE(SUBSTITUTE([2]FieldSummary_Exists!L45," ","_"),"/","-"),[2]FieldSummary_Exists!L45))</f>
        <v/>
      </c>
      <c r="M48" s="29" t="str">
        <f>IF([2]FieldSummary_Exists!Q45="","",HYPERLINK("http://wiki.esipfed.org/index.php/Concepts_Glossary"&amp;"#"&amp;SUBSTITUTE(SUBSTITUTE([2]FieldSummary_Exists!Q45," ","_"),"/","-"),[2]FieldSummary_Exists!Q45))</f>
        <v/>
      </c>
    </row>
    <row r="49" spans="2:13" x14ac:dyDescent="0.2">
      <c r="G49" s="24" t="str">
        <f>[2]FieldSummary_Exists!D46</f>
        <v/>
      </c>
      <c r="H49" s="25" t="str">
        <f>[2]FieldSummary_Exists!E46</f>
        <v/>
      </c>
      <c r="I49" s="26" t="str">
        <f>[2]FieldSummary_Missing!F46</f>
        <v/>
      </c>
      <c r="K49" s="27" t="str">
        <f>IF([2]FieldSummary_Exists!M46="","",HYPERLINK("http://wiki.esipfed.org/index.php/Concepts_Glossary_"&amp;[2]data!$B$1&amp;"#"&amp;SUBSTITUTE(SUBSTITUTE([2]FieldSummary_Exists!M46," ","_"),"/","-"),[2]FieldSummary_Exists!M46))</f>
        <v/>
      </c>
      <c r="L49" s="28" t="str">
        <f>IF([2]FieldSummary_Exists!L46="","",HYPERLINK("http://wiki.esipfed.org/index.php/Concepts_Glossary_"&amp;[2]data!$B$1&amp;"#"&amp;SUBSTITUTE(SUBSTITUTE([2]FieldSummary_Exists!L46," ","_"),"/","-"),[2]FieldSummary_Exists!L46))</f>
        <v/>
      </c>
      <c r="M49" s="29" t="str">
        <f>IF([2]FieldSummary_Exists!Q46="","",HYPERLINK("http://wiki.esipfed.org/index.php/Concepts_Glossary"&amp;"#"&amp;SUBSTITUTE(SUBSTITUTE([2]FieldSummary_Exists!Q46," ","_"),"/","-"),[2]FieldSummary_Exists!Q46))</f>
        <v/>
      </c>
    </row>
    <row r="50" spans="2:13" x14ac:dyDescent="0.2">
      <c r="G50" s="24" t="str">
        <f>[2]FieldSummary_Exists!D47</f>
        <v/>
      </c>
      <c r="H50" s="25" t="str">
        <f>[2]FieldSummary_Exists!E47</f>
        <v/>
      </c>
      <c r="I50" s="26" t="str">
        <f>[2]FieldSummary_Missing!F47</f>
        <v/>
      </c>
      <c r="K50" s="27" t="str">
        <f>IF([2]FieldSummary_Exists!M47="","",HYPERLINK("http://wiki.esipfed.org/index.php/Concepts_Glossary_"&amp;[2]data!$B$1&amp;"#"&amp;SUBSTITUTE(SUBSTITUTE([2]FieldSummary_Exists!M47," ","_"),"/","-"),[2]FieldSummary_Exists!M47))</f>
        <v/>
      </c>
      <c r="L50" s="28" t="str">
        <f>IF([2]FieldSummary_Exists!L47="","",HYPERLINK("http://wiki.esipfed.org/index.php/Concepts_Glossary_"&amp;[2]data!$B$1&amp;"#"&amp;SUBSTITUTE(SUBSTITUTE([2]FieldSummary_Exists!L47," ","_"),"/","-"),[2]FieldSummary_Exists!L47))</f>
        <v/>
      </c>
      <c r="M50" s="29" t="str">
        <f>IF([2]FieldSummary_Exists!Q47="","",HYPERLINK("http://wiki.esipfed.org/index.php/Concepts_Glossary"&amp;"#"&amp;SUBSTITUTE(SUBSTITUTE([2]FieldSummary_Exists!Q47," ","_"),"/","-"),[2]FieldSummary_Exists!Q47))</f>
        <v/>
      </c>
    </row>
    <row r="51" spans="2:13" ht="17" thickBot="1" x14ac:dyDescent="0.25">
      <c r="G51" s="30" t="str">
        <f>[2]FieldSummary_Exists!D48</f>
        <v/>
      </c>
      <c r="H51" s="31" t="str">
        <f>[2]FieldSummary_Exists!E48</f>
        <v/>
      </c>
      <c r="I51" s="32" t="str">
        <f>[2]FieldSummary_Missing!F48</f>
        <v/>
      </c>
      <c r="K51" s="33" t="str">
        <f>IF([2]FieldSummary_Exists!M48="","",HYPERLINK("http://wiki.esipfed.org/index.php/Concepts_Glossary_"&amp;[2]data!$B$1&amp;"#"&amp;SUBSTITUTE(SUBSTITUTE([2]FieldSummary_Exists!M48," ","_"),"/","-"),[2]FieldSummary_Exists!M48))</f>
        <v/>
      </c>
      <c r="L51" s="34" t="str">
        <f>IF([2]FieldSummary_Exists!L48="","",HYPERLINK("http://wiki.esipfed.org/index.php/Concepts_Glossary_"&amp;[2]data!$B$1&amp;"#"&amp;SUBSTITUTE(SUBSTITUTE([2]FieldSummary_Exists!L48," ","_"),"/","-"),[2]FieldSummary_Exists!L48))</f>
        <v/>
      </c>
      <c r="M51" s="35" t="str">
        <f>IF([2]FieldSummary_Exists!Q48="","",HYPERLINK("http://wiki.esipfed.org/index.php/Concepts_Glossary"&amp;"#"&amp;SUBSTITUTE(SUBSTITUTE([2]FieldSummary_Exists!Q48," ","_"),"/","-"),[2]FieldSummary_Exists!Q48))</f>
        <v/>
      </c>
    </row>
    <row r="52" spans="2:13" x14ac:dyDescent="0.2">
      <c r="K52"/>
      <c r="L52"/>
      <c r="M52"/>
    </row>
    <row r="53" spans="2:13" x14ac:dyDescent="0.2">
      <c r="K53"/>
      <c r="L53"/>
      <c r="M53"/>
    </row>
    <row r="54" spans="2:13" x14ac:dyDescent="0.2">
      <c r="K54"/>
      <c r="L54"/>
      <c r="M54"/>
    </row>
    <row r="55" spans="2:13" x14ac:dyDescent="0.2">
      <c r="K55"/>
      <c r="L55"/>
      <c r="M55"/>
    </row>
    <row r="56" spans="2:13" x14ac:dyDescent="0.2">
      <c r="K56"/>
      <c r="L56"/>
      <c r="M56"/>
    </row>
    <row r="57" spans="2:13" x14ac:dyDescent="0.2">
      <c r="G57" s="36"/>
      <c r="H57" s="36"/>
      <c r="I57" s="37"/>
      <c r="K57" s="4"/>
      <c r="L57" s="4"/>
    </row>
    <row r="58" spans="2:13" x14ac:dyDescent="0.2">
      <c r="K58" s="4"/>
    </row>
    <row r="59" spans="2:13" x14ac:dyDescent="0.2">
      <c r="K59" s="4"/>
    </row>
    <row r="60" spans="2:13" x14ac:dyDescent="0.2">
      <c r="K60" s="4"/>
    </row>
    <row r="61" spans="2:13" x14ac:dyDescent="0.2">
      <c r="K61" s="4"/>
    </row>
    <row r="62" spans="2:13" x14ac:dyDescent="0.2">
      <c r="K62" s="4"/>
    </row>
    <row r="63" spans="2:13" x14ac:dyDescent="0.2">
      <c r="K63" s="4"/>
    </row>
    <row r="64" spans="2:13" x14ac:dyDescent="0.2">
      <c r="B64" s="38"/>
      <c r="K64" s="4"/>
    </row>
    <row r="65" spans="2:11" x14ac:dyDescent="0.2">
      <c r="B65" s="38"/>
      <c r="K65" s="4"/>
    </row>
    <row r="66" spans="2:11" x14ac:dyDescent="0.2">
      <c r="B66" s="38"/>
      <c r="K66" s="4"/>
    </row>
    <row r="67" spans="2:11" x14ac:dyDescent="0.2">
      <c r="B67" s="38"/>
      <c r="K67" s="4"/>
    </row>
    <row r="68" spans="2:11" x14ac:dyDescent="0.2">
      <c r="K68" s="4"/>
    </row>
    <row r="69" spans="2:11" x14ac:dyDescent="0.2">
      <c r="K69" s="4"/>
    </row>
    <row r="70" spans="2:11" x14ac:dyDescent="0.2">
      <c r="K70" s="4"/>
    </row>
    <row r="71" spans="2:11" x14ac:dyDescent="0.2">
      <c r="K71" s="4"/>
    </row>
    <row r="72" spans="2:11" x14ac:dyDescent="0.2">
      <c r="K72" s="4"/>
    </row>
    <row r="73" spans="2:11" x14ac:dyDescent="0.2">
      <c r="K73" s="4"/>
    </row>
    <row r="74" spans="2:11" x14ac:dyDescent="0.2">
      <c r="K74" s="4"/>
    </row>
    <row r="75" spans="2:11" x14ac:dyDescent="0.2">
      <c r="K75" s="4"/>
    </row>
    <row r="76" spans="2:11" x14ac:dyDescent="0.2">
      <c r="K76" s="4"/>
    </row>
    <row r="77" spans="2:11" x14ac:dyDescent="0.2">
      <c r="K77" s="4"/>
    </row>
    <row r="78" spans="2:11" x14ac:dyDescent="0.2">
      <c r="K78" s="4"/>
    </row>
    <row r="79" spans="2:11" x14ac:dyDescent="0.2">
      <c r="K79" s="4"/>
    </row>
    <row r="80" spans="2:11" x14ac:dyDescent="0.2">
      <c r="K80" s="4"/>
    </row>
    <row r="81" spans="11:11" x14ac:dyDescent="0.2">
      <c r="K81" s="4"/>
    </row>
    <row r="82" spans="11:11" x14ac:dyDescent="0.2">
      <c r="K82" s="4"/>
    </row>
    <row r="83" spans="11:11" x14ac:dyDescent="0.2">
      <c r="K83" s="4"/>
    </row>
    <row r="84" spans="11:11" x14ac:dyDescent="0.2">
      <c r="K84" s="4"/>
    </row>
    <row r="85" spans="11:11" x14ac:dyDescent="0.2">
      <c r="K85" s="4"/>
    </row>
    <row r="86" spans="11:11" x14ac:dyDescent="0.2">
      <c r="K86" s="4"/>
    </row>
    <row r="87" spans="11:11" x14ac:dyDescent="0.2">
      <c r="K87" s="4"/>
    </row>
    <row r="88" spans="11:11" x14ac:dyDescent="0.2">
      <c r="K88" s="4"/>
    </row>
    <row r="89" spans="11:11" x14ac:dyDescent="0.2">
      <c r="K89" s="4"/>
    </row>
    <row r="90" spans="11:11" x14ac:dyDescent="0.2">
      <c r="K90" s="4"/>
    </row>
    <row r="91" spans="11:11" x14ac:dyDescent="0.2">
      <c r="K91" s="4"/>
    </row>
    <row r="92" spans="11:11" x14ac:dyDescent="0.2">
      <c r="K92" s="4"/>
    </row>
    <row r="93" spans="11:11" x14ac:dyDescent="0.2">
      <c r="K93" s="4"/>
    </row>
    <row r="94" spans="11:11" x14ac:dyDescent="0.2">
      <c r="K94" s="4"/>
    </row>
    <row r="95" spans="11:11" x14ac:dyDescent="0.2">
      <c r="K95" s="4"/>
    </row>
    <row r="96" spans="1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</sheetData>
  <conditionalFormatting sqref="H7:H51">
    <cfRule type="cellIs" dxfId="119" priority="1" operator="equal">
      <formula>0</formula>
    </cfRule>
    <cfRule type="cellIs" dxfId="118" priority="2" operator="lessThan">
      <formula>0</formula>
    </cfRule>
    <cfRule type="cellIs" dxfId="117" priority="3" operator="lessThan">
      <formula>0</formula>
    </cfRule>
    <cfRule type="cellIs" dxfId="116" priority="4" operator="greaterThan">
      <formula>0.995</formula>
    </cfRule>
    <cfRule type="cellIs" dxfId="115" priority="5" operator="equal">
      <formula>"*"</formula>
    </cfRule>
    <cfRule type="cellIs" dxfId="114" priority="6" operator="lessThan">
      <formula>0.0005</formula>
    </cfRule>
    <cfRule type="cellIs" dxfId="113" priority="7" operator="greaterThan">
      <formula>0.995</formula>
    </cfRule>
    <cfRule type="cellIs" dxfId="112" priority="8" operator="equal">
      <formula>"*"</formula>
    </cfRule>
    <cfRule type="containsText" dxfId="111" priority="9" operator="containsText" text="&quot;*&quot;">
      <formula>NOT(ISERROR(SEARCH("""*""",H7)))</formula>
    </cfRule>
    <cfRule type="cellIs" dxfId="110" priority="10" operator="lessThan">
      <formula>-0.0001</formula>
    </cfRule>
    <cfRule type="cellIs" dxfId="109" priority="11" operator="between">
      <formula>0.0001</formula>
      <formula>0</formula>
    </cfRule>
    <cfRule type="cellIs" dxfId="108" priority="12" operator="greaterThan">
      <formula>0.991</formula>
    </cfRule>
  </conditionalFormatting>
  <hyperlinks>
    <hyperlink ref="B3" location="RecommendationDialectComparison!A1" display="Recommendation Dialect Comparison"/>
    <hyperlink ref="G3" location="FieldSummary_Exists!A1" display="Field Summary"/>
    <hyperlink ref="D3" location="SignatureScores!A1" display="Signature Scores"/>
    <hyperlink ref="B4" r:id="rId1"/>
    <hyperlink ref="D4" r:id="rId2"/>
    <hyperlink ref="G4" r:id="rId3"/>
    <hyperlink ref="K4" r:id="rId4"/>
    <hyperlink ref="K3" location="ConceptGuidanceLinks!A1" display="View Larger"/>
  </hyperlinks>
  <pageMargins left="0.7" right="0.7" top="0.75" bottom="0.75" header="0.3" footer="0.3"/>
  <pageSetup orientation="portrait" horizontalDpi="0" verticalDpi="0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[2]recTag!#REF!</xm:f>
          </x14:formula1>
          <xm:sqref>C1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zoomScale="120" zoomScaleNormal="120" zoomScalePageLayoutView="120" workbookViewId="0">
      <selection activeCell="K5" sqref="K5:M24"/>
    </sheetView>
  </sheetViews>
  <sheetFormatPr baseColWidth="10" defaultColWidth="11" defaultRowHeight="16" x14ac:dyDescent="0.2"/>
  <cols>
    <col min="1" max="1" width="3" customWidth="1"/>
    <col min="2" max="2" width="26.6640625" bestFit="1" customWidth="1"/>
    <col min="3" max="3" width="32" customWidth="1"/>
    <col min="4" max="4" width="19" bestFit="1" customWidth="1"/>
    <col min="6" max="6" width="4.5" customWidth="1"/>
    <col min="7" max="7" width="30" bestFit="1" customWidth="1"/>
    <col min="8" max="8" width="8.6640625" bestFit="1" customWidth="1"/>
    <col min="9" max="9" width="26.1640625" bestFit="1" customWidth="1"/>
    <col min="10" max="10" width="1.1640625" customWidth="1"/>
    <col min="11" max="11" width="27.33203125" style="3" bestFit="1" customWidth="1"/>
    <col min="12" max="12" width="22.1640625" style="3" bestFit="1" customWidth="1"/>
    <col min="13" max="13" width="29" style="3" bestFit="1" customWidth="1"/>
  </cols>
  <sheetData>
    <row r="1" spans="2:13" ht="21" x14ac:dyDescent="0.25">
      <c r="B1" s="1" t="s">
        <v>0</v>
      </c>
      <c r="C1" s="2" t="s">
        <v>1</v>
      </c>
      <c r="E1" s="1"/>
      <c r="F1" s="1"/>
      <c r="G1" s="1"/>
      <c r="H1" s="1"/>
      <c r="J1" s="1"/>
      <c r="K1" s="2"/>
    </row>
    <row r="2" spans="2:13" ht="21" hidden="1" x14ac:dyDescent="0.25">
      <c r="B2" s="1"/>
      <c r="C2" s="1"/>
      <c r="D2" s="1"/>
      <c r="E2" s="1"/>
      <c r="F2" s="1"/>
      <c r="G2" s="1"/>
      <c r="H2" s="1"/>
      <c r="J2" s="1"/>
      <c r="K2" s="2"/>
    </row>
    <row r="3" spans="2:13" s="2" customFormat="1" ht="21" x14ac:dyDescent="0.2">
      <c r="B3" s="4" t="s">
        <v>2</v>
      </c>
      <c r="D3" s="4" t="s">
        <v>2</v>
      </c>
      <c r="E3" s="4"/>
      <c r="G3" s="4" t="s">
        <v>2</v>
      </c>
      <c r="I3"/>
      <c r="K3" s="5" t="s">
        <v>2</v>
      </c>
      <c r="L3" s="3"/>
      <c r="M3" s="3"/>
    </row>
    <row r="4" spans="2:13" s="3" customFormat="1" ht="22" thickBot="1" x14ac:dyDescent="0.25">
      <c r="B4" s="4" t="s">
        <v>3</v>
      </c>
      <c r="D4" s="4" t="s">
        <v>3</v>
      </c>
      <c r="E4" s="4"/>
      <c r="G4" s="4" t="s">
        <v>3</v>
      </c>
      <c r="I4"/>
      <c r="K4" s="4" t="s">
        <v>3</v>
      </c>
      <c r="L4" s="2"/>
      <c r="M4" s="2"/>
    </row>
    <row r="5" spans="2:13" ht="19" x14ac:dyDescent="0.25">
      <c r="G5" s="6" t="s">
        <v>4</v>
      </c>
      <c r="H5" s="7" t="s">
        <v>5</v>
      </c>
      <c r="I5" s="8" t="s">
        <v>6</v>
      </c>
      <c r="K5" s="9" t="s">
        <v>5</v>
      </c>
      <c r="L5" s="10" t="s">
        <v>7</v>
      </c>
      <c r="M5" s="11" t="s">
        <v>8</v>
      </c>
    </row>
    <row r="6" spans="2:13" ht="17" thickBot="1" x14ac:dyDescent="0.25">
      <c r="G6" s="12" t="str">
        <f>[1]FieldSummary_Exists!D3</f>
        <v>Concept</v>
      </c>
      <c r="H6" s="13" t="str">
        <f>[1]FieldSummary_Exists!E3</f>
        <v>EML</v>
      </c>
      <c r="I6" s="14" t="s">
        <v>9</v>
      </c>
      <c r="K6" s="15" t="s">
        <v>10</v>
      </c>
      <c r="L6" s="16" t="s">
        <v>11</v>
      </c>
      <c r="M6" s="17" t="s">
        <v>12</v>
      </c>
    </row>
    <row r="7" spans="2:13" x14ac:dyDescent="0.2">
      <c r="G7" s="18" t="str">
        <f>[1]FieldSummary_Exists!D4</f>
        <v>Resource Identifier</v>
      </c>
      <c r="H7" s="19">
        <f>[1]FieldSummary_Exists!E4</f>
        <v>1</v>
      </c>
      <c r="I7" s="20" t="str">
        <f>[1]FieldSummary_Missing!F4</f>
        <v>LTER_Identification</v>
      </c>
      <c r="K7" s="21" t="str">
        <f>IF([1]FieldSummary_Exists!M4="","",HYPERLINK("http://wiki.esipfed.org/index.php/Concepts_Glossary_"&amp;[1]data!$B$1&amp;"#"&amp;SUBSTITUTE(SUBSTITUTE([1]FieldSummary_Exists!M4," ","_"),"/","-"),[1]FieldSummary_Exists!M4))</f>
        <v/>
      </c>
      <c r="L7" s="22" t="str">
        <f>IF([1]FieldSummary_Exists!L4="","",HYPERLINK("http://wiki.esipfed.org/index.php/Concepts_Glossary_"&amp;[1]data!$B$1&amp;"#"&amp;SUBSTITUTE(SUBSTITUTE([1]FieldSummary_Exists!L4," ","_"),"/","-"),[1]FieldSummary_Exists!L4))</f>
        <v/>
      </c>
      <c r="M7" s="23" t="str">
        <f>IF([1]FieldSummary_Exists!Q4="","",HYPERLINK("http://wiki.esipfed.org/index.php/Concepts_Glossary"&amp;"#"&amp;SUBSTITUTE(SUBSTITUTE([1]FieldSummary_Exists!Q4," ","_"),"/","-"),[1]FieldSummary_Exists!Q4))</f>
        <v/>
      </c>
    </row>
    <row r="8" spans="2:13" x14ac:dyDescent="0.2">
      <c r="G8" s="24" t="str">
        <f>[1]FieldSummary_Exists!D5</f>
        <v>Resource Title</v>
      </c>
      <c r="H8" s="25">
        <f>[1]FieldSummary_Exists!E5</f>
        <v>1</v>
      </c>
      <c r="I8" s="26" t="str">
        <f>[1]FieldSummary_Missing!F5</f>
        <v>LTER_Identification</v>
      </c>
      <c r="K8" s="27" t="str">
        <f>IF([1]FieldSummary_Exists!M5="","",HYPERLINK("http://wiki.esipfed.org/index.php/Concepts_Glossary_"&amp;[1]data!$B$1&amp;"#"&amp;SUBSTITUTE(SUBSTITUTE([1]FieldSummary_Exists!M5," ","_"),"/","-"),[1]FieldSummary_Exists!M5))</f>
        <v>Metadata Contact</v>
      </c>
      <c r="L8" s="28" t="str">
        <f>IF([1]FieldSummary_Exists!L5="","",HYPERLINK("http://wiki.esipfed.org/index.php/Concepts_Glossary_"&amp;[1]data!$B$1&amp;"#"&amp;SUBSTITUTE(SUBSTITUTE([1]FieldSummary_Exists!L5," ","_"),"/","-"),[1]FieldSummary_Exists!L5))</f>
        <v/>
      </c>
      <c r="M8" s="29" t="str">
        <f>IF([1]FieldSummary_Exists!Q5="","",HYPERLINK("http://wiki.esipfed.org/index.php/Concepts_Glossary"&amp;"#"&amp;SUBSTITUTE(SUBSTITUTE([1]FieldSummary_Exists!Q5," ","_"),"/","-"),[1]FieldSummary_Exists!Q5))</f>
        <v/>
      </c>
    </row>
    <row r="9" spans="2:13" x14ac:dyDescent="0.2">
      <c r="G9" s="24" t="str">
        <f>[1]FieldSummary_Exists!D6</f>
        <v>Author / Originator</v>
      </c>
      <c r="H9" s="25">
        <f>[1]FieldSummary_Exists!E6</f>
        <v>1</v>
      </c>
      <c r="I9" s="26" t="str">
        <f>[1]FieldSummary_Missing!F6</f>
        <v>LTER_Identification</v>
      </c>
      <c r="K9" s="27" t="str">
        <f>IF([1]FieldSummary_Exists!M6="","",HYPERLINK("http://wiki.esipfed.org/index.php/Concepts_Glossary_"&amp;[1]data!$B$1&amp;"#"&amp;SUBSTITUTE(SUBSTITUTE([1]FieldSummary_Exists!M6," ","_"),"/","-"),[1]FieldSummary_Exists!M6))</f>
        <v>Contributor Name</v>
      </c>
      <c r="L9" s="28" t="str">
        <f>IF([1]FieldSummary_Exists!L6="","",HYPERLINK("http://wiki.esipfed.org/index.php/Concepts_Glossary_"&amp;[1]data!$B$1&amp;"#"&amp;SUBSTITUTE(SUBSTITUTE([1]FieldSummary_Exists!L6," ","_"),"/","-"),[1]FieldSummary_Exists!L6))</f>
        <v/>
      </c>
      <c r="M9" s="29" t="str">
        <f>IF([1]FieldSummary_Exists!Q6="","",HYPERLINK("http://wiki.esipfed.org/index.php/Concepts_Glossary"&amp;"#"&amp;SUBSTITUTE(SUBSTITUTE([1]FieldSummary_Exists!Q6," ","_"),"/","-"),[1]FieldSummary_Exists!Q6))</f>
        <v/>
      </c>
    </row>
    <row r="10" spans="2:13" x14ac:dyDescent="0.2">
      <c r="G10" s="24" t="str">
        <f>[1]FieldSummary_Exists!D7</f>
        <v>Metadata Contact</v>
      </c>
      <c r="H10" s="25">
        <f>[1]FieldSummary_Exists!E7</f>
        <v>0.56799999999999995</v>
      </c>
      <c r="I10" s="26" t="str">
        <f>[1]FieldSummary_Missing!F7</f>
        <v>LTER_Identification</v>
      </c>
      <c r="K10" s="27" t="str">
        <f>IF([1]FieldSummary_Exists!M7="","",HYPERLINK("http://wiki.esipfed.org/index.php/Concepts_Glossary_"&amp;[1]data!$B$1&amp;"#"&amp;SUBSTITUTE(SUBSTITUTE([1]FieldSummary_Exists!M7," ","_"),"/","-"),[1]FieldSummary_Exists!M7))</f>
        <v>Publisher</v>
      </c>
      <c r="L10" s="28" t="str">
        <f>IF([1]FieldSummary_Exists!L7="","",HYPERLINK("http://wiki.esipfed.org/index.php/Concepts_Glossary_"&amp;[1]data!$B$1&amp;"#"&amp;SUBSTITUTE(SUBSTITUTE([1]FieldSummary_Exists!L7," ","_"),"/","-"),[1]FieldSummary_Exists!L7))</f>
        <v/>
      </c>
      <c r="M10" s="29" t="str">
        <f>IF([1]FieldSummary_Exists!Q7="","",HYPERLINK("http://wiki.esipfed.org/index.php/Concepts_Glossary"&amp;"#"&amp;SUBSTITUTE(SUBSTITUTE([1]FieldSummary_Exists!Q7," ","_"),"/","-"),[1]FieldSummary_Exists!Q7))</f>
        <v/>
      </c>
    </row>
    <row r="11" spans="2:13" x14ac:dyDescent="0.2">
      <c r="G11" s="24" t="str">
        <f>[1]FieldSummary_Exists!D8</f>
        <v>Contributor Name</v>
      </c>
      <c r="H11" s="25">
        <f>[1]FieldSummary_Exists!E8</f>
        <v>0.6</v>
      </c>
      <c r="I11" s="26" t="str">
        <f>[1]FieldSummary_Missing!F8</f>
        <v>LTER_Identification</v>
      </c>
      <c r="K11" s="27" t="str">
        <f>IF([1]FieldSummary_Exists!M8="","",HYPERLINK("http://wiki.esipfed.org/index.php/Concepts_Glossary_"&amp;[1]data!$B$1&amp;"#"&amp;SUBSTITUTE(SUBSTITUTE([1]FieldSummary_Exists!M8," ","_"),"/","-"),[1]FieldSummary_Exists!M8))</f>
        <v>Resource Distribution</v>
      </c>
      <c r="L11" s="28" t="str">
        <f>IF([1]FieldSummary_Exists!L8="","",HYPERLINK("http://wiki.esipfed.org/index.php/Concepts_Glossary_"&amp;[1]data!$B$1&amp;"#"&amp;SUBSTITUTE(SUBSTITUTE([1]FieldSummary_Exists!L8," ","_"),"/","-"),[1]FieldSummary_Exists!L8))</f>
        <v/>
      </c>
      <c r="M11" s="29" t="str">
        <f>IF([1]FieldSummary_Exists!Q8="","",HYPERLINK("http://wiki.esipfed.org/index.php/Concepts_Glossary"&amp;"#"&amp;SUBSTITUTE(SUBSTITUTE([1]FieldSummary_Exists!Q8," ","_"),"/","-"),[1]FieldSummary_Exists!Q8))</f>
        <v/>
      </c>
    </row>
    <row r="12" spans="2:13" x14ac:dyDescent="0.2">
      <c r="G12" s="24" t="str">
        <f>[1]FieldSummary_Exists!D9</f>
        <v>Publisher</v>
      </c>
      <c r="H12" s="25">
        <f>[1]FieldSummary_Exists!E9</f>
        <v>0.68799999999999994</v>
      </c>
      <c r="I12" s="26" t="str">
        <f>[1]FieldSummary_Missing!F9</f>
        <v>LTER_Identification</v>
      </c>
      <c r="K12" s="27" t="str">
        <f>IF([1]FieldSummary_Exists!M9="","",HYPERLINK("http://wiki.esipfed.org/index.php/Concepts_Glossary_"&amp;[1]data!$B$1&amp;"#"&amp;SUBSTITUTE(SUBSTITUTE([1]FieldSummary_Exists!M9," ","_"),"/","-"),[1]FieldSummary_Exists!M9))</f>
        <v>Spatial Extent</v>
      </c>
      <c r="L12" s="28" t="str">
        <f>IF([1]FieldSummary_Exists!L9="","",HYPERLINK("http://wiki.esipfed.org/index.php/Concepts_Glossary_"&amp;[1]data!$B$1&amp;"#"&amp;SUBSTITUTE(SUBSTITUTE([1]FieldSummary_Exists!L9," ","_"),"/","-"),[1]FieldSummary_Exists!L9))</f>
        <v/>
      </c>
      <c r="M12" s="29" t="str">
        <f>IF([1]FieldSummary_Exists!Q9="","",HYPERLINK("http://wiki.esipfed.org/index.php/Concepts_Glossary"&amp;"#"&amp;SUBSTITUTE(SUBSTITUTE([1]FieldSummary_Exists!Q9," ","_"),"/","-"),[1]FieldSummary_Exists!Q9))</f>
        <v/>
      </c>
    </row>
    <row r="13" spans="2:13" x14ac:dyDescent="0.2">
      <c r="G13" s="24" t="str">
        <f>[1]FieldSummary_Exists!D10</f>
        <v>Publication Date</v>
      </c>
      <c r="H13" s="25">
        <f>[1]FieldSummary_Exists!E10</f>
        <v>0.996</v>
      </c>
      <c r="I13" s="26" t="str">
        <f>[1]FieldSummary_Missing!F10</f>
        <v>LTER_Identification</v>
      </c>
      <c r="K13" s="27" t="str">
        <f>IF([1]FieldSummary_Exists!M10="","",HYPERLINK("http://wiki.esipfed.org/index.php/Concepts_Glossary_"&amp;[1]data!$B$1&amp;"#"&amp;SUBSTITUTE(SUBSTITUTE([1]FieldSummary_Exists!M10," ","_"),"/","-"),[1]FieldSummary_Exists!M10))</f>
        <v>Taxonomic Extent</v>
      </c>
      <c r="L13" s="28" t="str">
        <f>IF([1]FieldSummary_Exists!L10="","",HYPERLINK("http://wiki.esipfed.org/index.php/Concepts_Glossary_"&amp;[1]data!$B$1&amp;"#"&amp;SUBSTITUTE(SUBSTITUTE([1]FieldSummary_Exists!L10," ","_"),"/","-"),[1]FieldSummary_Exists!L10))</f>
        <v/>
      </c>
      <c r="M13" s="29" t="str">
        <f>IF([1]FieldSummary_Exists!Q10="","",HYPERLINK("http://wiki.esipfed.org/index.php/Concepts_Glossary"&amp;"#"&amp;SUBSTITUTE(SUBSTITUTE([1]FieldSummary_Exists!Q10," ","_"),"/","-"),[1]FieldSummary_Exists!Q10))</f>
        <v/>
      </c>
    </row>
    <row r="14" spans="2:13" x14ac:dyDescent="0.2">
      <c r="G14" s="24" t="str">
        <f>[1]FieldSummary_Exists!D11</f>
        <v>Resource Contact</v>
      </c>
      <c r="H14" s="25">
        <f>[1]FieldSummary_Exists!E11</f>
        <v>1</v>
      </c>
      <c r="I14" s="26" t="str">
        <f>[1]FieldSummary_Missing!F11</f>
        <v>LTER_Identification</v>
      </c>
      <c r="K14" s="27" t="str">
        <f>IF([1]FieldSummary_Exists!M11="","",HYPERLINK("http://wiki.esipfed.org/index.php/Concepts_Glossary_"&amp;[1]data!$B$1&amp;"#"&amp;SUBSTITUTE(SUBSTITUTE([1]FieldSummary_Exists!M11," ","_"),"/","-"),[1]FieldSummary_Exists!M11))</f>
        <v>Temporal Extent</v>
      </c>
      <c r="L14" s="28" t="str">
        <f>IF([1]FieldSummary_Exists!L11="","",HYPERLINK("http://wiki.esipfed.org/index.php/Concepts_Glossary_"&amp;[1]data!$B$1&amp;"#"&amp;SUBSTITUTE(SUBSTITUTE([1]FieldSummary_Exists!L11," ","_"),"/","-"),[1]FieldSummary_Exists!L11))</f>
        <v/>
      </c>
      <c r="M14" s="29" t="str">
        <f>IF([1]FieldSummary_Exists!Q11="","",HYPERLINK("http://wiki.esipfed.org/index.php/Concepts_Glossary"&amp;"#"&amp;SUBSTITUTE(SUBSTITUTE([1]FieldSummary_Exists!Q11," ","_"),"/","-"),[1]FieldSummary_Exists!Q11))</f>
        <v/>
      </c>
    </row>
    <row r="15" spans="2:13" x14ac:dyDescent="0.2">
      <c r="G15" s="24" t="str">
        <f>[1]FieldSummary_Exists!D12</f>
        <v>Abstract</v>
      </c>
      <c r="H15" s="25">
        <f>[1]FieldSummary_Exists!E12</f>
        <v>1</v>
      </c>
      <c r="I15" s="26" t="str">
        <f>[1]FieldSummary_Missing!F12</f>
        <v>LTER_Identification</v>
      </c>
      <c r="K15" s="27" t="str">
        <f>IF([1]FieldSummary_Exists!M12="","",HYPERLINK("http://wiki.esipfed.org/index.php/Concepts_Glossary_"&amp;[1]data!$B$1&amp;"#"&amp;SUBSTITUTE(SUBSTITUTE([1]FieldSummary_Exists!M12," ","_"),"/","-"),[1]FieldSummary_Exists!M12))</f>
        <v>Maintenance</v>
      </c>
      <c r="L15" s="28" t="str">
        <f>IF([1]FieldSummary_Exists!L12="","",HYPERLINK("http://wiki.esipfed.org/index.php/Concepts_Glossary_"&amp;[1]data!$B$1&amp;"#"&amp;SUBSTITUTE(SUBSTITUTE([1]FieldSummary_Exists!L12," ","_"),"/","-"),[1]FieldSummary_Exists!L12))</f>
        <v/>
      </c>
      <c r="M15" s="29" t="str">
        <f>IF([1]FieldSummary_Exists!Q12="","",HYPERLINK("http://wiki.esipfed.org/index.php/Concepts_Glossary"&amp;"#"&amp;SUBSTITUTE(SUBSTITUTE([1]FieldSummary_Exists!Q12," ","_"),"/","-"),[1]FieldSummary_Exists!Q12))</f>
        <v/>
      </c>
    </row>
    <row r="16" spans="2:13" x14ac:dyDescent="0.2">
      <c r="G16" s="24" t="str">
        <f>[1]FieldSummary_Exists!D13</f>
        <v>Keyword</v>
      </c>
      <c r="H16" s="25">
        <f>[1]FieldSummary_Exists!E13</f>
        <v>1</v>
      </c>
      <c r="I16" s="26" t="str">
        <f>[1]FieldSummary_Missing!F13</f>
        <v>LTER_Identification</v>
      </c>
      <c r="K16" s="27" t="str">
        <f>IF([1]FieldSummary_Exists!M13="","",HYPERLINK("http://wiki.esipfed.org/index.php/Concepts_Glossary_"&amp;[1]data!$B$1&amp;"#"&amp;SUBSTITUTE(SUBSTITUTE([1]FieldSummary_Exists!M13," ","_"),"/","-"),[1]FieldSummary_Exists!M13))</f>
        <v>Resource Use Constraints</v>
      </c>
      <c r="L16" s="28" t="str">
        <f>IF([1]FieldSummary_Exists!L13="","",HYPERLINK("http://wiki.esipfed.org/index.php/Concepts_Glossary_"&amp;[1]data!$B$1&amp;"#"&amp;SUBSTITUTE(SUBSTITUTE([1]FieldSummary_Exists!L13," ","_"),"/","-"),[1]FieldSummary_Exists!L13))</f>
        <v/>
      </c>
      <c r="M16" s="29" t="str">
        <f>IF([1]FieldSummary_Exists!Q13="","",HYPERLINK("http://wiki.esipfed.org/index.php/Concepts_Glossary"&amp;"#"&amp;SUBSTITUTE(SUBSTITUTE([1]FieldSummary_Exists!Q13," ","_"),"/","-"),[1]FieldSummary_Exists!Q13))</f>
        <v/>
      </c>
    </row>
    <row r="17" spans="7:13" x14ac:dyDescent="0.2">
      <c r="G17" s="24" t="str">
        <f>[1]FieldSummary_Exists!D14</f>
        <v>Resource Distribution</v>
      </c>
      <c r="H17" s="25">
        <f>[1]FieldSummary_Exists!E14</f>
        <v>0.94799999999999995</v>
      </c>
      <c r="I17" s="26" t="str">
        <f>[1]FieldSummary_Missing!F14</f>
        <v>LTER_Identification</v>
      </c>
      <c r="K17" s="27" t="str">
        <f>IF([1]FieldSummary_Exists!M14="","",HYPERLINK("http://wiki.esipfed.org/index.php/Concepts_Glossary_"&amp;[1]data!$B$1&amp;"#"&amp;SUBSTITUTE(SUBSTITUTE([1]FieldSummary_Exists!M14," ","_"),"/","-"),[1]FieldSummary_Exists!M14))</f>
        <v>Process Step</v>
      </c>
      <c r="L17" s="28" t="str">
        <f>IF([1]FieldSummary_Exists!L14="","",HYPERLINK("http://wiki.esipfed.org/index.php/Concepts_Glossary_"&amp;[1]data!$B$1&amp;"#"&amp;SUBSTITUTE(SUBSTITUTE([1]FieldSummary_Exists!L14," ","_"),"/","-"),[1]FieldSummary_Exists!L14))</f>
        <v/>
      </c>
      <c r="M17" s="29" t="str">
        <f>IF([1]FieldSummary_Exists!Q14="","",HYPERLINK("http://wiki.esipfed.org/index.php/Concepts_Glossary"&amp;"#"&amp;SUBSTITUTE(SUBSTITUTE([1]FieldSummary_Exists!Q14," ","_"),"/","-"),[1]FieldSummary_Exists!Q14))</f>
        <v/>
      </c>
    </row>
    <row r="18" spans="7:13" x14ac:dyDescent="0.2">
      <c r="G18" s="24" t="str">
        <f>[1]FieldSummary_Exists!D15</f>
        <v>Spatial Extent</v>
      </c>
      <c r="H18" s="25">
        <f>[1]FieldSummary_Exists!E15</f>
        <v>0.91600000000000004</v>
      </c>
      <c r="I18" s="26" t="str">
        <f>[1]FieldSummary_Missing!F15</f>
        <v>LTER_Discovery</v>
      </c>
      <c r="K18" s="27" t="str">
        <f>IF([1]FieldSummary_Exists!M15="","",HYPERLINK("http://wiki.esipfed.org/index.php/Concepts_Glossary_"&amp;[1]data!$B$1&amp;"#"&amp;SUBSTITUTE(SUBSTITUTE([1]FieldSummary_Exists!M15," ","_"),"/","-"),[1]FieldSummary_Exists!M15))</f>
        <v>Project Description</v>
      </c>
      <c r="L18" s="28" t="str">
        <f>IF([1]FieldSummary_Exists!L15="","",HYPERLINK("http://wiki.esipfed.org/index.php/Concepts_Glossary_"&amp;[1]data!$B$1&amp;"#"&amp;SUBSTITUTE(SUBSTITUTE([1]FieldSummary_Exists!L15," ","_"),"/","-"),[1]FieldSummary_Exists!L15))</f>
        <v/>
      </c>
      <c r="M18" s="29" t="str">
        <f>IF([1]FieldSummary_Exists!Q15="","",HYPERLINK("http://wiki.esipfed.org/index.php/Concepts_Glossary"&amp;"#"&amp;SUBSTITUTE(SUBSTITUTE([1]FieldSummary_Exists!Q15," ","_"),"/","-"),[1]FieldSummary_Exists!Q15))</f>
        <v/>
      </c>
    </row>
    <row r="19" spans="7:13" x14ac:dyDescent="0.2">
      <c r="G19" s="24" t="str">
        <f>[1]FieldSummary_Exists!D16</f>
        <v>Taxonomic Extent</v>
      </c>
      <c r="H19" s="25">
        <f>[1]FieldSummary_Exists!E16</f>
        <v>7.5999999999999998E-2</v>
      </c>
      <c r="I19" s="26" t="str">
        <f>[1]FieldSummary_Missing!F16</f>
        <v>LTER_Discovery</v>
      </c>
      <c r="K19" s="27" t="str">
        <f>IF([1]FieldSummary_Exists!M16="","",HYPERLINK("http://wiki.esipfed.org/index.php/Concepts_Glossary_"&amp;[1]data!$B$1&amp;"#"&amp;SUBSTITUTE(SUBSTITUTE([1]FieldSummary_Exists!M16," ","_"),"/","-"),[1]FieldSummary_Exists!M16))</f>
        <v>Entity Type Definition</v>
      </c>
      <c r="L19" s="28" t="str">
        <f>IF([1]FieldSummary_Exists!L16="","",HYPERLINK("http://wiki.esipfed.org/index.php/Concepts_Glossary_"&amp;[1]data!$B$1&amp;"#"&amp;SUBSTITUTE(SUBSTITUTE([1]FieldSummary_Exists!L16," ","_"),"/","-"),[1]FieldSummary_Exists!L16))</f>
        <v/>
      </c>
      <c r="M19" s="29" t="str">
        <f>IF([1]FieldSummary_Exists!Q16="","",HYPERLINK("http://wiki.esipfed.org/index.php/Concepts_Glossary"&amp;"#"&amp;SUBSTITUTE(SUBSTITUTE([1]FieldSummary_Exists!Q16," ","_"),"/","-"),[1]FieldSummary_Exists!Q16))</f>
        <v/>
      </c>
    </row>
    <row r="20" spans="7:13" x14ac:dyDescent="0.2">
      <c r="G20" s="24" t="str">
        <f>[1]FieldSummary_Exists!D17</f>
        <v>Temporal Extent</v>
      </c>
      <c r="H20" s="25">
        <f>[1]FieldSummary_Exists!E17</f>
        <v>0.91200000000000003</v>
      </c>
      <c r="I20" s="26" t="str">
        <f>[1]FieldSummary_Missing!F17</f>
        <v>LTER_Discovery</v>
      </c>
      <c r="K20" s="27" t="str">
        <f>IF([1]FieldSummary_Exists!M17="","",HYPERLINK("http://wiki.esipfed.org/index.php/Concepts_Glossary_"&amp;[1]data!$B$1&amp;"#"&amp;SUBSTITUTE(SUBSTITUTE([1]FieldSummary_Exists!M17," ","_"),"/","-"),[1]FieldSummary_Exists!M17))</f>
        <v>Attribute Definition</v>
      </c>
      <c r="L20" s="28" t="str">
        <f>IF([1]FieldSummary_Exists!L17="","",HYPERLINK("http://wiki.esipfed.org/index.php/Concepts_Glossary_"&amp;[1]data!$B$1&amp;"#"&amp;SUBSTITUTE(SUBSTITUTE([1]FieldSummary_Exists!L17," ","_"),"/","-"),[1]FieldSummary_Exists!L17))</f>
        <v/>
      </c>
      <c r="M20" s="29" t="str">
        <f>IF([1]FieldSummary_Exists!Q17="","",HYPERLINK("http://wiki.esipfed.org/index.php/Concepts_Glossary"&amp;"#"&amp;SUBSTITUTE(SUBSTITUTE([1]FieldSummary_Exists!Q17," ","_"),"/","-"),[1]FieldSummary_Exists!Q17))</f>
        <v/>
      </c>
    </row>
    <row r="21" spans="7:13" x14ac:dyDescent="0.2">
      <c r="G21" s="24" t="str">
        <f>[1]FieldSummary_Exists!D18</f>
        <v>Maintenance</v>
      </c>
      <c r="H21" s="25">
        <f>[1]FieldSummary_Exists!E18</f>
        <v>0.60799999999999998</v>
      </c>
      <c r="I21" s="26" t="str">
        <f>[1]FieldSummary_Missing!F18</f>
        <v>LTER_Discovery</v>
      </c>
      <c r="K21" s="27" t="str">
        <f>IF([1]FieldSummary_Exists!M18="","",HYPERLINK("http://wiki.esipfed.org/index.php/Concepts_Glossary_"&amp;[1]data!$B$1&amp;"#"&amp;SUBSTITUTE(SUBSTITUTE([1]FieldSummary_Exists!M18," ","_"),"/","-"),[1]FieldSummary_Exists!M18))</f>
        <v>Resource Format</v>
      </c>
      <c r="L21" s="28" t="str">
        <f>IF([1]FieldSummary_Exists!L18="","",HYPERLINK("http://wiki.esipfed.org/index.php/Concepts_Glossary_"&amp;[1]data!$B$1&amp;"#"&amp;SUBSTITUTE(SUBSTITUTE([1]FieldSummary_Exists!L18," ","_"),"/","-"),[1]FieldSummary_Exists!L18))</f>
        <v/>
      </c>
      <c r="M21" s="29" t="str">
        <f>IF([1]FieldSummary_Exists!Q18="","",HYPERLINK("http://wiki.esipfed.org/index.php/Concepts_Glossary"&amp;"#"&amp;SUBSTITUTE(SUBSTITUTE([1]FieldSummary_Exists!Q18," ","_"),"/","-"),[1]FieldSummary_Exists!Q18))</f>
        <v/>
      </c>
    </row>
    <row r="22" spans="7:13" x14ac:dyDescent="0.2">
      <c r="G22" s="24" t="str">
        <f>[1]FieldSummary_Exists!D19</f>
        <v>Resource Use Constraints</v>
      </c>
      <c r="H22" s="25">
        <f>[1]FieldSummary_Exists!E19</f>
        <v>0.97199999999999998</v>
      </c>
      <c r="I22" s="26" t="str">
        <f>[1]FieldSummary_Missing!F19</f>
        <v>LTER_Evaluation</v>
      </c>
      <c r="K22" s="27" t="str">
        <f>IF([1]FieldSummary_Exists!M19="","",HYPERLINK("http://wiki.esipfed.org/index.php/Concepts_Glossary_"&amp;[1]data!$B$1&amp;"#"&amp;SUBSTITUTE(SUBSTITUTE([1]FieldSummary_Exists!M19," ","_"),"/","-"),[1]FieldSummary_Exists!M19))</f>
        <v>Attribute List</v>
      </c>
      <c r="L22" s="28" t="str">
        <f>IF([1]FieldSummary_Exists!L19="","",HYPERLINK("http://wiki.esipfed.org/index.php/Concepts_Glossary_"&amp;[1]data!$B$1&amp;"#"&amp;SUBSTITUTE(SUBSTITUTE([1]FieldSummary_Exists!L19," ","_"),"/","-"),[1]FieldSummary_Exists!L19))</f>
        <v/>
      </c>
      <c r="M22" s="29" t="str">
        <f>IF([1]FieldSummary_Exists!Q19="","",HYPERLINK("http://wiki.esipfed.org/index.php/Concepts_Glossary"&amp;"#"&amp;SUBSTITUTE(SUBSTITUTE([1]FieldSummary_Exists!Q19," ","_"),"/","-"),[1]FieldSummary_Exists!Q19))</f>
        <v/>
      </c>
    </row>
    <row r="23" spans="7:13" x14ac:dyDescent="0.2">
      <c r="G23" s="24" t="str">
        <f>[1]FieldSummary_Exists!D20</f>
        <v>Process Step</v>
      </c>
      <c r="H23" s="25">
        <f>[1]FieldSummary_Exists!E20</f>
        <v>0.92800000000000005</v>
      </c>
      <c r="I23" s="26" t="str">
        <f>[1]FieldSummary_Missing!F20</f>
        <v>LTER_Evaluation</v>
      </c>
      <c r="K23" s="27" t="str">
        <f>IF([1]FieldSummary_Exists!M20="","",HYPERLINK("http://wiki.esipfed.org/index.php/Concepts_Glossary_"&amp;[1]data!$B$1&amp;"#"&amp;SUBSTITUTE(SUBSTITUTE([1]FieldSummary_Exists!M20," ","_"),"/","-"),[1]FieldSummary_Exists!M20))</f>
        <v>Attribute Constraints</v>
      </c>
      <c r="L23" s="28" t="str">
        <f>IF([1]FieldSummary_Exists!L20="","",HYPERLINK("http://wiki.esipfed.org/index.php/Concepts_Glossary_"&amp;[1]data!$B$1&amp;"#"&amp;SUBSTITUTE(SUBSTITUTE([1]FieldSummary_Exists!L20," ","_"),"/","-"),[1]FieldSummary_Exists!L20))</f>
        <v/>
      </c>
      <c r="M23" s="29" t="str">
        <f>IF([1]FieldSummary_Exists!Q20="","",HYPERLINK("http://wiki.esipfed.org/index.php/Concepts_Glossary"&amp;"#"&amp;SUBSTITUTE(SUBSTITUTE([1]FieldSummary_Exists!Q20," ","_"),"/","-"),[1]FieldSummary_Exists!Q20))</f>
        <v/>
      </c>
    </row>
    <row r="24" spans="7:13" x14ac:dyDescent="0.2">
      <c r="G24" s="24" t="str">
        <f>[1]FieldSummary_Exists!D21</f>
        <v>Project Description</v>
      </c>
      <c r="H24" s="25">
        <f>[1]FieldSummary_Exists!E21</f>
        <v>0.17199999999999999</v>
      </c>
      <c r="I24" s="26" t="str">
        <f>[1]FieldSummary_Missing!F21</f>
        <v>LTER_Evaluation</v>
      </c>
      <c r="K24" s="27" t="str">
        <f>IF([1]FieldSummary_Exists!M21="","",HYPERLINK("http://wiki.esipfed.org/index.php/Concepts_Glossary_"&amp;[1]data!$B$1&amp;"#"&amp;SUBSTITUTE(SUBSTITUTE([1]FieldSummary_Exists!M21," ","_"),"/","-"),[1]FieldSummary_Exists!M21))</f>
        <v>Resource Quality Description</v>
      </c>
      <c r="L24" s="28" t="str">
        <f>IF([1]FieldSummary_Exists!L21="","",HYPERLINK("http://wiki.esipfed.org/index.php/Concepts_Glossary_"&amp;[1]data!$B$1&amp;"#"&amp;SUBSTITUTE(SUBSTITUTE([1]FieldSummary_Exists!L21," ","_"),"/","-"),[1]FieldSummary_Exists!L21))</f>
        <v/>
      </c>
      <c r="M24" s="29" t="str">
        <f>IF([1]FieldSummary_Exists!Q21="","",HYPERLINK("http://wiki.esipfed.org/index.php/Concepts_Glossary"&amp;"#"&amp;SUBSTITUTE(SUBSTITUTE([1]FieldSummary_Exists!Q21," ","_"),"/","-"),[1]FieldSummary_Exists!Q21))</f>
        <v/>
      </c>
    </row>
    <row r="25" spans="7:13" x14ac:dyDescent="0.2">
      <c r="G25" s="24" t="str">
        <f>[1]FieldSummary_Exists!D22</f>
        <v>Entity Type Definition</v>
      </c>
      <c r="H25" s="25">
        <f>[1]FieldSummary_Exists!E22</f>
        <v>0.89600000000000002</v>
      </c>
      <c r="I25" s="26" t="str">
        <f>[1]FieldSummary_Missing!F22</f>
        <v>LTER_Evaluation</v>
      </c>
      <c r="K25" s="27" t="str">
        <f>IF([1]FieldSummary_Exists!M22="","",HYPERLINK("http://wiki.esipfed.org/index.php/Concepts_Glossary_"&amp;[1]data!$B$1&amp;"#"&amp;SUBSTITUTE(SUBSTITUTE([1]FieldSummary_Exists!M22," ","_"),"/","-"),[1]FieldSummary_Exists!M22))</f>
        <v/>
      </c>
      <c r="L25" s="28" t="str">
        <f>IF([1]FieldSummary_Exists!L22="","",HYPERLINK("http://wiki.esipfed.org/index.php/Concepts_Glossary_"&amp;[1]data!$B$1&amp;"#"&amp;SUBSTITUTE(SUBSTITUTE([1]FieldSummary_Exists!L22," ","_"),"/","-"),[1]FieldSummary_Exists!L22))</f>
        <v/>
      </c>
      <c r="M25" s="29" t="str">
        <f>IF([1]FieldSummary_Exists!Q22="","",HYPERLINK("http://wiki.esipfed.org/index.php/Concepts_Glossary"&amp;"#"&amp;SUBSTITUTE(SUBSTITUTE([1]FieldSummary_Exists!Q22," ","_"),"/","-"),[1]FieldSummary_Exists!Q22))</f>
        <v/>
      </c>
    </row>
    <row r="26" spans="7:13" x14ac:dyDescent="0.2">
      <c r="G26" s="24" t="str">
        <f>[1]FieldSummary_Exists!D23</f>
        <v>Attribute Definition</v>
      </c>
      <c r="H26" s="25">
        <f>[1]FieldSummary_Exists!E23</f>
        <v>0.92400000000000004</v>
      </c>
      <c r="I26" s="26" t="str">
        <f>[1]FieldSummary_Missing!F23</f>
        <v>LTER_Evaluation</v>
      </c>
      <c r="K26" s="27" t="str">
        <f>IF([1]FieldSummary_Exists!M23="","",HYPERLINK("http://wiki.esipfed.org/index.php/Concepts_Glossary_"&amp;[1]data!$B$1&amp;"#"&amp;SUBSTITUTE(SUBSTITUTE([1]FieldSummary_Exists!M23," ","_"),"/","-"),[1]FieldSummary_Exists!M23))</f>
        <v/>
      </c>
      <c r="L26" s="28" t="str">
        <f>IF([1]FieldSummary_Exists!L23="","",HYPERLINK("http://wiki.esipfed.org/index.php/Concepts_Glossary_"&amp;[1]data!$B$1&amp;"#"&amp;SUBSTITUTE(SUBSTITUTE([1]FieldSummary_Exists!L23," ","_"),"/","-"),[1]FieldSummary_Exists!L23))</f>
        <v/>
      </c>
      <c r="M26" s="29" t="str">
        <f>IF([1]FieldSummary_Exists!Q23="","",HYPERLINK("http://wiki.esipfed.org/index.php/Concepts_Glossary"&amp;"#"&amp;SUBSTITUTE(SUBSTITUTE([1]FieldSummary_Exists!Q23," ","_"),"/","-"),[1]FieldSummary_Exists!Q23))</f>
        <v/>
      </c>
    </row>
    <row r="27" spans="7:13" x14ac:dyDescent="0.2">
      <c r="G27" s="24" t="str">
        <f>[1]FieldSummary_Exists!D24</f>
        <v>Resource Access Constraints</v>
      </c>
      <c r="H27" s="25">
        <f>[1]FieldSummary_Exists!E24</f>
        <v>1</v>
      </c>
      <c r="I27" s="26" t="str">
        <f>[1]FieldSummary_Missing!F24</f>
        <v>LTER_Access</v>
      </c>
      <c r="K27" s="27" t="str">
        <f>IF([1]FieldSummary_Exists!M24="","",HYPERLINK("http://wiki.esipfed.org/index.php/Concepts_Glossary_"&amp;[1]data!$B$1&amp;"#"&amp;SUBSTITUTE(SUBSTITUTE([1]FieldSummary_Exists!M24," ","_"),"/","-"),[1]FieldSummary_Exists!M24))</f>
        <v/>
      </c>
      <c r="L27" s="28" t="str">
        <f>IF([1]FieldSummary_Exists!L24="","",HYPERLINK("http://wiki.esipfed.org/index.php/Concepts_Glossary_"&amp;[1]data!$B$1&amp;"#"&amp;SUBSTITUTE(SUBSTITUTE([1]FieldSummary_Exists!L24," ","_"),"/","-"),[1]FieldSummary_Exists!L24))</f>
        <v/>
      </c>
      <c r="M27" s="29" t="str">
        <f>IF([1]FieldSummary_Exists!Q24="","",HYPERLINK("http://wiki.esipfed.org/index.php/Concepts_Glossary"&amp;"#"&amp;SUBSTITUTE(SUBSTITUTE([1]FieldSummary_Exists!Q24," ","_"),"/","-"),[1]FieldSummary_Exists!Q24))</f>
        <v/>
      </c>
    </row>
    <row r="28" spans="7:13" x14ac:dyDescent="0.2">
      <c r="G28" s="24" t="str">
        <f>[1]FieldSummary_Exists!D25</f>
        <v>Resource Format</v>
      </c>
      <c r="H28" s="25">
        <f>[1]FieldSummary_Exists!E25</f>
        <v>0.92400000000000004</v>
      </c>
      <c r="I28" s="26" t="str">
        <f>[1]FieldSummary_Missing!F25</f>
        <v>LTER_Access</v>
      </c>
      <c r="K28" s="27" t="str">
        <f>IF([1]FieldSummary_Exists!M25="","",HYPERLINK("http://wiki.esipfed.org/index.php/Concepts_Glossary_"&amp;[1]data!$B$1&amp;"#"&amp;SUBSTITUTE(SUBSTITUTE([1]FieldSummary_Exists!M25," ","_"),"/","-"),[1]FieldSummary_Exists!M25))</f>
        <v/>
      </c>
      <c r="L28" s="28" t="str">
        <f>IF([1]FieldSummary_Exists!L25="","",HYPERLINK("http://wiki.esipfed.org/index.php/Concepts_Glossary_"&amp;[1]data!$B$1&amp;"#"&amp;SUBSTITUTE(SUBSTITUTE([1]FieldSummary_Exists!L25," ","_"),"/","-"),[1]FieldSummary_Exists!L25))</f>
        <v/>
      </c>
      <c r="M28" s="29" t="str">
        <f>IF([1]FieldSummary_Exists!Q25="","",HYPERLINK("http://wiki.esipfed.org/index.php/Concepts_Glossary"&amp;"#"&amp;SUBSTITUTE(SUBSTITUTE([1]FieldSummary_Exists!Q25," ","_"),"/","-"),[1]FieldSummary_Exists!Q25))</f>
        <v/>
      </c>
    </row>
    <row r="29" spans="7:13" x14ac:dyDescent="0.2">
      <c r="G29" s="24" t="str">
        <f>[1]FieldSummary_Exists!D26</f>
        <v>Attribute List</v>
      </c>
      <c r="H29" s="25">
        <f>[1]FieldSummary_Exists!E26</f>
        <v>0.92400000000000004</v>
      </c>
      <c r="I29" s="26" t="str">
        <f>[1]FieldSummary_Missing!F26</f>
        <v>LTER_Integration</v>
      </c>
      <c r="K29" s="27" t="str">
        <f>IF([1]FieldSummary_Exists!M26="","",HYPERLINK("http://wiki.esipfed.org/index.php/Concepts_Glossary_"&amp;[1]data!$B$1&amp;"#"&amp;SUBSTITUTE(SUBSTITUTE([1]FieldSummary_Exists!M26," ","_"),"/","-"),[1]FieldSummary_Exists!M26))</f>
        <v/>
      </c>
      <c r="L29" s="28" t="str">
        <f>IF([1]FieldSummary_Exists!L26="","",HYPERLINK("http://wiki.esipfed.org/index.php/Concepts_Glossary_"&amp;[1]data!$B$1&amp;"#"&amp;SUBSTITUTE(SUBSTITUTE([1]FieldSummary_Exists!L26," ","_"),"/","-"),[1]FieldSummary_Exists!L26))</f>
        <v/>
      </c>
      <c r="M29" s="29" t="str">
        <f>IF([1]FieldSummary_Exists!Q26="","",HYPERLINK("http://wiki.esipfed.org/index.php/Concepts_Glossary"&amp;"#"&amp;SUBSTITUTE(SUBSTITUTE([1]FieldSummary_Exists!Q26," ","_"),"/","-"),[1]FieldSummary_Exists!Q26))</f>
        <v/>
      </c>
    </row>
    <row r="30" spans="7:13" x14ac:dyDescent="0.2">
      <c r="G30" s="24" t="str">
        <f>[1]FieldSummary_Exists!D27</f>
        <v>Attribute Constraints</v>
      </c>
      <c r="H30" s="25">
        <f>[1]FieldSummary_Exists!E27</f>
        <v>3.2000000000000001E-2</v>
      </c>
      <c r="I30" s="26" t="str">
        <f>[1]FieldSummary_Missing!F27</f>
        <v>LTER_Integration</v>
      </c>
      <c r="K30" s="27" t="str">
        <f>IF([1]FieldSummary_Exists!M27="","",HYPERLINK("http://wiki.esipfed.org/index.php/Concepts_Glossary_"&amp;[1]data!$B$1&amp;"#"&amp;SUBSTITUTE(SUBSTITUTE([1]FieldSummary_Exists!M27," ","_"),"/","-"),[1]FieldSummary_Exists!M27))</f>
        <v/>
      </c>
      <c r="L30" s="28" t="str">
        <f>IF([1]FieldSummary_Exists!L27="","",HYPERLINK("http://wiki.esipfed.org/index.php/Concepts_Glossary_"&amp;[1]data!$B$1&amp;"#"&amp;SUBSTITUTE(SUBSTITUTE([1]FieldSummary_Exists!L27," ","_"),"/","-"),[1]FieldSummary_Exists!L27))</f>
        <v/>
      </c>
      <c r="M30" s="29" t="str">
        <f>IF([1]FieldSummary_Exists!Q27="","",HYPERLINK("http://wiki.esipfed.org/index.php/Concepts_Glossary"&amp;"#"&amp;SUBSTITUTE(SUBSTITUTE([1]FieldSummary_Exists!Q27," ","_"),"/","-"),[1]FieldSummary_Exists!Q27))</f>
        <v/>
      </c>
    </row>
    <row r="31" spans="7:13" x14ac:dyDescent="0.2">
      <c r="G31" s="24" t="str">
        <f>[1]FieldSummary_Exists!D28</f>
        <v>Resource Quality Description</v>
      </c>
      <c r="H31" s="25">
        <f>[1]FieldSummary_Exists!E28</f>
        <v>8.7999999999999995E-2</v>
      </c>
      <c r="I31" s="26" t="str">
        <f>[1]FieldSummary_Missing!F28</f>
        <v>LTER_Integration</v>
      </c>
      <c r="K31" s="27" t="str">
        <f>IF([1]FieldSummary_Exists!M28="","",HYPERLINK("http://wiki.esipfed.org/index.php/Concepts_Glossary_"&amp;[1]data!$B$1&amp;"#"&amp;SUBSTITUTE(SUBSTITUTE([1]FieldSummary_Exists!M28," ","_"),"/","-"),[1]FieldSummary_Exists!M28))</f>
        <v/>
      </c>
      <c r="L31" s="28" t="str">
        <f>IF([1]FieldSummary_Exists!L28="","",HYPERLINK("http://wiki.esipfed.org/index.php/Concepts_Glossary_"&amp;[1]data!$B$1&amp;"#"&amp;SUBSTITUTE(SUBSTITUTE([1]FieldSummary_Exists!L28," ","_"),"/","-"),[1]FieldSummary_Exists!L28))</f>
        <v/>
      </c>
      <c r="M31" s="29" t="str">
        <f>IF([1]FieldSummary_Exists!Q28="","",HYPERLINK("http://wiki.esipfed.org/index.php/Concepts_Glossary"&amp;"#"&amp;SUBSTITUTE(SUBSTITUTE([1]FieldSummary_Exists!Q28," ","_"),"/","-"),[1]FieldSummary_Exists!Q28))</f>
        <v/>
      </c>
    </row>
    <row r="32" spans="7:13" x14ac:dyDescent="0.2">
      <c r="G32" s="24" t="str">
        <f>[1]FieldSummary_Exists!D29</f>
        <v/>
      </c>
      <c r="H32" s="25" t="str">
        <f>[1]FieldSummary_Exists!E29</f>
        <v/>
      </c>
      <c r="I32" s="26" t="str">
        <f>[1]FieldSummary_Missing!F29</f>
        <v/>
      </c>
      <c r="K32" s="27" t="str">
        <f>IF([1]FieldSummary_Exists!M29="","",HYPERLINK("http://wiki.esipfed.org/index.php/Concepts_Glossary_"&amp;[1]data!$B$1&amp;"#"&amp;SUBSTITUTE(SUBSTITUTE([1]FieldSummary_Exists!M29," ","_"),"/","-"),[1]FieldSummary_Exists!M29))</f>
        <v/>
      </c>
      <c r="L32" s="28" t="str">
        <f>IF([1]FieldSummary_Exists!L29="","",HYPERLINK("http://wiki.esipfed.org/index.php/Concepts_Glossary_"&amp;[1]data!$B$1&amp;"#"&amp;SUBSTITUTE(SUBSTITUTE([1]FieldSummary_Exists!L29," ","_"),"/","-"),[1]FieldSummary_Exists!L29))</f>
        <v/>
      </c>
      <c r="M32" s="29" t="str">
        <f>IF([1]FieldSummary_Exists!Q29="","",HYPERLINK("http://wiki.esipfed.org/index.php/Concepts_Glossary"&amp;"#"&amp;SUBSTITUTE(SUBSTITUTE([1]FieldSummary_Exists!Q29," ","_"),"/","-"),[1]FieldSummary_Exists!Q29))</f>
        <v/>
      </c>
    </row>
    <row r="33" spans="7:13" x14ac:dyDescent="0.2">
      <c r="G33" s="24" t="str">
        <f>[1]FieldSummary_Exists!D30</f>
        <v/>
      </c>
      <c r="H33" s="25" t="str">
        <f>[1]FieldSummary_Exists!E30</f>
        <v/>
      </c>
      <c r="I33" s="26" t="str">
        <f>[1]FieldSummary_Missing!F30</f>
        <v/>
      </c>
      <c r="K33" s="27" t="str">
        <f>IF([1]FieldSummary_Exists!M30="","",HYPERLINK("http://wiki.esipfed.org/index.php/Concepts_Glossary_"&amp;[1]data!$B$1&amp;"#"&amp;SUBSTITUTE(SUBSTITUTE([1]FieldSummary_Exists!M30," ","_"),"/","-"),[1]FieldSummary_Exists!M30))</f>
        <v/>
      </c>
      <c r="L33" s="28" t="str">
        <f>IF([1]FieldSummary_Exists!L30="","",HYPERLINK("http://wiki.esipfed.org/index.php/Concepts_Glossary_"&amp;[1]data!$B$1&amp;"#"&amp;SUBSTITUTE(SUBSTITUTE([1]FieldSummary_Exists!L30," ","_"),"/","-"),[1]FieldSummary_Exists!L30))</f>
        <v/>
      </c>
      <c r="M33" s="29" t="str">
        <f>IF([1]FieldSummary_Exists!Q30="","",HYPERLINK("http://wiki.esipfed.org/index.php/Concepts_Glossary"&amp;"#"&amp;SUBSTITUTE(SUBSTITUTE([1]FieldSummary_Exists!Q30," ","_"),"/","-"),[1]FieldSummary_Exists!Q30))</f>
        <v/>
      </c>
    </row>
    <row r="34" spans="7:13" x14ac:dyDescent="0.2">
      <c r="G34" s="24" t="str">
        <f>[1]FieldSummary_Exists!D31</f>
        <v/>
      </c>
      <c r="H34" s="25" t="str">
        <f>[1]FieldSummary_Exists!E31</f>
        <v/>
      </c>
      <c r="I34" s="26" t="str">
        <f>[1]FieldSummary_Missing!F31</f>
        <v/>
      </c>
      <c r="K34" s="27" t="str">
        <f>IF([1]FieldSummary_Exists!M31="","",HYPERLINK("http://wiki.esipfed.org/index.php/Concepts_Glossary_"&amp;[1]data!$B$1&amp;"#"&amp;SUBSTITUTE(SUBSTITUTE([1]FieldSummary_Exists!M31," ","_"),"/","-"),[1]FieldSummary_Exists!M31))</f>
        <v/>
      </c>
      <c r="L34" s="28" t="str">
        <f>IF([1]FieldSummary_Exists!L31="","",HYPERLINK("http://wiki.esipfed.org/index.php/Concepts_Glossary_"&amp;[1]data!$B$1&amp;"#"&amp;SUBSTITUTE(SUBSTITUTE([1]FieldSummary_Exists!L31," ","_"),"/","-"),[1]FieldSummary_Exists!L31))</f>
        <v/>
      </c>
      <c r="M34" s="29" t="str">
        <f>IF([1]FieldSummary_Exists!Q31="","",HYPERLINK("http://wiki.esipfed.org/index.php/Concepts_Glossary"&amp;"#"&amp;SUBSTITUTE(SUBSTITUTE([1]FieldSummary_Exists!Q31," ","_"),"/","-"),[1]FieldSummary_Exists!Q31))</f>
        <v/>
      </c>
    </row>
    <row r="35" spans="7:13" x14ac:dyDescent="0.2">
      <c r="G35" s="24" t="str">
        <f>[1]FieldSummary_Exists!D32</f>
        <v/>
      </c>
      <c r="H35" s="25" t="str">
        <f>[1]FieldSummary_Exists!E32</f>
        <v/>
      </c>
      <c r="I35" s="26" t="str">
        <f>[1]FieldSummary_Missing!F32</f>
        <v/>
      </c>
      <c r="K35" s="27" t="str">
        <f>IF([1]FieldSummary_Exists!M32="","",HYPERLINK("http://wiki.esipfed.org/index.php/Concepts_Glossary_"&amp;[1]data!$B$1&amp;"#"&amp;SUBSTITUTE(SUBSTITUTE([1]FieldSummary_Exists!M32," ","_"),"/","-"),[1]FieldSummary_Exists!M32))</f>
        <v/>
      </c>
      <c r="L35" s="28" t="str">
        <f>IF([1]FieldSummary_Exists!L32="","",HYPERLINK("http://wiki.esipfed.org/index.php/Concepts_Glossary_"&amp;[1]data!$B$1&amp;"#"&amp;SUBSTITUTE(SUBSTITUTE([1]FieldSummary_Exists!L32," ","_"),"/","-"),[1]FieldSummary_Exists!L32))</f>
        <v/>
      </c>
      <c r="M35" s="29" t="str">
        <f>IF([1]FieldSummary_Exists!Q32="","",HYPERLINK("http://wiki.esipfed.org/index.php/Concepts_Glossary"&amp;"#"&amp;SUBSTITUTE(SUBSTITUTE([1]FieldSummary_Exists!Q32," ","_"),"/","-"),[1]FieldSummary_Exists!Q32))</f>
        <v/>
      </c>
    </row>
    <row r="36" spans="7:13" x14ac:dyDescent="0.2">
      <c r="G36" s="24" t="str">
        <f>[1]FieldSummary_Exists!D33</f>
        <v/>
      </c>
      <c r="H36" s="25" t="str">
        <f>[1]FieldSummary_Exists!E33</f>
        <v/>
      </c>
      <c r="I36" s="26" t="str">
        <f>[1]FieldSummary_Missing!F33</f>
        <v/>
      </c>
      <c r="K36" s="27" t="str">
        <f>IF([1]FieldSummary_Exists!M33="","",HYPERLINK("http://wiki.esipfed.org/index.php/Concepts_Glossary_"&amp;[1]data!$B$1&amp;"#"&amp;SUBSTITUTE(SUBSTITUTE([1]FieldSummary_Exists!M33," ","_"),"/","-"),[1]FieldSummary_Exists!M33))</f>
        <v/>
      </c>
      <c r="L36" s="28" t="str">
        <f>IF([1]FieldSummary_Exists!L33="","",HYPERLINK("http://wiki.esipfed.org/index.php/Concepts_Glossary_"&amp;[1]data!$B$1&amp;"#"&amp;SUBSTITUTE(SUBSTITUTE([1]FieldSummary_Exists!L33," ","_"),"/","-"),[1]FieldSummary_Exists!L33))</f>
        <v/>
      </c>
      <c r="M36" s="29" t="str">
        <f>IF([1]FieldSummary_Exists!Q33="","",HYPERLINK("http://wiki.esipfed.org/index.php/Concepts_Glossary"&amp;"#"&amp;SUBSTITUTE(SUBSTITUTE([1]FieldSummary_Exists!Q33," ","_"),"/","-"),[1]FieldSummary_Exists!Q33))</f>
        <v/>
      </c>
    </row>
    <row r="37" spans="7:13" x14ac:dyDescent="0.2">
      <c r="G37" s="24" t="str">
        <f>[1]FieldSummary_Exists!D34</f>
        <v/>
      </c>
      <c r="H37" s="25" t="str">
        <f>[1]FieldSummary_Exists!E34</f>
        <v/>
      </c>
      <c r="I37" s="26" t="str">
        <f>[1]FieldSummary_Missing!F34</f>
        <v/>
      </c>
      <c r="K37" s="27" t="str">
        <f>IF([1]FieldSummary_Exists!M34="","",HYPERLINK("http://wiki.esipfed.org/index.php/Concepts_Glossary_"&amp;[1]data!$B$1&amp;"#"&amp;SUBSTITUTE(SUBSTITUTE([1]FieldSummary_Exists!M34," ","_"),"/","-"),[1]FieldSummary_Exists!M34))</f>
        <v/>
      </c>
      <c r="L37" s="28" t="str">
        <f>IF([1]FieldSummary_Exists!L34="","",HYPERLINK("http://wiki.esipfed.org/index.php/Concepts_Glossary_"&amp;[1]data!$B$1&amp;"#"&amp;SUBSTITUTE(SUBSTITUTE([1]FieldSummary_Exists!L34," ","_"),"/","-"),[1]FieldSummary_Exists!L34))</f>
        <v/>
      </c>
      <c r="M37" s="29" t="str">
        <f>IF([1]FieldSummary_Exists!Q34="","",HYPERLINK("http://wiki.esipfed.org/index.php/Concepts_Glossary"&amp;"#"&amp;SUBSTITUTE(SUBSTITUTE([1]FieldSummary_Exists!Q34," ","_"),"/","-"),[1]FieldSummary_Exists!Q34))</f>
        <v/>
      </c>
    </row>
    <row r="38" spans="7:13" x14ac:dyDescent="0.2">
      <c r="G38" s="24" t="str">
        <f>[1]FieldSummary_Exists!D35</f>
        <v/>
      </c>
      <c r="H38" s="25" t="str">
        <f>[1]FieldSummary_Exists!E35</f>
        <v/>
      </c>
      <c r="I38" s="26" t="str">
        <f>[1]FieldSummary_Missing!F35</f>
        <v/>
      </c>
      <c r="K38" s="27" t="str">
        <f>IF([1]FieldSummary_Exists!M35="","",HYPERLINK("http://wiki.esipfed.org/index.php/Concepts_Glossary_"&amp;[1]data!$B$1&amp;"#"&amp;SUBSTITUTE(SUBSTITUTE([1]FieldSummary_Exists!M35," ","_"),"/","-"),[1]FieldSummary_Exists!M35))</f>
        <v/>
      </c>
      <c r="L38" s="28" t="str">
        <f>IF([1]FieldSummary_Exists!L35="","",HYPERLINK("http://wiki.esipfed.org/index.php/Concepts_Glossary_"&amp;[1]data!$B$1&amp;"#"&amp;SUBSTITUTE(SUBSTITUTE([1]FieldSummary_Exists!L35," ","_"),"/","-"),[1]FieldSummary_Exists!L35))</f>
        <v/>
      </c>
      <c r="M38" s="29" t="str">
        <f>IF([1]FieldSummary_Exists!Q35="","",HYPERLINK("http://wiki.esipfed.org/index.php/Concepts_Glossary"&amp;"#"&amp;SUBSTITUTE(SUBSTITUTE([1]FieldSummary_Exists!Q35," ","_"),"/","-"),[1]FieldSummary_Exists!Q35))</f>
        <v/>
      </c>
    </row>
    <row r="39" spans="7:13" x14ac:dyDescent="0.2">
      <c r="G39" s="24" t="str">
        <f>[1]FieldSummary_Exists!D36</f>
        <v/>
      </c>
      <c r="H39" s="25" t="str">
        <f>[1]FieldSummary_Exists!E36</f>
        <v/>
      </c>
      <c r="I39" s="26" t="str">
        <f>[1]FieldSummary_Missing!F36</f>
        <v/>
      </c>
      <c r="K39" s="27" t="str">
        <f>IF([1]FieldSummary_Exists!M36="","",HYPERLINK("http://wiki.esipfed.org/index.php/Concepts_Glossary_"&amp;[1]data!$B$1&amp;"#"&amp;SUBSTITUTE(SUBSTITUTE([1]FieldSummary_Exists!M36," ","_"),"/","-"),[1]FieldSummary_Exists!M36))</f>
        <v/>
      </c>
      <c r="L39" s="28" t="str">
        <f>IF([1]FieldSummary_Exists!L36="","",HYPERLINK("http://wiki.esipfed.org/index.php/Concepts_Glossary_"&amp;[1]data!$B$1&amp;"#"&amp;SUBSTITUTE(SUBSTITUTE([1]FieldSummary_Exists!L36," ","_"),"/","-"),[1]FieldSummary_Exists!L36))</f>
        <v/>
      </c>
      <c r="M39" s="29" t="str">
        <f>IF([1]FieldSummary_Exists!Q36="","",HYPERLINK("http://wiki.esipfed.org/index.php/Concepts_Glossary"&amp;"#"&amp;SUBSTITUTE(SUBSTITUTE([1]FieldSummary_Exists!Q36," ","_"),"/","-"),[1]FieldSummary_Exists!Q36))</f>
        <v/>
      </c>
    </row>
    <row r="40" spans="7:13" x14ac:dyDescent="0.2">
      <c r="G40" s="24" t="str">
        <f>[1]FieldSummary_Exists!D37</f>
        <v/>
      </c>
      <c r="H40" s="25" t="str">
        <f>[1]FieldSummary_Exists!E37</f>
        <v/>
      </c>
      <c r="I40" s="26" t="str">
        <f>[1]FieldSummary_Missing!F37</f>
        <v/>
      </c>
      <c r="K40" s="27" t="str">
        <f>IF([1]FieldSummary_Exists!M37="","",HYPERLINK("http://wiki.esipfed.org/index.php/Concepts_Glossary_"&amp;[1]data!$B$1&amp;"#"&amp;SUBSTITUTE(SUBSTITUTE([1]FieldSummary_Exists!M37," ","_"),"/","-"),[1]FieldSummary_Exists!M37))</f>
        <v/>
      </c>
      <c r="L40" s="28" t="str">
        <f>IF([1]FieldSummary_Exists!L37="","",HYPERLINK("http://wiki.esipfed.org/index.php/Concepts_Glossary_"&amp;[1]data!$B$1&amp;"#"&amp;SUBSTITUTE(SUBSTITUTE([1]FieldSummary_Exists!L37," ","_"),"/","-"),[1]FieldSummary_Exists!L37))</f>
        <v/>
      </c>
      <c r="M40" s="29" t="str">
        <f>IF([1]FieldSummary_Exists!Q37="","",HYPERLINK("http://wiki.esipfed.org/index.php/Concepts_Glossary"&amp;"#"&amp;SUBSTITUTE(SUBSTITUTE([1]FieldSummary_Exists!Q37," ","_"),"/","-"),[1]FieldSummary_Exists!Q37))</f>
        <v/>
      </c>
    </row>
    <row r="41" spans="7:13" x14ac:dyDescent="0.2">
      <c r="G41" s="24" t="str">
        <f>[1]FieldSummary_Exists!D38</f>
        <v/>
      </c>
      <c r="H41" s="25" t="str">
        <f>[1]FieldSummary_Exists!E38</f>
        <v/>
      </c>
      <c r="I41" s="26" t="str">
        <f>[1]FieldSummary_Missing!F38</f>
        <v/>
      </c>
      <c r="K41" s="27" t="str">
        <f>IF([1]FieldSummary_Exists!M38="","",HYPERLINK("http://wiki.esipfed.org/index.php/Concepts_Glossary_"&amp;[1]data!$B$1&amp;"#"&amp;SUBSTITUTE(SUBSTITUTE([1]FieldSummary_Exists!M38," ","_"),"/","-"),[1]FieldSummary_Exists!M38))</f>
        <v/>
      </c>
      <c r="L41" s="28" t="str">
        <f>IF([1]FieldSummary_Exists!L38="","",HYPERLINK("http://wiki.esipfed.org/index.php/Concepts_Glossary_"&amp;[1]data!$B$1&amp;"#"&amp;SUBSTITUTE(SUBSTITUTE([1]FieldSummary_Exists!L38," ","_"),"/","-"),[1]FieldSummary_Exists!L38))</f>
        <v/>
      </c>
      <c r="M41" s="29" t="str">
        <f>IF([1]FieldSummary_Exists!Q38="","",HYPERLINK("http://wiki.esipfed.org/index.php/Concepts_Glossary"&amp;"#"&amp;SUBSTITUTE(SUBSTITUTE([1]FieldSummary_Exists!Q38," ","_"),"/","-"),[1]FieldSummary_Exists!Q38))</f>
        <v/>
      </c>
    </row>
    <row r="42" spans="7:13" x14ac:dyDescent="0.2">
      <c r="G42" s="24" t="str">
        <f>[1]FieldSummary_Exists!D39</f>
        <v/>
      </c>
      <c r="H42" s="25" t="str">
        <f>[1]FieldSummary_Exists!E39</f>
        <v/>
      </c>
      <c r="I42" s="26" t="str">
        <f>[1]FieldSummary_Missing!F39</f>
        <v/>
      </c>
      <c r="K42" s="27" t="str">
        <f>IF([1]FieldSummary_Exists!M39="","",HYPERLINK("http://wiki.esipfed.org/index.php/Concepts_Glossary_"&amp;[1]data!$B$1&amp;"#"&amp;SUBSTITUTE(SUBSTITUTE([1]FieldSummary_Exists!M39," ","_"),"/","-"),[1]FieldSummary_Exists!M39))</f>
        <v/>
      </c>
      <c r="L42" s="28" t="str">
        <f>IF([1]FieldSummary_Exists!L39="","",HYPERLINK("http://wiki.esipfed.org/index.php/Concepts_Glossary_"&amp;[1]data!$B$1&amp;"#"&amp;SUBSTITUTE(SUBSTITUTE([1]FieldSummary_Exists!L39," ","_"),"/","-"),[1]FieldSummary_Exists!L39))</f>
        <v/>
      </c>
      <c r="M42" s="29" t="str">
        <f>IF([1]FieldSummary_Exists!Q39="","",HYPERLINK("http://wiki.esipfed.org/index.php/Concepts_Glossary"&amp;"#"&amp;SUBSTITUTE(SUBSTITUTE([1]FieldSummary_Exists!Q39," ","_"),"/","-"),[1]FieldSummary_Exists!Q39))</f>
        <v/>
      </c>
    </row>
    <row r="43" spans="7:13" x14ac:dyDescent="0.2">
      <c r="G43" s="24" t="str">
        <f>[1]FieldSummary_Exists!D40</f>
        <v/>
      </c>
      <c r="H43" s="25" t="str">
        <f>[1]FieldSummary_Exists!E40</f>
        <v/>
      </c>
      <c r="I43" s="26" t="str">
        <f>[1]FieldSummary_Missing!F40</f>
        <v/>
      </c>
      <c r="K43" s="27" t="str">
        <f>IF([1]FieldSummary_Exists!M40="","",HYPERLINK("http://wiki.esipfed.org/index.php/Concepts_Glossary_"&amp;[1]data!$B$1&amp;"#"&amp;SUBSTITUTE(SUBSTITUTE([1]FieldSummary_Exists!M40," ","_"),"/","-"),[1]FieldSummary_Exists!M40))</f>
        <v/>
      </c>
      <c r="L43" s="28" t="str">
        <f>IF([1]FieldSummary_Exists!L40="","",HYPERLINK("http://wiki.esipfed.org/index.php/Concepts_Glossary_"&amp;[1]data!$B$1&amp;"#"&amp;SUBSTITUTE(SUBSTITUTE([1]FieldSummary_Exists!L40," ","_"),"/","-"),[1]FieldSummary_Exists!L40))</f>
        <v/>
      </c>
      <c r="M43" s="29" t="str">
        <f>IF([1]FieldSummary_Exists!Q40="","",HYPERLINK("http://wiki.esipfed.org/index.php/Concepts_Glossary"&amp;"#"&amp;SUBSTITUTE(SUBSTITUTE([1]FieldSummary_Exists!Q40," ","_"),"/","-"),[1]FieldSummary_Exists!Q40))</f>
        <v/>
      </c>
    </row>
    <row r="44" spans="7:13" x14ac:dyDescent="0.2">
      <c r="G44" s="24" t="str">
        <f>[1]FieldSummary_Exists!D41</f>
        <v/>
      </c>
      <c r="H44" s="25" t="str">
        <f>[1]FieldSummary_Exists!E41</f>
        <v/>
      </c>
      <c r="I44" s="26" t="str">
        <f>[1]FieldSummary_Missing!F41</f>
        <v/>
      </c>
      <c r="K44" s="27" t="str">
        <f>IF([1]FieldSummary_Exists!M41="","",HYPERLINK("http://wiki.esipfed.org/index.php/Concepts_Glossary_"&amp;[1]data!$B$1&amp;"#"&amp;SUBSTITUTE(SUBSTITUTE([1]FieldSummary_Exists!M41," ","_"),"/","-"),[1]FieldSummary_Exists!M41))</f>
        <v/>
      </c>
      <c r="L44" s="28" t="str">
        <f>IF([1]FieldSummary_Exists!L41="","",HYPERLINK("http://wiki.esipfed.org/index.php/Concepts_Glossary_"&amp;[1]data!$B$1&amp;"#"&amp;SUBSTITUTE(SUBSTITUTE([1]FieldSummary_Exists!L41," ","_"),"/","-"),[1]FieldSummary_Exists!L41))</f>
        <v/>
      </c>
      <c r="M44" s="29" t="str">
        <f>IF([1]FieldSummary_Exists!Q41="","",HYPERLINK("http://wiki.esipfed.org/index.php/Concepts_Glossary"&amp;"#"&amp;SUBSTITUTE(SUBSTITUTE([1]FieldSummary_Exists!Q41," ","_"),"/","-"),[1]FieldSummary_Exists!Q41))</f>
        <v/>
      </c>
    </row>
    <row r="45" spans="7:13" x14ac:dyDescent="0.2">
      <c r="G45" s="24" t="str">
        <f>[1]FieldSummary_Exists!D42</f>
        <v/>
      </c>
      <c r="H45" s="25" t="str">
        <f>[1]FieldSummary_Exists!E42</f>
        <v/>
      </c>
      <c r="I45" s="26" t="str">
        <f>[1]FieldSummary_Missing!F42</f>
        <v/>
      </c>
      <c r="K45" s="27" t="str">
        <f>IF([1]FieldSummary_Exists!M42="","",HYPERLINK("http://wiki.esipfed.org/index.php/Concepts_Glossary_"&amp;[1]data!$B$1&amp;"#"&amp;SUBSTITUTE(SUBSTITUTE([1]FieldSummary_Exists!M42," ","_"),"/","-"),[1]FieldSummary_Exists!M42))</f>
        <v/>
      </c>
      <c r="L45" s="28" t="str">
        <f>IF([1]FieldSummary_Exists!L42="","",HYPERLINK("http://wiki.esipfed.org/index.php/Concepts_Glossary_"&amp;[1]data!$B$1&amp;"#"&amp;SUBSTITUTE(SUBSTITUTE([1]FieldSummary_Exists!L42," ","_"),"/","-"),[1]FieldSummary_Exists!L42))</f>
        <v/>
      </c>
      <c r="M45" s="29" t="str">
        <f>IF([1]FieldSummary_Exists!Q42="","",HYPERLINK("http://wiki.esipfed.org/index.php/Concepts_Glossary"&amp;"#"&amp;SUBSTITUTE(SUBSTITUTE([1]FieldSummary_Exists!Q42," ","_"),"/","-"),[1]FieldSummary_Exists!Q42))</f>
        <v/>
      </c>
    </row>
    <row r="46" spans="7:13" x14ac:dyDescent="0.2">
      <c r="G46" s="24" t="str">
        <f>[1]FieldSummary_Exists!D43</f>
        <v/>
      </c>
      <c r="H46" s="25" t="str">
        <f>[1]FieldSummary_Exists!E43</f>
        <v/>
      </c>
      <c r="I46" s="26" t="str">
        <f>[1]FieldSummary_Missing!F43</f>
        <v/>
      </c>
      <c r="K46" s="27" t="str">
        <f>IF([1]FieldSummary_Exists!M43="","",HYPERLINK("http://wiki.esipfed.org/index.php/Concepts_Glossary_"&amp;[1]data!$B$1&amp;"#"&amp;SUBSTITUTE(SUBSTITUTE([1]FieldSummary_Exists!M43," ","_"),"/","-"),[1]FieldSummary_Exists!M43))</f>
        <v/>
      </c>
      <c r="L46" s="28" t="str">
        <f>IF([1]FieldSummary_Exists!L43="","",HYPERLINK("http://wiki.esipfed.org/index.php/Concepts_Glossary_"&amp;[1]data!$B$1&amp;"#"&amp;SUBSTITUTE(SUBSTITUTE([1]FieldSummary_Exists!L43," ","_"),"/","-"),[1]FieldSummary_Exists!L43))</f>
        <v/>
      </c>
      <c r="M46" s="29" t="str">
        <f>IF([1]FieldSummary_Exists!Q43="","",HYPERLINK("http://wiki.esipfed.org/index.php/Concepts_Glossary"&amp;"#"&amp;SUBSTITUTE(SUBSTITUTE([1]FieldSummary_Exists!Q43," ","_"),"/","-"),[1]FieldSummary_Exists!Q43))</f>
        <v/>
      </c>
    </row>
    <row r="47" spans="7:13" x14ac:dyDescent="0.2">
      <c r="G47" s="24" t="str">
        <f>[1]FieldSummary_Exists!D44</f>
        <v/>
      </c>
      <c r="H47" s="25" t="str">
        <f>[1]FieldSummary_Exists!E44</f>
        <v/>
      </c>
      <c r="I47" s="26" t="str">
        <f>[1]FieldSummary_Missing!F44</f>
        <v/>
      </c>
      <c r="K47" s="27" t="str">
        <f>IF([1]FieldSummary_Exists!M44="","",HYPERLINK("http://wiki.esipfed.org/index.php/Concepts_Glossary_"&amp;[1]data!$B$1&amp;"#"&amp;SUBSTITUTE(SUBSTITUTE([1]FieldSummary_Exists!M44," ","_"),"/","-"),[1]FieldSummary_Exists!M44))</f>
        <v/>
      </c>
      <c r="L47" s="28" t="str">
        <f>IF([1]FieldSummary_Exists!L44="","",HYPERLINK("http://wiki.esipfed.org/index.php/Concepts_Glossary_"&amp;[1]data!$B$1&amp;"#"&amp;SUBSTITUTE(SUBSTITUTE([1]FieldSummary_Exists!L44," ","_"),"/","-"),[1]FieldSummary_Exists!L44))</f>
        <v/>
      </c>
      <c r="M47" s="29" t="str">
        <f>IF([1]FieldSummary_Exists!Q44="","",HYPERLINK("http://wiki.esipfed.org/index.php/Concepts_Glossary"&amp;"#"&amp;SUBSTITUTE(SUBSTITUTE([1]FieldSummary_Exists!Q44," ","_"),"/","-"),[1]FieldSummary_Exists!Q44))</f>
        <v/>
      </c>
    </row>
    <row r="48" spans="7:13" x14ac:dyDescent="0.2">
      <c r="G48" s="24" t="str">
        <f>[1]FieldSummary_Exists!D45</f>
        <v/>
      </c>
      <c r="H48" s="25" t="str">
        <f>[1]FieldSummary_Exists!E45</f>
        <v/>
      </c>
      <c r="I48" s="26" t="str">
        <f>[1]FieldSummary_Missing!F45</f>
        <v/>
      </c>
      <c r="K48" s="27" t="str">
        <f>IF([1]FieldSummary_Exists!M45="","",HYPERLINK("http://wiki.esipfed.org/index.php/Concepts_Glossary_"&amp;[1]data!$B$1&amp;"#"&amp;SUBSTITUTE(SUBSTITUTE([1]FieldSummary_Exists!M45," ","_"),"/","-"),[1]FieldSummary_Exists!M45))</f>
        <v/>
      </c>
      <c r="L48" s="28" t="str">
        <f>IF([1]FieldSummary_Exists!L45="","",HYPERLINK("http://wiki.esipfed.org/index.php/Concepts_Glossary_"&amp;[1]data!$B$1&amp;"#"&amp;SUBSTITUTE(SUBSTITUTE([1]FieldSummary_Exists!L45," ","_"),"/","-"),[1]FieldSummary_Exists!L45))</f>
        <v/>
      </c>
      <c r="M48" s="29" t="str">
        <f>IF([1]FieldSummary_Exists!Q45="","",HYPERLINK("http://wiki.esipfed.org/index.php/Concepts_Glossary"&amp;"#"&amp;SUBSTITUTE(SUBSTITUTE([1]FieldSummary_Exists!Q45," ","_"),"/","-"),[1]FieldSummary_Exists!Q45))</f>
        <v/>
      </c>
    </row>
    <row r="49" spans="2:13" x14ac:dyDescent="0.2">
      <c r="G49" s="24" t="str">
        <f>[1]FieldSummary_Exists!D46</f>
        <v/>
      </c>
      <c r="H49" s="25" t="str">
        <f>[1]FieldSummary_Exists!E46</f>
        <v/>
      </c>
      <c r="I49" s="26" t="str">
        <f>[1]FieldSummary_Missing!F46</f>
        <v/>
      </c>
      <c r="K49" s="27" t="str">
        <f>IF([1]FieldSummary_Exists!M46="","",HYPERLINK("http://wiki.esipfed.org/index.php/Concepts_Glossary_"&amp;[1]data!$B$1&amp;"#"&amp;SUBSTITUTE(SUBSTITUTE([1]FieldSummary_Exists!M46," ","_"),"/","-"),[1]FieldSummary_Exists!M46))</f>
        <v/>
      </c>
      <c r="L49" s="28" t="str">
        <f>IF([1]FieldSummary_Exists!L46="","",HYPERLINK("http://wiki.esipfed.org/index.php/Concepts_Glossary_"&amp;[1]data!$B$1&amp;"#"&amp;SUBSTITUTE(SUBSTITUTE([1]FieldSummary_Exists!L46," ","_"),"/","-"),[1]FieldSummary_Exists!L46))</f>
        <v/>
      </c>
      <c r="M49" s="29" t="str">
        <f>IF([1]FieldSummary_Exists!Q46="","",HYPERLINK("http://wiki.esipfed.org/index.php/Concepts_Glossary"&amp;"#"&amp;SUBSTITUTE(SUBSTITUTE([1]FieldSummary_Exists!Q46," ","_"),"/","-"),[1]FieldSummary_Exists!Q46))</f>
        <v/>
      </c>
    </row>
    <row r="50" spans="2:13" x14ac:dyDescent="0.2">
      <c r="G50" s="24" t="str">
        <f>[1]FieldSummary_Exists!D47</f>
        <v/>
      </c>
      <c r="H50" s="25" t="str">
        <f>[1]FieldSummary_Exists!E47</f>
        <v/>
      </c>
      <c r="I50" s="26" t="str">
        <f>[1]FieldSummary_Missing!F47</f>
        <v/>
      </c>
      <c r="K50" s="27" t="str">
        <f>IF([1]FieldSummary_Exists!M47="","",HYPERLINK("http://wiki.esipfed.org/index.php/Concepts_Glossary_"&amp;[1]data!$B$1&amp;"#"&amp;SUBSTITUTE(SUBSTITUTE([1]FieldSummary_Exists!M47," ","_"),"/","-"),[1]FieldSummary_Exists!M47))</f>
        <v/>
      </c>
      <c r="L50" s="28" t="str">
        <f>IF([1]FieldSummary_Exists!L47="","",HYPERLINK("http://wiki.esipfed.org/index.php/Concepts_Glossary_"&amp;[1]data!$B$1&amp;"#"&amp;SUBSTITUTE(SUBSTITUTE([1]FieldSummary_Exists!L47," ","_"),"/","-"),[1]FieldSummary_Exists!L47))</f>
        <v/>
      </c>
      <c r="M50" s="29" t="str">
        <f>IF([1]FieldSummary_Exists!Q47="","",HYPERLINK("http://wiki.esipfed.org/index.php/Concepts_Glossary"&amp;"#"&amp;SUBSTITUTE(SUBSTITUTE([1]FieldSummary_Exists!Q47," ","_"),"/","-"),[1]FieldSummary_Exists!Q47))</f>
        <v/>
      </c>
    </row>
    <row r="51" spans="2:13" ht="17" thickBot="1" x14ac:dyDescent="0.25">
      <c r="G51" s="30" t="str">
        <f>[1]FieldSummary_Exists!D48</f>
        <v/>
      </c>
      <c r="H51" s="31" t="str">
        <f>[1]FieldSummary_Exists!E48</f>
        <v/>
      </c>
      <c r="I51" s="32" t="str">
        <f>[1]FieldSummary_Missing!F48</f>
        <v/>
      </c>
      <c r="K51" s="33" t="str">
        <f>IF([1]FieldSummary_Exists!M48="","",HYPERLINK("http://wiki.esipfed.org/index.php/Concepts_Glossary_"&amp;[1]data!$B$1&amp;"#"&amp;SUBSTITUTE(SUBSTITUTE([1]FieldSummary_Exists!M48," ","_"),"/","-"),[1]FieldSummary_Exists!M48))</f>
        <v/>
      </c>
      <c r="L51" s="34" t="str">
        <f>IF([1]FieldSummary_Exists!L48="","",HYPERLINK("http://wiki.esipfed.org/index.php/Concepts_Glossary_"&amp;[1]data!$B$1&amp;"#"&amp;SUBSTITUTE(SUBSTITUTE([1]FieldSummary_Exists!L48," ","_"),"/","-"),[1]FieldSummary_Exists!L48))</f>
        <v/>
      </c>
      <c r="M51" s="35" t="str">
        <f>IF([1]FieldSummary_Exists!Q48="","",HYPERLINK("http://wiki.esipfed.org/index.php/Concepts_Glossary"&amp;"#"&amp;SUBSTITUTE(SUBSTITUTE([1]FieldSummary_Exists!Q48," ","_"),"/","-"),[1]FieldSummary_Exists!Q48))</f>
        <v/>
      </c>
    </row>
    <row r="52" spans="2:13" x14ac:dyDescent="0.2">
      <c r="K52"/>
      <c r="L52"/>
      <c r="M52"/>
    </row>
    <row r="53" spans="2:13" x14ac:dyDescent="0.2">
      <c r="K53"/>
      <c r="L53"/>
      <c r="M53"/>
    </row>
    <row r="54" spans="2:13" x14ac:dyDescent="0.2">
      <c r="K54"/>
      <c r="L54"/>
      <c r="M54"/>
    </row>
    <row r="55" spans="2:13" x14ac:dyDescent="0.2">
      <c r="K55"/>
      <c r="L55"/>
      <c r="M55"/>
    </row>
    <row r="56" spans="2:13" x14ac:dyDescent="0.2">
      <c r="K56"/>
      <c r="L56"/>
      <c r="M56"/>
    </row>
    <row r="57" spans="2:13" x14ac:dyDescent="0.2">
      <c r="G57" s="36"/>
      <c r="H57" s="36"/>
      <c r="I57" s="37"/>
      <c r="K57" s="4"/>
      <c r="L57" s="4"/>
    </row>
    <row r="58" spans="2:13" x14ac:dyDescent="0.2">
      <c r="K58" s="4"/>
    </row>
    <row r="59" spans="2:13" x14ac:dyDescent="0.2">
      <c r="K59" s="4"/>
    </row>
    <row r="60" spans="2:13" x14ac:dyDescent="0.2">
      <c r="K60" s="4"/>
    </row>
    <row r="61" spans="2:13" x14ac:dyDescent="0.2">
      <c r="K61" s="4"/>
    </row>
    <row r="62" spans="2:13" x14ac:dyDescent="0.2">
      <c r="K62" s="4"/>
    </row>
    <row r="63" spans="2:13" x14ac:dyDescent="0.2">
      <c r="K63" s="4"/>
    </row>
    <row r="64" spans="2:13" x14ac:dyDescent="0.2">
      <c r="B64" s="38"/>
      <c r="K64" s="4"/>
    </row>
    <row r="65" spans="2:11" x14ac:dyDescent="0.2">
      <c r="B65" s="38"/>
      <c r="K65" s="4"/>
    </row>
    <row r="66" spans="2:11" x14ac:dyDescent="0.2">
      <c r="B66" s="38"/>
      <c r="K66" s="4"/>
    </row>
    <row r="67" spans="2:11" x14ac:dyDescent="0.2">
      <c r="B67" s="38"/>
      <c r="K67" s="4"/>
    </row>
    <row r="68" spans="2:11" x14ac:dyDescent="0.2">
      <c r="K68" s="4"/>
    </row>
    <row r="69" spans="2:11" x14ac:dyDescent="0.2">
      <c r="K69" s="4"/>
    </row>
    <row r="70" spans="2:11" x14ac:dyDescent="0.2">
      <c r="K70" s="4"/>
    </row>
    <row r="71" spans="2:11" x14ac:dyDescent="0.2">
      <c r="K71" s="4"/>
    </row>
    <row r="72" spans="2:11" x14ac:dyDescent="0.2">
      <c r="K72" s="4"/>
    </row>
    <row r="73" spans="2:11" x14ac:dyDescent="0.2">
      <c r="K73" s="4"/>
    </row>
    <row r="74" spans="2:11" x14ac:dyDescent="0.2">
      <c r="K74" s="4"/>
    </row>
    <row r="75" spans="2:11" x14ac:dyDescent="0.2">
      <c r="K75" s="4"/>
    </row>
    <row r="76" spans="2:11" x14ac:dyDescent="0.2">
      <c r="K76" s="4"/>
    </row>
    <row r="77" spans="2:11" x14ac:dyDescent="0.2">
      <c r="K77" s="4"/>
    </row>
    <row r="78" spans="2:11" x14ac:dyDescent="0.2">
      <c r="K78" s="4"/>
    </row>
    <row r="79" spans="2:11" x14ac:dyDescent="0.2">
      <c r="K79" s="4"/>
    </row>
    <row r="80" spans="2:11" x14ac:dyDescent="0.2">
      <c r="K80" s="4"/>
    </row>
    <row r="81" spans="11:11" x14ac:dyDescent="0.2">
      <c r="K81" s="4"/>
    </row>
    <row r="82" spans="11:11" x14ac:dyDescent="0.2">
      <c r="K82" s="4"/>
    </row>
    <row r="83" spans="11:11" x14ac:dyDescent="0.2">
      <c r="K83" s="4"/>
    </row>
    <row r="84" spans="11:11" x14ac:dyDescent="0.2">
      <c r="K84" s="4"/>
    </row>
    <row r="85" spans="11:11" x14ac:dyDescent="0.2">
      <c r="K85" s="4"/>
    </row>
    <row r="86" spans="11:11" x14ac:dyDescent="0.2">
      <c r="K86" s="4"/>
    </row>
    <row r="87" spans="11:11" x14ac:dyDescent="0.2">
      <c r="K87" s="4"/>
    </row>
    <row r="88" spans="11:11" x14ac:dyDescent="0.2">
      <c r="K88" s="4"/>
    </row>
    <row r="89" spans="11:11" x14ac:dyDescent="0.2">
      <c r="K89" s="4"/>
    </row>
    <row r="90" spans="11:11" x14ac:dyDescent="0.2">
      <c r="K90" s="4"/>
    </row>
    <row r="91" spans="11:11" x14ac:dyDescent="0.2">
      <c r="K91" s="4"/>
    </row>
    <row r="92" spans="11:11" x14ac:dyDescent="0.2">
      <c r="K92" s="4"/>
    </row>
    <row r="93" spans="11:11" x14ac:dyDescent="0.2">
      <c r="K93" s="4"/>
    </row>
    <row r="94" spans="11:11" x14ac:dyDescent="0.2">
      <c r="K94" s="4"/>
    </row>
    <row r="95" spans="11:11" x14ac:dyDescent="0.2">
      <c r="K95" s="4"/>
    </row>
    <row r="96" spans="1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</sheetData>
  <conditionalFormatting sqref="H7:H51">
    <cfRule type="cellIs" dxfId="131" priority="1" operator="equal">
      <formula>0</formula>
    </cfRule>
    <cfRule type="cellIs" dxfId="130" priority="2" operator="lessThan">
      <formula>0</formula>
    </cfRule>
    <cfRule type="cellIs" dxfId="129" priority="3" operator="lessThan">
      <formula>0</formula>
    </cfRule>
    <cfRule type="cellIs" dxfId="128" priority="4" operator="greaterThan">
      <formula>0.995</formula>
    </cfRule>
    <cfRule type="cellIs" dxfId="127" priority="5" operator="equal">
      <formula>"*"</formula>
    </cfRule>
    <cfRule type="cellIs" dxfId="126" priority="6" operator="lessThan">
      <formula>0.0005</formula>
    </cfRule>
    <cfRule type="cellIs" dxfId="125" priority="7" operator="greaterThan">
      <formula>0.995</formula>
    </cfRule>
    <cfRule type="cellIs" dxfId="124" priority="8" operator="equal">
      <formula>"*"</formula>
    </cfRule>
    <cfRule type="containsText" dxfId="123" priority="9" operator="containsText" text="&quot;*&quot;">
      <formula>NOT(ISERROR(SEARCH("""*""",H7)))</formula>
    </cfRule>
    <cfRule type="cellIs" dxfId="122" priority="10" operator="lessThan">
      <formula>-0.0001</formula>
    </cfRule>
    <cfRule type="cellIs" dxfId="121" priority="11" operator="between">
      <formula>0.0001</formula>
      <formula>0</formula>
    </cfRule>
    <cfRule type="cellIs" dxfId="120" priority="12" operator="greaterThan">
      <formula>0.991</formula>
    </cfRule>
  </conditionalFormatting>
  <hyperlinks>
    <hyperlink ref="B3" location="RecommendationDialectComparison!A1" display="Recommendation Dialect Comparison"/>
    <hyperlink ref="G3" location="FieldSummary_Exists!A1" display="Field Summary"/>
    <hyperlink ref="D3" location="SignatureScores!A1" display="Signature Scores"/>
    <hyperlink ref="B4" r:id="rId1"/>
    <hyperlink ref="D4" r:id="rId2"/>
    <hyperlink ref="G4" r:id="rId3"/>
    <hyperlink ref="K4" r:id="rId4"/>
    <hyperlink ref="K3" location="ConceptGuidanceLinks!A1" display="View Larger"/>
  </hyperlinks>
  <pageMargins left="0.7" right="0.7" top="0.75" bottom="0.75" header="0.3" footer="0.3"/>
  <pageSetup orientation="portrait" horizontalDpi="0" verticalDpi="0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[1]recTag!#REF!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workbookViewId="0">
      <selection activeCell="K5" sqref="K5:M27"/>
    </sheetView>
  </sheetViews>
  <sheetFormatPr baseColWidth="10" defaultColWidth="11" defaultRowHeight="16" x14ac:dyDescent="0.2"/>
  <cols>
    <col min="1" max="1" width="3" customWidth="1"/>
    <col min="2" max="2" width="26.6640625" bestFit="1" customWidth="1"/>
    <col min="3" max="3" width="32" customWidth="1"/>
    <col min="4" max="4" width="19" bestFit="1" customWidth="1"/>
    <col min="6" max="6" width="4.5" customWidth="1"/>
    <col min="7" max="7" width="30" bestFit="1" customWidth="1"/>
    <col min="8" max="8" width="8.6640625" bestFit="1" customWidth="1"/>
    <col min="9" max="9" width="26.1640625" bestFit="1" customWidth="1"/>
    <col min="10" max="10" width="1.1640625" customWidth="1"/>
    <col min="11" max="11" width="27.33203125" style="3" bestFit="1" customWidth="1"/>
    <col min="12" max="12" width="22.1640625" style="3" bestFit="1" customWidth="1"/>
    <col min="13" max="13" width="29" style="3" bestFit="1" customWidth="1"/>
  </cols>
  <sheetData>
    <row r="1" spans="2:13" ht="21" x14ac:dyDescent="0.25">
      <c r="B1" s="1" t="s">
        <v>0</v>
      </c>
      <c r="C1" s="2" t="s">
        <v>1</v>
      </c>
      <c r="E1" s="1"/>
      <c r="F1" s="1"/>
      <c r="G1" s="1"/>
      <c r="H1" s="1"/>
      <c r="J1" s="1"/>
      <c r="K1" s="2"/>
    </row>
    <row r="2" spans="2:13" ht="21" hidden="1" x14ac:dyDescent="0.25">
      <c r="B2" s="1"/>
      <c r="C2" s="1"/>
      <c r="D2" s="1"/>
      <c r="E2" s="1"/>
      <c r="F2" s="1"/>
      <c r="G2" s="1"/>
      <c r="H2" s="1"/>
      <c r="J2" s="1"/>
      <c r="K2" s="2"/>
    </row>
    <row r="3" spans="2:13" s="2" customFormat="1" ht="21" x14ac:dyDescent="0.2">
      <c r="B3" s="4" t="s">
        <v>2</v>
      </c>
      <c r="D3" s="4" t="s">
        <v>2</v>
      </c>
      <c r="E3" s="4"/>
      <c r="G3" s="4" t="s">
        <v>2</v>
      </c>
      <c r="I3"/>
      <c r="K3" s="5" t="s">
        <v>2</v>
      </c>
      <c r="L3" s="3"/>
      <c r="M3" s="3"/>
    </row>
    <row r="4" spans="2:13" s="3" customFormat="1" ht="22" thickBot="1" x14ac:dyDescent="0.25">
      <c r="B4" s="4" t="s">
        <v>3</v>
      </c>
      <c r="D4" s="4" t="s">
        <v>3</v>
      </c>
      <c r="E4" s="4"/>
      <c r="G4" s="4" t="s">
        <v>3</v>
      </c>
      <c r="I4"/>
      <c r="K4" s="4" t="s">
        <v>3</v>
      </c>
      <c r="L4" s="2"/>
      <c r="M4" s="2"/>
    </row>
    <row r="5" spans="2:13" ht="19" x14ac:dyDescent="0.25">
      <c r="G5" s="6" t="s">
        <v>13</v>
      </c>
      <c r="H5" s="7" t="s">
        <v>5</v>
      </c>
      <c r="I5" s="8" t="s">
        <v>6</v>
      </c>
      <c r="K5" s="9" t="s">
        <v>5</v>
      </c>
      <c r="L5" s="10" t="s">
        <v>7</v>
      </c>
      <c r="M5" s="11" t="s">
        <v>8</v>
      </c>
    </row>
    <row r="6" spans="2:13" ht="17" thickBot="1" x14ac:dyDescent="0.25">
      <c r="G6" s="12" t="str">
        <f>[10]FieldSummary_Exists!D3</f>
        <v>Concept</v>
      </c>
      <c r="H6" s="13" t="str">
        <f>[10]FieldSummary_Exists!E3</f>
        <v>EML</v>
      </c>
      <c r="I6" s="14" t="s">
        <v>9</v>
      </c>
      <c r="K6" s="15" t="s">
        <v>10</v>
      </c>
      <c r="L6" s="16" t="s">
        <v>11</v>
      </c>
      <c r="M6" s="17" t="s">
        <v>12</v>
      </c>
    </row>
    <row r="7" spans="2:13" x14ac:dyDescent="0.2">
      <c r="G7" s="18" t="str">
        <f>[10]FieldSummary_Exists!D4</f>
        <v>Resource Identifier</v>
      </c>
      <c r="H7" s="19">
        <f>[10]FieldSummary_Exists!E4</f>
        <v>1</v>
      </c>
      <c r="I7" s="20" t="str">
        <f>[10]FieldSummary_Missing!F4</f>
        <v>LTER_Identification</v>
      </c>
      <c r="K7" s="21" t="str">
        <f>IF([10]FieldSummary_Exists!M4="","",HYPERLINK("http://wiki.esipfed.org/index.php/Concepts_Glossary_"&amp;[10]data!$B$1&amp;"#"&amp;SUBSTITUTE(SUBSTITUTE([10]FieldSummary_Exists!M4," ","_"),"/","-"),[10]FieldSummary_Exists!M4))</f>
        <v/>
      </c>
      <c r="L7" s="22" t="str">
        <f>IF([10]FieldSummary_Exists!L4="","",HYPERLINK("http://wiki.esipfed.org/index.php/Concepts_Glossary_"&amp;[10]data!$B$1&amp;"#"&amp;SUBSTITUTE(SUBSTITUTE([10]FieldSummary_Exists!L4," ","_"),"/","-"),[10]FieldSummary_Exists!L4))</f>
        <v/>
      </c>
      <c r="M7" s="23" t="str">
        <f>IF([10]FieldSummary_Exists!Q4="","",HYPERLINK("http://wiki.esipfed.org/index.php/Concepts_Glossary"&amp;"#"&amp;SUBSTITUTE(SUBSTITUTE([10]FieldSummary_Exists!Q4," ","_"),"/","-"),[10]FieldSummary_Exists!Q4))</f>
        <v/>
      </c>
    </row>
    <row r="8" spans="2:13" x14ac:dyDescent="0.2">
      <c r="G8" s="24" t="str">
        <f>[10]FieldSummary_Exists!D5</f>
        <v>Resource Title</v>
      </c>
      <c r="H8" s="25">
        <f>[10]FieldSummary_Exists!E5</f>
        <v>1</v>
      </c>
      <c r="I8" s="26" t="str">
        <f>[10]FieldSummary_Missing!F5</f>
        <v>LTER_Identification</v>
      </c>
      <c r="K8" s="27" t="str">
        <f>IF([10]FieldSummary_Exists!M5="","",HYPERLINK("http://wiki.esipfed.org/index.php/Concepts_Glossary_"&amp;[10]data!$B$1&amp;"#"&amp;SUBSTITUTE(SUBSTITUTE([10]FieldSummary_Exists!M5," ","_"),"/","-"),[10]FieldSummary_Exists!M5))</f>
        <v>Metadata Contact</v>
      </c>
      <c r="L8" s="28" t="str">
        <f>IF([10]FieldSummary_Exists!L5="","",HYPERLINK("http://wiki.esipfed.org/index.php/Concepts_Glossary_"&amp;[10]data!$B$1&amp;"#"&amp;SUBSTITUTE(SUBSTITUTE([10]FieldSummary_Exists!L5," ","_"),"/","-"),[10]FieldSummary_Exists!L5))</f>
        <v/>
      </c>
      <c r="M8" s="29" t="str">
        <f>IF([10]FieldSummary_Exists!Q5="","",HYPERLINK("http://wiki.esipfed.org/index.php/Concepts_Glossary"&amp;"#"&amp;SUBSTITUTE(SUBSTITUTE([10]FieldSummary_Exists!Q5," ","_"),"/","-"),[10]FieldSummary_Exists!Q5))</f>
        <v/>
      </c>
    </row>
    <row r="9" spans="2:13" x14ac:dyDescent="0.2">
      <c r="G9" s="24" t="str">
        <f>[10]FieldSummary_Exists!D6</f>
        <v>Author / Originator</v>
      </c>
      <c r="H9" s="25">
        <f>[10]FieldSummary_Exists!E6</f>
        <v>1</v>
      </c>
      <c r="I9" s="26" t="str">
        <f>[10]FieldSummary_Missing!F6</f>
        <v>LTER_Identification</v>
      </c>
      <c r="K9" s="27" t="str">
        <f>IF([10]FieldSummary_Exists!M6="","",HYPERLINK("http://wiki.esipfed.org/index.php/Concepts_Glossary_"&amp;[10]data!$B$1&amp;"#"&amp;SUBSTITUTE(SUBSTITUTE([10]FieldSummary_Exists!M6," ","_"),"/","-"),[10]FieldSummary_Exists!M6))</f>
        <v>Contributor Name</v>
      </c>
      <c r="L9" s="28" t="str">
        <f>IF([10]FieldSummary_Exists!L6="","",HYPERLINK("http://wiki.esipfed.org/index.php/Concepts_Glossary_"&amp;[10]data!$B$1&amp;"#"&amp;SUBSTITUTE(SUBSTITUTE([10]FieldSummary_Exists!L6," ","_"),"/","-"),[10]FieldSummary_Exists!L6))</f>
        <v/>
      </c>
      <c r="M9" s="29" t="str">
        <f>IF([10]FieldSummary_Exists!Q6="","",HYPERLINK("http://wiki.esipfed.org/index.php/Concepts_Glossary"&amp;"#"&amp;SUBSTITUTE(SUBSTITUTE([10]FieldSummary_Exists!Q6," ","_"),"/","-"),[10]FieldSummary_Exists!Q6))</f>
        <v/>
      </c>
    </row>
    <row r="10" spans="2:13" x14ac:dyDescent="0.2">
      <c r="G10" s="24" t="str">
        <f>[10]FieldSummary_Exists!D7</f>
        <v>Metadata Contact</v>
      </c>
      <c r="H10" s="25">
        <f>[10]FieldSummary_Exists!E7</f>
        <v>0.76800000000000002</v>
      </c>
      <c r="I10" s="26" t="str">
        <f>[10]FieldSummary_Missing!F7</f>
        <v>LTER_Identification</v>
      </c>
      <c r="K10" s="27" t="str">
        <f>IF([10]FieldSummary_Exists!M7="","",HYPERLINK("http://wiki.esipfed.org/index.php/Concepts_Glossary_"&amp;[10]data!$B$1&amp;"#"&amp;SUBSTITUTE(SUBSTITUTE([10]FieldSummary_Exists!M7," ","_"),"/","-"),[10]FieldSummary_Exists!M7))</f>
        <v>Publisher</v>
      </c>
      <c r="L10" s="28" t="str">
        <f>IF([10]FieldSummary_Exists!L7="","",HYPERLINK("http://wiki.esipfed.org/index.php/Concepts_Glossary_"&amp;[10]data!$B$1&amp;"#"&amp;SUBSTITUTE(SUBSTITUTE([10]FieldSummary_Exists!L7," ","_"),"/","-"),[10]FieldSummary_Exists!L7))</f>
        <v/>
      </c>
      <c r="M10" s="29" t="str">
        <f>IF([10]FieldSummary_Exists!Q7="","",HYPERLINK("http://wiki.esipfed.org/index.php/Concepts_Glossary"&amp;"#"&amp;SUBSTITUTE(SUBSTITUTE([10]FieldSummary_Exists!Q7," ","_"),"/","-"),[10]FieldSummary_Exists!Q7))</f>
        <v/>
      </c>
    </row>
    <row r="11" spans="2:13" x14ac:dyDescent="0.2">
      <c r="G11" s="24" t="str">
        <f>[10]FieldSummary_Exists!D8</f>
        <v>Contributor Name</v>
      </c>
      <c r="H11" s="25">
        <f>[10]FieldSummary_Exists!E8</f>
        <v>0.73599999999999999</v>
      </c>
      <c r="I11" s="26" t="str">
        <f>[10]FieldSummary_Missing!F8</f>
        <v>LTER_Identification</v>
      </c>
      <c r="K11" s="27" t="str">
        <f>IF([10]FieldSummary_Exists!M8="","",HYPERLINK("http://wiki.esipfed.org/index.php/Concepts_Glossary_"&amp;[10]data!$B$1&amp;"#"&amp;SUBSTITUTE(SUBSTITUTE([10]FieldSummary_Exists!M8," ","_"),"/","-"),[10]FieldSummary_Exists!M8))</f>
        <v>Publication Date</v>
      </c>
      <c r="L11" s="28" t="str">
        <f>IF([10]FieldSummary_Exists!L8="","",HYPERLINK("http://wiki.esipfed.org/index.php/Concepts_Glossary_"&amp;[10]data!$B$1&amp;"#"&amp;SUBSTITUTE(SUBSTITUTE([10]FieldSummary_Exists!L8," ","_"),"/","-"),[10]FieldSummary_Exists!L8))</f>
        <v/>
      </c>
      <c r="M11" s="29" t="str">
        <f>IF([10]FieldSummary_Exists!Q8="","",HYPERLINK("http://wiki.esipfed.org/index.php/Concepts_Glossary"&amp;"#"&amp;SUBSTITUTE(SUBSTITUTE([10]FieldSummary_Exists!Q8," ","_"),"/","-"),[10]FieldSummary_Exists!Q8))</f>
        <v/>
      </c>
    </row>
    <row r="12" spans="2:13" x14ac:dyDescent="0.2">
      <c r="G12" s="24" t="str">
        <f>[10]FieldSummary_Exists!D9</f>
        <v>Publisher</v>
      </c>
      <c r="H12" s="25">
        <f>[10]FieldSummary_Exists!E9</f>
        <v>0.85199999999999998</v>
      </c>
      <c r="I12" s="26" t="str">
        <f>[10]FieldSummary_Missing!F9</f>
        <v>LTER_Identification</v>
      </c>
      <c r="K12" s="27" t="str">
        <f>IF([10]FieldSummary_Exists!M9="","",HYPERLINK("http://wiki.esipfed.org/index.php/Concepts_Glossary_"&amp;[10]data!$B$1&amp;"#"&amp;SUBSTITUTE(SUBSTITUTE([10]FieldSummary_Exists!M9," ","_"),"/","-"),[10]FieldSummary_Exists!M9))</f>
        <v>Abstract</v>
      </c>
      <c r="L12" s="28" t="str">
        <f>IF([10]FieldSummary_Exists!L9="","",HYPERLINK("http://wiki.esipfed.org/index.php/Concepts_Glossary_"&amp;[10]data!$B$1&amp;"#"&amp;SUBSTITUTE(SUBSTITUTE([10]FieldSummary_Exists!L9," ","_"),"/","-"),[10]FieldSummary_Exists!L9))</f>
        <v/>
      </c>
      <c r="M12" s="29" t="str">
        <f>IF([10]FieldSummary_Exists!Q9="","",HYPERLINK("http://wiki.esipfed.org/index.php/Concepts_Glossary"&amp;"#"&amp;SUBSTITUTE(SUBSTITUTE([10]FieldSummary_Exists!Q9," ","_"),"/","-"),[10]FieldSummary_Exists!Q9))</f>
        <v/>
      </c>
    </row>
    <row r="13" spans="2:13" x14ac:dyDescent="0.2">
      <c r="G13" s="24" t="str">
        <f>[10]FieldSummary_Exists!D10</f>
        <v>Publication Date</v>
      </c>
      <c r="H13" s="25">
        <f>[10]FieldSummary_Exists!E10</f>
        <v>0.83199999999999996</v>
      </c>
      <c r="I13" s="26" t="str">
        <f>[10]FieldSummary_Missing!F10</f>
        <v>LTER_Identification</v>
      </c>
      <c r="K13" s="27" t="str">
        <f>IF([10]FieldSummary_Exists!M10="","",HYPERLINK("http://wiki.esipfed.org/index.php/Concepts_Glossary_"&amp;[10]data!$B$1&amp;"#"&amp;SUBSTITUTE(SUBSTITUTE([10]FieldSummary_Exists!M10," ","_"),"/","-"),[10]FieldSummary_Exists!M10))</f>
        <v>Resource Distribution</v>
      </c>
      <c r="L13" s="28" t="str">
        <f>IF([10]FieldSummary_Exists!L10="","",HYPERLINK("http://wiki.esipfed.org/index.php/Concepts_Glossary_"&amp;[10]data!$B$1&amp;"#"&amp;SUBSTITUTE(SUBSTITUTE([10]FieldSummary_Exists!L10," ","_"),"/","-"),[10]FieldSummary_Exists!L10))</f>
        <v/>
      </c>
      <c r="M13" s="29" t="str">
        <f>IF([10]FieldSummary_Exists!Q10="","",HYPERLINK("http://wiki.esipfed.org/index.php/Concepts_Glossary"&amp;"#"&amp;SUBSTITUTE(SUBSTITUTE([10]FieldSummary_Exists!Q10," ","_"),"/","-"),[10]FieldSummary_Exists!Q10))</f>
        <v/>
      </c>
    </row>
    <row r="14" spans="2:13" x14ac:dyDescent="0.2">
      <c r="G14" s="24" t="str">
        <f>[10]FieldSummary_Exists!D11</f>
        <v>Resource Contact</v>
      </c>
      <c r="H14" s="25">
        <f>[10]FieldSummary_Exists!E11</f>
        <v>1</v>
      </c>
      <c r="I14" s="26" t="str">
        <f>[10]FieldSummary_Missing!F11</f>
        <v>LTER_Identification</v>
      </c>
      <c r="K14" s="27" t="str">
        <f>IF([10]FieldSummary_Exists!M11="","",HYPERLINK("http://wiki.esipfed.org/index.php/Concepts_Glossary_"&amp;[10]data!$B$1&amp;"#"&amp;SUBSTITUTE(SUBSTITUTE([10]FieldSummary_Exists!M11," ","_"),"/","-"),[10]FieldSummary_Exists!M11))</f>
        <v>Spatial Extent</v>
      </c>
      <c r="L14" s="28" t="str">
        <f>IF([10]FieldSummary_Exists!L11="","",HYPERLINK("http://wiki.esipfed.org/index.php/Concepts_Glossary_"&amp;[10]data!$B$1&amp;"#"&amp;SUBSTITUTE(SUBSTITUTE([10]FieldSummary_Exists!L11," ","_"),"/","-"),[10]FieldSummary_Exists!L11))</f>
        <v/>
      </c>
      <c r="M14" s="29" t="str">
        <f>IF([10]FieldSummary_Exists!Q11="","",HYPERLINK("http://wiki.esipfed.org/index.php/Concepts_Glossary"&amp;"#"&amp;SUBSTITUTE(SUBSTITUTE([10]FieldSummary_Exists!Q11," ","_"),"/","-"),[10]FieldSummary_Exists!Q11))</f>
        <v/>
      </c>
    </row>
    <row r="15" spans="2:13" x14ac:dyDescent="0.2">
      <c r="G15" s="24" t="str">
        <f>[10]FieldSummary_Exists!D12</f>
        <v>Abstract</v>
      </c>
      <c r="H15" s="25">
        <f>[10]FieldSummary_Exists!E12</f>
        <v>0.94</v>
      </c>
      <c r="I15" s="26" t="str">
        <f>[10]FieldSummary_Missing!F12</f>
        <v>LTER_Identification</v>
      </c>
      <c r="K15" s="27" t="str">
        <f>IF([10]FieldSummary_Exists!M12="","",HYPERLINK("http://wiki.esipfed.org/index.php/Concepts_Glossary_"&amp;[10]data!$B$1&amp;"#"&amp;SUBSTITUTE(SUBSTITUTE([10]FieldSummary_Exists!M12," ","_"),"/","-"),[10]FieldSummary_Exists!M12))</f>
        <v>Taxonomic Extent</v>
      </c>
      <c r="L15" s="28" t="str">
        <f>IF([10]FieldSummary_Exists!L12="","",HYPERLINK("http://wiki.esipfed.org/index.php/Concepts_Glossary_"&amp;[10]data!$B$1&amp;"#"&amp;SUBSTITUTE(SUBSTITUTE([10]FieldSummary_Exists!L12," ","_"),"/","-"),[10]FieldSummary_Exists!L12))</f>
        <v/>
      </c>
      <c r="M15" s="29" t="str">
        <f>IF([10]FieldSummary_Exists!Q12="","",HYPERLINK("http://wiki.esipfed.org/index.php/Concepts_Glossary"&amp;"#"&amp;SUBSTITUTE(SUBSTITUTE([10]FieldSummary_Exists!Q12," ","_"),"/","-"),[10]FieldSummary_Exists!Q12))</f>
        <v/>
      </c>
    </row>
    <row r="16" spans="2:13" x14ac:dyDescent="0.2">
      <c r="G16" s="24" t="str">
        <f>[10]FieldSummary_Exists!D13</f>
        <v>Keyword</v>
      </c>
      <c r="H16" s="25">
        <f>[10]FieldSummary_Exists!E13</f>
        <v>0.996</v>
      </c>
      <c r="I16" s="26" t="str">
        <f>[10]FieldSummary_Missing!F13</f>
        <v>LTER_Identification</v>
      </c>
      <c r="K16" s="27" t="str">
        <f>IF([10]FieldSummary_Exists!M13="","",HYPERLINK("http://wiki.esipfed.org/index.php/Concepts_Glossary_"&amp;[10]data!$B$1&amp;"#"&amp;SUBSTITUTE(SUBSTITUTE([10]FieldSummary_Exists!M13," ","_"),"/","-"),[10]FieldSummary_Exists!M13))</f>
        <v>Temporal Extent</v>
      </c>
      <c r="L16" s="28" t="str">
        <f>IF([10]FieldSummary_Exists!L13="","",HYPERLINK("http://wiki.esipfed.org/index.php/Concepts_Glossary_"&amp;[10]data!$B$1&amp;"#"&amp;SUBSTITUTE(SUBSTITUTE([10]FieldSummary_Exists!L13," ","_"),"/","-"),[10]FieldSummary_Exists!L13))</f>
        <v/>
      </c>
      <c r="M16" s="29" t="str">
        <f>IF([10]FieldSummary_Exists!Q13="","",HYPERLINK("http://wiki.esipfed.org/index.php/Concepts_Glossary"&amp;"#"&amp;SUBSTITUTE(SUBSTITUTE([10]FieldSummary_Exists!Q13," ","_"),"/","-"),[10]FieldSummary_Exists!Q13))</f>
        <v/>
      </c>
    </row>
    <row r="17" spans="7:13" x14ac:dyDescent="0.2">
      <c r="G17" s="24" t="str">
        <f>[10]FieldSummary_Exists!D14</f>
        <v>Resource Distribution</v>
      </c>
      <c r="H17" s="25">
        <f>[10]FieldSummary_Exists!E14</f>
        <v>0.96</v>
      </c>
      <c r="I17" s="26" t="str">
        <f>[10]FieldSummary_Missing!F14</f>
        <v>LTER_Identification</v>
      </c>
      <c r="K17" s="27" t="str">
        <f>IF([10]FieldSummary_Exists!M14="","",HYPERLINK("http://wiki.esipfed.org/index.php/Concepts_Glossary_"&amp;[10]data!$B$1&amp;"#"&amp;SUBSTITUTE(SUBSTITUTE([10]FieldSummary_Exists!M14," ","_"),"/","-"),[10]FieldSummary_Exists!M14))</f>
        <v>Maintenance</v>
      </c>
      <c r="L17" s="28" t="str">
        <f>IF([10]FieldSummary_Exists!L14="","",HYPERLINK("http://wiki.esipfed.org/index.php/Concepts_Glossary_"&amp;[10]data!$B$1&amp;"#"&amp;SUBSTITUTE(SUBSTITUTE([10]FieldSummary_Exists!L14," ","_"),"/","-"),[10]FieldSummary_Exists!L14))</f>
        <v/>
      </c>
      <c r="M17" s="29" t="str">
        <f>IF([10]FieldSummary_Exists!Q14="","",HYPERLINK("http://wiki.esipfed.org/index.php/Concepts_Glossary"&amp;"#"&amp;SUBSTITUTE(SUBSTITUTE([10]FieldSummary_Exists!Q14," ","_"),"/","-"),[10]FieldSummary_Exists!Q14))</f>
        <v/>
      </c>
    </row>
    <row r="18" spans="7:13" x14ac:dyDescent="0.2">
      <c r="G18" s="24" t="str">
        <f>[10]FieldSummary_Exists!D15</f>
        <v>Spatial Extent</v>
      </c>
      <c r="H18" s="25">
        <f>[10]FieldSummary_Exists!E15</f>
        <v>0.96</v>
      </c>
      <c r="I18" s="26" t="str">
        <f>[10]FieldSummary_Missing!F15</f>
        <v>LTER_Discovery</v>
      </c>
      <c r="K18" s="27" t="str">
        <f>IF([10]FieldSummary_Exists!M15="","",HYPERLINK("http://wiki.esipfed.org/index.php/Concepts_Glossary_"&amp;[10]data!$B$1&amp;"#"&amp;SUBSTITUTE(SUBSTITUTE([10]FieldSummary_Exists!M15," ","_"),"/","-"),[10]FieldSummary_Exists!M15))</f>
        <v>Resource Use Constraints</v>
      </c>
      <c r="L18" s="28" t="str">
        <f>IF([10]FieldSummary_Exists!L15="","",HYPERLINK("http://wiki.esipfed.org/index.php/Concepts_Glossary_"&amp;[10]data!$B$1&amp;"#"&amp;SUBSTITUTE(SUBSTITUTE([10]FieldSummary_Exists!L15," ","_"),"/","-"),[10]FieldSummary_Exists!L15))</f>
        <v/>
      </c>
      <c r="M18" s="29" t="str">
        <f>IF([10]FieldSummary_Exists!Q15="","",HYPERLINK("http://wiki.esipfed.org/index.php/Concepts_Glossary"&amp;"#"&amp;SUBSTITUTE(SUBSTITUTE([10]FieldSummary_Exists!Q15," ","_"),"/","-"),[10]FieldSummary_Exists!Q15))</f>
        <v/>
      </c>
    </row>
    <row r="19" spans="7:13" x14ac:dyDescent="0.2">
      <c r="G19" s="24" t="str">
        <f>[10]FieldSummary_Exists!D16</f>
        <v>Taxonomic Extent</v>
      </c>
      <c r="H19" s="25">
        <f>[10]FieldSummary_Exists!E16</f>
        <v>0.18</v>
      </c>
      <c r="I19" s="26" t="str">
        <f>[10]FieldSummary_Missing!F16</f>
        <v>LTER_Discovery</v>
      </c>
      <c r="K19" s="27" t="str">
        <f>IF([10]FieldSummary_Exists!M16="","",HYPERLINK("http://wiki.esipfed.org/index.php/Concepts_Glossary_"&amp;[10]data!$B$1&amp;"#"&amp;SUBSTITUTE(SUBSTITUTE([10]FieldSummary_Exists!M16," ","_"),"/","-"),[10]FieldSummary_Exists!M16))</f>
        <v>Process Step</v>
      </c>
      <c r="L19" s="28" t="str">
        <f>IF([10]FieldSummary_Exists!L16="","",HYPERLINK("http://wiki.esipfed.org/index.php/Concepts_Glossary_"&amp;[10]data!$B$1&amp;"#"&amp;SUBSTITUTE(SUBSTITUTE([10]FieldSummary_Exists!L16," ","_"),"/","-"),[10]FieldSummary_Exists!L16))</f>
        <v/>
      </c>
      <c r="M19" s="29" t="str">
        <f>IF([10]FieldSummary_Exists!Q16="","",HYPERLINK("http://wiki.esipfed.org/index.php/Concepts_Glossary"&amp;"#"&amp;SUBSTITUTE(SUBSTITUTE([10]FieldSummary_Exists!Q16," ","_"),"/","-"),[10]FieldSummary_Exists!Q16))</f>
        <v/>
      </c>
    </row>
    <row r="20" spans="7:13" x14ac:dyDescent="0.2">
      <c r="G20" s="24" t="str">
        <f>[10]FieldSummary_Exists!D17</f>
        <v>Temporal Extent</v>
      </c>
      <c r="H20" s="25">
        <f>[10]FieldSummary_Exists!E17</f>
        <v>0.98799999999999999</v>
      </c>
      <c r="I20" s="26" t="str">
        <f>[10]FieldSummary_Missing!F17</f>
        <v>LTER_Discovery</v>
      </c>
      <c r="K20" s="27" t="str">
        <f>IF([10]FieldSummary_Exists!M17="","",HYPERLINK("http://wiki.esipfed.org/index.php/Concepts_Glossary_"&amp;[10]data!$B$1&amp;"#"&amp;SUBSTITUTE(SUBSTITUTE([10]FieldSummary_Exists!M17," ","_"),"/","-"),[10]FieldSummary_Exists!M17))</f>
        <v>Project Description</v>
      </c>
      <c r="L20" s="28" t="str">
        <f>IF([10]FieldSummary_Exists!L17="","",HYPERLINK("http://wiki.esipfed.org/index.php/Concepts_Glossary_"&amp;[10]data!$B$1&amp;"#"&amp;SUBSTITUTE(SUBSTITUTE([10]FieldSummary_Exists!L17," ","_"),"/","-"),[10]FieldSummary_Exists!L17))</f>
        <v/>
      </c>
      <c r="M20" s="29" t="str">
        <f>IF([10]FieldSummary_Exists!Q17="","",HYPERLINK("http://wiki.esipfed.org/index.php/Concepts_Glossary"&amp;"#"&amp;SUBSTITUTE(SUBSTITUTE([10]FieldSummary_Exists!Q17," ","_"),"/","-"),[10]FieldSummary_Exists!Q17))</f>
        <v/>
      </c>
    </row>
    <row r="21" spans="7:13" x14ac:dyDescent="0.2">
      <c r="G21" s="24" t="str">
        <f>[10]FieldSummary_Exists!D18</f>
        <v>Maintenance</v>
      </c>
      <c r="H21" s="25">
        <f>[10]FieldSummary_Exists!E18</f>
        <v>0.76</v>
      </c>
      <c r="I21" s="26" t="str">
        <f>[10]FieldSummary_Missing!F18</f>
        <v>LTER_Discovery</v>
      </c>
      <c r="K21" s="27" t="str">
        <f>IF([10]FieldSummary_Exists!M18="","",HYPERLINK("http://wiki.esipfed.org/index.php/Concepts_Glossary_"&amp;[10]data!$B$1&amp;"#"&amp;SUBSTITUTE(SUBSTITUTE([10]FieldSummary_Exists!M18," ","_"),"/","-"),[10]FieldSummary_Exists!M18))</f>
        <v>Entity Type Definition</v>
      </c>
      <c r="L21" s="28" t="str">
        <f>IF([10]FieldSummary_Exists!L18="","",HYPERLINK("http://wiki.esipfed.org/index.php/Concepts_Glossary_"&amp;[10]data!$B$1&amp;"#"&amp;SUBSTITUTE(SUBSTITUTE([10]FieldSummary_Exists!L18," ","_"),"/","-"),[10]FieldSummary_Exists!L18))</f>
        <v/>
      </c>
      <c r="M21" s="29" t="str">
        <f>IF([10]FieldSummary_Exists!Q18="","",HYPERLINK("http://wiki.esipfed.org/index.php/Concepts_Glossary"&amp;"#"&amp;SUBSTITUTE(SUBSTITUTE([10]FieldSummary_Exists!Q18," ","_"),"/","-"),[10]FieldSummary_Exists!Q18))</f>
        <v/>
      </c>
    </row>
    <row r="22" spans="7:13" x14ac:dyDescent="0.2">
      <c r="G22" s="24" t="str">
        <f>[10]FieldSummary_Exists!D19</f>
        <v>Resource Use Constraints</v>
      </c>
      <c r="H22" s="25">
        <f>[10]FieldSummary_Exists!E19</f>
        <v>0.99199999999999999</v>
      </c>
      <c r="I22" s="26" t="str">
        <f>[10]FieldSummary_Missing!F19</f>
        <v>LTER_Evaluation</v>
      </c>
      <c r="K22" s="27" t="str">
        <f>IF([10]FieldSummary_Exists!M19="","",HYPERLINK("http://wiki.esipfed.org/index.php/Concepts_Glossary_"&amp;[10]data!$B$1&amp;"#"&amp;SUBSTITUTE(SUBSTITUTE([10]FieldSummary_Exists!M19," ","_"),"/","-"),[10]FieldSummary_Exists!M19))</f>
        <v>Attribute Definition</v>
      </c>
      <c r="L22" s="28" t="str">
        <f>IF([10]FieldSummary_Exists!L19="","",HYPERLINK("http://wiki.esipfed.org/index.php/Concepts_Glossary_"&amp;[10]data!$B$1&amp;"#"&amp;SUBSTITUTE(SUBSTITUTE([10]FieldSummary_Exists!L19," ","_"),"/","-"),[10]FieldSummary_Exists!L19))</f>
        <v/>
      </c>
      <c r="M22" s="29" t="str">
        <f>IF([10]FieldSummary_Exists!Q19="","",HYPERLINK("http://wiki.esipfed.org/index.php/Concepts_Glossary"&amp;"#"&amp;SUBSTITUTE(SUBSTITUTE([10]FieldSummary_Exists!Q19," ","_"),"/","-"),[10]FieldSummary_Exists!Q19))</f>
        <v/>
      </c>
    </row>
    <row r="23" spans="7:13" x14ac:dyDescent="0.2">
      <c r="G23" s="24" t="str">
        <f>[10]FieldSummary_Exists!D20</f>
        <v>Process Step</v>
      </c>
      <c r="H23" s="25">
        <f>[10]FieldSummary_Exists!E20</f>
        <v>0.83599999999999997</v>
      </c>
      <c r="I23" s="26" t="str">
        <f>[10]FieldSummary_Missing!F20</f>
        <v>LTER_Evaluation</v>
      </c>
      <c r="K23" s="27" t="str">
        <f>IF([10]FieldSummary_Exists!M20="","",HYPERLINK("http://wiki.esipfed.org/index.php/Concepts_Glossary_"&amp;[10]data!$B$1&amp;"#"&amp;SUBSTITUTE(SUBSTITUTE([10]FieldSummary_Exists!M20," ","_"),"/","-"),[10]FieldSummary_Exists!M20))</f>
        <v>Resource Access Constraints</v>
      </c>
      <c r="L23" s="28" t="str">
        <f>IF([10]FieldSummary_Exists!L20="","",HYPERLINK("http://wiki.esipfed.org/index.php/Concepts_Glossary_"&amp;[10]data!$B$1&amp;"#"&amp;SUBSTITUTE(SUBSTITUTE([10]FieldSummary_Exists!L20," ","_"),"/","-"),[10]FieldSummary_Exists!L20))</f>
        <v/>
      </c>
      <c r="M23" s="29" t="str">
        <f>IF([10]FieldSummary_Exists!Q20="","",HYPERLINK("http://wiki.esipfed.org/index.php/Concepts_Glossary"&amp;"#"&amp;SUBSTITUTE(SUBSTITUTE([10]FieldSummary_Exists!Q20," ","_"),"/","-"),[10]FieldSummary_Exists!Q20))</f>
        <v/>
      </c>
    </row>
    <row r="24" spans="7:13" x14ac:dyDescent="0.2">
      <c r="G24" s="24" t="str">
        <f>[10]FieldSummary_Exists!D21</f>
        <v>Project Description</v>
      </c>
      <c r="H24" s="25">
        <f>[10]FieldSummary_Exists!E21</f>
        <v>0.628</v>
      </c>
      <c r="I24" s="26" t="str">
        <f>[10]FieldSummary_Missing!F21</f>
        <v>LTER_Evaluation</v>
      </c>
      <c r="K24" s="27" t="str">
        <f>IF([10]FieldSummary_Exists!M21="","",HYPERLINK("http://wiki.esipfed.org/index.php/Concepts_Glossary_"&amp;[10]data!$B$1&amp;"#"&amp;SUBSTITUTE(SUBSTITUTE([10]FieldSummary_Exists!M21," ","_"),"/","-"),[10]FieldSummary_Exists!M21))</f>
        <v>Resource Format</v>
      </c>
      <c r="L24" s="28" t="str">
        <f>IF([10]FieldSummary_Exists!L21="","",HYPERLINK("http://wiki.esipfed.org/index.php/Concepts_Glossary_"&amp;[10]data!$B$1&amp;"#"&amp;SUBSTITUTE(SUBSTITUTE([10]FieldSummary_Exists!L21," ","_"),"/","-"),[10]FieldSummary_Exists!L21))</f>
        <v/>
      </c>
      <c r="M24" s="29" t="str">
        <f>IF([10]FieldSummary_Exists!Q21="","",HYPERLINK("http://wiki.esipfed.org/index.php/Concepts_Glossary"&amp;"#"&amp;SUBSTITUTE(SUBSTITUTE([10]FieldSummary_Exists!Q21," ","_"),"/","-"),[10]FieldSummary_Exists!Q21))</f>
        <v/>
      </c>
    </row>
    <row r="25" spans="7:13" x14ac:dyDescent="0.2">
      <c r="G25" s="24" t="str">
        <f>[10]FieldSummary_Exists!D22</f>
        <v>Entity Type Definition</v>
      </c>
      <c r="H25" s="25">
        <f>[10]FieldSummary_Exists!E22</f>
        <v>0.86</v>
      </c>
      <c r="I25" s="26" t="str">
        <f>[10]FieldSummary_Missing!F22</f>
        <v>LTER_Evaluation</v>
      </c>
      <c r="K25" s="27" t="str">
        <f>IF([10]FieldSummary_Exists!M22="","",HYPERLINK("http://wiki.esipfed.org/index.php/Concepts_Glossary_"&amp;[10]data!$B$1&amp;"#"&amp;SUBSTITUTE(SUBSTITUTE([10]FieldSummary_Exists!M22," ","_"),"/","-"),[10]FieldSummary_Exists!M22))</f>
        <v>Attribute List</v>
      </c>
      <c r="L25" s="28" t="str">
        <f>IF([10]FieldSummary_Exists!L22="","",HYPERLINK("http://wiki.esipfed.org/index.php/Concepts_Glossary_"&amp;[10]data!$B$1&amp;"#"&amp;SUBSTITUTE(SUBSTITUTE([10]FieldSummary_Exists!L22," ","_"),"/","-"),[10]FieldSummary_Exists!L22))</f>
        <v/>
      </c>
      <c r="M25" s="29" t="str">
        <f>IF([10]FieldSummary_Exists!Q22="","",HYPERLINK("http://wiki.esipfed.org/index.php/Concepts_Glossary"&amp;"#"&amp;SUBSTITUTE(SUBSTITUTE([10]FieldSummary_Exists!Q22," ","_"),"/","-"),[10]FieldSummary_Exists!Q22))</f>
        <v/>
      </c>
    </row>
    <row r="26" spans="7:13" x14ac:dyDescent="0.2">
      <c r="G26" s="24" t="str">
        <f>[10]FieldSummary_Exists!D23</f>
        <v>Attribute Definition</v>
      </c>
      <c r="H26" s="25">
        <f>[10]FieldSummary_Exists!E23</f>
        <v>0.9</v>
      </c>
      <c r="I26" s="26" t="str">
        <f>[10]FieldSummary_Missing!F23</f>
        <v>LTER_Evaluation</v>
      </c>
      <c r="K26" s="27" t="str">
        <f>IF([10]FieldSummary_Exists!M23="","",HYPERLINK("http://wiki.esipfed.org/index.php/Concepts_Glossary_"&amp;[10]data!$B$1&amp;"#"&amp;SUBSTITUTE(SUBSTITUTE([10]FieldSummary_Exists!M23," ","_"),"/","-"),[10]FieldSummary_Exists!M23))</f>
        <v>Attribute Constraints</v>
      </c>
      <c r="L26" s="28" t="str">
        <f>IF([10]FieldSummary_Exists!L23="","",HYPERLINK("http://wiki.esipfed.org/index.php/Concepts_Glossary_"&amp;[10]data!$B$1&amp;"#"&amp;SUBSTITUTE(SUBSTITUTE([10]FieldSummary_Exists!L23," ","_"),"/","-"),[10]FieldSummary_Exists!L23))</f>
        <v/>
      </c>
      <c r="M26" s="29" t="str">
        <f>IF([10]FieldSummary_Exists!Q23="","",HYPERLINK("http://wiki.esipfed.org/index.php/Concepts_Glossary"&amp;"#"&amp;SUBSTITUTE(SUBSTITUTE([10]FieldSummary_Exists!Q23," ","_"),"/","-"),[10]FieldSummary_Exists!Q23))</f>
        <v/>
      </c>
    </row>
    <row r="27" spans="7:13" x14ac:dyDescent="0.2">
      <c r="G27" s="24" t="str">
        <f>[10]FieldSummary_Exists!D24</f>
        <v>Resource Access Constraints</v>
      </c>
      <c r="H27" s="25">
        <f>[10]FieldSummary_Exists!E24</f>
        <v>0.68799999999999994</v>
      </c>
      <c r="I27" s="26" t="str">
        <f>[10]FieldSummary_Missing!F24</f>
        <v>LTER_Access</v>
      </c>
      <c r="K27" s="27" t="str">
        <f>IF([10]FieldSummary_Exists!M24="","",HYPERLINK("http://wiki.esipfed.org/index.php/Concepts_Glossary_"&amp;[10]data!$B$1&amp;"#"&amp;SUBSTITUTE(SUBSTITUTE([10]FieldSummary_Exists!M24," ","_"),"/","-"),[10]FieldSummary_Exists!M24))</f>
        <v>Resource Quality Description</v>
      </c>
      <c r="L27" s="28" t="str">
        <f>IF([10]FieldSummary_Exists!L24="","",HYPERLINK("http://wiki.esipfed.org/index.php/Concepts_Glossary_"&amp;[10]data!$B$1&amp;"#"&amp;SUBSTITUTE(SUBSTITUTE([10]FieldSummary_Exists!L24," ","_"),"/","-"),[10]FieldSummary_Exists!L24))</f>
        <v/>
      </c>
      <c r="M27" s="29" t="str">
        <f>IF([10]FieldSummary_Exists!Q24="","",HYPERLINK("http://wiki.esipfed.org/index.php/Concepts_Glossary"&amp;"#"&amp;SUBSTITUTE(SUBSTITUTE([10]FieldSummary_Exists!Q24," ","_"),"/","-"),[10]FieldSummary_Exists!Q24))</f>
        <v/>
      </c>
    </row>
    <row r="28" spans="7:13" x14ac:dyDescent="0.2">
      <c r="G28" s="24" t="str">
        <f>[10]FieldSummary_Exists!D25</f>
        <v>Resource Format</v>
      </c>
      <c r="H28" s="25">
        <f>[10]FieldSummary_Exists!E25</f>
        <v>0.876</v>
      </c>
      <c r="I28" s="26" t="str">
        <f>[10]FieldSummary_Missing!F25</f>
        <v>LTER_Access</v>
      </c>
      <c r="K28" s="27" t="str">
        <f>IF([10]FieldSummary_Exists!M25="","",HYPERLINK("http://wiki.esipfed.org/index.php/Concepts_Glossary_"&amp;[10]data!$B$1&amp;"#"&amp;SUBSTITUTE(SUBSTITUTE([10]FieldSummary_Exists!M25," ","_"),"/","-"),[10]FieldSummary_Exists!M25))</f>
        <v/>
      </c>
      <c r="L28" s="28" t="str">
        <f>IF([10]FieldSummary_Exists!L25="","",HYPERLINK("http://wiki.esipfed.org/index.php/Concepts_Glossary_"&amp;[10]data!$B$1&amp;"#"&amp;SUBSTITUTE(SUBSTITUTE([10]FieldSummary_Exists!L25," ","_"),"/","-"),[10]FieldSummary_Exists!L25))</f>
        <v/>
      </c>
      <c r="M28" s="29" t="str">
        <f>IF([10]FieldSummary_Exists!Q25="","",HYPERLINK("http://wiki.esipfed.org/index.php/Concepts_Glossary"&amp;"#"&amp;SUBSTITUTE(SUBSTITUTE([10]FieldSummary_Exists!Q25," ","_"),"/","-"),[10]FieldSummary_Exists!Q25))</f>
        <v/>
      </c>
    </row>
    <row r="29" spans="7:13" x14ac:dyDescent="0.2">
      <c r="G29" s="24" t="str">
        <f>[10]FieldSummary_Exists!D26</f>
        <v>Attribute List</v>
      </c>
      <c r="H29" s="25">
        <f>[10]FieldSummary_Exists!E26</f>
        <v>0.9</v>
      </c>
      <c r="I29" s="26" t="str">
        <f>[10]FieldSummary_Missing!F26</f>
        <v>LTER_Integration</v>
      </c>
      <c r="K29" s="27" t="str">
        <f>IF([10]FieldSummary_Exists!M26="","",HYPERLINK("http://wiki.esipfed.org/index.php/Concepts_Glossary_"&amp;[10]data!$B$1&amp;"#"&amp;SUBSTITUTE(SUBSTITUTE([10]FieldSummary_Exists!M26," ","_"),"/","-"),[10]FieldSummary_Exists!M26))</f>
        <v/>
      </c>
      <c r="L29" s="28" t="str">
        <f>IF([10]FieldSummary_Exists!L26="","",HYPERLINK("http://wiki.esipfed.org/index.php/Concepts_Glossary_"&amp;[10]data!$B$1&amp;"#"&amp;SUBSTITUTE(SUBSTITUTE([10]FieldSummary_Exists!L26," ","_"),"/","-"),[10]FieldSummary_Exists!L26))</f>
        <v/>
      </c>
      <c r="M29" s="29" t="str">
        <f>IF([10]FieldSummary_Exists!Q26="","",HYPERLINK("http://wiki.esipfed.org/index.php/Concepts_Glossary"&amp;"#"&amp;SUBSTITUTE(SUBSTITUTE([10]FieldSummary_Exists!Q26," ","_"),"/","-"),[10]FieldSummary_Exists!Q26))</f>
        <v/>
      </c>
    </row>
    <row r="30" spans="7:13" x14ac:dyDescent="0.2">
      <c r="G30" s="24" t="str">
        <f>[10]FieldSummary_Exists!D27</f>
        <v>Attribute Constraints</v>
      </c>
      <c r="H30" s="25">
        <f>[10]FieldSummary_Exists!E27</f>
        <v>0.06</v>
      </c>
      <c r="I30" s="26" t="str">
        <f>[10]FieldSummary_Missing!F27</f>
        <v>LTER_Integration</v>
      </c>
      <c r="K30" s="27" t="str">
        <f>IF([10]FieldSummary_Exists!M27="","",HYPERLINK("http://wiki.esipfed.org/index.php/Concepts_Glossary_"&amp;[10]data!$B$1&amp;"#"&amp;SUBSTITUTE(SUBSTITUTE([10]FieldSummary_Exists!M27," ","_"),"/","-"),[10]FieldSummary_Exists!M27))</f>
        <v/>
      </c>
      <c r="L30" s="28" t="str">
        <f>IF([10]FieldSummary_Exists!L27="","",HYPERLINK("http://wiki.esipfed.org/index.php/Concepts_Glossary_"&amp;[10]data!$B$1&amp;"#"&amp;SUBSTITUTE(SUBSTITUTE([10]FieldSummary_Exists!L27," ","_"),"/","-"),[10]FieldSummary_Exists!L27))</f>
        <v/>
      </c>
      <c r="M30" s="29" t="str">
        <f>IF([10]FieldSummary_Exists!Q27="","",HYPERLINK("http://wiki.esipfed.org/index.php/Concepts_Glossary"&amp;"#"&amp;SUBSTITUTE(SUBSTITUTE([10]FieldSummary_Exists!Q27," ","_"),"/","-"),[10]FieldSummary_Exists!Q27))</f>
        <v/>
      </c>
    </row>
    <row r="31" spans="7:13" x14ac:dyDescent="0.2">
      <c r="G31" s="24" t="str">
        <f>[10]FieldSummary_Exists!D28</f>
        <v>Resource Quality Description</v>
      </c>
      <c r="H31" s="25">
        <f>[10]FieldSummary_Exists!E28</f>
        <v>0.112</v>
      </c>
      <c r="I31" s="26" t="str">
        <f>[10]FieldSummary_Missing!F28</f>
        <v>LTER_Integration</v>
      </c>
      <c r="K31" s="27" t="str">
        <f>IF([10]FieldSummary_Exists!M28="","",HYPERLINK("http://wiki.esipfed.org/index.php/Concepts_Glossary_"&amp;[10]data!$B$1&amp;"#"&amp;SUBSTITUTE(SUBSTITUTE([10]FieldSummary_Exists!M28," ","_"),"/","-"),[10]FieldSummary_Exists!M28))</f>
        <v/>
      </c>
      <c r="L31" s="28" t="str">
        <f>IF([10]FieldSummary_Exists!L28="","",HYPERLINK("http://wiki.esipfed.org/index.php/Concepts_Glossary_"&amp;[10]data!$B$1&amp;"#"&amp;SUBSTITUTE(SUBSTITUTE([10]FieldSummary_Exists!L28," ","_"),"/","-"),[10]FieldSummary_Exists!L28))</f>
        <v/>
      </c>
      <c r="M31" s="29" t="str">
        <f>IF([10]FieldSummary_Exists!Q28="","",HYPERLINK("http://wiki.esipfed.org/index.php/Concepts_Glossary"&amp;"#"&amp;SUBSTITUTE(SUBSTITUTE([10]FieldSummary_Exists!Q28," ","_"),"/","-"),[10]FieldSummary_Exists!Q28))</f>
        <v/>
      </c>
    </row>
    <row r="32" spans="7:13" x14ac:dyDescent="0.2">
      <c r="G32" s="24" t="str">
        <f>[10]FieldSummary_Exists!D29</f>
        <v/>
      </c>
      <c r="H32" s="25" t="str">
        <f>[10]FieldSummary_Exists!E29</f>
        <v/>
      </c>
      <c r="I32" s="26" t="str">
        <f>[10]FieldSummary_Missing!F29</f>
        <v/>
      </c>
      <c r="K32" s="27" t="str">
        <f>IF([10]FieldSummary_Exists!M29="","",HYPERLINK("http://wiki.esipfed.org/index.php/Concepts_Glossary_"&amp;[10]data!$B$1&amp;"#"&amp;SUBSTITUTE(SUBSTITUTE([10]FieldSummary_Exists!M29," ","_"),"/","-"),[10]FieldSummary_Exists!M29))</f>
        <v/>
      </c>
      <c r="L32" s="28" t="str">
        <f>IF([10]FieldSummary_Exists!L29="","",HYPERLINK("http://wiki.esipfed.org/index.php/Concepts_Glossary_"&amp;[10]data!$B$1&amp;"#"&amp;SUBSTITUTE(SUBSTITUTE([10]FieldSummary_Exists!L29," ","_"),"/","-"),[10]FieldSummary_Exists!L29))</f>
        <v/>
      </c>
      <c r="M32" s="29" t="str">
        <f>IF([10]FieldSummary_Exists!Q29="","",HYPERLINK("http://wiki.esipfed.org/index.php/Concepts_Glossary"&amp;"#"&amp;SUBSTITUTE(SUBSTITUTE([10]FieldSummary_Exists!Q29," ","_"),"/","-"),[10]FieldSummary_Exists!Q29))</f>
        <v/>
      </c>
    </row>
    <row r="33" spans="7:13" x14ac:dyDescent="0.2">
      <c r="G33" s="24" t="str">
        <f>[10]FieldSummary_Exists!D30</f>
        <v/>
      </c>
      <c r="H33" s="25" t="str">
        <f>[10]FieldSummary_Exists!E30</f>
        <v/>
      </c>
      <c r="I33" s="26" t="str">
        <f>[10]FieldSummary_Missing!F30</f>
        <v/>
      </c>
      <c r="K33" s="27" t="str">
        <f>IF([10]FieldSummary_Exists!M30="","",HYPERLINK("http://wiki.esipfed.org/index.php/Concepts_Glossary_"&amp;[10]data!$B$1&amp;"#"&amp;SUBSTITUTE(SUBSTITUTE([10]FieldSummary_Exists!M30," ","_"),"/","-"),[10]FieldSummary_Exists!M30))</f>
        <v/>
      </c>
      <c r="L33" s="28" t="str">
        <f>IF([10]FieldSummary_Exists!L30="","",HYPERLINK("http://wiki.esipfed.org/index.php/Concepts_Glossary_"&amp;[10]data!$B$1&amp;"#"&amp;SUBSTITUTE(SUBSTITUTE([10]FieldSummary_Exists!L30," ","_"),"/","-"),[10]FieldSummary_Exists!L30))</f>
        <v/>
      </c>
      <c r="M33" s="29" t="str">
        <f>IF([10]FieldSummary_Exists!Q30="","",HYPERLINK("http://wiki.esipfed.org/index.php/Concepts_Glossary"&amp;"#"&amp;SUBSTITUTE(SUBSTITUTE([10]FieldSummary_Exists!Q30," ","_"),"/","-"),[10]FieldSummary_Exists!Q30))</f>
        <v/>
      </c>
    </row>
    <row r="34" spans="7:13" x14ac:dyDescent="0.2">
      <c r="G34" s="24" t="str">
        <f>[10]FieldSummary_Exists!D31</f>
        <v/>
      </c>
      <c r="H34" s="25" t="str">
        <f>[10]FieldSummary_Exists!E31</f>
        <v/>
      </c>
      <c r="I34" s="26" t="str">
        <f>[10]FieldSummary_Missing!F31</f>
        <v/>
      </c>
      <c r="K34" s="27" t="str">
        <f>IF([10]FieldSummary_Exists!M31="","",HYPERLINK("http://wiki.esipfed.org/index.php/Concepts_Glossary_"&amp;[10]data!$B$1&amp;"#"&amp;SUBSTITUTE(SUBSTITUTE([10]FieldSummary_Exists!M31," ","_"),"/","-"),[10]FieldSummary_Exists!M31))</f>
        <v/>
      </c>
      <c r="L34" s="28" t="str">
        <f>IF([10]FieldSummary_Exists!L31="","",HYPERLINK("http://wiki.esipfed.org/index.php/Concepts_Glossary_"&amp;[10]data!$B$1&amp;"#"&amp;SUBSTITUTE(SUBSTITUTE([10]FieldSummary_Exists!L31," ","_"),"/","-"),[10]FieldSummary_Exists!L31))</f>
        <v/>
      </c>
      <c r="M34" s="29" t="str">
        <f>IF([10]FieldSummary_Exists!Q31="","",HYPERLINK("http://wiki.esipfed.org/index.php/Concepts_Glossary"&amp;"#"&amp;SUBSTITUTE(SUBSTITUTE([10]FieldSummary_Exists!Q31," ","_"),"/","-"),[10]FieldSummary_Exists!Q31))</f>
        <v/>
      </c>
    </row>
    <row r="35" spans="7:13" x14ac:dyDescent="0.2">
      <c r="G35" s="24" t="str">
        <f>[10]FieldSummary_Exists!D32</f>
        <v/>
      </c>
      <c r="H35" s="25" t="str">
        <f>[10]FieldSummary_Exists!E32</f>
        <v/>
      </c>
      <c r="I35" s="26" t="str">
        <f>[10]FieldSummary_Missing!F32</f>
        <v/>
      </c>
      <c r="K35" s="27" t="str">
        <f>IF([10]FieldSummary_Exists!M32="","",HYPERLINK("http://wiki.esipfed.org/index.php/Concepts_Glossary_"&amp;[10]data!$B$1&amp;"#"&amp;SUBSTITUTE(SUBSTITUTE([10]FieldSummary_Exists!M32," ","_"),"/","-"),[10]FieldSummary_Exists!M32))</f>
        <v/>
      </c>
      <c r="L35" s="28" t="str">
        <f>IF([10]FieldSummary_Exists!L32="","",HYPERLINK("http://wiki.esipfed.org/index.php/Concepts_Glossary_"&amp;[10]data!$B$1&amp;"#"&amp;SUBSTITUTE(SUBSTITUTE([10]FieldSummary_Exists!L32," ","_"),"/","-"),[10]FieldSummary_Exists!L32))</f>
        <v/>
      </c>
      <c r="M35" s="29" t="str">
        <f>IF([10]FieldSummary_Exists!Q32="","",HYPERLINK("http://wiki.esipfed.org/index.php/Concepts_Glossary"&amp;"#"&amp;SUBSTITUTE(SUBSTITUTE([10]FieldSummary_Exists!Q32," ","_"),"/","-"),[10]FieldSummary_Exists!Q32))</f>
        <v/>
      </c>
    </row>
    <row r="36" spans="7:13" x14ac:dyDescent="0.2">
      <c r="G36" s="24" t="str">
        <f>[10]FieldSummary_Exists!D33</f>
        <v/>
      </c>
      <c r="H36" s="25" t="str">
        <f>[10]FieldSummary_Exists!E33</f>
        <v/>
      </c>
      <c r="I36" s="26" t="str">
        <f>[10]FieldSummary_Missing!F33</f>
        <v/>
      </c>
      <c r="K36" s="27" t="str">
        <f>IF([10]FieldSummary_Exists!M33="","",HYPERLINK("http://wiki.esipfed.org/index.php/Concepts_Glossary_"&amp;[10]data!$B$1&amp;"#"&amp;SUBSTITUTE(SUBSTITUTE([10]FieldSummary_Exists!M33," ","_"),"/","-"),[10]FieldSummary_Exists!M33))</f>
        <v/>
      </c>
      <c r="L36" s="28" t="str">
        <f>IF([10]FieldSummary_Exists!L33="","",HYPERLINK("http://wiki.esipfed.org/index.php/Concepts_Glossary_"&amp;[10]data!$B$1&amp;"#"&amp;SUBSTITUTE(SUBSTITUTE([10]FieldSummary_Exists!L33," ","_"),"/","-"),[10]FieldSummary_Exists!L33))</f>
        <v/>
      </c>
      <c r="M36" s="29" t="str">
        <f>IF([10]FieldSummary_Exists!Q33="","",HYPERLINK("http://wiki.esipfed.org/index.php/Concepts_Glossary"&amp;"#"&amp;SUBSTITUTE(SUBSTITUTE([10]FieldSummary_Exists!Q33," ","_"),"/","-"),[10]FieldSummary_Exists!Q33))</f>
        <v/>
      </c>
    </row>
    <row r="37" spans="7:13" x14ac:dyDescent="0.2">
      <c r="G37" s="24" t="str">
        <f>[10]FieldSummary_Exists!D34</f>
        <v/>
      </c>
      <c r="H37" s="25" t="str">
        <f>[10]FieldSummary_Exists!E34</f>
        <v/>
      </c>
      <c r="I37" s="26" t="str">
        <f>[10]FieldSummary_Missing!F34</f>
        <v/>
      </c>
      <c r="K37" s="27" t="str">
        <f>IF([10]FieldSummary_Exists!M34="","",HYPERLINK("http://wiki.esipfed.org/index.php/Concepts_Glossary_"&amp;[10]data!$B$1&amp;"#"&amp;SUBSTITUTE(SUBSTITUTE([10]FieldSummary_Exists!M34," ","_"),"/","-"),[10]FieldSummary_Exists!M34))</f>
        <v/>
      </c>
      <c r="L37" s="28" t="str">
        <f>IF([10]FieldSummary_Exists!L34="","",HYPERLINK("http://wiki.esipfed.org/index.php/Concepts_Glossary_"&amp;[10]data!$B$1&amp;"#"&amp;SUBSTITUTE(SUBSTITUTE([10]FieldSummary_Exists!L34," ","_"),"/","-"),[10]FieldSummary_Exists!L34))</f>
        <v/>
      </c>
      <c r="M37" s="29" t="str">
        <f>IF([10]FieldSummary_Exists!Q34="","",HYPERLINK("http://wiki.esipfed.org/index.php/Concepts_Glossary"&amp;"#"&amp;SUBSTITUTE(SUBSTITUTE([10]FieldSummary_Exists!Q34," ","_"),"/","-"),[10]FieldSummary_Exists!Q34))</f>
        <v/>
      </c>
    </row>
    <row r="38" spans="7:13" x14ac:dyDescent="0.2">
      <c r="G38" s="24" t="str">
        <f>[10]FieldSummary_Exists!D35</f>
        <v/>
      </c>
      <c r="H38" s="25" t="str">
        <f>[10]FieldSummary_Exists!E35</f>
        <v/>
      </c>
      <c r="I38" s="26" t="str">
        <f>[10]FieldSummary_Missing!F35</f>
        <v/>
      </c>
      <c r="K38" s="27" t="str">
        <f>IF([10]FieldSummary_Exists!M35="","",HYPERLINK("http://wiki.esipfed.org/index.php/Concepts_Glossary_"&amp;[10]data!$B$1&amp;"#"&amp;SUBSTITUTE(SUBSTITUTE([10]FieldSummary_Exists!M35," ","_"),"/","-"),[10]FieldSummary_Exists!M35))</f>
        <v/>
      </c>
      <c r="L38" s="28" t="str">
        <f>IF([10]FieldSummary_Exists!L35="","",HYPERLINK("http://wiki.esipfed.org/index.php/Concepts_Glossary_"&amp;[10]data!$B$1&amp;"#"&amp;SUBSTITUTE(SUBSTITUTE([10]FieldSummary_Exists!L35," ","_"),"/","-"),[10]FieldSummary_Exists!L35))</f>
        <v/>
      </c>
      <c r="M38" s="29" t="str">
        <f>IF([10]FieldSummary_Exists!Q35="","",HYPERLINK("http://wiki.esipfed.org/index.php/Concepts_Glossary"&amp;"#"&amp;SUBSTITUTE(SUBSTITUTE([10]FieldSummary_Exists!Q35," ","_"),"/","-"),[10]FieldSummary_Exists!Q35))</f>
        <v/>
      </c>
    </row>
    <row r="39" spans="7:13" x14ac:dyDescent="0.2">
      <c r="G39" s="24" t="str">
        <f>[10]FieldSummary_Exists!D36</f>
        <v/>
      </c>
      <c r="H39" s="25" t="str">
        <f>[10]FieldSummary_Exists!E36</f>
        <v/>
      </c>
      <c r="I39" s="26" t="str">
        <f>[10]FieldSummary_Missing!F36</f>
        <v/>
      </c>
      <c r="K39" s="27" t="str">
        <f>IF([10]FieldSummary_Exists!M36="","",HYPERLINK("http://wiki.esipfed.org/index.php/Concepts_Glossary_"&amp;[10]data!$B$1&amp;"#"&amp;SUBSTITUTE(SUBSTITUTE([10]FieldSummary_Exists!M36," ","_"),"/","-"),[10]FieldSummary_Exists!M36))</f>
        <v/>
      </c>
      <c r="L39" s="28" t="str">
        <f>IF([10]FieldSummary_Exists!L36="","",HYPERLINK("http://wiki.esipfed.org/index.php/Concepts_Glossary_"&amp;[10]data!$B$1&amp;"#"&amp;SUBSTITUTE(SUBSTITUTE([10]FieldSummary_Exists!L36," ","_"),"/","-"),[10]FieldSummary_Exists!L36))</f>
        <v/>
      </c>
      <c r="M39" s="29" t="str">
        <f>IF([10]FieldSummary_Exists!Q36="","",HYPERLINK("http://wiki.esipfed.org/index.php/Concepts_Glossary"&amp;"#"&amp;SUBSTITUTE(SUBSTITUTE([10]FieldSummary_Exists!Q36," ","_"),"/","-"),[10]FieldSummary_Exists!Q36))</f>
        <v/>
      </c>
    </row>
    <row r="40" spans="7:13" x14ac:dyDescent="0.2">
      <c r="G40" s="24" t="str">
        <f>[10]FieldSummary_Exists!D37</f>
        <v/>
      </c>
      <c r="H40" s="25" t="str">
        <f>[10]FieldSummary_Exists!E37</f>
        <v/>
      </c>
      <c r="I40" s="26" t="str">
        <f>[10]FieldSummary_Missing!F37</f>
        <v/>
      </c>
      <c r="K40" s="27" t="str">
        <f>IF([10]FieldSummary_Exists!M37="","",HYPERLINK("http://wiki.esipfed.org/index.php/Concepts_Glossary_"&amp;[10]data!$B$1&amp;"#"&amp;SUBSTITUTE(SUBSTITUTE([10]FieldSummary_Exists!M37," ","_"),"/","-"),[10]FieldSummary_Exists!M37))</f>
        <v/>
      </c>
      <c r="L40" s="28" t="str">
        <f>IF([10]FieldSummary_Exists!L37="","",HYPERLINK("http://wiki.esipfed.org/index.php/Concepts_Glossary_"&amp;[10]data!$B$1&amp;"#"&amp;SUBSTITUTE(SUBSTITUTE([10]FieldSummary_Exists!L37," ","_"),"/","-"),[10]FieldSummary_Exists!L37))</f>
        <v/>
      </c>
      <c r="M40" s="29" t="str">
        <f>IF([10]FieldSummary_Exists!Q37="","",HYPERLINK("http://wiki.esipfed.org/index.php/Concepts_Glossary"&amp;"#"&amp;SUBSTITUTE(SUBSTITUTE([10]FieldSummary_Exists!Q37," ","_"),"/","-"),[10]FieldSummary_Exists!Q37))</f>
        <v/>
      </c>
    </row>
    <row r="41" spans="7:13" x14ac:dyDescent="0.2">
      <c r="G41" s="24" t="str">
        <f>[10]FieldSummary_Exists!D38</f>
        <v/>
      </c>
      <c r="H41" s="25" t="str">
        <f>[10]FieldSummary_Exists!E38</f>
        <v/>
      </c>
      <c r="I41" s="26" t="str">
        <f>[10]FieldSummary_Missing!F38</f>
        <v/>
      </c>
      <c r="K41" s="27" t="str">
        <f>IF([10]FieldSummary_Exists!M38="","",HYPERLINK("http://wiki.esipfed.org/index.php/Concepts_Glossary_"&amp;[10]data!$B$1&amp;"#"&amp;SUBSTITUTE(SUBSTITUTE([10]FieldSummary_Exists!M38," ","_"),"/","-"),[10]FieldSummary_Exists!M38))</f>
        <v/>
      </c>
      <c r="L41" s="28" t="str">
        <f>IF([10]FieldSummary_Exists!L38="","",HYPERLINK("http://wiki.esipfed.org/index.php/Concepts_Glossary_"&amp;[10]data!$B$1&amp;"#"&amp;SUBSTITUTE(SUBSTITUTE([10]FieldSummary_Exists!L38," ","_"),"/","-"),[10]FieldSummary_Exists!L38))</f>
        <v/>
      </c>
      <c r="M41" s="29" t="str">
        <f>IF([10]FieldSummary_Exists!Q38="","",HYPERLINK("http://wiki.esipfed.org/index.php/Concepts_Glossary"&amp;"#"&amp;SUBSTITUTE(SUBSTITUTE([10]FieldSummary_Exists!Q38," ","_"),"/","-"),[10]FieldSummary_Exists!Q38))</f>
        <v/>
      </c>
    </row>
    <row r="42" spans="7:13" x14ac:dyDescent="0.2">
      <c r="G42" s="24" t="str">
        <f>[10]FieldSummary_Exists!D39</f>
        <v/>
      </c>
      <c r="H42" s="25" t="str">
        <f>[10]FieldSummary_Exists!E39</f>
        <v/>
      </c>
      <c r="I42" s="26" t="str">
        <f>[10]FieldSummary_Missing!F39</f>
        <v/>
      </c>
      <c r="K42" s="27" t="str">
        <f>IF([10]FieldSummary_Exists!M39="","",HYPERLINK("http://wiki.esipfed.org/index.php/Concepts_Glossary_"&amp;[10]data!$B$1&amp;"#"&amp;SUBSTITUTE(SUBSTITUTE([10]FieldSummary_Exists!M39," ","_"),"/","-"),[10]FieldSummary_Exists!M39))</f>
        <v/>
      </c>
      <c r="L42" s="28" t="str">
        <f>IF([10]FieldSummary_Exists!L39="","",HYPERLINK("http://wiki.esipfed.org/index.php/Concepts_Glossary_"&amp;[10]data!$B$1&amp;"#"&amp;SUBSTITUTE(SUBSTITUTE([10]FieldSummary_Exists!L39," ","_"),"/","-"),[10]FieldSummary_Exists!L39))</f>
        <v/>
      </c>
      <c r="M42" s="29" t="str">
        <f>IF([10]FieldSummary_Exists!Q39="","",HYPERLINK("http://wiki.esipfed.org/index.php/Concepts_Glossary"&amp;"#"&amp;SUBSTITUTE(SUBSTITUTE([10]FieldSummary_Exists!Q39," ","_"),"/","-"),[10]FieldSummary_Exists!Q39))</f>
        <v/>
      </c>
    </row>
    <row r="43" spans="7:13" x14ac:dyDescent="0.2">
      <c r="G43" s="24" t="str">
        <f>[10]FieldSummary_Exists!D40</f>
        <v/>
      </c>
      <c r="H43" s="25" t="str">
        <f>[10]FieldSummary_Exists!E40</f>
        <v/>
      </c>
      <c r="I43" s="26" t="str">
        <f>[10]FieldSummary_Missing!F40</f>
        <v/>
      </c>
      <c r="K43" s="27" t="str">
        <f>IF([10]FieldSummary_Exists!M40="","",HYPERLINK("http://wiki.esipfed.org/index.php/Concepts_Glossary_"&amp;[10]data!$B$1&amp;"#"&amp;SUBSTITUTE(SUBSTITUTE([10]FieldSummary_Exists!M40," ","_"),"/","-"),[10]FieldSummary_Exists!M40))</f>
        <v/>
      </c>
      <c r="L43" s="28" t="str">
        <f>IF([10]FieldSummary_Exists!L40="","",HYPERLINK("http://wiki.esipfed.org/index.php/Concepts_Glossary_"&amp;[10]data!$B$1&amp;"#"&amp;SUBSTITUTE(SUBSTITUTE([10]FieldSummary_Exists!L40," ","_"),"/","-"),[10]FieldSummary_Exists!L40))</f>
        <v/>
      </c>
      <c r="M43" s="29" t="str">
        <f>IF([10]FieldSummary_Exists!Q40="","",HYPERLINK("http://wiki.esipfed.org/index.php/Concepts_Glossary"&amp;"#"&amp;SUBSTITUTE(SUBSTITUTE([10]FieldSummary_Exists!Q40," ","_"),"/","-"),[10]FieldSummary_Exists!Q40))</f>
        <v/>
      </c>
    </row>
    <row r="44" spans="7:13" x14ac:dyDescent="0.2">
      <c r="G44" s="24" t="str">
        <f>[10]FieldSummary_Exists!D41</f>
        <v/>
      </c>
      <c r="H44" s="25" t="str">
        <f>[10]FieldSummary_Exists!E41</f>
        <v/>
      </c>
      <c r="I44" s="26" t="str">
        <f>[10]FieldSummary_Missing!F41</f>
        <v/>
      </c>
      <c r="K44" s="27" t="str">
        <f>IF([10]FieldSummary_Exists!M41="","",HYPERLINK("http://wiki.esipfed.org/index.php/Concepts_Glossary_"&amp;[10]data!$B$1&amp;"#"&amp;SUBSTITUTE(SUBSTITUTE([10]FieldSummary_Exists!M41," ","_"),"/","-"),[10]FieldSummary_Exists!M41))</f>
        <v/>
      </c>
      <c r="L44" s="28" t="str">
        <f>IF([10]FieldSummary_Exists!L41="","",HYPERLINK("http://wiki.esipfed.org/index.php/Concepts_Glossary_"&amp;[10]data!$B$1&amp;"#"&amp;SUBSTITUTE(SUBSTITUTE([10]FieldSummary_Exists!L41," ","_"),"/","-"),[10]FieldSummary_Exists!L41))</f>
        <v/>
      </c>
      <c r="M44" s="29" t="str">
        <f>IF([10]FieldSummary_Exists!Q41="","",HYPERLINK("http://wiki.esipfed.org/index.php/Concepts_Glossary"&amp;"#"&amp;SUBSTITUTE(SUBSTITUTE([10]FieldSummary_Exists!Q41," ","_"),"/","-"),[10]FieldSummary_Exists!Q41))</f>
        <v/>
      </c>
    </row>
    <row r="45" spans="7:13" x14ac:dyDescent="0.2">
      <c r="G45" s="24" t="str">
        <f>[10]FieldSummary_Exists!D42</f>
        <v/>
      </c>
      <c r="H45" s="25" t="str">
        <f>[10]FieldSummary_Exists!E42</f>
        <v/>
      </c>
      <c r="I45" s="26" t="str">
        <f>[10]FieldSummary_Missing!F42</f>
        <v/>
      </c>
      <c r="K45" s="27" t="str">
        <f>IF([10]FieldSummary_Exists!M42="","",HYPERLINK("http://wiki.esipfed.org/index.php/Concepts_Glossary_"&amp;[10]data!$B$1&amp;"#"&amp;SUBSTITUTE(SUBSTITUTE([10]FieldSummary_Exists!M42," ","_"),"/","-"),[10]FieldSummary_Exists!M42))</f>
        <v/>
      </c>
      <c r="L45" s="28" t="str">
        <f>IF([10]FieldSummary_Exists!L42="","",HYPERLINK("http://wiki.esipfed.org/index.php/Concepts_Glossary_"&amp;[10]data!$B$1&amp;"#"&amp;SUBSTITUTE(SUBSTITUTE([10]FieldSummary_Exists!L42," ","_"),"/","-"),[10]FieldSummary_Exists!L42))</f>
        <v/>
      </c>
      <c r="M45" s="29" t="str">
        <f>IF([10]FieldSummary_Exists!Q42="","",HYPERLINK("http://wiki.esipfed.org/index.php/Concepts_Glossary"&amp;"#"&amp;SUBSTITUTE(SUBSTITUTE([10]FieldSummary_Exists!Q42," ","_"),"/","-"),[10]FieldSummary_Exists!Q42))</f>
        <v/>
      </c>
    </row>
    <row r="46" spans="7:13" x14ac:dyDescent="0.2">
      <c r="G46" s="24" t="str">
        <f>[10]FieldSummary_Exists!D43</f>
        <v/>
      </c>
      <c r="H46" s="25" t="str">
        <f>[10]FieldSummary_Exists!E43</f>
        <v/>
      </c>
      <c r="I46" s="26" t="str">
        <f>[10]FieldSummary_Missing!F43</f>
        <v/>
      </c>
      <c r="K46" s="27" t="str">
        <f>IF([10]FieldSummary_Exists!M43="","",HYPERLINK("http://wiki.esipfed.org/index.php/Concepts_Glossary_"&amp;[10]data!$B$1&amp;"#"&amp;SUBSTITUTE(SUBSTITUTE([10]FieldSummary_Exists!M43," ","_"),"/","-"),[10]FieldSummary_Exists!M43))</f>
        <v/>
      </c>
      <c r="L46" s="28" t="str">
        <f>IF([10]FieldSummary_Exists!L43="","",HYPERLINK("http://wiki.esipfed.org/index.php/Concepts_Glossary_"&amp;[10]data!$B$1&amp;"#"&amp;SUBSTITUTE(SUBSTITUTE([10]FieldSummary_Exists!L43," ","_"),"/","-"),[10]FieldSummary_Exists!L43))</f>
        <v/>
      </c>
      <c r="M46" s="29" t="str">
        <f>IF([10]FieldSummary_Exists!Q43="","",HYPERLINK("http://wiki.esipfed.org/index.php/Concepts_Glossary"&amp;"#"&amp;SUBSTITUTE(SUBSTITUTE([10]FieldSummary_Exists!Q43," ","_"),"/","-"),[10]FieldSummary_Exists!Q43))</f>
        <v/>
      </c>
    </row>
    <row r="47" spans="7:13" x14ac:dyDescent="0.2">
      <c r="G47" s="24" t="str">
        <f>[10]FieldSummary_Exists!D44</f>
        <v/>
      </c>
      <c r="H47" s="25" t="str">
        <f>[10]FieldSummary_Exists!E44</f>
        <v/>
      </c>
      <c r="I47" s="26" t="str">
        <f>[10]FieldSummary_Missing!F44</f>
        <v/>
      </c>
      <c r="K47" s="27" t="str">
        <f>IF([10]FieldSummary_Exists!M44="","",HYPERLINK("http://wiki.esipfed.org/index.php/Concepts_Glossary_"&amp;[10]data!$B$1&amp;"#"&amp;SUBSTITUTE(SUBSTITUTE([10]FieldSummary_Exists!M44," ","_"),"/","-"),[10]FieldSummary_Exists!M44))</f>
        <v/>
      </c>
      <c r="L47" s="28" t="str">
        <f>IF([10]FieldSummary_Exists!L44="","",HYPERLINK("http://wiki.esipfed.org/index.php/Concepts_Glossary_"&amp;[10]data!$B$1&amp;"#"&amp;SUBSTITUTE(SUBSTITUTE([10]FieldSummary_Exists!L44," ","_"),"/","-"),[10]FieldSummary_Exists!L44))</f>
        <v/>
      </c>
      <c r="M47" s="29" t="str">
        <f>IF([10]FieldSummary_Exists!Q44="","",HYPERLINK("http://wiki.esipfed.org/index.php/Concepts_Glossary"&amp;"#"&amp;SUBSTITUTE(SUBSTITUTE([10]FieldSummary_Exists!Q44," ","_"),"/","-"),[10]FieldSummary_Exists!Q44))</f>
        <v/>
      </c>
    </row>
    <row r="48" spans="7:13" x14ac:dyDescent="0.2">
      <c r="G48" s="24" t="str">
        <f>[10]FieldSummary_Exists!D45</f>
        <v/>
      </c>
      <c r="H48" s="25" t="str">
        <f>[10]FieldSummary_Exists!E45</f>
        <v/>
      </c>
      <c r="I48" s="26" t="str">
        <f>[10]FieldSummary_Missing!F45</f>
        <v/>
      </c>
      <c r="K48" s="27" t="str">
        <f>IF([10]FieldSummary_Exists!M45="","",HYPERLINK("http://wiki.esipfed.org/index.php/Concepts_Glossary_"&amp;[10]data!$B$1&amp;"#"&amp;SUBSTITUTE(SUBSTITUTE([10]FieldSummary_Exists!M45," ","_"),"/","-"),[10]FieldSummary_Exists!M45))</f>
        <v/>
      </c>
      <c r="L48" s="28" t="str">
        <f>IF([10]FieldSummary_Exists!L45="","",HYPERLINK("http://wiki.esipfed.org/index.php/Concepts_Glossary_"&amp;[10]data!$B$1&amp;"#"&amp;SUBSTITUTE(SUBSTITUTE([10]FieldSummary_Exists!L45," ","_"),"/","-"),[10]FieldSummary_Exists!L45))</f>
        <v/>
      </c>
      <c r="M48" s="29" t="str">
        <f>IF([10]FieldSummary_Exists!Q45="","",HYPERLINK("http://wiki.esipfed.org/index.php/Concepts_Glossary"&amp;"#"&amp;SUBSTITUTE(SUBSTITUTE([10]FieldSummary_Exists!Q45," ","_"),"/","-"),[10]FieldSummary_Exists!Q45))</f>
        <v/>
      </c>
    </row>
    <row r="49" spans="2:13" x14ac:dyDescent="0.2">
      <c r="G49" s="24" t="str">
        <f>[10]FieldSummary_Exists!D46</f>
        <v/>
      </c>
      <c r="H49" s="25" t="str">
        <f>[10]FieldSummary_Exists!E46</f>
        <v/>
      </c>
      <c r="I49" s="26" t="str">
        <f>[10]FieldSummary_Missing!F46</f>
        <v/>
      </c>
      <c r="K49" s="27" t="str">
        <f>IF([10]FieldSummary_Exists!M46="","",HYPERLINK("http://wiki.esipfed.org/index.php/Concepts_Glossary_"&amp;[10]data!$B$1&amp;"#"&amp;SUBSTITUTE(SUBSTITUTE([10]FieldSummary_Exists!M46," ","_"),"/","-"),[10]FieldSummary_Exists!M46))</f>
        <v/>
      </c>
      <c r="L49" s="28" t="str">
        <f>IF([10]FieldSummary_Exists!L46="","",HYPERLINK("http://wiki.esipfed.org/index.php/Concepts_Glossary_"&amp;[10]data!$B$1&amp;"#"&amp;SUBSTITUTE(SUBSTITUTE([10]FieldSummary_Exists!L46," ","_"),"/","-"),[10]FieldSummary_Exists!L46))</f>
        <v/>
      </c>
      <c r="M49" s="29" t="str">
        <f>IF([10]FieldSummary_Exists!Q46="","",HYPERLINK("http://wiki.esipfed.org/index.php/Concepts_Glossary"&amp;"#"&amp;SUBSTITUTE(SUBSTITUTE([10]FieldSummary_Exists!Q46," ","_"),"/","-"),[10]FieldSummary_Exists!Q46))</f>
        <v/>
      </c>
    </row>
    <row r="50" spans="2:13" x14ac:dyDescent="0.2">
      <c r="G50" s="24" t="str">
        <f>[10]FieldSummary_Exists!D47</f>
        <v/>
      </c>
      <c r="H50" s="25" t="str">
        <f>[10]FieldSummary_Exists!E47</f>
        <v/>
      </c>
      <c r="I50" s="26" t="str">
        <f>[10]FieldSummary_Missing!F47</f>
        <v/>
      </c>
      <c r="K50" s="27" t="str">
        <f>IF([10]FieldSummary_Exists!M47="","",HYPERLINK("http://wiki.esipfed.org/index.php/Concepts_Glossary_"&amp;[10]data!$B$1&amp;"#"&amp;SUBSTITUTE(SUBSTITUTE([10]FieldSummary_Exists!M47," ","_"),"/","-"),[10]FieldSummary_Exists!M47))</f>
        <v/>
      </c>
      <c r="L50" s="28" t="str">
        <f>IF([10]FieldSummary_Exists!L47="","",HYPERLINK("http://wiki.esipfed.org/index.php/Concepts_Glossary_"&amp;[10]data!$B$1&amp;"#"&amp;SUBSTITUTE(SUBSTITUTE([10]FieldSummary_Exists!L47," ","_"),"/","-"),[10]FieldSummary_Exists!L47))</f>
        <v/>
      </c>
      <c r="M50" s="29" t="str">
        <f>IF([10]FieldSummary_Exists!Q47="","",HYPERLINK("http://wiki.esipfed.org/index.php/Concepts_Glossary"&amp;"#"&amp;SUBSTITUTE(SUBSTITUTE([10]FieldSummary_Exists!Q47," ","_"),"/","-"),[10]FieldSummary_Exists!Q47))</f>
        <v/>
      </c>
    </row>
    <row r="51" spans="2:13" ht="17" thickBot="1" x14ac:dyDescent="0.25">
      <c r="G51" s="30" t="str">
        <f>[10]FieldSummary_Exists!D48</f>
        <v/>
      </c>
      <c r="H51" s="31" t="str">
        <f>[10]FieldSummary_Exists!E48</f>
        <v/>
      </c>
      <c r="I51" s="32" t="str">
        <f>[10]FieldSummary_Missing!F48</f>
        <v/>
      </c>
      <c r="K51" s="33" t="str">
        <f>IF([10]FieldSummary_Exists!M48="","",HYPERLINK("http://wiki.esipfed.org/index.php/Concepts_Glossary_"&amp;[10]data!$B$1&amp;"#"&amp;SUBSTITUTE(SUBSTITUTE([10]FieldSummary_Exists!M48," ","_"),"/","-"),[10]FieldSummary_Exists!M48))</f>
        <v/>
      </c>
      <c r="L51" s="34" t="str">
        <f>IF([10]FieldSummary_Exists!L48="","",HYPERLINK("http://wiki.esipfed.org/index.php/Concepts_Glossary_"&amp;[10]data!$B$1&amp;"#"&amp;SUBSTITUTE(SUBSTITUTE([10]FieldSummary_Exists!L48," ","_"),"/","-"),[10]FieldSummary_Exists!L48))</f>
        <v/>
      </c>
      <c r="M51" s="35" t="str">
        <f>IF([10]FieldSummary_Exists!Q48="","",HYPERLINK("http://wiki.esipfed.org/index.php/Concepts_Glossary"&amp;"#"&amp;SUBSTITUTE(SUBSTITUTE([10]FieldSummary_Exists!Q48," ","_"),"/","-"),[10]FieldSummary_Exists!Q48))</f>
        <v/>
      </c>
    </row>
    <row r="52" spans="2:13" x14ac:dyDescent="0.2">
      <c r="K52"/>
      <c r="L52"/>
      <c r="M52"/>
    </row>
    <row r="53" spans="2:13" x14ac:dyDescent="0.2">
      <c r="K53"/>
      <c r="L53"/>
      <c r="M53"/>
    </row>
    <row r="54" spans="2:13" x14ac:dyDescent="0.2">
      <c r="K54"/>
      <c r="L54"/>
      <c r="M54"/>
    </row>
    <row r="55" spans="2:13" x14ac:dyDescent="0.2">
      <c r="K55"/>
      <c r="L55"/>
      <c r="M55"/>
    </row>
    <row r="56" spans="2:13" x14ac:dyDescent="0.2">
      <c r="K56"/>
      <c r="L56"/>
      <c r="M56"/>
    </row>
    <row r="57" spans="2:13" x14ac:dyDescent="0.2">
      <c r="G57" s="36"/>
      <c r="H57" s="36"/>
      <c r="I57" s="37"/>
      <c r="K57" s="4"/>
      <c r="L57" s="4"/>
    </row>
    <row r="58" spans="2:13" x14ac:dyDescent="0.2">
      <c r="K58" s="4"/>
    </row>
    <row r="59" spans="2:13" x14ac:dyDescent="0.2">
      <c r="K59" s="4"/>
    </row>
    <row r="60" spans="2:13" x14ac:dyDescent="0.2">
      <c r="K60" s="4"/>
    </row>
    <row r="61" spans="2:13" x14ac:dyDescent="0.2">
      <c r="K61" s="4"/>
    </row>
    <row r="62" spans="2:13" x14ac:dyDescent="0.2">
      <c r="K62" s="4"/>
    </row>
    <row r="63" spans="2:13" x14ac:dyDescent="0.2">
      <c r="K63" s="4"/>
    </row>
    <row r="64" spans="2:13" x14ac:dyDescent="0.2">
      <c r="B64" s="38"/>
      <c r="K64" s="4"/>
    </row>
    <row r="65" spans="2:11" x14ac:dyDescent="0.2">
      <c r="B65" s="38"/>
      <c r="K65" s="4"/>
    </row>
    <row r="66" spans="2:11" x14ac:dyDescent="0.2">
      <c r="B66" s="38"/>
      <c r="K66" s="4"/>
    </row>
    <row r="67" spans="2:11" x14ac:dyDescent="0.2">
      <c r="B67" s="38"/>
      <c r="K67" s="4"/>
    </row>
    <row r="68" spans="2:11" x14ac:dyDescent="0.2">
      <c r="K68" s="4"/>
    </row>
    <row r="69" spans="2:11" x14ac:dyDescent="0.2">
      <c r="K69" s="4"/>
    </row>
    <row r="70" spans="2:11" x14ac:dyDescent="0.2">
      <c r="K70" s="4"/>
    </row>
    <row r="71" spans="2:11" x14ac:dyDescent="0.2">
      <c r="K71" s="4"/>
    </row>
    <row r="72" spans="2:11" x14ac:dyDescent="0.2">
      <c r="K72" s="4"/>
    </row>
    <row r="73" spans="2:11" x14ac:dyDescent="0.2">
      <c r="K73" s="4"/>
    </row>
    <row r="74" spans="2:11" x14ac:dyDescent="0.2">
      <c r="K74" s="4"/>
    </row>
    <row r="75" spans="2:11" x14ac:dyDescent="0.2">
      <c r="K75" s="4"/>
    </row>
    <row r="76" spans="2:11" x14ac:dyDescent="0.2">
      <c r="K76" s="4"/>
    </row>
    <row r="77" spans="2:11" x14ac:dyDescent="0.2">
      <c r="K77" s="4"/>
    </row>
    <row r="78" spans="2:11" x14ac:dyDescent="0.2">
      <c r="K78" s="4"/>
    </row>
    <row r="79" spans="2:11" x14ac:dyDescent="0.2">
      <c r="K79" s="4"/>
    </row>
    <row r="80" spans="2:11" x14ac:dyDescent="0.2">
      <c r="K80" s="4"/>
    </row>
    <row r="81" spans="11:11" x14ac:dyDescent="0.2">
      <c r="K81" s="4"/>
    </row>
    <row r="82" spans="11:11" x14ac:dyDescent="0.2">
      <c r="K82" s="4"/>
    </row>
    <row r="83" spans="11:11" x14ac:dyDescent="0.2">
      <c r="K83" s="4"/>
    </row>
    <row r="84" spans="11:11" x14ac:dyDescent="0.2">
      <c r="K84" s="4"/>
    </row>
    <row r="85" spans="11:11" x14ac:dyDescent="0.2">
      <c r="K85" s="4"/>
    </row>
    <row r="86" spans="11:11" x14ac:dyDescent="0.2">
      <c r="K86" s="4"/>
    </row>
    <row r="87" spans="11:11" x14ac:dyDescent="0.2">
      <c r="K87" s="4"/>
    </row>
    <row r="88" spans="11:11" x14ac:dyDescent="0.2">
      <c r="K88" s="4"/>
    </row>
    <row r="89" spans="11:11" x14ac:dyDescent="0.2">
      <c r="K89" s="4"/>
    </row>
    <row r="90" spans="11:11" x14ac:dyDescent="0.2">
      <c r="K90" s="4"/>
    </row>
    <row r="91" spans="11:11" x14ac:dyDescent="0.2">
      <c r="K91" s="4"/>
    </row>
    <row r="92" spans="11:11" x14ac:dyDescent="0.2">
      <c r="K92" s="4"/>
    </row>
    <row r="93" spans="11:11" x14ac:dyDescent="0.2">
      <c r="K93" s="4"/>
    </row>
    <row r="94" spans="11:11" x14ac:dyDescent="0.2">
      <c r="K94" s="4"/>
    </row>
    <row r="95" spans="11:11" x14ac:dyDescent="0.2">
      <c r="K95" s="4"/>
    </row>
    <row r="96" spans="1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</sheetData>
  <conditionalFormatting sqref="H7:H51">
    <cfRule type="cellIs" dxfId="23" priority="1" operator="equal">
      <formula>0</formula>
    </cfRule>
    <cfRule type="cellIs" dxfId="22" priority="2" operator="lessThan">
      <formula>0</formula>
    </cfRule>
    <cfRule type="cellIs" dxfId="21" priority="3" operator="lessThan">
      <formula>0</formula>
    </cfRule>
    <cfRule type="cellIs" dxfId="20" priority="4" operator="greaterThan">
      <formula>0.995</formula>
    </cfRule>
    <cfRule type="cellIs" dxfId="19" priority="5" operator="equal">
      <formula>"*"</formula>
    </cfRule>
    <cfRule type="cellIs" dxfId="18" priority="6" operator="lessThan">
      <formula>0.0005</formula>
    </cfRule>
    <cfRule type="cellIs" dxfId="17" priority="7" operator="greaterThan">
      <formula>0.995</formula>
    </cfRule>
    <cfRule type="cellIs" dxfId="16" priority="8" operator="equal">
      <formula>"*"</formula>
    </cfRule>
    <cfRule type="containsText" dxfId="15" priority="9" operator="containsText" text="&quot;*&quot;">
      <formula>NOT(ISERROR(SEARCH("""*""",H7)))</formula>
    </cfRule>
    <cfRule type="cellIs" dxfId="14" priority="10" operator="lessThan">
      <formula>-0.0001</formula>
    </cfRule>
    <cfRule type="cellIs" dxfId="13" priority="11" operator="between">
      <formula>0.0001</formula>
      <formula>0</formula>
    </cfRule>
    <cfRule type="cellIs" dxfId="12" priority="12" operator="greaterThan">
      <formula>0.991</formula>
    </cfRule>
  </conditionalFormatting>
  <hyperlinks>
    <hyperlink ref="B3" location="RecommendationDialectComparison!A1" display="Recommendation Dialect Comparison"/>
    <hyperlink ref="G3" location="FieldSummary_Exists!A1" display="Field Summary"/>
    <hyperlink ref="D3" location="SignatureScores!A1" display="Signature Scores"/>
    <hyperlink ref="B4" r:id="rId1"/>
    <hyperlink ref="D4" r:id="rId2"/>
    <hyperlink ref="G4" r:id="rId3"/>
    <hyperlink ref="K4" r:id="rId4"/>
    <hyperlink ref="K3" location="ConceptGuidanceLinks!A1" display="View Larger"/>
  </hyperlinks>
  <pageMargins left="0.7" right="0.7" top="0.75" bottom="0.75" header="0.3" footer="0.3"/>
  <pageSetup orientation="portrait" horizontalDpi="0" verticalDpi="0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[10]recTag!#REF!</xm:f>
          </x14:formula1>
          <xm:sqref>C1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workbookViewId="0">
      <selection activeCell="K5" sqref="K5:M26"/>
    </sheetView>
  </sheetViews>
  <sheetFormatPr baseColWidth="10" defaultColWidth="11" defaultRowHeight="16" x14ac:dyDescent="0.2"/>
  <cols>
    <col min="1" max="1" width="3" customWidth="1"/>
    <col min="2" max="2" width="26.6640625" bestFit="1" customWidth="1"/>
    <col min="3" max="3" width="32" customWidth="1"/>
    <col min="4" max="4" width="19" bestFit="1" customWidth="1"/>
    <col min="6" max="6" width="4.5" customWidth="1"/>
    <col min="7" max="7" width="30" bestFit="1" customWidth="1"/>
    <col min="8" max="8" width="8.6640625" bestFit="1" customWidth="1"/>
    <col min="9" max="9" width="26.1640625" bestFit="1" customWidth="1"/>
    <col min="10" max="10" width="1.1640625" customWidth="1"/>
    <col min="11" max="11" width="27.33203125" style="3" bestFit="1" customWidth="1"/>
    <col min="12" max="12" width="22.1640625" style="3" bestFit="1" customWidth="1"/>
    <col min="13" max="13" width="29" style="3" bestFit="1" customWidth="1"/>
  </cols>
  <sheetData>
    <row r="1" spans="2:13" ht="21" x14ac:dyDescent="0.25">
      <c r="B1" s="1" t="s">
        <v>0</v>
      </c>
      <c r="C1" s="2" t="s">
        <v>1</v>
      </c>
      <c r="E1" s="1"/>
      <c r="F1" s="1"/>
      <c r="G1" s="1"/>
      <c r="H1" s="1"/>
      <c r="J1" s="1"/>
      <c r="K1" s="2"/>
    </row>
    <row r="2" spans="2:13" ht="21" hidden="1" x14ac:dyDescent="0.25">
      <c r="B2" s="1"/>
      <c r="C2" s="1"/>
      <c r="D2" s="1"/>
      <c r="E2" s="1"/>
      <c r="F2" s="1"/>
      <c r="G2" s="1"/>
      <c r="H2" s="1"/>
      <c r="J2" s="1"/>
      <c r="K2" s="2"/>
    </row>
    <row r="3" spans="2:13" s="2" customFormat="1" ht="21" x14ac:dyDescent="0.2">
      <c r="B3" s="4" t="s">
        <v>2</v>
      </c>
      <c r="D3" s="4" t="s">
        <v>2</v>
      </c>
      <c r="E3" s="4"/>
      <c r="G3" s="4" t="s">
        <v>2</v>
      </c>
      <c r="I3"/>
      <c r="K3" s="5" t="s">
        <v>2</v>
      </c>
      <c r="L3" s="3"/>
      <c r="M3" s="3"/>
    </row>
    <row r="4" spans="2:13" s="3" customFormat="1" ht="22" thickBot="1" x14ac:dyDescent="0.25">
      <c r="B4" s="4" t="s">
        <v>3</v>
      </c>
      <c r="D4" s="4" t="s">
        <v>3</v>
      </c>
      <c r="E4" s="4"/>
      <c r="G4" s="4" t="s">
        <v>3</v>
      </c>
      <c r="I4"/>
      <c r="K4" s="4" t="s">
        <v>3</v>
      </c>
      <c r="L4" s="2"/>
      <c r="M4" s="2"/>
    </row>
    <row r="5" spans="2:13" ht="19" x14ac:dyDescent="0.25">
      <c r="G5" s="6" t="s">
        <v>13</v>
      </c>
      <c r="H5" s="7" t="s">
        <v>5</v>
      </c>
      <c r="I5" s="8" t="s">
        <v>6</v>
      </c>
      <c r="K5" s="9" t="s">
        <v>14</v>
      </c>
      <c r="L5" s="10" t="s">
        <v>7</v>
      </c>
      <c r="M5" s="11" t="s">
        <v>8</v>
      </c>
    </row>
    <row r="6" spans="2:13" ht="17" thickBot="1" x14ac:dyDescent="0.25">
      <c r="G6" s="12" t="str">
        <f>[9]FieldSummary_Exists!D3</f>
        <v>Concept</v>
      </c>
      <c r="H6" s="13" t="str">
        <f>[9]FieldSummary_Exists!E3</f>
        <v>EML</v>
      </c>
      <c r="I6" s="14" t="s">
        <v>9</v>
      </c>
      <c r="K6" s="15" t="s">
        <v>10</v>
      </c>
      <c r="L6" s="16" t="s">
        <v>11</v>
      </c>
      <c r="M6" s="17" t="s">
        <v>12</v>
      </c>
    </row>
    <row r="7" spans="2:13" x14ac:dyDescent="0.2">
      <c r="G7" s="18" t="str">
        <f>[9]FieldSummary_Exists!D4</f>
        <v>Resource Identifier</v>
      </c>
      <c r="H7" s="19">
        <f>[9]FieldSummary_Exists!E4</f>
        <v>1</v>
      </c>
      <c r="I7" s="20" t="str">
        <f>[9]FieldSummary_Missing!F4</f>
        <v>LTER_Identification</v>
      </c>
      <c r="K7" s="21" t="str">
        <f>IF([9]FieldSummary_Exists!M4="","",HYPERLINK("http://wiki.esipfed.org/index.php/Concepts_Glossary_"&amp;[9]data!$B$1&amp;"#"&amp;SUBSTITUTE(SUBSTITUTE([9]FieldSummary_Exists!M4," ","_"),"/","-"),[9]FieldSummary_Exists!M4))</f>
        <v/>
      </c>
      <c r="L7" s="22" t="str">
        <f>IF([9]FieldSummary_Exists!L4="","",HYPERLINK("http://wiki.esipfed.org/index.php/Concepts_Glossary_"&amp;[9]data!$B$1&amp;"#"&amp;SUBSTITUTE(SUBSTITUTE([9]FieldSummary_Exists!L4," ","_"),"/","-"),[9]FieldSummary_Exists!L4))</f>
        <v/>
      </c>
      <c r="M7" s="23" t="str">
        <f>IF([9]FieldSummary_Exists!Q4="","",HYPERLINK("http://wiki.esipfed.org/index.php/Concepts_Glossary"&amp;"#"&amp;SUBSTITUTE(SUBSTITUTE([9]FieldSummary_Exists!Q4," ","_"),"/","-"),[9]FieldSummary_Exists!Q4))</f>
        <v/>
      </c>
    </row>
    <row r="8" spans="2:13" x14ac:dyDescent="0.2">
      <c r="G8" s="24" t="str">
        <f>[9]FieldSummary_Exists!D5</f>
        <v>Resource Title</v>
      </c>
      <c r="H8" s="25">
        <f>[9]FieldSummary_Exists!E5</f>
        <v>1</v>
      </c>
      <c r="I8" s="26" t="str">
        <f>[9]FieldSummary_Missing!F5</f>
        <v>LTER_Identification</v>
      </c>
      <c r="K8" s="27" t="str">
        <f>IF([9]FieldSummary_Exists!M5="","",HYPERLINK("http://wiki.esipfed.org/index.php/Concepts_Glossary_"&amp;[9]data!$B$1&amp;"#"&amp;SUBSTITUTE(SUBSTITUTE([9]FieldSummary_Exists!M5," ","_"),"/","-"),[9]FieldSummary_Exists!M5))</f>
        <v>Metadata Contact</v>
      </c>
      <c r="L8" s="28" t="str">
        <f>IF([9]FieldSummary_Exists!L5="","",HYPERLINK("http://wiki.esipfed.org/index.php/Concepts_Glossary_"&amp;[9]data!$B$1&amp;"#"&amp;SUBSTITUTE(SUBSTITUTE([9]FieldSummary_Exists!L5," ","_"),"/","-"),[9]FieldSummary_Exists!L5))</f>
        <v/>
      </c>
      <c r="M8" s="29" t="str">
        <f>IF([9]FieldSummary_Exists!Q5="","",HYPERLINK("http://wiki.esipfed.org/index.php/Concepts_Glossary"&amp;"#"&amp;SUBSTITUTE(SUBSTITUTE([9]FieldSummary_Exists!Q5," ","_"),"/","-"),[9]FieldSummary_Exists!Q5))</f>
        <v/>
      </c>
    </row>
    <row r="9" spans="2:13" x14ac:dyDescent="0.2">
      <c r="G9" s="24" t="str">
        <f>[9]FieldSummary_Exists!D6</f>
        <v>Author / Originator</v>
      </c>
      <c r="H9" s="25">
        <f>[9]FieldSummary_Exists!E6</f>
        <v>1</v>
      </c>
      <c r="I9" s="26" t="str">
        <f>[9]FieldSummary_Missing!F6</f>
        <v>LTER_Identification</v>
      </c>
      <c r="K9" s="27" t="str">
        <f>IF([9]FieldSummary_Exists!M6="","",HYPERLINK("http://wiki.esipfed.org/index.php/Concepts_Glossary_"&amp;[9]data!$B$1&amp;"#"&amp;SUBSTITUTE(SUBSTITUTE([9]FieldSummary_Exists!M6," ","_"),"/","-"),[9]FieldSummary_Exists!M6))</f>
        <v>Contributor Name</v>
      </c>
      <c r="L9" s="28" t="str">
        <f>IF([9]FieldSummary_Exists!L6="","",HYPERLINK("http://wiki.esipfed.org/index.php/Concepts_Glossary_"&amp;[9]data!$B$1&amp;"#"&amp;SUBSTITUTE(SUBSTITUTE([9]FieldSummary_Exists!L6," ","_"),"/","-"),[9]FieldSummary_Exists!L6))</f>
        <v/>
      </c>
      <c r="M9" s="29" t="str">
        <f>IF([9]FieldSummary_Exists!Q6="","",HYPERLINK("http://wiki.esipfed.org/index.php/Concepts_Glossary"&amp;"#"&amp;SUBSTITUTE(SUBSTITUTE([9]FieldSummary_Exists!Q6," ","_"),"/","-"),[9]FieldSummary_Exists!Q6))</f>
        <v/>
      </c>
    </row>
    <row r="10" spans="2:13" x14ac:dyDescent="0.2">
      <c r="G10" s="24" t="str">
        <f>[9]FieldSummary_Exists!D7</f>
        <v>Metadata Contact</v>
      </c>
      <c r="H10" s="25">
        <f>[9]FieldSummary_Exists!E7</f>
        <v>0.59199999999999997</v>
      </c>
      <c r="I10" s="26" t="str">
        <f>[9]FieldSummary_Missing!F7</f>
        <v>LTER_Identification</v>
      </c>
      <c r="K10" s="27" t="str">
        <f>IF([9]FieldSummary_Exists!M7="","",HYPERLINK("http://wiki.esipfed.org/index.php/Concepts_Glossary_"&amp;[9]data!$B$1&amp;"#"&amp;SUBSTITUTE(SUBSTITUTE([9]FieldSummary_Exists!M7," ","_"),"/","-"),[9]FieldSummary_Exists!M7))</f>
        <v>Publisher</v>
      </c>
      <c r="L10" s="28" t="str">
        <f>IF([9]FieldSummary_Exists!L7="","",HYPERLINK("http://wiki.esipfed.org/index.php/Concepts_Glossary_"&amp;[9]data!$B$1&amp;"#"&amp;SUBSTITUTE(SUBSTITUTE([9]FieldSummary_Exists!L7," ","_"),"/","-"),[9]FieldSummary_Exists!L7))</f>
        <v/>
      </c>
      <c r="M10" s="29" t="str">
        <f>IF([9]FieldSummary_Exists!Q7="","",HYPERLINK("http://wiki.esipfed.org/index.php/Concepts_Glossary"&amp;"#"&amp;SUBSTITUTE(SUBSTITUTE([9]FieldSummary_Exists!Q7," ","_"),"/","-"),[9]FieldSummary_Exists!Q7))</f>
        <v/>
      </c>
    </row>
    <row r="11" spans="2:13" x14ac:dyDescent="0.2">
      <c r="G11" s="24" t="str">
        <f>[9]FieldSummary_Exists!D8</f>
        <v>Contributor Name</v>
      </c>
      <c r="H11" s="25">
        <f>[9]FieldSummary_Exists!E8</f>
        <v>0.38400000000000001</v>
      </c>
      <c r="I11" s="26" t="str">
        <f>[9]FieldSummary_Missing!F8</f>
        <v>LTER_Identification</v>
      </c>
      <c r="K11" s="27" t="str">
        <f>IF([9]FieldSummary_Exists!M8="","",HYPERLINK("http://wiki.esipfed.org/index.php/Concepts_Glossary_"&amp;[9]data!$B$1&amp;"#"&amp;SUBSTITUTE(SUBSTITUTE([9]FieldSummary_Exists!M8," ","_"),"/","-"),[9]FieldSummary_Exists!M8))</f>
        <v>Publication Date</v>
      </c>
      <c r="L11" s="28" t="str">
        <f>IF([9]FieldSummary_Exists!L8="","",HYPERLINK("http://wiki.esipfed.org/index.php/Concepts_Glossary_"&amp;[9]data!$B$1&amp;"#"&amp;SUBSTITUTE(SUBSTITUTE([9]FieldSummary_Exists!L8," ","_"),"/","-"),[9]FieldSummary_Exists!L8))</f>
        <v/>
      </c>
      <c r="M11" s="29" t="str">
        <f>IF([9]FieldSummary_Exists!Q8="","",HYPERLINK("http://wiki.esipfed.org/index.php/Concepts_Glossary"&amp;"#"&amp;SUBSTITUTE(SUBSTITUTE([9]FieldSummary_Exists!Q8," ","_"),"/","-"),[9]FieldSummary_Exists!Q8))</f>
        <v/>
      </c>
    </row>
    <row r="12" spans="2:13" x14ac:dyDescent="0.2">
      <c r="G12" s="24" t="str">
        <f>[9]FieldSummary_Exists!D9</f>
        <v>Publisher</v>
      </c>
      <c r="H12" s="25">
        <f>[9]FieldSummary_Exists!E9</f>
        <v>0.60399999999999998</v>
      </c>
      <c r="I12" s="26" t="str">
        <f>[9]FieldSummary_Missing!F9</f>
        <v>LTER_Identification</v>
      </c>
      <c r="K12" s="27" t="str">
        <f>IF([9]FieldSummary_Exists!M9="","",HYPERLINK("http://wiki.esipfed.org/index.php/Concepts_Glossary_"&amp;[9]data!$B$1&amp;"#"&amp;SUBSTITUTE(SUBSTITUTE([9]FieldSummary_Exists!M9," ","_"),"/","-"),[9]FieldSummary_Exists!M9))</f>
        <v>Keyword</v>
      </c>
      <c r="L12" s="28" t="str">
        <f>IF([9]FieldSummary_Exists!L9="","",HYPERLINK("http://wiki.esipfed.org/index.php/Concepts_Glossary_"&amp;[9]data!$B$1&amp;"#"&amp;SUBSTITUTE(SUBSTITUTE([9]FieldSummary_Exists!L9," ","_"),"/","-"),[9]FieldSummary_Exists!L9))</f>
        <v/>
      </c>
      <c r="M12" s="29" t="str">
        <f>IF([9]FieldSummary_Exists!Q9="","",HYPERLINK("http://wiki.esipfed.org/index.php/Concepts_Glossary"&amp;"#"&amp;SUBSTITUTE(SUBSTITUTE([9]FieldSummary_Exists!Q9," ","_"),"/","-"),[9]FieldSummary_Exists!Q9))</f>
        <v/>
      </c>
    </row>
    <row r="13" spans="2:13" x14ac:dyDescent="0.2">
      <c r="G13" s="24" t="str">
        <f>[9]FieldSummary_Exists!D10</f>
        <v>Publication Date</v>
      </c>
      <c r="H13" s="25">
        <f>[9]FieldSummary_Exists!E10</f>
        <v>0.88</v>
      </c>
      <c r="I13" s="26" t="str">
        <f>[9]FieldSummary_Missing!F10</f>
        <v>LTER_Identification</v>
      </c>
      <c r="K13" s="27" t="str">
        <f>IF([9]FieldSummary_Exists!M10="","",HYPERLINK("http://wiki.esipfed.org/index.php/Concepts_Glossary_"&amp;[9]data!$B$1&amp;"#"&amp;SUBSTITUTE(SUBSTITUTE([9]FieldSummary_Exists!M10," ","_"),"/","-"),[9]FieldSummary_Exists!M10))</f>
        <v>Resource Distribution</v>
      </c>
      <c r="L13" s="28" t="str">
        <f>IF([9]FieldSummary_Exists!L10="","",HYPERLINK("http://wiki.esipfed.org/index.php/Concepts_Glossary_"&amp;[9]data!$B$1&amp;"#"&amp;SUBSTITUTE(SUBSTITUTE([9]FieldSummary_Exists!L10," ","_"),"/","-"),[9]FieldSummary_Exists!L10))</f>
        <v/>
      </c>
      <c r="M13" s="29" t="str">
        <f>IF([9]FieldSummary_Exists!Q10="","",HYPERLINK("http://wiki.esipfed.org/index.php/Concepts_Glossary"&amp;"#"&amp;SUBSTITUTE(SUBSTITUTE([9]FieldSummary_Exists!Q10," ","_"),"/","-"),[9]FieldSummary_Exists!Q10))</f>
        <v/>
      </c>
    </row>
    <row r="14" spans="2:13" x14ac:dyDescent="0.2">
      <c r="G14" s="24" t="str">
        <f>[9]FieldSummary_Exists!D11</f>
        <v>Resource Contact</v>
      </c>
      <c r="H14" s="25">
        <f>[9]FieldSummary_Exists!E11</f>
        <v>1</v>
      </c>
      <c r="I14" s="26" t="str">
        <f>[9]FieldSummary_Missing!F11</f>
        <v>LTER_Identification</v>
      </c>
      <c r="K14" s="27" t="str">
        <f>IF([9]FieldSummary_Exists!M11="","",HYPERLINK("http://wiki.esipfed.org/index.php/Concepts_Glossary_"&amp;[9]data!$B$1&amp;"#"&amp;SUBSTITUTE(SUBSTITUTE([9]FieldSummary_Exists!M11," ","_"),"/","-"),[9]FieldSummary_Exists!M11))</f>
        <v>Spatial Extent</v>
      </c>
      <c r="L14" s="28" t="str">
        <f>IF([9]FieldSummary_Exists!L11="","",HYPERLINK("http://wiki.esipfed.org/index.php/Concepts_Glossary_"&amp;[9]data!$B$1&amp;"#"&amp;SUBSTITUTE(SUBSTITUTE([9]FieldSummary_Exists!L11," ","_"),"/","-"),[9]FieldSummary_Exists!L11))</f>
        <v/>
      </c>
      <c r="M14" s="29" t="str">
        <f>IF([9]FieldSummary_Exists!Q11="","",HYPERLINK("http://wiki.esipfed.org/index.php/Concepts_Glossary"&amp;"#"&amp;SUBSTITUTE(SUBSTITUTE([9]FieldSummary_Exists!Q11," ","_"),"/","-"),[9]FieldSummary_Exists!Q11))</f>
        <v/>
      </c>
    </row>
    <row r="15" spans="2:13" x14ac:dyDescent="0.2">
      <c r="G15" s="24" t="str">
        <f>[9]FieldSummary_Exists!D12</f>
        <v>Abstract</v>
      </c>
      <c r="H15" s="25">
        <f>[9]FieldSummary_Exists!E12</f>
        <v>1</v>
      </c>
      <c r="I15" s="26" t="str">
        <f>[9]FieldSummary_Missing!F12</f>
        <v>LTER_Identification</v>
      </c>
      <c r="K15" s="27" t="str">
        <f>IF([9]FieldSummary_Exists!M12="","",HYPERLINK("http://wiki.esipfed.org/index.php/Concepts_Glossary_"&amp;[9]data!$B$1&amp;"#"&amp;SUBSTITUTE(SUBSTITUTE([9]FieldSummary_Exists!M12," ","_"),"/","-"),[9]FieldSummary_Exists!M12))</f>
        <v>Taxonomic Extent</v>
      </c>
      <c r="L15" s="28" t="str">
        <f>IF([9]FieldSummary_Exists!L12="","",HYPERLINK("http://wiki.esipfed.org/index.php/Concepts_Glossary_"&amp;[9]data!$B$1&amp;"#"&amp;SUBSTITUTE(SUBSTITUTE([9]FieldSummary_Exists!L12," ","_"),"/","-"),[9]FieldSummary_Exists!L12))</f>
        <v/>
      </c>
      <c r="M15" s="29" t="str">
        <f>IF([9]FieldSummary_Exists!Q12="","",HYPERLINK("http://wiki.esipfed.org/index.php/Concepts_Glossary"&amp;"#"&amp;SUBSTITUTE(SUBSTITUTE([9]FieldSummary_Exists!Q12," ","_"),"/","-"),[9]FieldSummary_Exists!Q12))</f>
        <v/>
      </c>
    </row>
    <row r="16" spans="2:13" x14ac:dyDescent="0.2">
      <c r="G16" s="24" t="str">
        <f>[9]FieldSummary_Exists!D13</f>
        <v>Keyword</v>
      </c>
      <c r="H16" s="25">
        <f>[9]FieldSummary_Exists!E13</f>
        <v>0.94</v>
      </c>
      <c r="I16" s="26" t="str">
        <f>[9]FieldSummary_Missing!F13</f>
        <v>LTER_Identification</v>
      </c>
      <c r="K16" s="27" t="str">
        <f>IF([9]FieldSummary_Exists!M13="","",HYPERLINK("http://wiki.esipfed.org/index.php/Concepts_Glossary_"&amp;[9]data!$B$1&amp;"#"&amp;SUBSTITUTE(SUBSTITUTE([9]FieldSummary_Exists!M13," ","_"),"/","-"),[9]FieldSummary_Exists!M13))</f>
        <v>Maintenance</v>
      </c>
      <c r="L16" s="28" t="str">
        <f>IF([9]FieldSummary_Exists!L13="","",HYPERLINK("http://wiki.esipfed.org/index.php/Concepts_Glossary_"&amp;[9]data!$B$1&amp;"#"&amp;SUBSTITUTE(SUBSTITUTE([9]FieldSummary_Exists!L13," ","_"),"/","-"),[9]FieldSummary_Exists!L13))</f>
        <v/>
      </c>
      <c r="M16" s="29" t="str">
        <f>IF([9]FieldSummary_Exists!Q13="","",HYPERLINK("http://wiki.esipfed.org/index.php/Concepts_Glossary"&amp;"#"&amp;SUBSTITUTE(SUBSTITUTE([9]FieldSummary_Exists!Q13," ","_"),"/","-"),[9]FieldSummary_Exists!Q13))</f>
        <v/>
      </c>
    </row>
    <row r="17" spans="7:13" x14ac:dyDescent="0.2">
      <c r="G17" s="24" t="str">
        <f>[9]FieldSummary_Exists!D14</f>
        <v>Resource Distribution</v>
      </c>
      <c r="H17" s="25">
        <f>[9]FieldSummary_Exists!E14</f>
        <v>0.96399999999999997</v>
      </c>
      <c r="I17" s="26" t="str">
        <f>[9]FieldSummary_Missing!F14</f>
        <v>LTER_Identification</v>
      </c>
      <c r="K17" s="27" t="str">
        <f>IF([9]FieldSummary_Exists!M14="","",HYPERLINK("http://wiki.esipfed.org/index.php/Concepts_Glossary_"&amp;[9]data!$B$1&amp;"#"&amp;SUBSTITUTE(SUBSTITUTE([9]FieldSummary_Exists!M14," ","_"),"/","-"),[9]FieldSummary_Exists!M14))</f>
        <v>Resource Use Constraints</v>
      </c>
      <c r="L17" s="28" t="str">
        <f>IF([9]FieldSummary_Exists!L14="","",HYPERLINK("http://wiki.esipfed.org/index.php/Concepts_Glossary_"&amp;[9]data!$B$1&amp;"#"&amp;SUBSTITUTE(SUBSTITUTE([9]FieldSummary_Exists!L14," ","_"),"/","-"),[9]FieldSummary_Exists!L14))</f>
        <v/>
      </c>
      <c r="M17" s="29" t="str">
        <f>IF([9]FieldSummary_Exists!Q14="","",HYPERLINK("http://wiki.esipfed.org/index.php/Concepts_Glossary"&amp;"#"&amp;SUBSTITUTE(SUBSTITUTE([9]FieldSummary_Exists!Q14," ","_"),"/","-"),[9]FieldSummary_Exists!Q14))</f>
        <v/>
      </c>
    </row>
    <row r="18" spans="7:13" x14ac:dyDescent="0.2">
      <c r="G18" s="24" t="str">
        <f>[9]FieldSummary_Exists!D15</f>
        <v>Spatial Extent</v>
      </c>
      <c r="H18" s="25">
        <f>[9]FieldSummary_Exists!E15</f>
        <v>0.91600000000000004</v>
      </c>
      <c r="I18" s="26" t="str">
        <f>[9]FieldSummary_Missing!F15</f>
        <v>LTER_Discovery</v>
      </c>
      <c r="K18" s="27" t="str">
        <f>IF([9]FieldSummary_Exists!M15="","",HYPERLINK("http://wiki.esipfed.org/index.php/Concepts_Glossary_"&amp;[9]data!$B$1&amp;"#"&amp;SUBSTITUTE(SUBSTITUTE([9]FieldSummary_Exists!M15," ","_"),"/","-"),[9]FieldSummary_Exists!M15))</f>
        <v>Process Step</v>
      </c>
      <c r="L18" s="28" t="str">
        <f>IF([9]FieldSummary_Exists!L15="","",HYPERLINK("http://wiki.esipfed.org/index.php/Concepts_Glossary_"&amp;[9]data!$B$1&amp;"#"&amp;SUBSTITUTE(SUBSTITUTE([9]FieldSummary_Exists!L15," ","_"),"/","-"),[9]FieldSummary_Exists!L15))</f>
        <v/>
      </c>
      <c r="M18" s="29" t="str">
        <f>IF([9]FieldSummary_Exists!Q15="","",HYPERLINK("http://wiki.esipfed.org/index.php/Concepts_Glossary"&amp;"#"&amp;SUBSTITUTE(SUBSTITUTE([9]FieldSummary_Exists!Q15," ","_"),"/","-"),[9]FieldSummary_Exists!Q15))</f>
        <v/>
      </c>
    </row>
    <row r="19" spans="7:13" x14ac:dyDescent="0.2">
      <c r="G19" s="24" t="str">
        <f>[9]FieldSummary_Exists!D16</f>
        <v>Taxonomic Extent</v>
      </c>
      <c r="H19" s="25">
        <f>[9]FieldSummary_Exists!E16</f>
        <v>9.1999999999999998E-2</v>
      </c>
      <c r="I19" s="26" t="str">
        <f>[9]FieldSummary_Missing!F16</f>
        <v>LTER_Discovery</v>
      </c>
      <c r="K19" s="27" t="str">
        <f>IF([9]FieldSummary_Exists!M16="","",HYPERLINK("http://wiki.esipfed.org/index.php/Concepts_Glossary_"&amp;[9]data!$B$1&amp;"#"&amp;SUBSTITUTE(SUBSTITUTE([9]FieldSummary_Exists!M16," ","_"),"/","-"),[9]FieldSummary_Exists!M16))</f>
        <v>Project Description</v>
      </c>
      <c r="L19" s="28" t="str">
        <f>IF([9]FieldSummary_Exists!L16="","",HYPERLINK("http://wiki.esipfed.org/index.php/Concepts_Glossary_"&amp;[9]data!$B$1&amp;"#"&amp;SUBSTITUTE(SUBSTITUTE([9]FieldSummary_Exists!L16," ","_"),"/","-"),[9]FieldSummary_Exists!L16))</f>
        <v/>
      </c>
      <c r="M19" s="29" t="str">
        <f>IF([9]FieldSummary_Exists!Q16="","",HYPERLINK("http://wiki.esipfed.org/index.php/Concepts_Glossary"&amp;"#"&amp;SUBSTITUTE(SUBSTITUTE([9]FieldSummary_Exists!Q16," ","_"),"/","-"),[9]FieldSummary_Exists!Q16))</f>
        <v/>
      </c>
    </row>
    <row r="20" spans="7:13" x14ac:dyDescent="0.2">
      <c r="G20" s="24" t="str">
        <f>[9]FieldSummary_Exists!D17</f>
        <v>Temporal Extent</v>
      </c>
      <c r="H20" s="25">
        <f>[9]FieldSummary_Exists!E17</f>
        <v>1</v>
      </c>
      <c r="I20" s="26" t="str">
        <f>[9]FieldSummary_Missing!F17</f>
        <v>LTER_Discovery</v>
      </c>
      <c r="K20" s="27" t="str">
        <f>IF([9]FieldSummary_Exists!M17="","",HYPERLINK("http://wiki.esipfed.org/index.php/Concepts_Glossary_"&amp;[9]data!$B$1&amp;"#"&amp;SUBSTITUTE(SUBSTITUTE([9]FieldSummary_Exists!M17," ","_"),"/","-"),[9]FieldSummary_Exists!M17))</f>
        <v>Entity Type Definition</v>
      </c>
      <c r="L20" s="28" t="str">
        <f>IF([9]FieldSummary_Exists!L17="","",HYPERLINK("http://wiki.esipfed.org/index.php/Concepts_Glossary_"&amp;[9]data!$B$1&amp;"#"&amp;SUBSTITUTE(SUBSTITUTE([9]FieldSummary_Exists!L17," ","_"),"/","-"),[9]FieldSummary_Exists!L17))</f>
        <v/>
      </c>
      <c r="M20" s="29" t="str">
        <f>IF([9]FieldSummary_Exists!Q17="","",HYPERLINK("http://wiki.esipfed.org/index.php/Concepts_Glossary"&amp;"#"&amp;SUBSTITUTE(SUBSTITUTE([9]FieldSummary_Exists!Q17," ","_"),"/","-"),[9]FieldSummary_Exists!Q17))</f>
        <v/>
      </c>
    </row>
    <row r="21" spans="7:13" x14ac:dyDescent="0.2">
      <c r="G21" s="24" t="str">
        <f>[9]FieldSummary_Exists!D18</f>
        <v>Maintenance</v>
      </c>
      <c r="H21" s="25">
        <f>[9]FieldSummary_Exists!E18</f>
        <v>0.52800000000000002</v>
      </c>
      <c r="I21" s="26" t="str">
        <f>[9]FieldSummary_Missing!F18</f>
        <v>LTER_Discovery</v>
      </c>
      <c r="K21" s="27" t="str">
        <f>IF([9]FieldSummary_Exists!M18="","",HYPERLINK("http://wiki.esipfed.org/index.php/Concepts_Glossary_"&amp;[9]data!$B$1&amp;"#"&amp;SUBSTITUTE(SUBSTITUTE([9]FieldSummary_Exists!M18," ","_"),"/","-"),[9]FieldSummary_Exists!M18))</f>
        <v>Attribute Definition</v>
      </c>
      <c r="L21" s="28" t="str">
        <f>IF([9]FieldSummary_Exists!L18="","",HYPERLINK("http://wiki.esipfed.org/index.php/Concepts_Glossary_"&amp;[9]data!$B$1&amp;"#"&amp;SUBSTITUTE(SUBSTITUTE([9]FieldSummary_Exists!L18," ","_"),"/","-"),[9]FieldSummary_Exists!L18))</f>
        <v/>
      </c>
      <c r="M21" s="29" t="str">
        <f>IF([9]FieldSummary_Exists!Q18="","",HYPERLINK("http://wiki.esipfed.org/index.php/Concepts_Glossary"&amp;"#"&amp;SUBSTITUTE(SUBSTITUTE([9]FieldSummary_Exists!Q18," ","_"),"/","-"),[9]FieldSummary_Exists!Q18))</f>
        <v/>
      </c>
    </row>
    <row r="22" spans="7:13" x14ac:dyDescent="0.2">
      <c r="G22" s="24" t="str">
        <f>[9]FieldSummary_Exists!D19</f>
        <v>Resource Use Constraints</v>
      </c>
      <c r="H22" s="25">
        <f>[9]FieldSummary_Exists!E19</f>
        <v>0.9</v>
      </c>
      <c r="I22" s="26" t="str">
        <f>[9]FieldSummary_Missing!F19</f>
        <v>LTER_Evaluation</v>
      </c>
      <c r="K22" s="27" t="str">
        <f>IF([9]FieldSummary_Exists!M19="","",HYPERLINK("http://wiki.esipfed.org/index.php/Concepts_Glossary_"&amp;[9]data!$B$1&amp;"#"&amp;SUBSTITUTE(SUBSTITUTE([9]FieldSummary_Exists!M19," ","_"),"/","-"),[9]FieldSummary_Exists!M19))</f>
        <v>Resource Access Constraints</v>
      </c>
      <c r="L22" s="28" t="str">
        <f>IF([9]FieldSummary_Exists!L19="","",HYPERLINK("http://wiki.esipfed.org/index.php/Concepts_Glossary_"&amp;[9]data!$B$1&amp;"#"&amp;SUBSTITUTE(SUBSTITUTE([9]FieldSummary_Exists!L19," ","_"),"/","-"),[9]FieldSummary_Exists!L19))</f>
        <v/>
      </c>
      <c r="M22" s="29" t="str">
        <f>IF([9]FieldSummary_Exists!Q19="","",HYPERLINK("http://wiki.esipfed.org/index.php/Concepts_Glossary"&amp;"#"&amp;SUBSTITUTE(SUBSTITUTE([9]FieldSummary_Exists!Q19," ","_"),"/","-"),[9]FieldSummary_Exists!Q19))</f>
        <v/>
      </c>
    </row>
    <row r="23" spans="7:13" x14ac:dyDescent="0.2">
      <c r="G23" s="24" t="str">
        <f>[9]FieldSummary_Exists!D20</f>
        <v>Process Step</v>
      </c>
      <c r="H23" s="25">
        <f>[9]FieldSummary_Exists!E20</f>
        <v>0.65200000000000002</v>
      </c>
      <c r="I23" s="26" t="str">
        <f>[9]FieldSummary_Missing!F20</f>
        <v>LTER_Evaluation</v>
      </c>
      <c r="K23" s="27" t="str">
        <f>IF([9]FieldSummary_Exists!M20="","",HYPERLINK("http://wiki.esipfed.org/index.php/Concepts_Glossary_"&amp;[9]data!$B$1&amp;"#"&amp;SUBSTITUTE(SUBSTITUTE([9]FieldSummary_Exists!M20," ","_"),"/","-"),[9]FieldSummary_Exists!M20))</f>
        <v>Resource Format</v>
      </c>
      <c r="L23" s="28" t="str">
        <f>IF([9]FieldSummary_Exists!L20="","",HYPERLINK("http://wiki.esipfed.org/index.php/Concepts_Glossary_"&amp;[9]data!$B$1&amp;"#"&amp;SUBSTITUTE(SUBSTITUTE([9]FieldSummary_Exists!L20," ","_"),"/","-"),[9]FieldSummary_Exists!L20))</f>
        <v/>
      </c>
      <c r="M23" s="29" t="str">
        <f>IF([9]FieldSummary_Exists!Q20="","",HYPERLINK("http://wiki.esipfed.org/index.php/Concepts_Glossary"&amp;"#"&amp;SUBSTITUTE(SUBSTITUTE([9]FieldSummary_Exists!Q20," ","_"),"/","-"),[9]FieldSummary_Exists!Q20))</f>
        <v/>
      </c>
    </row>
    <row r="24" spans="7:13" x14ac:dyDescent="0.2">
      <c r="G24" s="24" t="str">
        <f>[9]FieldSummary_Exists!D21</f>
        <v>Project Description</v>
      </c>
      <c r="H24" s="25">
        <f>[9]FieldSummary_Exists!E21</f>
        <v>0.432</v>
      </c>
      <c r="I24" s="26" t="str">
        <f>[9]FieldSummary_Missing!F21</f>
        <v>LTER_Evaluation</v>
      </c>
      <c r="K24" s="27" t="str">
        <f>IF([9]FieldSummary_Exists!M21="","",HYPERLINK("http://wiki.esipfed.org/index.php/Concepts_Glossary_"&amp;[9]data!$B$1&amp;"#"&amp;SUBSTITUTE(SUBSTITUTE([9]FieldSummary_Exists!M21," ","_"),"/","-"),[9]FieldSummary_Exists!M21))</f>
        <v>Attribute List</v>
      </c>
      <c r="L24" s="28" t="str">
        <f>IF([9]FieldSummary_Exists!L21="","",HYPERLINK("http://wiki.esipfed.org/index.php/Concepts_Glossary_"&amp;[9]data!$B$1&amp;"#"&amp;SUBSTITUTE(SUBSTITUTE([9]FieldSummary_Exists!L21," ","_"),"/","-"),[9]FieldSummary_Exists!L21))</f>
        <v/>
      </c>
      <c r="M24" s="29" t="str">
        <f>IF([9]FieldSummary_Exists!Q21="","",HYPERLINK("http://wiki.esipfed.org/index.php/Concepts_Glossary"&amp;"#"&amp;SUBSTITUTE(SUBSTITUTE([9]FieldSummary_Exists!Q21," ","_"),"/","-"),[9]FieldSummary_Exists!Q21))</f>
        <v/>
      </c>
    </row>
    <row r="25" spans="7:13" x14ac:dyDescent="0.2">
      <c r="G25" s="24" t="str">
        <f>[9]FieldSummary_Exists!D22</f>
        <v>Entity Type Definition</v>
      </c>
      <c r="H25" s="25">
        <f>[9]FieldSummary_Exists!E22</f>
        <v>0.69599999999999995</v>
      </c>
      <c r="I25" s="26" t="str">
        <f>[9]FieldSummary_Missing!F22</f>
        <v>LTER_Evaluation</v>
      </c>
      <c r="K25" s="27" t="str">
        <f>IF([9]FieldSummary_Exists!M22="","",HYPERLINK("http://wiki.esipfed.org/index.php/Concepts_Glossary_"&amp;[9]data!$B$1&amp;"#"&amp;SUBSTITUTE(SUBSTITUTE([9]FieldSummary_Exists!M22," ","_"),"/","-"),[9]FieldSummary_Exists!M22))</f>
        <v>Attribute Constraints</v>
      </c>
      <c r="L25" s="28" t="str">
        <f>IF([9]FieldSummary_Exists!L22="","",HYPERLINK("http://wiki.esipfed.org/index.php/Concepts_Glossary_"&amp;[9]data!$B$1&amp;"#"&amp;SUBSTITUTE(SUBSTITUTE([9]FieldSummary_Exists!L22," ","_"),"/","-"),[9]FieldSummary_Exists!L22))</f>
        <v/>
      </c>
      <c r="M25" s="29" t="str">
        <f>IF([9]FieldSummary_Exists!Q22="","",HYPERLINK("http://wiki.esipfed.org/index.php/Concepts_Glossary"&amp;"#"&amp;SUBSTITUTE(SUBSTITUTE([9]FieldSummary_Exists!Q22," ","_"),"/","-"),[9]FieldSummary_Exists!Q22))</f>
        <v/>
      </c>
    </row>
    <row r="26" spans="7:13" x14ac:dyDescent="0.2">
      <c r="G26" s="24" t="str">
        <f>[9]FieldSummary_Exists!D23</f>
        <v>Attribute Definition</v>
      </c>
      <c r="H26" s="25">
        <f>[9]FieldSummary_Exists!E23</f>
        <v>0.71599999999999997</v>
      </c>
      <c r="I26" s="26" t="str">
        <f>[9]FieldSummary_Missing!F23</f>
        <v>LTER_Evaluation</v>
      </c>
      <c r="K26" s="27" t="str">
        <f>IF([9]FieldSummary_Exists!M23="","",HYPERLINK("http://wiki.esipfed.org/index.php/Concepts_Glossary_"&amp;[9]data!$B$1&amp;"#"&amp;SUBSTITUTE(SUBSTITUTE([9]FieldSummary_Exists!M23," ","_"),"/","-"),[9]FieldSummary_Exists!M23))</f>
        <v>Resource Quality Description</v>
      </c>
      <c r="L26" s="28" t="str">
        <f>IF([9]FieldSummary_Exists!L23="","",HYPERLINK("http://wiki.esipfed.org/index.php/Concepts_Glossary_"&amp;[9]data!$B$1&amp;"#"&amp;SUBSTITUTE(SUBSTITUTE([9]FieldSummary_Exists!L23," ","_"),"/","-"),[9]FieldSummary_Exists!L23))</f>
        <v/>
      </c>
      <c r="M26" s="29" t="str">
        <f>IF([9]FieldSummary_Exists!Q23="","",HYPERLINK("http://wiki.esipfed.org/index.php/Concepts_Glossary"&amp;"#"&amp;SUBSTITUTE(SUBSTITUTE([9]FieldSummary_Exists!Q23," ","_"),"/","-"),[9]FieldSummary_Exists!Q23))</f>
        <v/>
      </c>
    </row>
    <row r="27" spans="7:13" x14ac:dyDescent="0.2">
      <c r="G27" s="24" t="str">
        <f>[9]FieldSummary_Exists!D24</f>
        <v>Resource Access Constraints</v>
      </c>
      <c r="H27" s="25">
        <f>[9]FieldSummary_Exists!E24</f>
        <v>0.69599999999999995</v>
      </c>
      <c r="I27" s="26" t="str">
        <f>[9]FieldSummary_Missing!F24</f>
        <v>LTER_Access</v>
      </c>
      <c r="K27" s="27" t="str">
        <f>IF([9]FieldSummary_Exists!M24="","",HYPERLINK("http://wiki.esipfed.org/index.php/Concepts_Glossary_"&amp;[9]data!$B$1&amp;"#"&amp;SUBSTITUTE(SUBSTITUTE([9]FieldSummary_Exists!M24," ","_"),"/","-"),[9]FieldSummary_Exists!M24))</f>
        <v/>
      </c>
      <c r="L27" s="28" t="str">
        <f>IF([9]FieldSummary_Exists!L24="","",HYPERLINK("http://wiki.esipfed.org/index.php/Concepts_Glossary_"&amp;[9]data!$B$1&amp;"#"&amp;SUBSTITUTE(SUBSTITUTE([9]FieldSummary_Exists!L24," ","_"),"/","-"),[9]FieldSummary_Exists!L24))</f>
        <v/>
      </c>
      <c r="M27" s="29" t="str">
        <f>IF([9]FieldSummary_Exists!Q24="","",HYPERLINK("http://wiki.esipfed.org/index.php/Concepts_Glossary"&amp;"#"&amp;SUBSTITUTE(SUBSTITUTE([9]FieldSummary_Exists!Q24," ","_"),"/","-"),[9]FieldSummary_Exists!Q24))</f>
        <v/>
      </c>
    </row>
    <row r="28" spans="7:13" x14ac:dyDescent="0.2">
      <c r="G28" s="24" t="str">
        <f>[9]FieldSummary_Exists!D25</f>
        <v>Resource Format</v>
      </c>
      <c r="H28" s="25">
        <f>[9]FieldSummary_Exists!E25</f>
        <v>0.61599999999999999</v>
      </c>
      <c r="I28" s="26" t="str">
        <f>[9]FieldSummary_Missing!F25</f>
        <v>LTER_Access</v>
      </c>
      <c r="K28" s="27" t="str">
        <f>IF([9]FieldSummary_Exists!M25="","",HYPERLINK("http://wiki.esipfed.org/index.php/Concepts_Glossary_"&amp;[9]data!$B$1&amp;"#"&amp;SUBSTITUTE(SUBSTITUTE([9]FieldSummary_Exists!M25," ","_"),"/","-"),[9]FieldSummary_Exists!M25))</f>
        <v/>
      </c>
      <c r="L28" s="28" t="str">
        <f>IF([9]FieldSummary_Exists!L25="","",HYPERLINK("http://wiki.esipfed.org/index.php/Concepts_Glossary_"&amp;[9]data!$B$1&amp;"#"&amp;SUBSTITUTE(SUBSTITUTE([9]FieldSummary_Exists!L25," ","_"),"/","-"),[9]FieldSummary_Exists!L25))</f>
        <v/>
      </c>
      <c r="M28" s="29" t="str">
        <f>IF([9]FieldSummary_Exists!Q25="","",HYPERLINK("http://wiki.esipfed.org/index.php/Concepts_Glossary"&amp;"#"&amp;SUBSTITUTE(SUBSTITUTE([9]FieldSummary_Exists!Q25," ","_"),"/","-"),[9]FieldSummary_Exists!Q25))</f>
        <v/>
      </c>
    </row>
    <row r="29" spans="7:13" x14ac:dyDescent="0.2">
      <c r="G29" s="24" t="str">
        <f>[9]FieldSummary_Exists!D26</f>
        <v>Attribute List</v>
      </c>
      <c r="H29" s="25">
        <f>[9]FieldSummary_Exists!E26</f>
        <v>0.71599999999999997</v>
      </c>
      <c r="I29" s="26" t="str">
        <f>[9]FieldSummary_Missing!F26</f>
        <v>LTER_Integration</v>
      </c>
      <c r="K29" s="27" t="str">
        <f>IF([9]FieldSummary_Exists!M26="","",HYPERLINK("http://wiki.esipfed.org/index.php/Concepts_Glossary_"&amp;[9]data!$B$1&amp;"#"&amp;SUBSTITUTE(SUBSTITUTE([9]FieldSummary_Exists!M26," ","_"),"/","-"),[9]FieldSummary_Exists!M26))</f>
        <v/>
      </c>
      <c r="L29" s="28" t="str">
        <f>IF([9]FieldSummary_Exists!L26="","",HYPERLINK("http://wiki.esipfed.org/index.php/Concepts_Glossary_"&amp;[9]data!$B$1&amp;"#"&amp;SUBSTITUTE(SUBSTITUTE([9]FieldSummary_Exists!L26," ","_"),"/","-"),[9]FieldSummary_Exists!L26))</f>
        <v/>
      </c>
      <c r="M29" s="29" t="str">
        <f>IF([9]FieldSummary_Exists!Q26="","",HYPERLINK("http://wiki.esipfed.org/index.php/Concepts_Glossary"&amp;"#"&amp;SUBSTITUTE(SUBSTITUTE([9]FieldSummary_Exists!Q26," ","_"),"/","-"),[9]FieldSummary_Exists!Q26))</f>
        <v/>
      </c>
    </row>
    <row r="30" spans="7:13" x14ac:dyDescent="0.2">
      <c r="G30" s="24" t="str">
        <f>[9]FieldSummary_Exists!D27</f>
        <v>Attribute Constraints</v>
      </c>
      <c r="H30" s="25">
        <f>[9]FieldSummary_Exists!E27</f>
        <v>8.0000000000000002E-3</v>
      </c>
      <c r="I30" s="26" t="str">
        <f>[9]FieldSummary_Missing!F27</f>
        <v>LTER_Integration</v>
      </c>
      <c r="K30" s="27" t="str">
        <f>IF([9]FieldSummary_Exists!M27="","",HYPERLINK("http://wiki.esipfed.org/index.php/Concepts_Glossary_"&amp;[9]data!$B$1&amp;"#"&amp;SUBSTITUTE(SUBSTITUTE([9]FieldSummary_Exists!M27," ","_"),"/","-"),[9]FieldSummary_Exists!M27))</f>
        <v/>
      </c>
      <c r="L30" s="28" t="str">
        <f>IF([9]FieldSummary_Exists!L27="","",HYPERLINK("http://wiki.esipfed.org/index.php/Concepts_Glossary_"&amp;[9]data!$B$1&amp;"#"&amp;SUBSTITUTE(SUBSTITUTE([9]FieldSummary_Exists!L27," ","_"),"/","-"),[9]FieldSummary_Exists!L27))</f>
        <v/>
      </c>
      <c r="M30" s="29" t="str">
        <f>IF([9]FieldSummary_Exists!Q27="","",HYPERLINK("http://wiki.esipfed.org/index.php/Concepts_Glossary"&amp;"#"&amp;SUBSTITUTE(SUBSTITUTE([9]FieldSummary_Exists!Q27," ","_"),"/","-"),[9]FieldSummary_Exists!Q27))</f>
        <v/>
      </c>
    </row>
    <row r="31" spans="7:13" x14ac:dyDescent="0.2">
      <c r="G31" s="24" t="str">
        <f>[9]FieldSummary_Exists!D28</f>
        <v>Resource Quality Description</v>
      </c>
      <c r="H31" s="25">
        <f>[9]FieldSummary_Exists!E28</f>
        <v>0.27200000000000002</v>
      </c>
      <c r="I31" s="26" t="str">
        <f>[9]FieldSummary_Missing!F28</f>
        <v>LTER_Integration</v>
      </c>
      <c r="K31" s="27" t="str">
        <f>IF([9]FieldSummary_Exists!M28="","",HYPERLINK("http://wiki.esipfed.org/index.php/Concepts_Glossary_"&amp;[9]data!$B$1&amp;"#"&amp;SUBSTITUTE(SUBSTITUTE([9]FieldSummary_Exists!M28," ","_"),"/","-"),[9]FieldSummary_Exists!M28))</f>
        <v/>
      </c>
      <c r="L31" s="28" t="str">
        <f>IF([9]FieldSummary_Exists!L28="","",HYPERLINK("http://wiki.esipfed.org/index.php/Concepts_Glossary_"&amp;[9]data!$B$1&amp;"#"&amp;SUBSTITUTE(SUBSTITUTE([9]FieldSummary_Exists!L28," ","_"),"/","-"),[9]FieldSummary_Exists!L28))</f>
        <v/>
      </c>
      <c r="M31" s="29" t="str">
        <f>IF([9]FieldSummary_Exists!Q28="","",HYPERLINK("http://wiki.esipfed.org/index.php/Concepts_Glossary"&amp;"#"&amp;SUBSTITUTE(SUBSTITUTE([9]FieldSummary_Exists!Q28," ","_"),"/","-"),[9]FieldSummary_Exists!Q28))</f>
        <v/>
      </c>
    </row>
    <row r="32" spans="7:13" x14ac:dyDescent="0.2">
      <c r="G32" s="24" t="str">
        <f>[9]FieldSummary_Exists!D29</f>
        <v/>
      </c>
      <c r="H32" s="25" t="str">
        <f>[9]FieldSummary_Exists!E29</f>
        <v/>
      </c>
      <c r="I32" s="26" t="str">
        <f>[9]FieldSummary_Missing!F29</f>
        <v/>
      </c>
      <c r="K32" s="27" t="str">
        <f>IF([9]FieldSummary_Exists!M29="","",HYPERLINK("http://wiki.esipfed.org/index.php/Concepts_Glossary_"&amp;[9]data!$B$1&amp;"#"&amp;SUBSTITUTE(SUBSTITUTE([9]FieldSummary_Exists!M29," ","_"),"/","-"),[9]FieldSummary_Exists!M29))</f>
        <v/>
      </c>
      <c r="L32" s="28" t="str">
        <f>IF([9]FieldSummary_Exists!L29="","",HYPERLINK("http://wiki.esipfed.org/index.php/Concepts_Glossary_"&amp;[9]data!$B$1&amp;"#"&amp;SUBSTITUTE(SUBSTITUTE([9]FieldSummary_Exists!L29," ","_"),"/","-"),[9]FieldSummary_Exists!L29))</f>
        <v/>
      </c>
      <c r="M32" s="29" t="str">
        <f>IF([9]FieldSummary_Exists!Q29="","",HYPERLINK("http://wiki.esipfed.org/index.php/Concepts_Glossary"&amp;"#"&amp;SUBSTITUTE(SUBSTITUTE([9]FieldSummary_Exists!Q29," ","_"),"/","-"),[9]FieldSummary_Exists!Q29))</f>
        <v/>
      </c>
    </row>
    <row r="33" spans="7:13" x14ac:dyDescent="0.2">
      <c r="G33" s="24" t="str">
        <f>[9]FieldSummary_Exists!D30</f>
        <v/>
      </c>
      <c r="H33" s="25" t="str">
        <f>[9]FieldSummary_Exists!E30</f>
        <v/>
      </c>
      <c r="I33" s="26" t="str">
        <f>[9]FieldSummary_Missing!F30</f>
        <v/>
      </c>
      <c r="K33" s="27" t="str">
        <f>IF([9]FieldSummary_Exists!M30="","",HYPERLINK("http://wiki.esipfed.org/index.php/Concepts_Glossary_"&amp;[9]data!$B$1&amp;"#"&amp;SUBSTITUTE(SUBSTITUTE([9]FieldSummary_Exists!M30," ","_"),"/","-"),[9]FieldSummary_Exists!M30))</f>
        <v/>
      </c>
      <c r="L33" s="28" t="str">
        <f>IF([9]FieldSummary_Exists!L30="","",HYPERLINK("http://wiki.esipfed.org/index.php/Concepts_Glossary_"&amp;[9]data!$B$1&amp;"#"&amp;SUBSTITUTE(SUBSTITUTE([9]FieldSummary_Exists!L30," ","_"),"/","-"),[9]FieldSummary_Exists!L30))</f>
        <v/>
      </c>
      <c r="M33" s="29" t="str">
        <f>IF([9]FieldSummary_Exists!Q30="","",HYPERLINK("http://wiki.esipfed.org/index.php/Concepts_Glossary"&amp;"#"&amp;SUBSTITUTE(SUBSTITUTE([9]FieldSummary_Exists!Q30," ","_"),"/","-"),[9]FieldSummary_Exists!Q30))</f>
        <v/>
      </c>
    </row>
    <row r="34" spans="7:13" x14ac:dyDescent="0.2">
      <c r="G34" s="24" t="str">
        <f>[9]FieldSummary_Exists!D31</f>
        <v/>
      </c>
      <c r="H34" s="25" t="str">
        <f>[9]FieldSummary_Exists!E31</f>
        <v/>
      </c>
      <c r="I34" s="26" t="str">
        <f>[9]FieldSummary_Missing!F31</f>
        <v/>
      </c>
      <c r="K34" s="27" t="str">
        <f>IF([9]FieldSummary_Exists!M31="","",HYPERLINK("http://wiki.esipfed.org/index.php/Concepts_Glossary_"&amp;[9]data!$B$1&amp;"#"&amp;SUBSTITUTE(SUBSTITUTE([9]FieldSummary_Exists!M31," ","_"),"/","-"),[9]FieldSummary_Exists!M31))</f>
        <v/>
      </c>
      <c r="L34" s="28" t="str">
        <f>IF([9]FieldSummary_Exists!L31="","",HYPERLINK("http://wiki.esipfed.org/index.php/Concepts_Glossary_"&amp;[9]data!$B$1&amp;"#"&amp;SUBSTITUTE(SUBSTITUTE([9]FieldSummary_Exists!L31," ","_"),"/","-"),[9]FieldSummary_Exists!L31))</f>
        <v/>
      </c>
      <c r="M34" s="29" t="str">
        <f>IF([9]FieldSummary_Exists!Q31="","",HYPERLINK("http://wiki.esipfed.org/index.php/Concepts_Glossary"&amp;"#"&amp;SUBSTITUTE(SUBSTITUTE([9]FieldSummary_Exists!Q31," ","_"),"/","-"),[9]FieldSummary_Exists!Q31))</f>
        <v/>
      </c>
    </row>
    <row r="35" spans="7:13" x14ac:dyDescent="0.2">
      <c r="G35" s="24" t="str">
        <f>[9]FieldSummary_Exists!D32</f>
        <v/>
      </c>
      <c r="H35" s="25" t="str">
        <f>[9]FieldSummary_Exists!E32</f>
        <v/>
      </c>
      <c r="I35" s="26" t="str">
        <f>[9]FieldSummary_Missing!F32</f>
        <v/>
      </c>
      <c r="K35" s="27" t="str">
        <f>IF([9]FieldSummary_Exists!M32="","",HYPERLINK("http://wiki.esipfed.org/index.php/Concepts_Glossary_"&amp;[9]data!$B$1&amp;"#"&amp;SUBSTITUTE(SUBSTITUTE([9]FieldSummary_Exists!M32," ","_"),"/","-"),[9]FieldSummary_Exists!M32))</f>
        <v/>
      </c>
      <c r="L35" s="28" t="str">
        <f>IF([9]FieldSummary_Exists!L32="","",HYPERLINK("http://wiki.esipfed.org/index.php/Concepts_Glossary_"&amp;[9]data!$B$1&amp;"#"&amp;SUBSTITUTE(SUBSTITUTE([9]FieldSummary_Exists!L32," ","_"),"/","-"),[9]FieldSummary_Exists!L32))</f>
        <v/>
      </c>
      <c r="M35" s="29" t="str">
        <f>IF([9]FieldSummary_Exists!Q32="","",HYPERLINK("http://wiki.esipfed.org/index.php/Concepts_Glossary"&amp;"#"&amp;SUBSTITUTE(SUBSTITUTE([9]FieldSummary_Exists!Q32," ","_"),"/","-"),[9]FieldSummary_Exists!Q32))</f>
        <v/>
      </c>
    </row>
    <row r="36" spans="7:13" x14ac:dyDescent="0.2">
      <c r="G36" s="24" t="str">
        <f>[9]FieldSummary_Exists!D33</f>
        <v/>
      </c>
      <c r="H36" s="25" t="str">
        <f>[9]FieldSummary_Exists!E33</f>
        <v/>
      </c>
      <c r="I36" s="26" t="str">
        <f>[9]FieldSummary_Missing!F33</f>
        <v/>
      </c>
      <c r="K36" s="27" t="str">
        <f>IF([9]FieldSummary_Exists!M33="","",HYPERLINK("http://wiki.esipfed.org/index.php/Concepts_Glossary_"&amp;[9]data!$B$1&amp;"#"&amp;SUBSTITUTE(SUBSTITUTE([9]FieldSummary_Exists!M33," ","_"),"/","-"),[9]FieldSummary_Exists!M33))</f>
        <v/>
      </c>
      <c r="L36" s="28" t="str">
        <f>IF([9]FieldSummary_Exists!L33="","",HYPERLINK("http://wiki.esipfed.org/index.php/Concepts_Glossary_"&amp;[9]data!$B$1&amp;"#"&amp;SUBSTITUTE(SUBSTITUTE([9]FieldSummary_Exists!L33," ","_"),"/","-"),[9]FieldSummary_Exists!L33))</f>
        <v/>
      </c>
      <c r="M36" s="29" t="str">
        <f>IF([9]FieldSummary_Exists!Q33="","",HYPERLINK("http://wiki.esipfed.org/index.php/Concepts_Glossary"&amp;"#"&amp;SUBSTITUTE(SUBSTITUTE([9]FieldSummary_Exists!Q33," ","_"),"/","-"),[9]FieldSummary_Exists!Q33))</f>
        <v/>
      </c>
    </row>
    <row r="37" spans="7:13" x14ac:dyDescent="0.2">
      <c r="G37" s="24" t="str">
        <f>[9]FieldSummary_Exists!D34</f>
        <v/>
      </c>
      <c r="H37" s="25" t="str">
        <f>[9]FieldSummary_Exists!E34</f>
        <v/>
      </c>
      <c r="I37" s="26" t="str">
        <f>[9]FieldSummary_Missing!F34</f>
        <v/>
      </c>
      <c r="K37" s="27" t="str">
        <f>IF([9]FieldSummary_Exists!M34="","",HYPERLINK("http://wiki.esipfed.org/index.php/Concepts_Glossary_"&amp;[9]data!$B$1&amp;"#"&amp;SUBSTITUTE(SUBSTITUTE([9]FieldSummary_Exists!M34," ","_"),"/","-"),[9]FieldSummary_Exists!M34))</f>
        <v/>
      </c>
      <c r="L37" s="28" t="str">
        <f>IF([9]FieldSummary_Exists!L34="","",HYPERLINK("http://wiki.esipfed.org/index.php/Concepts_Glossary_"&amp;[9]data!$B$1&amp;"#"&amp;SUBSTITUTE(SUBSTITUTE([9]FieldSummary_Exists!L34," ","_"),"/","-"),[9]FieldSummary_Exists!L34))</f>
        <v/>
      </c>
      <c r="M37" s="29" t="str">
        <f>IF([9]FieldSummary_Exists!Q34="","",HYPERLINK("http://wiki.esipfed.org/index.php/Concepts_Glossary"&amp;"#"&amp;SUBSTITUTE(SUBSTITUTE([9]FieldSummary_Exists!Q34," ","_"),"/","-"),[9]FieldSummary_Exists!Q34))</f>
        <v/>
      </c>
    </row>
    <row r="38" spans="7:13" x14ac:dyDescent="0.2">
      <c r="G38" s="24" t="str">
        <f>[9]FieldSummary_Exists!D35</f>
        <v/>
      </c>
      <c r="H38" s="25" t="str">
        <f>[9]FieldSummary_Exists!E35</f>
        <v/>
      </c>
      <c r="I38" s="26" t="str">
        <f>[9]FieldSummary_Missing!F35</f>
        <v/>
      </c>
      <c r="K38" s="27" t="str">
        <f>IF([9]FieldSummary_Exists!M35="","",HYPERLINK("http://wiki.esipfed.org/index.php/Concepts_Glossary_"&amp;[9]data!$B$1&amp;"#"&amp;SUBSTITUTE(SUBSTITUTE([9]FieldSummary_Exists!M35," ","_"),"/","-"),[9]FieldSummary_Exists!M35))</f>
        <v/>
      </c>
      <c r="L38" s="28" t="str">
        <f>IF([9]FieldSummary_Exists!L35="","",HYPERLINK("http://wiki.esipfed.org/index.php/Concepts_Glossary_"&amp;[9]data!$B$1&amp;"#"&amp;SUBSTITUTE(SUBSTITUTE([9]FieldSummary_Exists!L35," ","_"),"/","-"),[9]FieldSummary_Exists!L35))</f>
        <v/>
      </c>
      <c r="M38" s="29" t="str">
        <f>IF([9]FieldSummary_Exists!Q35="","",HYPERLINK("http://wiki.esipfed.org/index.php/Concepts_Glossary"&amp;"#"&amp;SUBSTITUTE(SUBSTITUTE([9]FieldSummary_Exists!Q35," ","_"),"/","-"),[9]FieldSummary_Exists!Q35))</f>
        <v/>
      </c>
    </row>
    <row r="39" spans="7:13" x14ac:dyDescent="0.2">
      <c r="G39" s="24" t="str">
        <f>[9]FieldSummary_Exists!D36</f>
        <v/>
      </c>
      <c r="H39" s="25" t="str">
        <f>[9]FieldSummary_Exists!E36</f>
        <v/>
      </c>
      <c r="I39" s="26" t="str">
        <f>[9]FieldSummary_Missing!F36</f>
        <v/>
      </c>
      <c r="K39" s="27" t="str">
        <f>IF([9]FieldSummary_Exists!M36="","",HYPERLINK("http://wiki.esipfed.org/index.php/Concepts_Glossary_"&amp;[9]data!$B$1&amp;"#"&amp;SUBSTITUTE(SUBSTITUTE([9]FieldSummary_Exists!M36," ","_"),"/","-"),[9]FieldSummary_Exists!M36))</f>
        <v/>
      </c>
      <c r="L39" s="28" t="str">
        <f>IF([9]FieldSummary_Exists!L36="","",HYPERLINK("http://wiki.esipfed.org/index.php/Concepts_Glossary_"&amp;[9]data!$B$1&amp;"#"&amp;SUBSTITUTE(SUBSTITUTE([9]FieldSummary_Exists!L36," ","_"),"/","-"),[9]FieldSummary_Exists!L36))</f>
        <v/>
      </c>
      <c r="M39" s="29" t="str">
        <f>IF([9]FieldSummary_Exists!Q36="","",HYPERLINK("http://wiki.esipfed.org/index.php/Concepts_Glossary"&amp;"#"&amp;SUBSTITUTE(SUBSTITUTE([9]FieldSummary_Exists!Q36," ","_"),"/","-"),[9]FieldSummary_Exists!Q36))</f>
        <v/>
      </c>
    </row>
    <row r="40" spans="7:13" x14ac:dyDescent="0.2">
      <c r="G40" s="24" t="str">
        <f>[9]FieldSummary_Exists!D37</f>
        <v/>
      </c>
      <c r="H40" s="25" t="str">
        <f>[9]FieldSummary_Exists!E37</f>
        <v/>
      </c>
      <c r="I40" s="26" t="str">
        <f>[9]FieldSummary_Missing!F37</f>
        <v/>
      </c>
      <c r="K40" s="27" t="str">
        <f>IF([9]FieldSummary_Exists!M37="","",HYPERLINK("http://wiki.esipfed.org/index.php/Concepts_Glossary_"&amp;[9]data!$B$1&amp;"#"&amp;SUBSTITUTE(SUBSTITUTE([9]FieldSummary_Exists!M37," ","_"),"/","-"),[9]FieldSummary_Exists!M37))</f>
        <v/>
      </c>
      <c r="L40" s="28" t="str">
        <f>IF([9]FieldSummary_Exists!L37="","",HYPERLINK("http://wiki.esipfed.org/index.php/Concepts_Glossary_"&amp;[9]data!$B$1&amp;"#"&amp;SUBSTITUTE(SUBSTITUTE([9]FieldSummary_Exists!L37," ","_"),"/","-"),[9]FieldSummary_Exists!L37))</f>
        <v/>
      </c>
      <c r="M40" s="29" t="str">
        <f>IF([9]FieldSummary_Exists!Q37="","",HYPERLINK("http://wiki.esipfed.org/index.php/Concepts_Glossary"&amp;"#"&amp;SUBSTITUTE(SUBSTITUTE([9]FieldSummary_Exists!Q37," ","_"),"/","-"),[9]FieldSummary_Exists!Q37))</f>
        <v/>
      </c>
    </row>
    <row r="41" spans="7:13" x14ac:dyDescent="0.2">
      <c r="G41" s="24" t="str">
        <f>[9]FieldSummary_Exists!D38</f>
        <v/>
      </c>
      <c r="H41" s="25" t="str">
        <f>[9]FieldSummary_Exists!E38</f>
        <v/>
      </c>
      <c r="I41" s="26" t="str">
        <f>[9]FieldSummary_Missing!F38</f>
        <v/>
      </c>
      <c r="K41" s="27" t="str">
        <f>IF([9]FieldSummary_Exists!M38="","",HYPERLINK("http://wiki.esipfed.org/index.php/Concepts_Glossary_"&amp;[9]data!$B$1&amp;"#"&amp;SUBSTITUTE(SUBSTITUTE([9]FieldSummary_Exists!M38," ","_"),"/","-"),[9]FieldSummary_Exists!M38))</f>
        <v/>
      </c>
      <c r="L41" s="28" t="str">
        <f>IF([9]FieldSummary_Exists!L38="","",HYPERLINK("http://wiki.esipfed.org/index.php/Concepts_Glossary_"&amp;[9]data!$B$1&amp;"#"&amp;SUBSTITUTE(SUBSTITUTE([9]FieldSummary_Exists!L38," ","_"),"/","-"),[9]FieldSummary_Exists!L38))</f>
        <v/>
      </c>
      <c r="M41" s="29" t="str">
        <f>IF([9]FieldSummary_Exists!Q38="","",HYPERLINK("http://wiki.esipfed.org/index.php/Concepts_Glossary"&amp;"#"&amp;SUBSTITUTE(SUBSTITUTE([9]FieldSummary_Exists!Q38," ","_"),"/","-"),[9]FieldSummary_Exists!Q38))</f>
        <v/>
      </c>
    </row>
    <row r="42" spans="7:13" x14ac:dyDescent="0.2">
      <c r="G42" s="24" t="str">
        <f>[9]FieldSummary_Exists!D39</f>
        <v/>
      </c>
      <c r="H42" s="25" t="str">
        <f>[9]FieldSummary_Exists!E39</f>
        <v/>
      </c>
      <c r="I42" s="26" t="str">
        <f>[9]FieldSummary_Missing!F39</f>
        <v/>
      </c>
      <c r="K42" s="27" t="str">
        <f>IF([9]FieldSummary_Exists!M39="","",HYPERLINK("http://wiki.esipfed.org/index.php/Concepts_Glossary_"&amp;[9]data!$B$1&amp;"#"&amp;SUBSTITUTE(SUBSTITUTE([9]FieldSummary_Exists!M39," ","_"),"/","-"),[9]FieldSummary_Exists!M39))</f>
        <v/>
      </c>
      <c r="L42" s="28" t="str">
        <f>IF([9]FieldSummary_Exists!L39="","",HYPERLINK("http://wiki.esipfed.org/index.php/Concepts_Glossary_"&amp;[9]data!$B$1&amp;"#"&amp;SUBSTITUTE(SUBSTITUTE([9]FieldSummary_Exists!L39," ","_"),"/","-"),[9]FieldSummary_Exists!L39))</f>
        <v/>
      </c>
      <c r="M42" s="29" t="str">
        <f>IF([9]FieldSummary_Exists!Q39="","",HYPERLINK("http://wiki.esipfed.org/index.php/Concepts_Glossary"&amp;"#"&amp;SUBSTITUTE(SUBSTITUTE([9]FieldSummary_Exists!Q39," ","_"),"/","-"),[9]FieldSummary_Exists!Q39))</f>
        <v/>
      </c>
    </row>
    <row r="43" spans="7:13" x14ac:dyDescent="0.2">
      <c r="G43" s="24" t="str">
        <f>[9]FieldSummary_Exists!D40</f>
        <v/>
      </c>
      <c r="H43" s="25" t="str">
        <f>[9]FieldSummary_Exists!E40</f>
        <v/>
      </c>
      <c r="I43" s="26" t="str">
        <f>[9]FieldSummary_Missing!F40</f>
        <v/>
      </c>
      <c r="K43" s="27" t="str">
        <f>IF([9]FieldSummary_Exists!M40="","",HYPERLINK("http://wiki.esipfed.org/index.php/Concepts_Glossary_"&amp;[9]data!$B$1&amp;"#"&amp;SUBSTITUTE(SUBSTITUTE([9]FieldSummary_Exists!M40," ","_"),"/","-"),[9]FieldSummary_Exists!M40))</f>
        <v/>
      </c>
      <c r="L43" s="28" t="str">
        <f>IF([9]FieldSummary_Exists!L40="","",HYPERLINK("http://wiki.esipfed.org/index.php/Concepts_Glossary_"&amp;[9]data!$B$1&amp;"#"&amp;SUBSTITUTE(SUBSTITUTE([9]FieldSummary_Exists!L40," ","_"),"/","-"),[9]FieldSummary_Exists!L40))</f>
        <v/>
      </c>
      <c r="M43" s="29" t="str">
        <f>IF([9]FieldSummary_Exists!Q40="","",HYPERLINK("http://wiki.esipfed.org/index.php/Concepts_Glossary"&amp;"#"&amp;SUBSTITUTE(SUBSTITUTE([9]FieldSummary_Exists!Q40," ","_"),"/","-"),[9]FieldSummary_Exists!Q40))</f>
        <v/>
      </c>
    </row>
    <row r="44" spans="7:13" x14ac:dyDescent="0.2">
      <c r="G44" s="24" t="str">
        <f>[9]FieldSummary_Exists!D41</f>
        <v/>
      </c>
      <c r="H44" s="25" t="str">
        <f>[9]FieldSummary_Exists!E41</f>
        <v/>
      </c>
      <c r="I44" s="26" t="str">
        <f>[9]FieldSummary_Missing!F41</f>
        <v/>
      </c>
      <c r="K44" s="27" t="str">
        <f>IF([9]FieldSummary_Exists!M41="","",HYPERLINK("http://wiki.esipfed.org/index.php/Concepts_Glossary_"&amp;[9]data!$B$1&amp;"#"&amp;SUBSTITUTE(SUBSTITUTE([9]FieldSummary_Exists!M41," ","_"),"/","-"),[9]FieldSummary_Exists!M41))</f>
        <v/>
      </c>
      <c r="L44" s="28" t="str">
        <f>IF([9]FieldSummary_Exists!L41="","",HYPERLINK("http://wiki.esipfed.org/index.php/Concepts_Glossary_"&amp;[9]data!$B$1&amp;"#"&amp;SUBSTITUTE(SUBSTITUTE([9]FieldSummary_Exists!L41," ","_"),"/","-"),[9]FieldSummary_Exists!L41))</f>
        <v/>
      </c>
      <c r="M44" s="29" t="str">
        <f>IF([9]FieldSummary_Exists!Q41="","",HYPERLINK("http://wiki.esipfed.org/index.php/Concepts_Glossary"&amp;"#"&amp;SUBSTITUTE(SUBSTITUTE([9]FieldSummary_Exists!Q41," ","_"),"/","-"),[9]FieldSummary_Exists!Q41))</f>
        <v/>
      </c>
    </row>
    <row r="45" spans="7:13" x14ac:dyDescent="0.2">
      <c r="G45" s="24" t="str">
        <f>[9]FieldSummary_Exists!D42</f>
        <v/>
      </c>
      <c r="H45" s="25" t="str">
        <f>[9]FieldSummary_Exists!E42</f>
        <v/>
      </c>
      <c r="I45" s="26" t="str">
        <f>[9]FieldSummary_Missing!F42</f>
        <v/>
      </c>
      <c r="K45" s="27" t="str">
        <f>IF([9]FieldSummary_Exists!M42="","",HYPERLINK("http://wiki.esipfed.org/index.php/Concepts_Glossary_"&amp;[9]data!$B$1&amp;"#"&amp;SUBSTITUTE(SUBSTITUTE([9]FieldSummary_Exists!M42," ","_"),"/","-"),[9]FieldSummary_Exists!M42))</f>
        <v/>
      </c>
      <c r="L45" s="28" t="str">
        <f>IF([9]FieldSummary_Exists!L42="","",HYPERLINK("http://wiki.esipfed.org/index.php/Concepts_Glossary_"&amp;[9]data!$B$1&amp;"#"&amp;SUBSTITUTE(SUBSTITUTE([9]FieldSummary_Exists!L42," ","_"),"/","-"),[9]FieldSummary_Exists!L42))</f>
        <v/>
      </c>
      <c r="M45" s="29" t="str">
        <f>IF([9]FieldSummary_Exists!Q42="","",HYPERLINK("http://wiki.esipfed.org/index.php/Concepts_Glossary"&amp;"#"&amp;SUBSTITUTE(SUBSTITUTE([9]FieldSummary_Exists!Q42," ","_"),"/","-"),[9]FieldSummary_Exists!Q42))</f>
        <v/>
      </c>
    </row>
    <row r="46" spans="7:13" x14ac:dyDescent="0.2">
      <c r="G46" s="24" t="str">
        <f>[9]FieldSummary_Exists!D43</f>
        <v/>
      </c>
      <c r="H46" s="25" t="str">
        <f>[9]FieldSummary_Exists!E43</f>
        <v/>
      </c>
      <c r="I46" s="26" t="str">
        <f>[9]FieldSummary_Missing!F43</f>
        <v/>
      </c>
      <c r="K46" s="27" t="str">
        <f>IF([9]FieldSummary_Exists!M43="","",HYPERLINK("http://wiki.esipfed.org/index.php/Concepts_Glossary_"&amp;[9]data!$B$1&amp;"#"&amp;SUBSTITUTE(SUBSTITUTE([9]FieldSummary_Exists!M43," ","_"),"/","-"),[9]FieldSummary_Exists!M43))</f>
        <v/>
      </c>
      <c r="L46" s="28" t="str">
        <f>IF([9]FieldSummary_Exists!L43="","",HYPERLINK("http://wiki.esipfed.org/index.php/Concepts_Glossary_"&amp;[9]data!$B$1&amp;"#"&amp;SUBSTITUTE(SUBSTITUTE([9]FieldSummary_Exists!L43," ","_"),"/","-"),[9]FieldSummary_Exists!L43))</f>
        <v/>
      </c>
      <c r="M46" s="29" t="str">
        <f>IF([9]FieldSummary_Exists!Q43="","",HYPERLINK("http://wiki.esipfed.org/index.php/Concepts_Glossary"&amp;"#"&amp;SUBSTITUTE(SUBSTITUTE([9]FieldSummary_Exists!Q43," ","_"),"/","-"),[9]FieldSummary_Exists!Q43))</f>
        <v/>
      </c>
    </row>
    <row r="47" spans="7:13" x14ac:dyDescent="0.2">
      <c r="G47" s="24" t="str">
        <f>[9]FieldSummary_Exists!D44</f>
        <v/>
      </c>
      <c r="H47" s="25" t="str">
        <f>[9]FieldSummary_Exists!E44</f>
        <v/>
      </c>
      <c r="I47" s="26" t="str">
        <f>[9]FieldSummary_Missing!F44</f>
        <v/>
      </c>
      <c r="K47" s="27" t="str">
        <f>IF([9]FieldSummary_Exists!M44="","",HYPERLINK("http://wiki.esipfed.org/index.php/Concepts_Glossary_"&amp;[9]data!$B$1&amp;"#"&amp;SUBSTITUTE(SUBSTITUTE([9]FieldSummary_Exists!M44," ","_"),"/","-"),[9]FieldSummary_Exists!M44))</f>
        <v/>
      </c>
      <c r="L47" s="28" t="str">
        <f>IF([9]FieldSummary_Exists!L44="","",HYPERLINK("http://wiki.esipfed.org/index.php/Concepts_Glossary_"&amp;[9]data!$B$1&amp;"#"&amp;SUBSTITUTE(SUBSTITUTE([9]FieldSummary_Exists!L44," ","_"),"/","-"),[9]FieldSummary_Exists!L44))</f>
        <v/>
      </c>
      <c r="M47" s="29" t="str">
        <f>IF([9]FieldSummary_Exists!Q44="","",HYPERLINK("http://wiki.esipfed.org/index.php/Concepts_Glossary"&amp;"#"&amp;SUBSTITUTE(SUBSTITUTE([9]FieldSummary_Exists!Q44," ","_"),"/","-"),[9]FieldSummary_Exists!Q44))</f>
        <v/>
      </c>
    </row>
    <row r="48" spans="7:13" x14ac:dyDescent="0.2">
      <c r="G48" s="24" t="str">
        <f>[9]FieldSummary_Exists!D45</f>
        <v/>
      </c>
      <c r="H48" s="25" t="str">
        <f>[9]FieldSummary_Exists!E45</f>
        <v/>
      </c>
      <c r="I48" s="26" t="str">
        <f>[9]FieldSummary_Missing!F45</f>
        <v/>
      </c>
      <c r="K48" s="27" t="str">
        <f>IF([9]FieldSummary_Exists!M45="","",HYPERLINK("http://wiki.esipfed.org/index.php/Concepts_Glossary_"&amp;[9]data!$B$1&amp;"#"&amp;SUBSTITUTE(SUBSTITUTE([9]FieldSummary_Exists!M45," ","_"),"/","-"),[9]FieldSummary_Exists!M45))</f>
        <v/>
      </c>
      <c r="L48" s="28" t="str">
        <f>IF([9]FieldSummary_Exists!L45="","",HYPERLINK("http://wiki.esipfed.org/index.php/Concepts_Glossary_"&amp;[9]data!$B$1&amp;"#"&amp;SUBSTITUTE(SUBSTITUTE([9]FieldSummary_Exists!L45," ","_"),"/","-"),[9]FieldSummary_Exists!L45))</f>
        <v/>
      </c>
      <c r="M48" s="29" t="str">
        <f>IF([9]FieldSummary_Exists!Q45="","",HYPERLINK("http://wiki.esipfed.org/index.php/Concepts_Glossary"&amp;"#"&amp;SUBSTITUTE(SUBSTITUTE([9]FieldSummary_Exists!Q45," ","_"),"/","-"),[9]FieldSummary_Exists!Q45))</f>
        <v/>
      </c>
    </row>
    <row r="49" spans="2:13" x14ac:dyDescent="0.2">
      <c r="G49" s="24" t="str">
        <f>[9]FieldSummary_Exists!D46</f>
        <v/>
      </c>
      <c r="H49" s="25" t="str">
        <f>[9]FieldSummary_Exists!E46</f>
        <v/>
      </c>
      <c r="I49" s="26" t="str">
        <f>[9]FieldSummary_Missing!F46</f>
        <v/>
      </c>
      <c r="K49" s="27" t="str">
        <f>IF([9]FieldSummary_Exists!M46="","",HYPERLINK("http://wiki.esipfed.org/index.php/Concepts_Glossary_"&amp;[9]data!$B$1&amp;"#"&amp;SUBSTITUTE(SUBSTITUTE([9]FieldSummary_Exists!M46," ","_"),"/","-"),[9]FieldSummary_Exists!M46))</f>
        <v/>
      </c>
      <c r="L49" s="28" t="str">
        <f>IF([9]FieldSummary_Exists!L46="","",HYPERLINK("http://wiki.esipfed.org/index.php/Concepts_Glossary_"&amp;[9]data!$B$1&amp;"#"&amp;SUBSTITUTE(SUBSTITUTE([9]FieldSummary_Exists!L46," ","_"),"/","-"),[9]FieldSummary_Exists!L46))</f>
        <v/>
      </c>
      <c r="M49" s="29" t="str">
        <f>IF([9]FieldSummary_Exists!Q46="","",HYPERLINK("http://wiki.esipfed.org/index.php/Concepts_Glossary"&amp;"#"&amp;SUBSTITUTE(SUBSTITUTE([9]FieldSummary_Exists!Q46," ","_"),"/","-"),[9]FieldSummary_Exists!Q46))</f>
        <v/>
      </c>
    </row>
    <row r="50" spans="2:13" x14ac:dyDescent="0.2">
      <c r="G50" s="24" t="str">
        <f>[9]FieldSummary_Exists!D47</f>
        <v/>
      </c>
      <c r="H50" s="25" t="str">
        <f>[9]FieldSummary_Exists!E47</f>
        <v/>
      </c>
      <c r="I50" s="26" t="str">
        <f>[9]FieldSummary_Missing!F47</f>
        <v/>
      </c>
      <c r="K50" s="27" t="str">
        <f>IF([9]FieldSummary_Exists!M47="","",HYPERLINK("http://wiki.esipfed.org/index.php/Concepts_Glossary_"&amp;[9]data!$B$1&amp;"#"&amp;SUBSTITUTE(SUBSTITUTE([9]FieldSummary_Exists!M47," ","_"),"/","-"),[9]FieldSummary_Exists!M47))</f>
        <v/>
      </c>
      <c r="L50" s="28" t="str">
        <f>IF([9]FieldSummary_Exists!L47="","",HYPERLINK("http://wiki.esipfed.org/index.php/Concepts_Glossary_"&amp;[9]data!$B$1&amp;"#"&amp;SUBSTITUTE(SUBSTITUTE([9]FieldSummary_Exists!L47," ","_"),"/","-"),[9]FieldSummary_Exists!L47))</f>
        <v/>
      </c>
      <c r="M50" s="29" t="str">
        <f>IF([9]FieldSummary_Exists!Q47="","",HYPERLINK("http://wiki.esipfed.org/index.php/Concepts_Glossary"&amp;"#"&amp;SUBSTITUTE(SUBSTITUTE([9]FieldSummary_Exists!Q47," ","_"),"/","-"),[9]FieldSummary_Exists!Q47))</f>
        <v/>
      </c>
    </row>
    <row r="51" spans="2:13" ht="17" thickBot="1" x14ac:dyDescent="0.25">
      <c r="G51" s="30" t="str">
        <f>[9]FieldSummary_Exists!D48</f>
        <v/>
      </c>
      <c r="H51" s="31" t="str">
        <f>[9]FieldSummary_Exists!E48</f>
        <v/>
      </c>
      <c r="I51" s="32" t="str">
        <f>[9]FieldSummary_Missing!F48</f>
        <v/>
      </c>
      <c r="K51" s="33" t="str">
        <f>IF([9]FieldSummary_Exists!M48="","",HYPERLINK("http://wiki.esipfed.org/index.php/Concepts_Glossary_"&amp;[9]data!$B$1&amp;"#"&amp;SUBSTITUTE(SUBSTITUTE([9]FieldSummary_Exists!M48," ","_"),"/","-"),[9]FieldSummary_Exists!M48))</f>
        <v/>
      </c>
      <c r="L51" s="34" t="str">
        <f>IF([9]FieldSummary_Exists!L48="","",HYPERLINK("http://wiki.esipfed.org/index.php/Concepts_Glossary_"&amp;[9]data!$B$1&amp;"#"&amp;SUBSTITUTE(SUBSTITUTE([9]FieldSummary_Exists!L48," ","_"),"/","-"),[9]FieldSummary_Exists!L48))</f>
        <v/>
      </c>
      <c r="M51" s="35" t="str">
        <f>IF([9]FieldSummary_Exists!Q48="","",HYPERLINK("http://wiki.esipfed.org/index.php/Concepts_Glossary"&amp;"#"&amp;SUBSTITUTE(SUBSTITUTE([9]FieldSummary_Exists!Q48," ","_"),"/","-"),[9]FieldSummary_Exists!Q48))</f>
        <v/>
      </c>
    </row>
    <row r="52" spans="2:13" x14ac:dyDescent="0.2">
      <c r="K52"/>
      <c r="L52"/>
      <c r="M52"/>
    </row>
    <row r="53" spans="2:13" x14ac:dyDescent="0.2">
      <c r="K53"/>
      <c r="L53"/>
      <c r="M53"/>
    </row>
    <row r="54" spans="2:13" x14ac:dyDescent="0.2">
      <c r="K54"/>
      <c r="L54"/>
      <c r="M54"/>
    </row>
    <row r="55" spans="2:13" x14ac:dyDescent="0.2">
      <c r="K55"/>
      <c r="L55"/>
      <c r="M55"/>
    </row>
    <row r="56" spans="2:13" x14ac:dyDescent="0.2">
      <c r="K56"/>
      <c r="L56"/>
      <c r="M56"/>
    </row>
    <row r="57" spans="2:13" x14ac:dyDescent="0.2">
      <c r="G57" s="36"/>
      <c r="H57" s="36"/>
      <c r="I57" s="37"/>
      <c r="K57" s="4"/>
      <c r="L57" s="4"/>
    </row>
    <row r="58" spans="2:13" x14ac:dyDescent="0.2">
      <c r="K58" s="4"/>
    </row>
    <row r="59" spans="2:13" x14ac:dyDescent="0.2">
      <c r="K59" s="4"/>
    </row>
    <row r="60" spans="2:13" x14ac:dyDescent="0.2">
      <c r="K60" s="4"/>
    </row>
    <row r="61" spans="2:13" x14ac:dyDescent="0.2">
      <c r="K61" s="4"/>
    </row>
    <row r="62" spans="2:13" x14ac:dyDescent="0.2">
      <c r="K62" s="4"/>
    </row>
    <row r="63" spans="2:13" x14ac:dyDescent="0.2">
      <c r="K63" s="4"/>
    </row>
    <row r="64" spans="2:13" x14ac:dyDescent="0.2">
      <c r="B64" s="38"/>
      <c r="K64" s="4"/>
    </row>
    <row r="65" spans="2:11" x14ac:dyDescent="0.2">
      <c r="B65" s="38"/>
      <c r="K65" s="4"/>
    </row>
    <row r="66" spans="2:11" x14ac:dyDescent="0.2">
      <c r="B66" s="38"/>
      <c r="K66" s="4"/>
    </row>
    <row r="67" spans="2:11" x14ac:dyDescent="0.2">
      <c r="B67" s="38"/>
      <c r="K67" s="4"/>
    </row>
    <row r="68" spans="2:11" x14ac:dyDescent="0.2">
      <c r="K68" s="4"/>
    </row>
    <row r="69" spans="2:11" x14ac:dyDescent="0.2">
      <c r="K69" s="4"/>
    </row>
    <row r="70" spans="2:11" x14ac:dyDescent="0.2">
      <c r="K70" s="4"/>
    </row>
    <row r="71" spans="2:11" x14ac:dyDescent="0.2">
      <c r="K71" s="4"/>
    </row>
    <row r="72" spans="2:11" x14ac:dyDescent="0.2">
      <c r="K72" s="4"/>
    </row>
    <row r="73" spans="2:11" x14ac:dyDescent="0.2">
      <c r="K73" s="4"/>
    </row>
    <row r="74" spans="2:11" x14ac:dyDescent="0.2">
      <c r="K74" s="4"/>
    </row>
    <row r="75" spans="2:11" x14ac:dyDescent="0.2">
      <c r="K75" s="4"/>
    </row>
    <row r="76" spans="2:11" x14ac:dyDescent="0.2">
      <c r="K76" s="4"/>
    </row>
    <row r="77" spans="2:11" x14ac:dyDescent="0.2">
      <c r="K77" s="4"/>
    </row>
    <row r="78" spans="2:11" x14ac:dyDescent="0.2">
      <c r="K78" s="4"/>
    </row>
    <row r="79" spans="2:11" x14ac:dyDescent="0.2">
      <c r="K79" s="4"/>
    </row>
    <row r="80" spans="2:11" x14ac:dyDescent="0.2">
      <c r="K80" s="4"/>
    </row>
    <row r="81" spans="11:11" x14ac:dyDescent="0.2">
      <c r="K81" s="4"/>
    </row>
    <row r="82" spans="11:11" x14ac:dyDescent="0.2">
      <c r="K82" s="4"/>
    </row>
    <row r="83" spans="11:11" x14ac:dyDescent="0.2">
      <c r="K83" s="4"/>
    </row>
    <row r="84" spans="11:11" x14ac:dyDescent="0.2">
      <c r="K84" s="4"/>
    </row>
    <row r="85" spans="11:11" x14ac:dyDescent="0.2">
      <c r="K85" s="4"/>
    </row>
    <row r="86" spans="11:11" x14ac:dyDescent="0.2">
      <c r="K86" s="4"/>
    </row>
    <row r="87" spans="11:11" x14ac:dyDescent="0.2">
      <c r="K87" s="4"/>
    </row>
    <row r="88" spans="11:11" x14ac:dyDescent="0.2">
      <c r="K88" s="4"/>
    </row>
    <row r="89" spans="11:11" x14ac:dyDescent="0.2">
      <c r="K89" s="4"/>
    </row>
    <row r="90" spans="11:11" x14ac:dyDescent="0.2">
      <c r="K90" s="4"/>
    </row>
    <row r="91" spans="11:11" x14ac:dyDescent="0.2">
      <c r="K91" s="4"/>
    </row>
    <row r="92" spans="11:11" x14ac:dyDescent="0.2">
      <c r="K92" s="4"/>
    </row>
    <row r="93" spans="11:11" x14ac:dyDescent="0.2">
      <c r="K93" s="4"/>
    </row>
    <row r="94" spans="11:11" x14ac:dyDescent="0.2">
      <c r="K94" s="4"/>
    </row>
    <row r="95" spans="11:11" x14ac:dyDescent="0.2">
      <c r="K95" s="4"/>
    </row>
    <row r="96" spans="1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</sheetData>
  <conditionalFormatting sqref="H7:H51">
    <cfRule type="cellIs" dxfId="35" priority="1" operator="equal">
      <formula>0</formula>
    </cfRule>
    <cfRule type="cellIs" dxfId="34" priority="2" operator="lessThan">
      <formula>0</formula>
    </cfRule>
    <cfRule type="cellIs" dxfId="33" priority="3" operator="lessThan">
      <formula>0</formula>
    </cfRule>
    <cfRule type="cellIs" dxfId="32" priority="4" operator="greaterThan">
      <formula>0.995</formula>
    </cfRule>
    <cfRule type="cellIs" dxfId="31" priority="5" operator="equal">
      <formula>"*"</formula>
    </cfRule>
    <cfRule type="cellIs" dxfId="30" priority="6" operator="lessThan">
      <formula>0.0005</formula>
    </cfRule>
    <cfRule type="cellIs" dxfId="29" priority="7" operator="greaterThan">
      <formula>0.995</formula>
    </cfRule>
    <cfRule type="cellIs" dxfId="28" priority="8" operator="equal">
      <formula>"*"</formula>
    </cfRule>
    <cfRule type="containsText" dxfId="27" priority="9" operator="containsText" text="&quot;*&quot;">
      <formula>NOT(ISERROR(SEARCH("""*""",H7)))</formula>
    </cfRule>
    <cfRule type="cellIs" dxfId="26" priority="10" operator="lessThan">
      <formula>-0.0001</formula>
    </cfRule>
    <cfRule type="cellIs" dxfId="25" priority="11" operator="between">
      <formula>0.0001</formula>
      <formula>0</formula>
    </cfRule>
    <cfRule type="cellIs" dxfId="24" priority="12" operator="greaterThan">
      <formula>0.991</formula>
    </cfRule>
  </conditionalFormatting>
  <hyperlinks>
    <hyperlink ref="B3" location="RecommendationDialectComparison!A1" display="Recommendation Dialect Comparison"/>
    <hyperlink ref="G3" location="FieldSummary_Exists!A1" display="Field Summary"/>
    <hyperlink ref="D3" location="SignatureScores!A1" display="Signature Scores"/>
    <hyperlink ref="B4" r:id="rId1"/>
    <hyperlink ref="D4" r:id="rId2"/>
    <hyperlink ref="G4" r:id="rId3"/>
    <hyperlink ref="K4" r:id="rId4"/>
    <hyperlink ref="K3" location="ConceptGuidanceLinks!A1" display="View Larger"/>
  </hyperlinks>
  <pageMargins left="0.7" right="0.7" top="0.75" bottom="0.75" header="0.3" footer="0.3"/>
  <pageSetup orientation="portrait" horizontalDpi="0" verticalDpi="0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[9]recTag!#REF!</xm:f>
          </x14:formula1>
          <xm:sqref>C1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workbookViewId="0">
      <selection activeCell="K5" sqref="K5:M26"/>
    </sheetView>
  </sheetViews>
  <sheetFormatPr baseColWidth="10" defaultColWidth="11" defaultRowHeight="16" x14ac:dyDescent="0.2"/>
  <cols>
    <col min="1" max="1" width="3" customWidth="1"/>
    <col min="2" max="2" width="26.6640625" bestFit="1" customWidth="1"/>
    <col min="3" max="3" width="32" customWidth="1"/>
    <col min="4" max="4" width="19" bestFit="1" customWidth="1"/>
    <col min="6" max="6" width="4.5" customWidth="1"/>
    <col min="7" max="7" width="30" bestFit="1" customWidth="1"/>
    <col min="8" max="8" width="8.6640625" bestFit="1" customWidth="1"/>
    <col min="9" max="9" width="26.1640625" bestFit="1" customWidth="1"/>
    <col min="10" max="10" width="1.1640625" customWidth="1"/>
    <col min="11" max="11" width="27.33203125" style="3" bestFit="1" customWidth="1"/>
    <col min="12" max="12" width="22.1640625" style="3" bestFit="1" customWidth="1"/>
    <col min="13" max="13" width="29" style="3" bestFit="1" customWidth="1"/>
  </cols>
  <sheetData>
    <row r="1" spans="2:13" ht="21" x14ac:dyDescent="0.25">
      <c r="B1" s="1" t="s">
        <v>0</v>
      </c>
      <c r="C1" s="2" t="s">
        <v>1</v>
      </c>
      <c r="E1" s="1"/>
      <c r="F1" s="1"/>
      <c r="G1" s="1"/>
      <c r="H1" s="1"/>
      <c r="J1" s="1"/>
      <c r="K1" s="2"/>
    </row>
    <row r="2" spans="2:13" ht="21" hidden="1" x14ac:dyDescent="0.25">
      <c r="B2" s="1"/>
      <c r="C2" s="1"/>
      <c r="D2" s="1"/>
      <c r="E2" s="1"/>
      <c r="F2" s="1"/>
      <c r="G2" s="1"/>
      <c r="H2" s="1"/>
      <c r="J2" s="1"/>
      <c r="K2" s="2"/>
    </row>
    <row r="3" spans="2:13" s="2" customFormat="1" ht="21" x14ac:dyDescent="0.2">
      <c r="B3" s="4" t="s">
        <v>2</v>
      </c>
      <c r="D3" s="4" t="s">
        <v>2</v>
      </c>
      <c r="E3" s="4"/>
      <c r="G3" s="4" t="s">
        <v>2</v>
      </c>
      <c r="I3"/>
      <c r="K3" s="5" t="s">
        <v>2</v>
      </c>
      <c r="L3" s="3"/>
      <c r="M3" s="3"/>
    </row>
    <row r="4" spans="2:13" s="3" customFormat="1" ht="22" thickBot="1" x14ac:dyDescent="0.25">
      <c r="B4" s="4" t="s">
        <v>3</v>
      </c>
      <c r="D4" s="4" t="s">
        <v>3</v>
      </c>
      <c r="E4" s="4"/>
      <c r="G4" s="4" t="s">
        <v>3</v>
      </c>
      <c r="I4"/>
      <c r="K4" s="4" t="s">
        <v>3</v>
      </c>
      <c r="L4" s="2"/>
      <c r="M4" s="2"/>
    </row>
    <row r="5" spans="2:13" ht="19" x14ac:dyDescent="0.25">
      <c r="G5" s="6" t="s">
        <v>13</v>
      </c>
      <c r="H5" s="7" t="s">
        <v>5</v>
      </c>
      <c r="I5" s="8" t="s">
        <v>6</v>
      </c>
      <c r="K5" s="9" t="s">
        <v>5</v>
      </c>
      <c r="L5" s="10" t="s">
        <v>7</v>
      </c>
      <c r="M5" s="11" t="s">
        <v>8</v>
      </c>
    </row>
    <row r="6" spans="2:13" ht="17" thickBot="1" x14ac:dyDescent="0.25">
      <c r="G6" s="12" t="str">
        <f>[8]FieldSummary_Exists!D3</f>
        <v>Concept</v>
      </c>
      <c r="H6" s="13" t="str">
        <f>[8]FieldSummary_Exists!E3</f>
        <v>EML</v>
      </c>
      <c r="I6" s="14" t="s">
        <v>9</v>
      </c>
      <c r="K6" s="15" t="s">
        <v>10</v>
      </c>
      <c r="L6" s="16" t="s">
        <v>11</v>
      </c>
      <c r="M6" s="17" t="s">
        <v>12</v>
      </c>
    </row>
    <row r="7" spans="2:13" x14ac:dyDescent="0.2">
      <c r="G7" s="18" t="str">
        <f>[8]FieldSummary_Exists!D4</f>
        <v>Resource Identifier</v>
      </c>
      <c r="H7" s="19">
        <f>[8]FieldSummary_Exists!E4</f>
        <v>1</v>
      </c>
      <c r="I7" s="20" t="str">
        <f>[8]FieldSummary_Missing!F4</f>
        <v>LTER_Identification</v>
      </c>
      <c r="K7" s="21" t="str">
        <f>IF([8]FieldSummary_Exists!M4="","",HYPERLINK("http://wiki.esipfed.org/index.php/Concepts_Glossary_"&amp;[8]data!$B$1&amp;"#"&amp;SUBSTITUTE(SUBSTITUTE([8]FieldSummary_Exists!M4," ","_"),"/","-"),[8]FieldSummary_Exists!M4))</f>
        <v/>
      </c>
      <c r="L7" s="22" t="str">
        <f>IF([8]FieldSummary_Exists!L4="","",HYPERLINK("http://wiki.esipfed.org/index.php/Concepts_Glossary_"&amp;[8]data!$B$1&amp;"#"&amp;SUBSTITUTE(SUBSTITUTE([8]FieldSummary_Exists!L4," ","_"),"/","-"),[8]FieldSummary_Exists!L4))</f>
        <v/>
      </c>
      <c r="M7" s="23" t="str">
        <f>IF([8]FieldSummary_Exists!Q4="","",HYPERLINK("http://wiki.esipfed.org/index.php/Concepts_Glossary"&amp;"#"&amp;SUBSTITUTE(SUBSTITUTE([8]FieldSummary_Exists!Q4," ","_"),"/","-"),[8]FieldSummary_Exists!Q4))</f>
        <v/>
      </c>
    </row>
    <row r="8" spans="2:13" x14ac:dyDescent="0.2">
      <c r="G8" s="24" t="str">
        <f>[8]FieldSummary_Exists!D5</f>
        <v>Resource Title</v>
      </c>
      <c r="H8" s="25">
        <f>[8]FieldSummary_Exists!E5</f>
        <v>1</v>
      </c>
      <c r="I8" s="26" t="str">
        <f>[8]FieldSummary_Missing!F5</f>
        <v>LTER_Identification</v>
      </c>
      <c r="K8" s="27" t="str">
        <f>IF([8]FieldSummary_Exists!M5="","",HYPERLINK("http://wiki.esipfed.org/index.php/Concepts_Glossary_"&amp;[8]data!$B$1&amp;"#"&amp;SUBSTITUTE(SUBSTITUTE([8]FieldSummary_Exists!M5," ","_"),"/","-"),[8]FieldSummary_Exists!M5))</f>
        <v>Metadata Contact</v>
      </c>
      <c r="L8" s="28" t="str">
        <f>IF([8]FieldSummary_Exists!L5="","",HYPERLINK("http://wiki.esipfed.org/index.php/Concepts_Glossary_"&amp;[8]data!$B$1&amp;"#"&amp;SUBSTITUTE(SUBSTITUTE([8]FieldSummary_Exists!L5," ","_"),"/","-"),[8]FieldSummary_Exists!L5))</f>
        <v>Attribute Constraints</v>
      </c>
      <c r="M8" s="29" t="str">
        <f>IF([8]FieldSummary_Exists!Q5="","",HYPERLINK("http://wiki.esipfed.org/index.php/Concepts_Glossary"&amp;"#"&amp;SUBSTITUTE(SUBSTITUTE([8]FieldSummary_Exists!Q5," ","_"),"/","-"),[8]FieldSummary_Exists!Q5))</f>
        <v/>
      </c>
    </row>
    <row r="9" spans="2:13" x14ac:dyDescent="0.2">
      <c r="G9" s="24" t="str">
        <f>[8]FieldSummary_Exists!D6</f>
        <v>Author / Originator</v>
      </c>
      <c r="H9" s="25">
        <f>[8]FieldSummary_Exists!E6</f>
        <v>1</v>
      </c>
      <c r="I9" s="26" t="str">
        <f>[8]FieldSummary_Missing!F6</f>
        <v>LTER_Identification</v>
      </c>
      <c r="K9" s="27" t="str">
        <f>IF([8]FieldSummary_Exists!M6="","",HYPERLINK("http://wiki.esipfed.org/index.php/Concepts_Glossary_"&amp;[8]data!$B$1&amp;"#"&amp;SUBSTITUTE(SUBSTITUTE([8]FieldSummary_Exists!M6," ","_"),"/","-"),[8]FieldSummary_Exists!M6))</f>
        <v>Contributor Name</v>
      </c>
      <c r="L9" s="28" t="str">
        <f>IF([8]FieldSummary_Exists!L6="","",HYPERLINK("http://wiki.esipfed.org/index.php/Concepts_Glossary_"&amp;[8]data!$B$1&amp;"#"&amp;SUBSTITUTE(SUBSTITUTE([8]FieldSummary_Exists!L6," ","_"),"/","-"),[8]FieldSummary_Exists!L6))</f>
        <v/>
      </c>
      <c r="M9" s="29" t="str">
        <f>IF([8]FieldSummary_Exists!Q6="","",HYPERLINK("http://wiki.esipfed.org/index.php/Concepts_Glossary"&amp;"#"&amp;SUBSTITUTE(SUBSTITUTE([8]FieldSummary_Exists!Q6," ","_"),"/","-"),[8]FieldSummary_Exists!Q6))</f>
        <v/>
      </c>
    </row>
    <row r="10" spans="2:13" x14ac:dyDescent="0.2">
      <c r="G10" s="24" t="str">
        <f>[8]FieldSummary_Exists!D7</f>
        <v>Metadata Contact</v>
      </c>
      <c r="H10" s="25">
        <f>[8]FieldSummary_Exists!E7</f>
        <v>0.44400000000000001</v>
      </c>
      <c r="I10" s="26" t="str">
        <f>[8]FieldSummary_Missing!F7</f>
        <v>LTER_Identification</v>
      </c>
      <c r="K10" s="27" t="str">
        <f>IF([8]FieldSummary_Exists!M7="","",HYPERLINK("http://wiki.esipfed.org/index.php/Concepts_Glossary_"&amp;[8]data!$B$1&amp;"#"&amp;SUBSTITUTE(SUBSTITUTE([8]FieldSummary_Exists!M7," ","_"),"/","-"),[8]FieldSummary_Exists!M7))</f>
        <v>Publisher</v>
      </c>
      <c r="L10" s="28" t="str">
        <f>IF([8]FieldSummary_Exists!L7="","",HYPERLINK("http://wiki.esipfed.org/index.php/Concepts_Glossary_"&amp;[8]data!$B$1&amp;"#"&amp;SUBSTITUTE(SUBSTITUTE([8]FieldSummary_Exists!L7," ","_"),"/","-"),[8]FieldSummary_Exists!L7))</f>
        <v/>
      </c>
      <c r="M10" s="29" t="str">
        <f>IF([8]FieldSummary_Exists!Q7="","",HYPERLINK("http://wiki.esipfed.org/index.php/Concepts_Glossary"&amp;"#"&amp;SUBSTITUTE(SUBSTITUTE([8]FieldSummary_Exists!Q7," ","_"),"/","-"),[8]FieldSummary_Exists!Q7))</f>
        <v/>
      </c>
    </row>
    <row r="11" spans="2:13" x14ac:dyDescent="0.2">
      <c r="G11" s="24" t="str">
        <f>[8]FieldSummary_Exists!D8</f>
        <v>Contributor Name</v>
      </c>
      <c r="H11" s="25">
        <f>[8]FieldSummary_Exists!E8</f>
        <v>0.45600000000000002</v>
      </c>
      <c r="I11" s="26" t="str">
        <f>[8]FieldSummary_Missing!F8</f>
        <v>LTER_Identification</v>
      </c>
      <c r="K11" s="27" t="str">
        <f>IF([8]FieldSummary_Exists!M8="","",HYPERLINK("http://wiki.esipfed.org/index.php/Concepts_Glossary_"&amp;[8]data!$B$1&amp;"#"&amp;SUBSTITUTE(SUBSTITUTE([8]FieldSummary_Exists!M8," ","_"),"/","-"),[8]FieldSummary_Exists!M8))</f>
        <v>Publication Date</v>
      </c>
      <c r="L11" s="28" t="str">
        <f>IF([8]FieldSummary_Exists!L8="","",HYPERLINK("http://wiki.esipfed.org/index.php/Concepts_Glossary_"&amp;[8]data!$B$1&amp;"#"&amp;SUBSTITUTE(SUBSTITUTE([8]FieldSummary_Exists!L8," ","_"),"/","-"),[8]FieldSummary_Exists!L8))</f>
        <v/>
      </c>
      <c r="M11" s="29" t="str">
        <f>IF([8]FieldSummary_Exists!Q8="","",HYPERLINK("http://wiki.esipfed.org/index.php/Concepts_Glossary"&amp;"#"&amp;SUBSTITUTE(SUBSTITUTE([8]FieldSummary_Exists!Q8," ","_"),"/","-"),[8]FieldSummary_Exists!Q8))</f>
        <v/>
      </c>
    </row>
    <row r="12" spans="2:13" x14ac:dyDescent="0.2">
      <c r="G12" s="24" t="str">
        <f>[8]FieldSummary_Exists!D9</f>
        <v>Publisher</v>
      </c>
      <c r="H12" s="25">
        <f>[8]FieldSummary_Exists!E9</f>
        <v>0.92400000000000004</v>
      </c>
      <c r="I12" s="26" t="str">
        <f>[8]FieldSummary_Missing!F9</f>
        <v>LTER_Identification</v>
      </c>
      <c r="K12" s="27" t="str">
        <f>IF([8]FieldSummary_Exists!M9="","",HYPERLINK("http://wiki.esipfed.org/index.php/Concepts_Glossary_"&amp;[8]data!$B$1&amp;"#"&amp;SUBSTITUTE(SUBSTITUTE([8]FieldSummary_Exists!M9," ","_"),"/","-"),[8]FieldSummary_Exists!M9))</f>
        <v>Abstract</v>
      </c>
      <c r="L12" s="28" t="str">
        <f>IF([8]FieldSummary_Exists!L9="","",HYPERLINK("http://wiki.esipfed.org/index.php/Concepts_Glossary_"&amp;[8]data!$B$1&amp;"#"&amp;SUBSTITUTE(SUBSTITUTE([8]FieldSummary_Exists!L9," ","_"),"/","-"),[8]FieldSummary_Exists!L9))</f>
        <v/>
      </c>
      <c r="M12" s="29" t="str">
        <f>IF([8]FieldSummary_Exists!Q9="","",HYPERLINK("http://wiki.esipfed.org/index.php/Concepts_Glossary"&amp;"#"&amp;SUBSTITUTE(SUBSTITUTE([8]FieldSummary_Exists!Q9," ","_"),"/","-"),[8]FieldSummary_Exists!Q9))</f>
        <v/>
      </c>
    </row>
    <row r="13" spans="2:13" x14ac:dyDescent="0.2">
      <c r="G13" s="24" t="str">
        <f>[8]FieldSummary_Exists!D10</f>
        <v>Publication Date</v>
      </c>
      <c r="H13" s="25">
        <f>[8]FieldSummary_Exists!E10</f>
        <v>0.93200000000000005</v>
      </c>
      <c r="I13" s="26" t="str">
        <f>[8]FieldSummary_Missing!F10</f>
        <v>LTER_Identification</v>
      </c>
      <c r="K13" s="27" t="str">
        <f>IF([8]FieldSummary_Exists!M10="","",HYPERLINK("http://wiki.esipfed.org/index.php/Concepts_Glossary_"&amp;[8]data!$B$1&amp;"#"&amp;SUBSTITUTE(SUBSTITUTE([8]FieldSummary_Exists!M10," ","_"),"/","-"),[8]FieldSummary_Exists!M10))</f>
        <v>Resource Distribution</v>
      </c>
      <c r="L13" s="28" t="str">
        <f>IF([8]FieldSummary_Exists!L10="","",HYPERLINK("http://wiki.esipfed.org/index.php/Concepts_Glossary_"&amp;[8]data!$B$1&amp;"#"&amp;SUBSTITUTE(SUBSTITUTE([8]FieldSummary_Exists!L10," ","_"),"/","-"),[8]FieldSummary_Exists!L10))</f>
        <v/>
      </c>
      <c r="M13" s="29" t="str">
        <f>IF([8]FieldSummary_Exists!Q10="","",HYPERLINK("http://wiki.esipfed.org/index.php/Concepts_Glossary"&amp;"#"&amp;SUBSTITUTE(SUBSTITUTE([8]FieldSummary_Exists!Q10," ","_"),"/","-"),[8]FieldSummary_Exists!Q10))</f>
        <v/>
      </c>
    </row>
    <row r="14" spans="2:13" x14ac:dyDescent="0.2">
      <c r="G14" s="24" t="str">
        <f>[8]FieldSummary_Exists!D11</f>
        <v>Resource Contact</v>
      </c>
      <c r="H14" s="25">
        <f>[8]FieldSummary_Exists!E11</f>
        <v>1</v>
      </c>
      <c r="I14" s="26" t="str">
        <f>[8]FieldSummary_Missing!F11</f>
        <v>LTER_Identification</v>
      </c>
      <c r="K14" s="27" t="str">
        <f>IF([8]FieldSummary_Exists!M11="","",HYPERLINK("http://wiki.esipfed.org/index.php/Concepts_Glossary_"&amp;[8]data!$B$1&amp;"#"&amp;SUBSTITUTE(SUBSTITUTE([8]FieldSummary_Exists!M11," ","_"),"/","-"),[8]FieldSummary_Exists!M11))</f>
        <v>Spatial Extent</v>
      </c>
      <c r="L14" s="28" t="str">
        <f>IF([8]FieldSummary_Exists!L11="","",HYPERLINK("http://wiki.esipfed.org/index.php/Concepts_Glossary_"&amp;[8]data!$B$1&amp;"#"&amp;SUBSTITUTE(SUBSTITUTE([8]FieldSummary_Exists!L11," ","_"),"/","-"),[8]FieldSummary_Exists!L11))</f>
        <v/>
      </c>
      <c r="M14" s="29" t="str">
        <f>IF([8]FieldSummary_Exists!Q11="","",HYPERLINK("http://wiki.esipfed.org/index.php/Concepts_Glossary"&amp;"#"&amp;SUBSTITUTE(SUBSTITUTE([8]FieldSummary_Exists!Q11," ","_"),"/","-"),[8]FieldSummary_Exists!Q11))</f>
        <v/>
      </c>
    </row>
    <row r="15" spans="2:13" x14ac:dyDescent="0.2">
      <c r="G15" s="24" t="str">
        <f>[8]FieldSummary_Exists!D12</f>
        <v>Abstract</v>
      </c>
      <c r="H15" s="25">
        <f>[8]FieldSummary_Exists!E12</f>
        <v>0.98799999999999999</v>
      </c>
      <c r="I15" s="26" t="str">
        <f>[8]FieldSummary_Missing!F12</f>
        <v>LTER_Identification</v>
      </c>
      <c r="K15" s="27" t="str">
        <f>IF([8]FieldSummary_Exists!M12="","",HYPERLINK("http://wiki.esipfed.org/index.php/Concepts_Glossary_"&amp;[8]data!$B$1&amp;"#"&amp;SUBSTITUTE(SUBSTITUTE([8]FieldSummary_Exists!M12," ","_"),"/","-"),[8]FieldSummary_Exists!M12))</f>
        <v>Taxonomic Extent</v>
      </c>
      <c r="L15" s="28" t="str">
        <f>IF([8]FieldSummary_Exists!L12="","",HYPERLINK("http://wiki.esipfed.org/index.php/Concepts_Glossary_"&amp;[8]data!$B$1&amp;"#"&amp;SUBSTITUTE(SUBSTITUTE([8]FieldSummary_Exists!L12," ","_"),"/","-"),[8]FieldSummary_Exists!L12))</f>
        <v/>
      </c>
      <c r="M15" s="29" t="str">
        <f>IF([8]FieldSummary_Exists!Q12="","",HYPERLINK("http://wiki.esipfed.org/index.php/Concepts_Glossary"&amp;"#"&amp;SUBSTITUTE(SUBSTITUTE([8]FieldSummary_Exists!Q12," ","_"),"/","-"),[8]FieldSummary_Exists!Q12))</f>
        <v/>
      </c>
    </row>
    <row r="16" spans="2:13" x14ac:dyDescent="0.2">
      <c r="G16" s="24" t="str">
        <f>[8]FieldSummary_Exists!D13</f>
        <v>Keyword</v>
      </c>
      <c r="H16" s="25">
        <f>[8]FieldSummary_Exists!E13</f>
        <v>1</v>
      </c>
      <c r="I16" s="26" t="str">
        <f>[8]FieldSummary_Missing!F13</f>
        <v>LTER_Identification</v>
      </c>
      <c r="K16" s="27" t="str">
        <f>IF([8]FieldSummary_Exists!M13="","",HYPERLINK("http://wiki.esipfed.org/index.php/Concepts_Glossary_"&amp;[8]data!$B$1&amp;"#"&amp;SUBSTITUTE(SUBSTITUTE([8]FieldSummary_Exists!M13," ","_"),"/","-"),[8]FieldSummary_Exists!M13))</f>
        <v>Temporal Extent</v>
      </c>
      <c r="L16" s="28" t="str">
        <f>IF([8]FieldSummary_Exists!L13="","",HYPERLINK("http://wiki.esipfed.org/index.php/Concepts_Glossary_"&amp;[8]data!$B$1&amp;"#"&amp;SUBSTITUTE(SUBSTITUTE([8]FieldSummary_Exists!L13," ","_"),"/","-"),[8]FieldSummary_Exists!L13))</f>
        <v/>
      </c>
      <c r="M16" s="29" t="str">
        <f>IF([8]FieldSummary_Exists!Q13="","",HYPERLINK("http://wiki.esipfed.org/index.php/Concepts_Glossary"&amp;"#"&amp;SUBSTITUTE(SUBSTITUTE([8]FieldSummary_Exists!Q13," ","_"),"/","-"),[8]FieldSummary_Exists!Q13))</f>
        <v/>
      </c>
    </row>
    <row r="17" spans="7:13" x14ac:dyDescent="0.2">
      <c r="G17" s="24" t="str">
        <f>[8]FieldSummary_Exists!D14</f>
        <v>Resource Distribution</v>
      </c>
      <c r="H17" s="25">
        <f>[8]FieldSummary_Exists!E14</f>
        <v>0.95199999999999996</v>
      </c>
      <c r="I17" s="26" t="str">
        <f>[8]FieldSummary_Missing!F14</f>
        <v>LTER_Identification</v>
      </c>
      <c r="K17" s="27" t="str">
        <f>IF([8]FieldSummary_Exists!M14="","",HYPERLINK("http://wiki.esipfed.org/index.php/Concepts_Glossary_"&amp;[8]data!$B$1&amp;"#"&amp;SUBSTITUTE(SUBSTITUTE([8]FieldSummary_Exists!M14," ","_"),"/","-"),[8]FieldSummary_Exists!M14))</f>
        <v>Maintenance</v>
      </c>
      <c r="L17" s="28" t="str">
        <f>IF([8]FieldSummary_Exists!L14="","",HYPERLINK("http://wiki.esipfed.org/index.php/Concepts_Glossary_"&amp;[8]data!$B$1&amp;"#"&amp;SUBSTITUTE(SUBSTITUTE([8]FieldSummary_Exists!L14," ","_"),"/","-"),[8]FieldSummary_Exists!L14))</f>
        <v/>
      </c>
      <c r="M17" s="29" t="str">
        <f>IF([8]FieldSummary_Exists!Q14="","",HYPERLINK("http://wiki.esipfed.org/index.php/Concepts_Glossary"&amp;"#"&amp;SUBSTITUTE(SUBSTITUTE([8]FieldSummary_Exists!Q14," ","_"),"/","-"),[8]FieldSummary_Exists!Q14))</f>
        <v/>
      </c>
    </row>
    <row r="18" spans="7:13" x14ac:dyDescent="0.2">
      <c r="G18" s="24" t="str">
        <f>[8]FieldSummary_Exists!D15</f>
        <v>Spatial Extent</v>
      </c>
      <c r="H18" s="25">
        <f>[8]FieldSummary_Exists!E15</f>
        <v>0.99199999999999999</v>
      </c>
      <c r="I18" s="26" t="str">
        <f>[8]FieldSummary_Missing!F15</f>
        <v>LTER_Discovery</v>
      </c>
      <c r="K18" s="27" t="str">
        <f>IF([8]FieldSummary_Exists!M15="","",HYPERLINK("http://wiki.esipfed.org/index.php/Concepts_Glossary_"&amp;[8]data!$B$1&amp;"#"&amp;SUBSTITUTE(SUBSTITUTE([8]FieldSummary_Exists!M15," ","_"),"/","-"),[8]FieldSummary_Exists!M15))</f>
        <v>Resource Use Constraints</v>
      </c>
      <c r="L18" s="28" t="str">
        <f>IF([8]FieldSummary_Exists!L15="","",HYPERLINK("http://wiki.esipfed.org/index.php/Concepts_Glossary_"&amp;[8]data!$B$1&amp;"#"&amp;SUBSTITUTE(SUBSTITUTE([8]FieldSummary_Exists!L15," ","_"),"/","-"),[8]FieldSummary_Exists!L15))</f>
        <v/>
      </c>
      <c r="M18" s="29" t="str">
        <f>IF([8]FieldSummary_Exists!Q15="","",HYPERLINK("http://wiki.esipfed.org/index.php/Concepts_Glossary"&amp;"#"&amp;SUBSTITUTE(SUBSTITUTE([8]FieldSummary_Exists!Q15," ","_"),"/","-"),[8]FieldSummary_Exists!Q15))</f>
        <v/>
      </c>
    </row>
    <row r="19" spans="7:13" x14ac:dyDescent="0.2">
      <c r="G19" s="24" t="str">
        <f>[8]FieldSummary_Exists!D16</f>
        <v>Taxonomic Extent</v>
      </c>
      <c r="H19" s="25">
        <f>[8]FieldSummary_Exists!E16</f>
        <v>9.1999999999999998E-2</v>
      </c>
      <c r="I19" s="26" t="str">
        <f>[8]FieldSummary_Missing!F16</f>
        <v>LTER_Discovery</v>
      </c>
      <c r="K19" s="27" t="str">
        <f>IF([8]FieldSummary_Exists!M16="","",HYPERLINK("http://wiki.esipfed.org/index.php/Concepts_Glossary_"&amp;[8]data!$B$1&amp;"#"&amp;SUBSTITUTE(SUBSTITUTE([8]FieldSummary_Exists!M16," ","_"),"/","-"),[8]FieldSummary_Exists!M16))</f>
        <v>Process Step</v>
      </c>
      <c r="L19" s="28" t="str">
        <f>IF([8]FieldSummary_Exists!L16="","",HYPERLINK("http://wiki.esipfed.org/index.php/Concepts_Glossary_"&amp;[8]data!$B$1&amp;"#"&amp;SUBSTITUTE(SUBSTITUTE([8]FieldSummary_Exists!L16," ","_"),"/","-"),[8]FieldSummary_Exists!L16))</f>
        <v/>
      </c>
      <c r="M19" s="29" t="str">
        <f>IF([8]FieldSummary_Exists!Q16="","",HYPERLINK("http://wiki.esipfed.org/index.php/Concepts_Glossary"&amp;"#"&amp;SUBSTITUTE(SUBSTITUTE([8]FieldSummary_Exists!Q16," ","_"),"/","-"),[8]FieldSummary_Exists!Q16))</f>
        <v/>
      </c>
    </row>
    <row r="20" spans="7:13" x14ac:dyDescent="0.2">
      <c r="G20" s="24" t="str">
        <f>[8]FieldSummary_Exists!D17</f>
        <v>Temporal Extent</v>
      </c>
      <c r="H20" s="25">
        <f>[8]FieldSummary_Exists!E17</f>
        <v>0.89600000000000002</v>
      </c>
      <c r="I20" s="26" t="str">
        <f>[8]FieldSummary_Missing!F17</f>
        <v>LTER_Discovery</v>
      </c>
      <c r="K20" s="27" t="str">
        <f>IF([8]FieldSummary_Exists!M17="","",HYPERLINK("http://wiki.esipfed.org/index.php/Concepts_Glossary_"&amp;[8]data!$B$1&amp;"#"&amp;SUBSTITUTE(SUBSTITUTE([8]FieldSummary_Exists!M17," ","_"),"/","-"),[8]FieldSummary_Exists!M17))</f>
        <v>Project Description</v>
      </c>
      <c r="L20" s="28" t="str">
        <f>IF([8]FieldSummary_Exists!L17="","",HYPERLINK("http://wiki.esipfed.org/index.php/Concepts_Glossary_"&amp;[8]data!$B$1&amp;"#"&amp;SUBSTITUTE(SUBSTITUTE([8]FieldSummary_Exists!L17," ","_"),"/","-"),[8]FieldSummary_Exists!L17))</f>
        <v/>
      </c>
      <c r="M20" s="29" t="str">
        <f>IF([8]FieldSummary_Exists!Q17="","",HYPERLINK("http://wiki.esipfed.org/index.php/Concepts_Glossary"&amp;"#"&amp;SUBSTITUTE(SUBSTITUTE([8]FieldSummary_Exists!Q17," ","_"),"/","-"),[8]FieldSummary_Exists!Q17))</f>
        <v/>
      </c>
    </row>
    <row r="21" spans="7:13" x14ac:dyDescent="0.2">
      <c r="G21" s="24" t="str">
        <f>[8]FieldSummary_Exists!D18</f>
        <v>Maintenance</v>
      </c>
      <c r="H21" s="25">
        <f>[8]FieldSummary_Exists!E18</f>
        <v>0.432</v>
      </c>
      <c r="I21" s="26" t="str">
        <f>[8]FieldSummary_Missing!F18</f>
        <v>LTER_Discovery</v>
      </c>
      <c r="K21" s="27" t="str">
        <f>IF([8]FieldSummary_Exists!M18="","",HYPERLINK("http://wiki.esipfed.org/index.php/Concepts_Glossary_"&amp;[8]data!$B$1&amp;"#"&amp;SUBSTITUTE(SUBSTITUTE([8]FieldSummary_Exists!M18," ","_"),"/","-"),[8]FieldSummary_Exists!M18))</f>
        <v>Entity Type Definition</v>
      </c>
      <c r="L21" s="28" t="str">
        <f>IF([8]FieldSummary_Exists!L18="","",HYPERLINK("http://wiki.esipfed.org/index.php/Concepts_Glossary_"&amp;[8]data!$B$1&amp;"#"&amp;SUBSTITUTE(SUBSTITUTE([8]FieldSummary_Exists!L18," ","_"),"/","-"),[8]FieldSummary_Exists!L18))</f>
        <v/>
      </c>
      <c r="M21" s="29" t="str">
        <f>IF([8]FieldSummary_Exists!Q18="","",HYPERLINK("http://wiki.esipfed.org/index.php/Concepts_Glossary"&amp;"#"&amp;SUBSTITUTE(SUBSTITUTE([8]FieldSummary_Exists!Q18," ","_"),"/","-"),[8]FieldSummary_Exists!Q18))</f>
        <v/>
      </c>
    </row>
    <row r="22" spans="7:13" x14ac:dyDescent="0.2">
      <c r="G22" s="24" t="str">
        <f>[8]FieldSummary_Exists!D19</f>
        <v>Resource Use Constraints</v>
      </c>
      <c r="H22" s="25">
        <f>[8]FieldSummary_Exists!E19</f>
        <v>0.95199999999999996</v>
      </c>
      <c r="I22" s="26" t="str">
        <f>[8]FieldSummary_Missing!F19</f>
        <v>LTER_Evaluation</v>
      </c>
      <c r="K22" s="27" t="str">
        <f>IF([8]FieldSummary_Exists!M19="","",HYPERLINK("http://wiki.esipfed.org/index.php/Concepts_Glossary_"&amp;[8]data!$B$1&amp;"#"&amp;SUBSTITUTE(SUBSTITUTE([8]FieldSummary_Exists!M19," ","_"),"/","-"),[8]FieldSummary_Exists!M19))</f>
        <v>Attribute Definition</v>
      </c>
      <c r="L22" s="28" t="str">
        <f>IF([8]FieldSummary_Exists!L19="","",HYPERLINK("http://wiki.esipfed.org/index.php/Concepts_Glossary_"&amp;[8]data!$B$1&amp;"#"&amp;SUBSTITUTE(SUBSTITUTE([8]FieldSummary_Exists!L19," ","_"),"/","-"),[8]FieldSummary_Exists!L19))</f>
        <v/>
      </c>
      <c r="M22" s="29" t="str">
        <f>IF([8]FieldSummary_Exists!Q19="","",HYPERLINK("http://wiki.esipfed.org/index.php/Concepts_Glossary"&amp;"#"&amp;SUBSTITUTE(SUBSTITUTE([8]FieldSummary_Exists!Q19," ","_"),"/","-"),[8]FieldSummary_Exists!Q19))</f>
        <v/>
      </c>
    </row>
    <row r="23" spans="7:13" x14ac:dyDescent="0.2">
      <c r="G23" s="24" t="str">
        <f>[8]FieldSummary_Exists!D20</f>
        <v>Process Step</v>
      </c>
      <c r="H23" s="25">
        <f>[8]FieldSummary_Exists!E20</f>
        <v>0.85199999999999998</v>
      </c>
      <c r="I23" s="26" t="str">
        <f>[8]FieldSummary_Missing!F20</f>
        <v>LTER_Evaluation</v>
      </c>
      <c r="K23" s="27" t="str">
        <f>IF([8]FieldSummary_Exists!M20="","",HYPERLINK("http://wiki.esipfed.org/index.php/Concepts_Glossary_"&amp;[8]data!$B$1&amp;"#"&amp;SUBSTITUTE(SUBSTITUTE([8]FieldSummary_Exists!M20," ","_"),"/","-"),[8]FieldSummary_Exists!M20))</f>
        <v>Resource Access Constraints</v>
      </c>
      <c r="L23" s="28" t="str">
        <f>IF([8]FieldSummary_Exists!L20="","",HYPERLINK("http://wiki.esipfed.org/index.php/Concepts_Glossary_"&amp;[8]data!$B$1&amp;"#"&amp;SUBSTITUTE(SUBSTITUTE([8]FieldSummary_Exists!L20," ","_"),"/","-"),[8]FieldSummary_Exists!L20))</f>
        <v/>
      </c>
      <c r="M23" s="29" t="str">
        <f>IF([8]FieldSummary_Exists!Q20="","",HYPERLINK("http://wiki.esipfed.org/index.php/Concepts_Glossary"&amp;"#"&amp;SUBSTITUTE(SUBSTITUTE([8]FieldSummary_Exists!Q20," ","_"),"/","-"),[8]FieldSummary_Exists!Q20))</f>
        <v/>
      </c>
    </row>
    <row r="24" spans="7:13" x14ac:dyDescent="0.2">
      <c r="G24" s="24" t="str">
        <f>[8]FieldSummary_Exists!D21</f>
        <v>Project Description</v>
      </c>
      <c r="H24" s="25">
        <f>[8]FieldSummary_Exists!E21</f>
        <v>0.54</v>
      </c>
      <c r="I24" s="26" t="str">
        <f>[8]FieldSummary_Missing!F21</f>
        <v>LTER_Evaluation</v>
      </c>
      <c r="K24" s="27" t="str">
        <f>IF([8]FieldSummary_Exists!M21="","",HYPERLINK("http://wiki.esipfed.org/index.php/Concepts_Glossary_"&amp;[8]data!$B$1&amp;"#"&amp;SUBSTITUTE(SUBSTITUTE([8]FieldSummary_Exists!M21," ","_"),"/","-"),[8]FieldSummary_Exists!M21))</f>
        <v>Resource Format</v>
      </c>
      <c r="L24" s="28" t="str">
        <f>IF([8]FieldSummary_Exists!L21="","",HYPERLINK("http://wiki.esipfed.org/index.php/Concepts_Glossary_"&amp;[8]data!$B$1&amp;"#"&amp;SUBSTITUTE(SUBSTITUTE([8]FieldSummary_Exists!L21," ","_"),"/","-"),[8]FieldSummary_Exists!L21))</f>
        <v/>
      </c>
      <c r="M24" s="29" t="str">
        <f>IF([8]FieldSummary_Exists!Q21="","",HYPERLINK("http://wiki.esipfed.org/index.php/Concepts_Glossary"&amp;"#"&amp;SUBSTITUTE(SUBSTITUTE([8]FieldSummary_Exists!Q21," ","_"),"/","-"),[8]FieldSummary_Exists!Q21))</f>
        <v/>
      </c>
    </row>
    <row r="25" spans="7:13" x14ac:dyDescent="0.2">
      <c r="G25" s="24" t="str">
        <f>[8]FieldSummary_Exists!D22</f>
        <v>Entity Type Definition</v>
      </c>
      <c r="H25" s="25">
        <f>[8]FieldSummary_Exists!E22</f>
        <v>0.81200000000000006</v>
      </c>
      <c r="I25" s="26" t="str">
        <f>[8]FieldSummary_Missing!F22</f>
        <v>LTER_Evaluation</v>
      </c>
      <c r="K25" s="27" t="str">
        <f>IF([8]FieldSummary_Exists!M22="","",HYPERLINK("http://wiki.esipfed.org/index.php/Concepts_Glossary_"&amp;[8]data!$B$1&amp;"#"&amp;SUBSTITUTE(SUBSTITUTE([8]FieldSummary_Exists!M22," ","_"),"/","-"),[8]FieldSummary_Exists!M22))</f>
        <v>Attribute List</v>
      </c>
      <c r="L25" s="28" t="str">
        <f>IF([8]FieldSummary_Exists!L22="","",HYPERLINK("http://wiki.esipfed.org/index.php/Concepts_Glossary_"&amp;[8]data!$B$1&amp;"#"&amp;SUBSTITUTE(SUBSTITUTE([8]FieldSummary_Exists!L22," ","_"),"/","-"),[8]FieldSummary_Exists!L22))</f>
        <v/>
      </c>
      <c r="M25" s="29" t="str">
        <f>IF([8]FieldSummary_Exists!Q22="","",HYPERLINK("http://wiki.esipfed.org/index.php/Concepts_Glossary"&amp;"#"&amp;SUBSTITUTE(SUBSTITUTE([8]FieldSummary_Exists!Q22," ","_"),"/","-"),[8]FieldSummary_Exists!Q22))</f>
        <v/>
      </c>
    </row>
    <row r="26" spans="7:13" x14ac:dyDescent="0.2">
      <c r="G26" s="24" t="str">
        <f>[8]FieldSummary_Exists!D23</f>
        <v>Attribute Definition</v>
      </c>
      <c r="H26" s="25">
        <f>[8]FieldSummary_Exists!E23</f>
        <v>0.82</v>
      </c>
      <c r="I26" s="26" t="str">
        <f>[8]FieldSummary_Missing!F23</f>
        <v>LTER_Evaluation</v>
      </c>
      <c r="K26" s="27" t="str">
        <f>IF([8]FieldSummary_Exists!M23="","",HYPERLINK("http://wiki.esipfed.org/index.php/Concepts_Glossary_"&amp;[8]data!$B$1&amp;"#"&amp;SUBSTITUTE(SUBSTITUTE([8]FieldSummary_Exists!M23," ","_"),"/","-"),[8]FieldSummary_Exists!M23))</f>
        <v>Resource Quality Description</v>
      </c>
      <c r="L26" s="28" t="str">
        <f>IF([8]FieldSummary_Exists!L23="","",HYPERLINK("http://wiki.esipfed.org/index.php/Concepts_Glossary_"&amp;[8]data!$B$1&amp;"#"&amp;SUBSTITUTE(SUBSTITUTE([8]FieldSummary_Exists!L23," ","_"),"/","-"),[8]FieldSummary_Exists!L23))</f>
        <v/>
      </c>
      <c r="M26" s="29" t="str">
        <f>IF([8]FieldSummary_Exists!Q23="","",HYPERLINK("http://wiki.esipfed.org/index.php/Concepts_Glossary"&amp;"#"&amp;SUBSTITUTE(SUBSTITUTE([8]FieldSummary_Exists!Q23," ","_"),"/","-"),[8]FieldSummary_Exists!Q23))</f>
        <v/>
      </c>
    </row>
    <row r="27" spans="7:13" x14ac:dyDescent="0.2">
      <c r="G27" s="24" t="str">
        <f>[8]FieldSummary_Exists!D24</f>
        <v>Resource Access Constraints</v>
      </c>
      <c r="H27" s="25">
        <f>[8]FieldSummary_Exists!E24</f>
        <v>0.80400000000000005</v>
      </c>
      <c r="I27" s="26" t="str">
        <f>[8]FieldSummary_Missing!F24</f>
        <v>LTER_Access</v>
      </c>
      <c r="K27" s="27" t="str">
        <f>IF([8]FieldSummary_Exists!M24="","",HYPERLINK("http://wiki.esipfed.org/index.php/Concepts_Glossary_"&amp;[8]data!$B$1&amp;"#"&amp;SUBSTITUTE(SUBSTITUTE([8]FieldSummary_Exists!M24," ","_"),"/","-"),[8]FieldSummary_Exists!M24))</f>
        <v/>
      </c>
      <c r="L27" s="28" t="str">
        <f>IF([8]FieldSummary_Exists!L24="","",HYPERLINK("http://wiki.esipfed.org/index.php/Concepts_Glossary_"&amp;[8]data!$B$1&amp;"#"&amp;SUBSTITUTE(SUBSTITUTE([8]FieldSummary_Exists!L24," ","_"),"/","-"),[8]FieldSummary_Exists!L24))</f>
        <v/>
      </c>
      <c r="M27" s="29" t="str">
        <f>IF([8]FieldSummary_Exists!Q24="","",HYPERLINK("http://wiki.esipfed.org/index.php/Concepts_Glossary"&amp;"#"&amp;SUBSTITUTE(SUBSTITUTE([8]FieldSummary_Exists!Q24," ","_"),"/","-"),[8]FieldSummary_Exists!Q24))</f>
        <v/>
      </c>
    </row>
    <row r="28" spans="7:13" x14ac:dyDescent="0.2">
      <c r="G28" s="24" t="str">
        <f>[8]FieldSummary_Exists!D25</f>
        <v>Resource Format</v>
      </c>
      <c r="H28" s="25">
        <f>[8]FieldSummary_Exists!E25</f>
        <v>0.82</v>
      </c>
      <c r="I28" s="26" t="str">
        <f>[8]FieldSummary_Missing!F25</f>
        <v>LTER_Access</v>
      </c>
      <c r="K28" s="27" t="str">
        <f>IF([8]FieldSummary_Exists!M25="","",HYPERLINK("http://wiki.esipfed.org/index.php/Concepts_Glossary_"&amp;[8]data!$B$1&amp;"#"&amp;SUBSTITUTE(SUBSTITUTE([8]FieldSummary_Exists!M25," ","_"),"/","-"),[8]FieldSummary_Exists!M25))</f>
        <v/>
      </c>
      <c r="L28" s="28" t="str">
        <f>IF([8]FieldSummary_Exists!L25="","",HYPERLINK("http://wiki.esipfed.org/index.php/Concepts_Glossary_"&amp;[8]data!$B$1&amp;"#"&amp;SUBSTITUTE(SUBSTITUTE([8]FieldSummary_Exists!L25," ","_"),"/","-"),[8]FieldSummary_Exists!L25))</f>
        <v/>
      </c>
      <c r="M28" s="29" t="str">
        <f>IF([8]FieldSummary_Exists!Q25="","",HYPERLINK("http://wiki.esipfed.org/index.php/Concepts_Glossary"&amp;"#"&amp;SUBSTITUTE(SUBSTITUTE([8]FieldSummary_Exists!Q25," ","_"),"/","-"),[8]FieldSummary_Exists!Q25))</f>
        <v/>
      </c>
    </row>
    <row r="29" spans="7:13" x14ac:dyDescent="0.2">
      <c r="G29" s="24" t="str">
        <f>[8]FieldSummary_Exists!D26</f>
        <v>Attribute List</v>
      </c>
      <c r="H29" s="25">
        <f>[8]FieldSummary_Exists!E26</f>
        <v>0.82</v>
      </c>
      <c r="I29" s="26" t="str">
        <f>[8]FieldSummary_Missing!F26</f>
        <v>LTER_Integration</v>
      </c>
      <c r="K29" s="27" t="str">
        <f>IF([8]FieldSummary_Exists!M26="","",HYPERLINK("http://wiki.esipfed.org/index.php/Concepts_Glossary_"&amp;[8]data!$B$1&amp;"#"&amp;SUBSTITUTE(SUBSTITUTE([8]FieldSummary_Exists!M26," ","_"),"/","-"),[8]FieldSummary_Exists!M26))</f>
        <v/>
      </c>
      <c r="L29" s="28" t="str">
        <f>IF([8]FieldSummary_Exists!L26="","",HYPERLINK("http://wiki.esipfed.org/index.php/Concepts_Glossary_"&amp;[8]data!$B$1&amp;"#"&amp;SUBSTITUTE(SUBSTITUTE([8]FieldSummary_Exists!L26," ","_"),"/","-"),[8]FieldSummary_Exists!L26))</f>
        <v/>
      </c>
      <c r="M29" s="29" t="str">
        <f>IF([8]FieldSummary_Exists!Q26="","",HYPERLINK("http://wiki.esipfed.org/index.php/Concepts_Glossary"&amp;"#"&amp;SUBSTITUTE(SUBSTITUTE([8]FieldSummary_Exists!Q26," ","_"),"/","-"),[8]FieldSummary_Exists!Q26))</f>
        <v/>
      </c>
    </row>
    <row r="30" spans="7:13" x14ac:dyDescent="0.2">
      <c r="G30" s="24" t="str">
        <f>[8]FieldSummary_Exists!D27</f>
        <v>Attribute Constraints</v>
      </c>
      <c r="H30" s="25">
        <f>[8]FieldSummary_Exists!E27</f>
        <v>0</v>
      </c>
      <c r="I30" s="26" t="str">
        <f>[8]FieldSummary_Missing!F27</f>
        <v>LTER_Integration</v>
      </c>
      <c r="K30" s="27" t="str">
        <f>IF([8]FieldSummary_Exists!M27="","",HYPERLINK("http://wiki.esipfed.org/index.php/Concepts_Glossary_"&amp;[8]data!$B$1&amp;"#"&amp;SUBSTITUTE(SUBSTITUTE([8]FieldSummary_Exists!M27," ","_"),"/","-"),[8]FieldSummary_Exists!M27))</f>
        <v/>
      </c>
      <c r="L30" s="28" t="str">
        <f>IF([8]FieldSummary_Exists!L27="","",HYPERLINK("http://wiki.esipfed.org/index.php/Concepts_Glossary_"&amp;[8]data!$B$1&amp;"#"&amp;SUBSTITUTE(SUBSTITUTE([8]FieldSummary_Exists!L27," ","_"),"/","-"),[8]FieldSummary_Exists!L27))</f>
        <v/>
      </c>
      <c r="M30" s="29" t="str">
        <f>IF([8]FieldSummary_Exists!Q27="","",HYPERLINK("http://wiki.esipfed.org/index.php/Concepts_Glossary"&amp;"#"&amp;SUBSTITUTE(SUBSTITUTE([8]FieldSummary_Exists!Q27," ","_"),"/","-"),[8]FieldSummary_Exists!Q27))</f>
        <v/>
      </c>
    </row>
    <row r="31" spans="7:13" x14ac:dyDescent="0.2">
      <c r="G31" s="24" t="str">
        <f>[8]FieldSummary_Exists!D28</f>
        <v>Resource Quality Description</v>
      </c>
      <c r="H31" s="25">
        <f>[8]FieldSummary_Exists!E28</f>
        <v>0.08</v>
      </c>
      <c r="I31" s="26" t="str">
        <f>[8]FieldSummary_Missing!F28</f>
        <v>LTER_Integration</v>
      </c>
      <c r="K31" s="27" t="str">
        <f>IF([8]FieldSummary_Exists!M28="","",HYPERLINK("http://wiki.esipfed.org/index.php/Concepts_Glossary_"&amp;[8]data!$B$1&amp;"#"&amp;SUBSTITUTE(SUBSTITUTE([8]FieldSummary_Exists!M28," ","_"),"/","-"),[8]FieldSummary_Exists!M28))</f>
        <v/>
      </c>
      <c r="L31" s="28" t="str">
        <f>IF([8]FieldSummary_Exists!L28="","",HYPERLINK("http://wiki.esipfed.org/index.php/Concepts_Glossary_"&amp;[8]data!$B$1&amp;"#"&amp;SUBSTITUTE(SUBSTITUTE([8]FieldSummary_Exists!L28," ","_"),"/","-"),[8]FieldSummary_Exists!L28))</f>
        <v/>
      </c>
      <c r="M31" s="29" t="str">
        <f>IF([8]FieldSummary_Exists!Q28="","",HYPERLINK("http://wiki.esipfed.org/index.php/Concepts_Glossary"&amp;"#"&amp;SUBSTITUTE(SUBSTITUTE([8]FieldSummary_Exists!Q28," ","_"),"/","-"),[8]FieldSummary_Exists!Q28))</f>
        <v/>
      </c>
    </row>
    <row r="32" spans="7:13" x14ac:dyDescent="0.2">
      <c r="G32" s="24" t="str">
        <f>[8]FieldSummary_Exists!D29</f>
        <v/>
      </c>
      <c r="H32" s="25" t="str">
        <f>[8]FieldSummary_Exists!E29</f>
        <v/>
      </c>
      <c r="I32" s="26" t="str">
        <f>[8]FieldSummary_Missing!F29</f>
        <v/>
      </c>
      <c r="K32" s="27" t="str">
        <f>IF([8]FieldSummary_Exists!M29="","",HYPERLINK("http://wiki.esipfed.org/index.php/Concepts_Glossary_"&amp;[8]data!$B$1&amp;"#"&amp;SUBSTITUTE(SUBSTITUTE([8]FieldSummary_Exists!M29," ","_"),"/","-"),[8]FieldSummary_Exists!M29))</f>
        <v/>
      </c>
      <c r="L32" s="28" t="str">
        <f>IF([8]FieldSummary_Exists!L29="","",HYPERLINK("http://wiki.esipfed.org/index.php/Concepts_Glossary_"&amp;[8]data!$B$1&amp;"#"&amp;SUBSTITUTE(SUBSTITUTE([8]FieldSummary_Exists!L29," ","_"),"/","-"),[8]FieldSummary_Exists!L29))</f>
        <v/>
      </c>
      <c r="M32" s="29" t="str">
        <f>IF([8]FieldSummary_Exists!Q29="","",HYPERLINK("http://wiki.esipfed.org/index.php/Concepts_Glossary"&amp;"#"&amp;SUBSTITUTE(SUBSTITUTE([8]FieldSummary_Exists!Q29," ","_"),"/","-"),[8]FieldSummary_Exists!Q29))</f>
        <v/>
      </c>
    </row>
    <row r="33" spans="7:13" x14ac:dyDescent="0.2">
      <c r="G33" s="24" t="str">
        <f>[8]FieldSummary_Exists!D30</f>
        <v/>
      </c>
      <c r="H33" s="25" t="str">
        <f>[8]FieldSummary_Exists!E30</f>
        <v/>
      </c>
      <c r="I33" s="26" t="str">
        <f>[8]FieldSummary_Missing!F30</f>
        <v/>
      </c>
      <c r="K33" s="27" t="str">
        <f>IF([8]FieldSummary_Exists!M30="","",HYPERLINK("http://wiki.esipfed.org/index.php/Concepts_Glossary_"&amp;[8]data!$B$1&amp;"#"&amp;SUBSTITUTE(SUBSTITUTE([8]FieldSummary_Exists!M30," ","_"),"/","-"),[8]FieldSummary_Exists!M30))</f>
        <v/>
      </c>
      <c r="L33" s="28" t="str">
        <f>IF([8]FieldSummary_Exists!L30="","",HYPERLINK("http://wiki.esipfed.org/index.php/Concepts_Glossary_"&amp;[8]data!$B$1&amp;"#"&amp;SUBSTITUTE(SUBSTITUTE([8]FieldSummary_Exists!L30," ","_"),"/","-"),[8]FieldSummary_Exists!L30))</f>
        <v/>
      </c>
      <c r="M33" s="29" t="str">
        <f>IF([8]FieldSummary_Exists!Q30="","",HYPERLINK("http://wiki.esipfed.org/index.php/Concepts_Glossary"&amp;"#"&amp;SUBSTITUTE(SUBSTITUTE([8]FieldSummary_Exists!Q30," ","_"),"/","-"),[8]FieldSummary_Exists!Q30))</f>
        <v/>
      </c>
    </row>
    <row r="34" spans="7:13" x14ac:dyDescent="0.2">
      <c r="G34" s="24" t="str">
        <f>[8]FieldSummary_Exists!D31</f>
        <v/>
      </c>
      <c r="H34" s="25" t="str">
        <f>[8]FieldSummary_Exists!E31</f>
        <v/>
      </c>
      <c r="I34" s="26" t="str">
        <f>[8]FieldSummary_Missing!F31</f>
        <v/>
      </c>
      <c r="K34" s="27" t="str">
        <f>IF([8]FieldSummary_Exists!M31="","",HYPERLINK("http://wiki.esipfed.org/index.php/Concepts_Glossary_"&amp;[8]data!$B$1&amp;"#"&amp;SUBSTITUTE(SUBSTITUTE([8]FieldSummary_Exists!M31," ","_"),"/","-"),[8]FieldSummary_Exists!M31))</f>
        <v/>
      </c>
      <c r="L34" s="28" t="str">
        <f>IF([8]FieldSummary_Exists!L31="","",HYPERLINK("http://wiki.esipfed.org/index.php/Concepts_Glossary_"&amp;[8]data!$B$1&amp;"#"&amp;SUBSTITUTE(SUBSTITUTE([8]FieldSummary_Exists!L31," ","_"),"/","-"),[8]FieldSummary_Exists!L31))</f>
        <v/>
      </c>
      <c r="M34" s="29" t="str">
        <f>IF([8]FieldSummary_Exists!Q31="","",HYPERLINK("http://wiki.esipfed.org/index.php/Concepts_Glossary"&amp;"#"&amp;SUBSTITUTE(SUBSTITUTE([8]FieldSummary_Exists!Q31," ","_"),"/","-"),[8]FieldSummary_Exists!Q31))</f>
        <v/>
      </c>
    </row>
    <row r="35" spans="7:13" x14ac:dyDescent="0.2">
      <c r="G35" s="24" t="str">
        <f>[8]FieldSummary_Exists!D32</f>
        <v/>
      </c>
      <c r="H35" s="25" t="str">
        <f>[8]FieldSummary_Exists!E32</f>
        <v/>
      </c>
      <c r="I35" s="26" t="str">
        <f>[8]FieldSummary_Missing!F32</f>
        <v/>
      </c>
      <c r="K35" s="27" t="str">
        <f>IF([8]FieldSummary_Exists!M32="","",HYPERLINK("http://wiki.esipfed.org/index.php/Concepts_Glossary_"&amp;[8]data!$B$1&amp;"#"&amp;SUBSTITUTE(SUBSTITUTE([8]FieldSummary_Exists!M32," ","_"),"/","-"),[8]FieldSummary_Exists!M32))</f>
        <v/>
      </c>
      <c r="L35" s="28" t="str">
        <f>IF([8]FieldSummary_Exists!L32="","",HYPERLINK("http://wiki.esipfed.org/index.php/Concepts_Glossary_"&amp;[8]data!$B$1&amp;"#"&amp;SUBSTITUTE(SUBSTITUTE([8]FieldSummary_Exists!L32," ","_"),"/","-"),[8]FieldSummary_Exists!L32))</f>
        <v/>
      </c>
      <c r="M35" s="29" t="str">
        <f>IF([8]FieldSummary_Exists!Q32="","",HYPERLINK("http://wiki.esipfed.org/index.php/Concepts_Glossary"&amp;"#"&amp;SUBSTITUTE(SUBSTITUTE([8]FieldSummary_Exists!Q32," ","_"),"/","-"),[8]FieldSummary_Exists!Q32))</f>
        <v/>
      </c>
    </row>
    <row r="36" spans="7:13" x14ac:dyDescent="0.2">
      <c r="G36" s="24" t="str">
        <f>[8]FieldSummary_Exists!D33</f>
        <v/>
      </c>
      <c r="H36" s="25" t="str">
        <f>[8]FieldSummary_Exists!E33</f>
        <v/>
      </c>
      <c r="I36" s="26" t="str">
        <f>[8]FieldSummary_Missing!F33</f>
        <v/>
      </c>
      <c r="K36" s="27" t="str">
        <f>IF([8]FieldSummary_Exists!M33="","",HYPERLINK("http://wiki.esipfed.org/index.php/Concepts_Glossary_"&amp;[8]data!$B$1&amp;"#"&amp;SUBSTITUTE(SUBSTITUTE([8]FieldSummary_Exists!M33," ","_"),"/","-"),[8]FieldSummary_Exists!M33))</f>
        <v/>
      </c>
      <c r="L36" s="28" t="str">
        <f>IF([8]FieldSummary_Exists!L33="","",HYPERLINK("http://wiki.esipfed.org/index.php/Concepts_Glossary_"&amp;[8]data!$B$1&amp;"#"&amp;SUBSTITUTE(SUBSTITUTE([8]FieldSummary_Exists!L33," ","_"),"/","-"),[8]FieldSummary_Exists!L33))</f>
        <v/>
      </c>
      <c r="M36" s="29" t="str">
        <f>IF([8]FieldSummary_Exists!Q33="","",HYPERLINK("http://wiki.esipfed.org/index.php/Concepts_Glossary"&amp;"#"&amp;SUBSTITUTE(SUBSTITUTE([8]FieldSummary_Exists!Q33," ","_"),"/","-"),[8]FieldSummary_Exists!Q33))</f>
        <v/>
      </c>
    </row>
    <row r="37" spans="7:13" x14ac:dyDescent="0.2">
      <c r="G37" s="24" t="str">
        <f>[8]FieldSummary_Exists!D34</f>
        <v/>
      </c>
      <c r="H37" s="25" t="str">
        <f>[8]FieldSummary_Exists!E34</f>
        <v/>
      </c>
      <c r="I37" s="26" t="str">
        <f>[8]FieldSummary_Missing!F34</f>
        <v/>
      </c>
      <c r="K37" s="27" t="str">
        <f>IF([8]FieldSummary_Exists!M34="","",HYPERLINK("http://wiki.esipfed.org/index.php/Concepts_Glossary_"&amp;[8]data!$B$1&amp;"#"&amp;SUBSTITUTE(SUBSTITUTE([8]FieldSummary_Exists!M34," ","_"),"/","-"),[8]FieldSummary_Exists!M34))</f>
        <v/>
      </c>
      <c r="L37" s="28" t="str">
        <f>IF([8]FieldSummary_Exists!L34="","",HYPERLINK("http://wiki.esipfed.org/index.php/Concepts_Glossary_"&amp;[8]data!$B$1&amp;"#"&amp;SUBSTITUTE(SUBSTITUTE([8]FieldSummary_Exists!L34," ","_"),"/","-"),[8]FieldSummary_Exists!L34))</f>
        <v/>
      </c>
      <c r="M37" s="29" t="str">
        <f>IF([8]FieldSummary_Exists!Q34="","",HYPERLINK("http://wiki.esipfed.org/index.php/Concepts_Glossary"&amp;"#"&amp;SUBSTITUTE(SUBSTITUTE([8]FieldSummary_Exists!Q34," ","_"),"/","-"),[8]FieldSummary_Exists!Q34))</f>
        <v/>
      </c>
    </row>
    <row r="38" spans="7:13" x14ac:dyDescent="0.2">
      <c r="G38" s="24" t="str">
        <f>[8]FieldSummary_Exists!D35</f>
        <v/>
      </c>
      <c r="H38" s="25" t="str">
        <f>[8]FieldSummary_Exists!E35</f>
        <v/>
      </c>
      <c r="I38" s="26" t="str">
        <f>[8]FieldSummary_Missing!F35</f>
        <v/>
      </c>
      <c r="K38" s="27" t="str">
        <f>IF([8]FieldSummary_Exists!M35="","",HYPERLINK("http://wiki.esipfed.org/index.php/Concepts_Glossary_"&amp;[8]data!$B$1&amp;"#"&amp;SUBSTITUTE(SUBSTITUTE([8]FieldSummary_Exists!M35," ","_"),"/","-"),[8]FieldSummary_Exists!M35))</f>
        <v/>
      </c>
      <c r="L38" s="28" t="str">
        <f>IF([8]FieldSummary_Exists!L35="","",HYPERLINK("http://wiki.esipfed.org/index.php/Concepts_Glossary_"&amp;[8]data!$B$1&amp;"#"&amp;SUBSTITUTE(SUBSTITUTE([8]FieldSummary_Exists!L35," ","_"),"/","-"),[8]FieldSummary_Exists!L35))</f>
        <v/>
      </c>
      <c r="M38" s="29" t="str">
        <f>IF([8]FieldSummary_Exists!Q35="","",HYPERLINK("http://wiki.esipfed.org/index.php/Concepts_Glossary"&amp;"#"&amp;SUBSTITUTE(SUBSTITUTE([8]FieldSummary_Exists!Q35," ","_"),"/","-"),[8]FieldSummary_Exists!Q35))</f>
        <v/>
      </c>
    </row>
    <row r="39" spans="7:13" x14ac:dyDescent="0.2">
      <c r="G39" s="24" t="str">
        <f>[8]FieldSummary_Exists!D36</f>
        <v/>
      </c>
      <c r="H39" s="25" t="str">
        <f>[8]FieldSummary_Exists!E36</f>
        <v/>
      </c>
      <c r="I39" s="26" t="str">
        <f>[8]FieldSummary_Missing!F36</f>
        <v/>
      </c>
      <c r="K39" s="27" t="str">
        <f>IF([8]FieldSummary_Exists!M36="","",HYPERLINK("http://wiki.esipfed.org/index.php/Concepts_Glossary_"&amp;[8]data!$B$1&amp;"#"&amp;SUBSTITUTE(SUBSTITUTE([8]FieldSummary_Exists!M36," ","_"),"/","-"),[8]FieldSummary_Exists!M36))</f>
        <v/>
      </c>
      <c r="L39" s="28" t="str">
        <f>IF([8]FieldSummary_Exists!L36="","",HYPERLINK("http://wiki.esipfed.org/index.php/Concepts_Glossary_"&amp;[8]data!$B$1&amp;"#"&amp;SUBSTITUTE(SUBSTITUTE([8]FieldSummary_Exists!L36," ","_"),"/","-"),[8]FieldSummary_Exists!L36))</f>
        <v/>
      </c>
      <c r="M39" s="29" t="str">
        <f>IF([8]FieldSummary_Exists!Q36="","",HYPERLINK("http://wiki.esipfed.org/index.php/Concepts_Glossary"&amp;"#"&amp;SUBSTITUTE(SUBSTITUTE([8]FieldSummary_Exists!Q36," ","_"),"/","-"),[8]FieldSummary_Exists!Q36))</f>
        <v/>
      </c>
    </row>
    <row r="40" spans="7:13" x14ac:dyDescent="0.2">
      <c r="G40" s="24" t="str">
        <f>[8]FieldSummary_Exists!D37</f>
        <v/>
      </c>
      <c r="H40" s="25" t="str">
        <f>[8]FieldSummary_Exists!E37</f>
        <v/>
      </c>
      <c r="I40" s="26" t="str">
        <f>[8]FieldSummary_Missing!F37</f>
        <v/>
      </c>
      <c r="K40" s="27" t="str">
        <f>IF([8]FieldSummary_Exists!M37="","",HYPERLINK("http://wiki.esipfed.org/index.php/Concepts_Glossary_"&amp;[8]data!$B$1&amp;"#"&amp;SUBSTITUTE(SUBSTITUTE([8]FieldSummary_Exists!M37," ","_"),"/","-"),[8]FieldSummary_Exists!M37))</f>
        <v/>
      </c>
      <c r="L40" s="28" t="str">
        <f>IF([8]FieldSummary_Exists!L37="","",HYPERLINK("http://wiki.esipfed.org/index.php/Concepts_Glossary_"&amp;[8]data!$B$1&amp;"#"&amp;SUBSTITUTE(SUBSTITUTE([8]FieldSummary_Exists!L37," ","_"),"/","-"),[8]FieldSummary_Exists!L37))</f>
        <v/>
      </c>
      <c r="M40" s="29" t="str">
        <f>IF([8]FieldSummary_Exists!Q37="","",HYPERLINK("http://wiki.esipfed.org/index.php/Concepts_Glossary"&amp;"#"&amp;SUBSTITUTE(SUBSTITUTE([8]FieldSummary_Exists!Q37," ","_"),"/","-"),[8]FieldSummary_Exists!Q37))</f>
        <v/>
      </c>
    </row>
    <row r="41" spans="7:13" x14ac:dyDescent="0.2">
      <c r="G41" s="24" t="str">
        <f>[8]FieldSummary_Exists!D38</f>
        <v/>
      </c>
      <c r="H41" s="25" t="str">
        <f>[8]FieldSummary_Exists!E38</f>
        <v/>
      </c>
      <c r="I41" s="26" t="str">
        <f>[8]FieldSummary_Missing!F38</f>
        <v/>
      </c>
      <c r="K41" s="27" t="str">
        <f>IF([8]FieldSummary_Exists!M38="","",HYPERLINK("http://wiki.esipfed.org/index.php/Concepts_Glossary_"&amp;[8]data!$B$1&amp;"#"&amp;SUBSTITUTE(SUBSTITUTE([8]FieldSummary_Exists!M38," ","_"),"/","-"),[8]FieldSummary_Exists!M38))</f>
        <v/>
      </c>
      <c r="L41" s="28" t="str">
        <f>IF([8]FieldSummary_Exists!L38="","",HYPERLINK("http://wiki.esipfed.org/index.php/Concepts_Glossary_"&amp;[8]data!$B$1&amp;"#"&amp;SUBSTITUTE(SUBSTITUTE([8]FieldSummary_Exists!L38," ","_"),"/","-"),[8]FieldSummary_Exists!L38))</f>
        <v/>
      </c>
      <c r="M41" s="29" t="str">
        <f>IF([8]FieldSummary_Exists!Q38="","",HYPERLINK("http://wiki.esipfed.org/index.php/Concepts_Glossary"&amp;"#"&amp;SUBSTITUTE(SUBSTITUTE([8]FieldSummary_Exists!Q38," ","_"),"/","-"),[8]FieldSummary_Exists!Q38))</f>
        <v/>
      </c>
    </row>
    <row r="42" spans="7:13" x14ac:dyDescent="0.2">
      <c r="G42" s="24" t="str">
        <f>[8]FieldSummary_Exists!D39</f>
        <v/>
      </c>
      <c r="H42" s="25" t="str">
        <f>[8]FieldSummary_Exists!E39</f>
        <v/>
      </c>
      <c r="I42" s="26" t="str">
        <f>[8]FieldSummary_Missing!F39</f>
        <v/>
      </c>
      <c r="K42" s="27" t="str">
        <f>IF([8]FieldSummary_Exists!M39="","",HYPERLINK("http://wiki.esipfed.org/index.php/Concepts_Glossary_"&amp;[8]data!$B$1&amp;"#"&amp;SUBSTITUTE(SUBSTITUTE([8]FieldSummary_Exists!M39," ","_"),"/","-"),[8]FieldSummary_Exists!M39))</f>
        <v/>
      </c>
      <c r="L42" s="28" t="str">
        <f>IF([8]FieldSummary_Exists!L39="","",HYPERLINK("http://wiki.esipfed.org/index.php/Concepts_Glossary_"&amp;[8]data!$B$1&amp;"#"&amp;SUBSTITUTE(SUBSTITUTE([8]FieldSummary_Exists!L39," ","_"),"/","-"),[8]FieldSummary_Exists!L39))</f>
        <v/>
      </c>
      <c r="M42" s="29" t="str">
        <f>IF([8]FieldSummary_Exists!Q39="","",HYPERLINK("http://wiki.esipfed.org/index.php/Concepts_Glossary"&amp;"#"&amp;SUBSTITUTE(SUBSTITUTE([8]FieldSummary_Exists!Q39," ","_"),"/","-"),[8]FieldSummary_Exists!Q39))</f>
        <v/>
      </c>
    </row>
    <row r="43" spans="7:13" x14ac:dyDescent="0.2">
      <c r="G43" s="24" t="str">
        <f>[8]FieldSummary_Exists!D40</f>
        <v/>
      </c>
      <c r="H43" s="25" t="str">
        <f>[8]FieldSummary_Exists!E40</f>
        <v/>
      </c>
      <c r="I43" s="26" t="str">
        <f>[8]FieldSummary_Missing!F40</f>
        <v/>
      </c>
      <c r="K43" s="27" t="str">
        <f>IF([8]FieldSummary_Exists!M40="","",HYPERLINK("http://wiki.esipfed.org/index.php/Concepts_Glossary_"&amp;[8]data!$B$1&amp;"#"&amp;SUBSTITUTE(SUBSTITUTE([8]FieldSummary_Exists!M40," ","_"),"/","-"),[8]FieldSummary_Exists!M40))</f>
        <v/>
      </c>
      <c r="L43" s="28" t="str">
        <f>IF([8]FieldSummary_Exists!L40="","",HYPERLINK("http://wiki.esipfed.org/index.php/Concepts_Glossary_"&amp;[8]data!$B$1&amp;"#"&amp;SUBSTITUTE(SUBSTITUTE([8]FieldSummary_Exists!L40," ","_"),"/","-"),[8]FieldSummary_Exists!L40))</f>
        <v/>
      </c>
      <c r="M43" s="29" t="str">
        <f>IF([8]FieldSummary_Exists!Q40="","",HYPERLINK("http://wiki.esipfed.org/index.php/Concepts_Glossary"&amp;"#"&amp;SUBSTITUTE(SUBSTITUTE([8]FieldSummary_Exists!Q40," ","_"),"/","-"),[8]FieldSummary_Exists!Q40))</f>
        <v/>
      </c>
    </row>
    <row r="44" spans="7:13" x14ac:dyDescent="0.2">
      <c r="G44" s="24" t="str">
        <f>[8]FieldSummary_Exists!D41</f>
        <v/>
      </c>
      <c r="H44" s="25" t="str">
        <f>[8]FieldSummary_Exists!E41</f>
        <v/>
      </c>
      <c r="I44" s="26" t="str">
        <f>[8]FieldSummary_Missing!F41</f>
        <v/>
      </c>
      <c r="K44" s="27" t="str">
        <f>IF([8]FieldSummary_Exists!M41="","",HYPERLINK("http://wiki.esipfed.org/index.php/Concepts_Glossary_"&amp;[8]data!$B$1&amp;"#"&amp;SUBSTITUTE(SUBSTITUTE([8]FieldSummary_Exists!M41," ","_"),"/","-"),[8]FieldSummary_Exists!M41))</f>
        <v/>
      </c>
      <c r="L44" s="28" t="str">
        <f>IF([8]FieldSummary_Exists!L41="","",HYPERLINK("http://wiki.esipfed.org/index.php/Concepts_Glossary_"&amp;[8]data!$B$1&amp;"#"&amp;SUBSTITUTE(SUBSTITUTE([8]FieldSummary_Exists!L41," ","_"),"/","-"),[8]FieldSummary_Exists!L41))</f>
        <v/>
      </c>
      <c r="M44" s="29" t="str">
        <f>IF([8]FieldSummary_Exists!Q41="","",HYPERLINK("http://wiki.esipfed.org/index.php/Concepts_Glossary"&amp;"#"&amp;SUBSTITUTE(SUBSTITUTE([8]FieldSummary_Exists!Q41," ","_"),"/","-"),[8]FieldSummary_Exists!Q41))</f>
        <v/>
      </c>
    </row>
    <row r="45" spans="7:13" x14ac:dyDescent="0.2">
      <c r="G45" s="24" t="str">
        <f>[8]FieldSummary_Exists!D42</f>
        <v/>
      </c>
      <c r="H45" s="25" t="str">
        <f>[8]FieldSummary_Exists!E42</f>
        <v/>
      </c>
      <c r="I45" s="26" t="str">
        <f>[8]FieldSummary_Missing!F42</f>
        <v/>
      </c>
      <c r="K45" s="27" t="str">
        <f>IF([8]FieldSummary_Exists!M42="","",HYPERLINK("http://wiki.esipfed.org/index.php/Concepts_Glossary_"&amp;[8]data!$B$1&amp;"#"&amp;SUBSTITUTE(SUBSTITUTE([8]FieldSummary_Exists!M42," ","_"),"/","-"),[8]FieldSummary_Exists!M42))</f>
        <v/>
      </c>
      <c r="L45" s="28" t="str">
        <f>IF([8]FieldSummary_Exists!L42="","",HYPERLINK("http://wiki.esipfed.org/index.php/Concepts_Glossary_"&amp;[8]data!$B$1&amp;"#"&amp;SUBSTITUTE(SUBSTITUTE([8]FieldSummary_Exists!L42," ","_"),"/","-"),[8]FieldSummary_Exists!L42))</f>
        <v/>
      </c>
      <c r="M45" s="29" t="str">
        <f>IF([8]FieldSummary_Exists!Q42="","",HYPERLINK("http://wiki.esipfed.org/index.php/Concepts_Glossary"&amp;"#"&amp;SUBSTITUTE(SUBSTITUTE([8]FieldSummary_Exists!Q42," ","_"),"/","-"),[8]FieldSummary_Exists!Q42))</f>
        <v/>
      </c>
    </row>
    <row r="46" spans="7:13" x14ac:dyDescent="0.2">
      <c r="G46" s="24" t="str">
        <f>[8]FieldSummary_Exists!D43</f>
        <v/>
      </c>
      <c r="H46" s="25" t="str">
        <f>[8]FieldSummary_Exists!E43</f>
        <v/>
      </c>
      <c r="I46" s="26" t="str">
        <f>[8]FieldSummary_Missing!F43</f>
        <v/>
      </c>
      <c r="K46" s="27" t="str">
        <f>IF([8]FieldSummary_Exists!M43="","",HYPERLINK("http://wiki.esipfed.org/index.php/Concepts_Glossary_"&amp;[8]data!$B$1&amp;"#"&amp;SUBSTITUTE(SUBSTITUTE([8]FieldSummary_Exists!M43," ","_"),"/","-"),[8]FieldSummary_Exists!M43))</f>
        <v/>
      </c>
      <c r="L46" s="28" t="str">
        <f>IF([8]FieldSummary_Exists!L43="","",HYPERLINK("http://wiki.esipfed.org/index.php/Concepts_Glossary_"&amp;[8]data!$B$1&amp;"#"&amp;SUBSTITUTE(SUBSTITUTE([8]FieldSummary_Exists!L43," ","_"),"/","-"),[8]FieldSummary_Exists!L43))</f>
        <v/>
      </c>
      <c r="M46" s="29" t="str">
        <f>IF([8]FieldSummary_Exists!Q43="","",HYPERLINK("http://wiki.esipfed.org/index.php/Concepts_Glossary"&amp;"#"&amp;SUBSTITUTE(SUBSTITUTE([8]FieldSummary_Exists!Q43," ","_"),"/","-"),[8]FieldSummary_Exists!Q43))</f>
        <v/>
      </c>
    </row>
    <row r="47" spans="7:13" x14ac:dyDescent="0.2">
      <c r="G47" s="24" t="str">
        <f>[8]FieldSummary_Exists!D44</f>
        <v/>
      </c>
      <c r="H47" s="25" t="str">
        <f>[8]FieldSummary_Exists!E44</f>
        <v/>
      </c>
      <c r="I47" s="26" t="str">
        <f>[8]FieldSummary_Missing!F44</f>
        <v/>
      </c>
      <c r="K47" s="27" t="str">
        <f>IF([8]FieldSummary_Exists!M44="","",HYPERLINK("http://wiki.esipfed.org/index.php/Concepts_Glossary_"&amp;[8]data!$B$1&amp;"#"&amp;SUBSTITUTE(SUBSTITUTE([8]FieldSummary_Exists!M44," ","_"),"/","-"),[8]FieldSummary_Exists!M44))</f>
        <v/>
      </c>
      <c r="L47" s="28" t="str">
        <f>IF([8]FieldSummary_Exists!L44="","",HYPERLINK("http://wiki.esipfed.org/index.php/Concepts_Glossary_"&amp;[8]data!$B$1&amp;"#"&amp;SUBSTITUTE(SUBSTITUTE([8]FieldSummary_Exists!L44," ","_"),"/","-"),[8]FieldSummary_Exists!L44))</f>
        <v/>
      </c>
      <c r="M47" s="29" t="str">
        <f>IF([8]FieldSummary_Exists!Q44="","",HYPERLINK("http://wiki.esipfed.org/index.php/Concepts_Glossary"&amp;"#"&amp;SUBSTITUTE(SUBSTITUTE([8]FieldSummary_Exists!Q44," ","_"),"/","-"),[8]FieldSummary_Exists!Q44))</f>
        <v/>
      </c>
    </row>
    <row r="48" spans="7:13" x14ac:dyDescent="0.2">
      <c r="G48" s="24" t="str">
        <f>[8]FieldSummary_Exists!D45</f>
        <v/>
      </c>
      <c r="H48" s="25" t="str">
        <f>[8]FieldSummary_Exists!E45</f>
        <v/>
      </c>
      <c r="I48" s="26" t="str">
        <f>[8]FieldSummary_Missing!F45</f>
        <v/>
      </c>
      <c r="K48" s="27" t="str">
        <f>IF([8]FieldSummary_Exists!M45="","",HYPERLINK("http://wiki.esipfed.org/index.php/Concepts_Glossary_"&amp;[8]data!$B$1&amp;"#"&amp;SUBSTITUTE(SUBSTITUTE([8]FieldSummary_Exists!M45," ","_"),"/","-"),[8]FieldSummary_Exists!M45))</f>
        <v/>
      </c>
      <c r="L48" s="28" t="str">
        <f>IF([8]FieldSummary_Exists!L45="","",HYPERLINK("http://wiki.esipfed.org/index.php/Concepts_Glossary_"&amp;[8]data!$B$1&amp;"#"&amp;SUBSTITUTE(SUBSTITUTE([8]FieldSummary_Exists!L45," ","_"),"/","-"),[8]FieldSummary_Exists!L45))</f>
        <v/>
      </c>
      <c r="M48" s="29" t="str">
        <f>IF([8]FieldSummary_Exists!Q45="","",HYPERLINK("http://wiki.esipfed.org/index.php/Concepts_Glossary"&amp;"#"&amp;SUBSTITUTE(SUBSTITUTE([8]FieldSummary_Exists!Q45," ","_"),"/","-"),[8]FieldSummary_Exists!Q45))</f>
        <v/>
      </c>
    </row>
    <row r="49" spans="2:13" x14ac:dyDescent="0.2">
      <c r="G49" s="24" t="str">
        <f>[8]FieldSummary_Exists!D46</f>
        <v/>
      </c>
      <c r="H49" s="25" t="str">
        <f>[8]FieldSummary_Exists!E46</f>
        <v/>
      </c>
      <c r="I49" s="26" t="str">
        <f>[8]FieldSummary_Missing!F46</f>
        <v/>
      </c>
      <c r="K49" s="27" t="str">
        <f>IF([8]FieldSummary_Exists!M46="","",HYPERLINK("http://wiki.esipfed.org/index.php/Concepts_Glossary_"&amp;[8]data!$B$1&amp;"#"&amp;SUBSTITUTE(SUBSTITUTE([8]FieldSummary_Exists!M46," ","_"),"/","-"),[8]FieldSummary_Exists!M46))</f>
        <v/>
      </c>
      <c r="L49" s="28" t="str">
        <f>IF([8]FieldSummary_Exists!L46="","",HYPERLINK("http://wiki.esipfed.org/index.php/Concepts_Glossary_"&amp;[8]data!$B$1&amp;"#"&amp;SUBSTITUTE(SUBSTITUTE([8]FieldSummary_Exists!L46," ","_"),"/","-"),[8]FieldSummary_Exists!L46))</f>
        <v/>
      </c>
      <c r="M49" s="29" t="str">
        <f>IF([8]FieldSummary_Exists!Q46="","",HYPERLINK("http://wiki.esipfed.org/index.php/Concepts_Glossary"&amp;"#"&amp;SUBSTITUTE(SUBSTITUTE([8]FieldSummary_Exists!Q46," ","_"),"/","-"),[8]FieldSummary_Exists!Q46))</f>
        <v/>
      </c>
    </row>
    <row r="50" spans="2:13" x14ac:dyDescent="0.2">
      <c r="G50" s="24" t="str">
        <f>[8]FieldSummary_Exists!D47</f>
        <v/>
      </c>
      <c r="H50" s="25" t="str">
        <f>[8]FieldSummary_Exists!E47</f>
        <v/>
      </c>
      <c r="I50" s="26" t="str">
        <f>[8]FieldSummary_Missing!F47</f>
        <v/>
      </c>
      <c r="K50" s="27" t="str">
        <f>IF([8]FieldSummary_Exists!M47="","",HYPERLINK("http://wiki.esipfed.org/index.php/Concepts_Glossary_"&amp;[8]data!$B$1&amp;"#"&amp;SUBSTITUTE(SUBSTITUTE([8]FieldSummary_Exists!M47," ","_"),"/","-"),[8]FieldSummary_Exists!M47))</f>
        <v/>
      </c>
      <c r="L50" s="28" t="str">
        <f>IF([8]FieldSummary_Exists!L47="","",HYPERLINK("http://wiki.esipfed.org/index.php/Concepts_Glossary_"&amp;[8]data!$B$1&amp;"#"&amp;SUBSTITUTE(SUBSTITUTE([8]FieldSummary_Exists!L47," ","_"),"/","-"),[8]FieldSummary_Exists!L47))</f>
        <v/>
      </c>
      <c r="M50" s="29" t="str">
        <f>IF([8]FieldSummary_Exists!Q47="","",HYPERLINK("http://wiki.esipfed.org/index.php/Concepts_Glossary"&amp;"#"&amp;SUBSTITUTE(SUBSTITUTE([8]FieldSummary_Exists!Q47," ","_"),"/","-"),[8]FieldSummary_Exists!Q47))</f>
        <v/>
      </c>
    </row>
    <row r="51" spans="2:13" ht="17" thickBot="1" x14ac:dyDescent="0.25">
      <c r="G51" s="30" t="str">
        <f>[8]FieldSummary_Exists!D48</f>
        <v/>
      </c>
      <c r="H51" s="31" t="str">
        <f>[8]FieldSummary_Exists!E48</f>
        <v/>
      </c>
      <c r="I51" s="32" t="str">
        <f>[8]FieldSummary_Missing!F48</f>
        <v/>
      </c>
      <c r="K51" s="33" t="str">
        <f>IF([8]FieldSummary_Exists!M48="","",HYPERLINK("http://wiki.esipfed.org/index.php/Concepts_Glossary_"&amp;[8]data!$B$1&amp;"#"&amp;SUBSTITUTE(SUBSTITUTE([8]FieldSummary_Exists!M48," ","_"),"/","-"),[8]FieldSummary_Exists!M48))</f>
        <v/>
      </c>
      <c r="L51" s="34" t="str">
        <f>IF([8]FieldSummary_Exists!L48="","",HYPERLINK("http://wiki.esipfed.org/index.php/Concepts_Glossary_"&amp;[8]data!$B$1&amp;"#"&amp;SUBSTITUTE(SUBSTITUTE([8]FieldSummary_Exists!L48," ","_"),"/","-"),[8]FieldSummary_Exists!L48))</f>
        <v/>
      </c>
      <c r="M51" s="35" t="str">
        <f>IF([8]FieldSummary_Exists!Q48="","",HYPERLINK("http://wiki.esipfed.org/index.php/Concepts_Glossary"&amp;"#"&amp;SUBSTITUTE(SUBSTITUTE([8]FieldSummary_Exists!Q48," ","_"),"/","-"),[8]FieldSummary_Exists!Q48))</f>
        <v/>
      </c>
    </row>
    <row r="52" spans="2:13" x14ac:dyDescent="0.2">
      <c r="K52"/>
      <c r="L52"/>
      <c r="M52"/>
    </row>
    <row r="53" spans="2:13" x14ac:dyDescent="0.2">
      <c r="K53"/>
      <c r="L53"/>
      <c r="M53"/>
    </row>
    <row r="54" spans="2:13" x14ac:dyDescent="0.2">
      <c r="K54"/>
      <c r="L54"/>
      <c r="M54"/>
    </row>
    <row r="55" spans="2:13" x14ac:dyDescent="0.2">
      <c r="K55"/>
      <c r="L55"/>
      <c r="M55"/>
    </row>
    <row r="56" spans="2:13" x14ac:dyDescent="0.2">
      <c r="K56"/>
      <c r="L56"/>
      <c r="M56"/>
    </row>
    <row r="57" spans="2:13" x14ac:dyDescent="0.2">
      <c r="G57" s="36"/>
      <c r="H57" s="36"/>
      <c r="I57" s="37"/>
      <c r="K57" s="4"/>
      <c r="L57" s="4"/>
    </row>
    <row r="58" spans="2:13" x14ac:dyDescent="0.2">
      <c r="K58" s="4"/>
    </row>
    <row r="59" spans="2:13" x14ac:dyDescent="0.2">
      <c r="K59" s="4"/>
    </row>
    <row r="60" spans="2:13" x14ac:dyDescent="0.2">
      <c r="K60" s="4"/>
    </row>
    <row r="61" spans="2:13" x14ac:dyDescent="0.2">
      <c r="K61" s="4"/>
    </row>
    <row r="62" spans="2:13" x14ac:dyDescent="0.2">
      <c r="K62" s="4"/>
    </row>
    <row r="63" spans="2:13" x14ac:dyDescent="0.2">
      <c r="K63" s="4"/>
    </row>
    <row r="64" spans="2:13" x14ac:dyDescent="0.2">
      <c r="B64" s="38"/>
      <c r="K64" s="4"/>
    </row>
    <row r="65" spans="2:11" x14ac:dyDescent="0.2">
      <c r="B65" s="38"/>
      <c r="K65" s="4"/>
    </row>
    <row r="66" spans="2:11" x14ac:dyDescent="0.2">
      <c r="B66" s="38"/>
      <c r="K66" s="4"/>
    </row>
    <row r="67" spans="2:11" x14ac:dyDescent="0.2">
      <c r="B67" s="38"/>
      <c r="K67" s="4"/>
    </row>
    <row r="68" spans="2:11" x14ac:dyDescent="0.2">
      <c r="K68" s="4"/>
    </row>
    <row r="69" spans="2:11" x14ac:dyDescent="0.2">
      <c r="K69" s="4"/>
    </row>
    <row r="70" spans="2:11" x14ac:dyDescent="0.2">
      <c r="K70" s="4"/>
    </row>
    <row r="71" spans="2:11" x14ac:dyDescent="0.2">
      <c r="K71" s="4"/>
    </row>
    <row r="72" spans="2:11" x14ac:dyDescent="0.2">
      <c r="K72" s="4"/>
    </row>
    <row r="73" spans="2:11" x14ac:dyDescent="0.2">
      <c r="K73" s="4"/>
    </row>
    <row r="74" spans="2:11" x14ac:dyDescent="0.2">
      <c r="K74" s="4"/>
    </row>
    <row r="75" spans="2:11" x14ac:dyDescent="0.2">
      <c r="K75" s="4"/>
    </row>
    <row r="76" spans="2:11" x14ac:dyDescent="0.2">
      <c r="K76" s="4"/>
    </row>
    <row r="77" spans="2:11" x14ac:dyDescent="0.2">
      <c r="K77" s="4"/>
    </row>
    <row r="78" spans="2:11" x14ac:dyDescent="0.2">
      <c r="K78" s="4"/>
    </row>
    <row r="79" spans="2:11" x14ac:dyDescent="0.2">
      <c r="K79" s="4"/>
    </row>
    <row r="80" spans="2:11" x14ac:dyDescent="0.2">
      <c r="K80" s="4"/>
    </row>
    <row r="81" spans="11:11" x14ac:dyDescent="0.2">
      <c r="K81" s="4"/>
    </row>
    <row r="82" spans="11:11" x14ac:dyDescent="0.2">
      <c r="K82" s="4"/>
    </row>
    <row r="83" spans="11:11" x14ac:dyDescent="0.2">
      <c r="K83" s="4"/>
    </row>
    <row r="84" spans="11:11" x14ac:dyDescent="0.2">
      <c r="K84" s="4"/>
    </row>
    <row r="85" spans="11:11" x14ac:dyDescent="0.2">
      <c r="K85" s="4"/>
    </row>
    <row r="86" spans="11:11" x14ac:dyDescent="0.2">
      <c r="K86" s="4"/>
    </row>
    <row r="87" spans="11:11" x14ac:dyDescent="0.2">
      <c r="K87" s="4"/>
    </row>
    <row r="88" spans="11:11" x14ac:dyDescent="0.2">
      <c r="K88" s="4"/>
    </row>
    <row r="89" spans="11:11" x14ac:dyDescent="0.2">
      <c r="K89" s="4"/>
    </row>
    <row r="90" spans="11:11" x14ac:dyDescent="0.2">
      <c r="K90" s="4"/>
    </row>
    <row r="91" spans="11:11" x14ac:dyDescent="0.2">
      <c r="K91" s="4"/>
    </row>
    <row r="92" spans="11:11" x14ac:dyDescent="0.2">
      <c r="K92" s="4"/>
    </row>
    <row r="93" spans="11:11" x14ac:dyDescent="0.2">
      <c r="K93" s="4"/>
    </row>
    <row r="94" spans="11:11" x14ac:dyDescent="0.2">
      <c r="K94" s="4"/>
    </row>
    <row r="95" spans="11:11" x14ac:dyDescent="0.2">
      <c r="K95" s="4"/>
    </row>
    <row r="96" spans="1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</sheetData>
  <conditionalFormatting sqref="H7:H51">
    <cfRule type="cellIs" dxfId="47" priority="1" operator="equal">
      <formula>0</formula>
    </cfRule>
    <cfRule type="cellIs" dxfId="46" priority="2" operator="lessThan">
      <formula>0</formula>
    </cfRule>
    <cfRule type="cellIs" dxfId="45" priority="3" operator="lessThan">
      <formula>0</formula>
    </cfRule>
    <cfRule type="cellIs" dxfId="44" priority="4" operator="greaterThan">
      <formula>0.995</formula>
    </cfRule>
    <cfRule type="cellIs" dxfId="43" priority="5" operator="equal">
      <formula>"*"</formula>
    </cfRule>
    <cfRule type="cellIs" dxfId="42" priority="6" operator="lessThan">
      <formula>0.0005</formula>
    </cfRule>
    <cfRule type="cellIs" dxfId="41" priority="7" operator="greaterThan">
      <formula>0.995</formula>
    </cfRule>
    <cfRule type="cellIs" dxfId="40" priority="8" operator="equal">
      <formula>"*"</formula>
    </cfRule>
    <cfRule type="containsText" dxfId="39" priority="9" operator="containsText" text="&quot;*&quot;">
      <formula>NOT(ISERROR(SEARCH("""*""",H7)))</formula>
    </cfRule>
    <cfRule type="cellIs" dxfId="38" priority="10" operator="lessThan">
      <formula>-0.0001</formula>
    </cfRule>
    <cfRule type="cellIs" dxfId="37" priority="11" operator="between">
      <formula>0.0001</formula>
      <formula>0</formula>
    </cfRule>
    <cfRule type="cellIs" dxfId="36" priority="12" operator="greaterThan">
      <formula>0.991</formula>
    </cfRule>
  </conditionalFormatting>
  <hyperlinks>
    <hyperlink ref="B3" location="RecommendationDialectComparison!A1" display="Recommendation Dialect Comparison"/>
    <hyperlink ref="G3" location="FieldSummary_Exists!A1" display="Field Summary"/>
    <hyperlink ref="D3" location="SignatureScores!A1" display="Signature Scores"/>
    <hyperlink ref="B4" r:id="rId1"/>
    <hyperlink ref="D4" r:id="rId2"/>
    <hyperlink ref="G4" r:id="rId3"/>
    <hyperlink ref="K4" r:id="rId4"/>
    <hyperlink ref="K3" location="ConceptGuidanceLinks!A1" display="View Larger"/>
  </hyperlinks>
  <pageMargins left="0.7" right="0.7" top="0.75" bottom="0.75" header="0.3" footer="0.3"/>
  <pageSetup orientation="portrait" horizontalDpi="0" verticalDpi="0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[8]recTag!#REF!</xm:f>
          </x14:formula1>
          <xm:sqref>C1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workbookViewId="0">
      <selection activeCell="K5" sqref="K5:M27"/>
    </sheetView>
  </sheetViews>
  <sheetFormatPr baseColWidth="10" defaultColWidth="11" defaultRowHeight="16" x14ac:dyDescent="0.2"/>
  <cols>
    <col min="1" max="1" width="3" customWidth="1"/>
    <col min="2" max="2" width="26.6640625" bestFit="1" customWidth="1"/>
    <col min="3" max="3" width="32" customWidth="1"/>
    <col min="4" max="4" width="19" bestFit="1" customWidth="1"/>
    <col min="6" max="6" width="4.5" customWidth="1"/>
    <col min="7" max="7" width="30" bestFit="1" customWidth="1"/>
    <col min="8" max="8" width="8.6640625" bestFit="1" customWidth="1"/>
    <col min="9" max="9" width="26.1640625" bestFit="1" customWidth="1"/>
    <col min="10" max="10" width="1.1640625" customWidth="1"/>
    <col min="11" max="11" width="27.33203125" style="3" bestFit="1" customWidth="1"/>
    <col min="12" max="12" width="22.1640625" style="3" bestFit="1" customWidth="1"/>
    <col min="13" max="13" width="29" style="3" bestFit="1" customWidth="1"/>
  </cols>
  <sheetData>
    <row r="1" spans="2:13" ht="21" x14ac:dyDescent="0.25">
      <c r="B1" s="1" t="s">
        <v>0</v>
      </c>
      <c r="C1" s="2" t="s">
        <v>1</v>
      </c>
      <c r="E1" s="1"/>
      <c r="F1" s="1"/>
      <c r="G1" s="1"/>
      <c r="H1" s="1"/>
      <c r="J1" s="1"/>
      <c r="K1" s="2"/>
    </row>
    <row r="2" spans="2:13" ht="21" hidden="1" x14ac:dyDescent="0.25">
      <c r="B2" s="1"/>
      <c r="C2" s="1"/>
      <c r="D2" s="1"/>
      <c r="E2" s="1"/>
      <c r="F2" s="1"/>
      <c r="G2" s="1"/>
      <c r="H2" s="1"/>
      <c r="J2" s="1"/>
      <c r="K2" s="2"/>
    </row>
    <row r="3" spans="2:13" s="2" customFormat="1" ht="21" x14ac:dyDescent="0.2">
      <c r="B3" s="4" t="s">
        <v>2</v>
      </c>
      <c r="D3" s="4" t="s">
        <v>2</v>
      </c>
      <c r="E3" s="4"/>
      <c r="G3" s="4" t="s">
        <v>2</v>
      </c>
      <c r="I3"/>
      <c r="K3" s="5" t="s">
        <v>2</v>
      </c>
      <c r="L3" s="3"/>
      <c r="M3" s="3"/>
    </row>
    <row r="4" spans="2:13" s="3" customFormat="1" ht="22" thickBot="1" x14ac:dyDescent="0.25">
      <c r="B4" s="4" t="s">
        <v>3</v>
      </c>
      <c r="D4" s="4" t="s">
        <v>3</v>
      </c>
      <c r="E4" s="4"/>
      <c r="G4" s="4" t="s">
        <v>3</v>
      </c>
      <c r="I4"/>
      <c r="K4" s="4" t="s">
        <v>3</v>
      </c>
      <c r="L4" s="2"/>
      <c r="M4" s="2"/>
    </row>
    <row r="5" spans="2:13" ht="19" x14ac:dyDescent="0.25">
      <c r="G5" s="6" t="s">
        <v>15</v>
      </c>
      <c r="H5" s="7" t="s">
        <v>5</v>
      </c>
      <c r="I5" s="8" t="s">
        <v>6</v>
      </c>
      <c r="K5" s="9" t="s">
        <v>5</v>
      </c>
      <c r="L5" s="10" t="s">
        <v>7</v>
      </c>
      <c r="M5" s="11" t="s">
        <v>8</v>
      </c>
    </row>
    <row r="6" spans="2:13" ht="17" thickBot="1" x14ac:dyDescent="0.25">
      <c r="G6" s="12" t="str">
        <f>[7]FieldSummary_Exists!D3</f>
        <v>Concept</v>
      </c>
      <c r="H6" s="13" t="str">
        <f>[7]FieldSummary_Exists!E3</f>
        <v>EML</v>
      </c>
      <c r="I6" s="14" t="s">
        <v>9</v>
      </c>
      <c r="K6" s="15" t="s">
        <v>10</v>
      </c>
      <c r="L6" s="16" t="s">
        <v>11</v>
      </c>
      <c r="M6" s="17" t="s">
        <v>12</v>
      </c>
    </row>
    <row r="7" spans="2:13" x14ac:dyDescent="0.2">
      <c r="G7" s="18" t="str">
        <f>[7]FieldSummary_Exists!D4</f>
        <v>Resource Identifier</v>
      </c>
      <c r="H7" s="19">
        <f>[7]FieldSummary_Exists!E4</f>
        <v>1</v>
      </c>
      <c r="I7" s="20" t="str">
        <f>[7]FieldSummary_Missing!F4</f>
        <v>LTER_Identification</v>
      </c>
      <c r="K7" s="21" t="str">
        <f>IF([7]FieldSummary_Exists!M4="","",HYPERLINK("http://wiki.esipfed.org/index.php/Concepts_Glossary_"&amp;[7]data!$B$1&amp;"#"&amp;SUBSTITUTE(SUBSTITUTE([7]FieldSummary_Exists!M4," ","_"),"/","-"),[7]FieldSummary_Exists!M4))</f>
        <v/>
      </c>
      <c r="L7" s="22" t="str">
        <f>IF([7]FieldSummary_Exists!L4="","",HYPERLINK("http://wiki.esipfed.org/index.php/Concepts_Glossary_"&amp;[7]data!$B$1&amp;"#"&amp;SUBSTITUTE(SUBSTITUTE([7]FieldSummary_Exists!L4," ","_"),"/","-"),[7]FieldSummary_Exists!L4))</f>
        <v/>
      </c>
      <c r="M7" s="23" t="str">
        <f>IF([7]FieldSummary_Exists!Q4="","",HYPERLINK("http://wiki.esipfed.org/index.php/Concepts_Glossary"&amp;"#"&amp;SUBSTITUTE(SUBSTITUTE([7]FieldSummary_Exists!Q4," ","_"),"/","-"),[7]FieldSummary_Exists!Q4))</f>
        <v/>
      </c>
    </row>
    <row r="8" spans="2:13" x14ac:dyDescent="0.2">
      <c r="G8" s="24" t="str">
        <f>[7]FieldSummary_Exists!D5</f>
        <v>Resource Title</v>
      </c>
      <c r="H8" s="25">
        <f>[7]FieldSummary_Exists!E5</f>
        <v>1</v>
      </c>
      <c r="I8" s="26" t="str">
        <f>[7]FieldSummary_Missing!F5</f>
        <v>LTER_Identification</v>
      </c>
      <c r="K8" s="27" t="str">
        <f>IF([7]FieldSummary_Exists!M5="","",HYPERLINK("http://wiki.esipfed.org/index.php/Concepts_Glossary_"&amp;[7]data!$B$1&amp;"#"&amp;SUBSTITUTE(SUBSTITUTE([7]FieldSummary_Exists!M5," ","_"),"/","-"),[7]FieldSummary_Exists!M5))</f>
        <v>Metadata Contact</v>
      </c>
      <c r="L8" s="28" t="str">
        <f>IF([7]FieldSummary_Exists!L5="","",HYPERLINK("http://wiki.esipfed.org/index.php/Concepts_Glossary_"&amp;[7]data!$B$1&amp;"#"&amp;SUBSTITUTE(SUBSTITUTE([7]FieldSummary_Exists!L5," ","_"),"/","-"),[7]FieldSummary_Exists!L5))</f>
        <v>Attribute Constraints</v>
      </c>
      <c r="M8" s="29" t="str">
        <f>IF([7]FieldSummary_Exists!Q5="","",HYPERLINK("http://wiki.esipfed.org/index.php/Concepts_Glossary"&amp;"#"&amp;SUBSTITUTE(SUBSTITUTE([7]FieldSummary_Exists!Q5," ","_"),"/","-"),[7]FieldSummary_Exists!Q5))</f>
        <v/>
      </c>
    </row>
    <row r="9" spans="2:13" x14ac:dyDescent="0.2">
      <c r="G9" s="24" t="str">
        <f>[7]FieldSummary_Exists!D6</f>
        <v>Author / Originator</v>
      </c>
      <c r="H9" s="25">
        <f>[7]FieldSummary_Exists!E6</f>
        <v>1</v>
      </c>
      <c r="I9" s="26" t="str">
        <f>[7]FieldSummary_Missing!F6</f>
        <v>LTER_Identification</v>
      </c>
      <c r="K9" s="27" t="str">
        <f>IF([7]FieldSummary_Exists!M6="","",HYPERLINK("http://wiki.esipfed.org/index.php/Concepts_Glossary_"&amp;[7]data!$B$1&amp;"#"&amp;SUBSTITUTE(SUBSTITUTE([7]FieldSummary_Exists!M6," ","_"),"/","-"),[7]FieldSummary_Exists!M6))</f>
        <v>Contributor Name</v>
      </c>
      <c r="L9" s="28" t="str">
        <f>IF([7]FieldSummary_Exists!L6="","",HYPERLINK("http://wiki.esipfed.org/index.php/Concepts_Glossary_"&amp;[7]data!$B$1&amp;"#"&amp;SUBSTITUTE(SUBSTITUTE([7]FieldSummary_Exists!L6," ","_"),"/","-"),[7]FieldSummary_Exists!L6))</f>
        <v/>
      </c>
      <c r="M9" s="29" t="str">
        <f>IF([7]FieldSummary_Exists!Q6="","",HYPERLINK("http://wiki.esipfed.org/index.php/Concepts_Glossary"&amp;"#"&amp;SUBSTITUTE(SUBSTITUTE([7]FieldSummary_Exists!Q6," ","_"),"/","-"),[7]FieldSummary_Exists!Q6))</f>
        <v/>
      </c>
    </row>
    <row r="10" spans="2:13" x14ac:dyDescent="0.2">
      <c r="G10" s="24" t="str">
        <f>[7]FieldSummary_Exists!D7</f>
        <v>Metadata Contact</v>
      </c>
      <c r="H10" s="25">
        <f>[7]FieldSummary_Exists!E7</f>
        <v>0.46</v>
      </c>
      <c r="I10" s="26" t="str">
        <f>[7]FieldSummary_Missing!F7</f>
        <v>LTER_Identification</v>
      </c>
      <c r="K10" s="27" t="str">
        <f>IF([7]FieldSummary_Exists!M7="","",HYPERLINK("http://wiki.esipfed.org/index.php/Concepts_Glossary_"&amp;[7]data!$B$1&amp;"#"&amp;SUBSTITUTE(SUBSTITUTE([7]FieldSummary_Exists!M7," ","_"),"/","-"),[7]FieldSummary_Exists!M7))</f>
        <v>Publisher</v>
      </c>
      <c r="L10" s="28" t="str">
        <f>IF([7]FieldSummary_Exists!L7="","",HYPERLINK("http://wiki.esipfed.org/index.php/Concepts_Glossary_"&amp;[7]data!$B$1&amp;"#"&amp;SUBSTITUTE(SUBSTITUTE([7]FieldSummary_Exists!L7," ","_"),"/","-"),[7]FieldSummary_Exists!L7))</f>
        <v/>
      </c>
      <c r="M10" s="29" t="str">
        <f>IF([7]FieldSummary_Exists!Q7="","",HYPERLINK("http://wiki.esipfed.org/index.php/Concepts_Glossary"&amp;"#"&amp;SUBSTITUTE(SUBSTITUTE([7]FieldSummary_Exists!Q7," ","_"),"/","-"),[7]FieldSummary_Exists!Q7))</f>
        <v/>
      </c>
    </row>
    <row r="11" spans="2:13" x14ac:dyDescent="0.2">
      <c r="G11" s="24" t="str">
        <f>[7]FieldSummary_Exists!D8</f>
        <v>Contributor Name</v>
      </c>
      <c r="H11" s="25">
        <f>[7]FieldSummary_Exists!E8</f>
        <v>0.34</v>
      </c>
      <c r="I11" s="26" t="str">
        <f>[7]FieldSummary_Missing!F8</f>
        <v>LTER_Identification</v>
      </c>
      <c r="K11" s="27" t="str">
        <f>IF([7]FieldSummary_Exists!M8="","",HYPERLINK("http://wiki.esipfed.org/index.php/Concepts_Glossary_"&amp;[7]data!$B$1&amp;"#"&amp;SUBSTITUTE(SUBSTITUTE([7]FieldSummary_Exists!M8," ","_"),"/","-"),[7]FieldSummary_Exists!M8))</f>
        <v>Publication Date</v>
      </c>
      <c r="L11" s="28" t="str">
        <f>IF([7]FieldSummary_Exists!L8="","",HYPERLINK("http://wiki.esipfed.org/index.php/Concepts_Glossary_"&amp;[7]data!$B$1&amp;"#"&amp;SUBSTITUTE(SUBSTITUTE([7]FieldSummary_Exists!L8," ","_"),"/","-"),[7]FieldSummary_Exists!L8))</f>
        <v/>
      </c>
      <c r="M11" s="29" t="str">
        <f>IF([7]FieldSummary_Exists!Q8="","",HYPERLINK("http://wiki.esipfed.org/index.php/Concepts_Glossary"&amp;"#"&amp;SUBSTITUTE(SUBSTITUTE([7]FieldSummary_Exists!Q8," ","_"),"/","-"),[7]FieldSummary_Exists!Q8))</f>
        <v/>
      </c>
    </row>
    <row r="12" spans="2:13" x14ac:dyDescent="0.2">
      <c r="G12" s="24" t="str">
        <f>[7]FieldSummary_Exists!D9</f>
        <v>Publisher</v>
      </c>
      <c r="H12" s="25">
        <f>[7]FieldSummary_Exists!E9</f>
        <v>0.58799999999999997</v>
      </c>
      <c r="I12" s="26" t="str">
        <f>[7]FieldSummary_Missing!F9</f>
        <v>LTER_Identification</v>
      </c>
      <c r="K12" s="27" t="str">
        <f>IF([7]FieldSummary_Exists!M9="","",HYPERLINK("http://wiki.esipfed.org/index.php/Concepts_Glossary_"&amp;[7]data!$B$1&amp;"#"&amp;SUBSTITUTE(SUBSTITUTE([7]FieldSummary_Exists!M9," ","_"),"/","-"),[7]FieldSummary_Exists!M9))</f>
        <v>Abstract</v>
      </c>
      <c r="L12" s="28" t="str">
        <f>IF([7]FieldSummary_Exists!L9="","",HYPERLINK("http://wiki.esipfed.org/index.php/Concepts_Glossary_"&amp;[7]data!$B$1&amp;"#"&amp;SUBSTITUTE(SUBSTITUTE([7]FieldSummary_Exists!L9," ","_"),"/","-"),[7]FieldSummary_Exists!L9))</f>
        <v/>
      </c>
      <c r="M12" s="29" t="str">
        <f>IF([7]FieldSummary_Exists!Q9="","",HYPERLINK("http://wiki.esipfed.org/index.php/Concepts_Glossary"&amp;"#"&amp;SUBSTITUTE(SUBSTITUTE([7]FieldSummary_Exists!Q9," ","_"),"/","-"),[7]FieldSummary_Exists!Q9))</f>
        <v/>
      </c>
    </row>
    <row r="13" spans="2:13" x14ac:dyDescent="0.2">
      <c r="G13" s="24" t="str">
        <f>[7]FieldSummary_Exists!D10</f>
        <v>Publication Date</v>
      </c>
      <c r="H13" s="25">
        <f>[7]FieldSummary_Exists!E10</f>
        <v>0.96799999999999997</v>
      </c>
      <c r="I13" s="26" t="str">
        <f>[7]FieldSummary_Missing!F10</f>
        <v>LTER_Identification</v>
      </c>
      <c r="K13" s="27" t="str">
        <f>IF([7]FieldSummary_Exists!M10="","",HYPERLINK("http://wiki.esipfed.org/index.php/Concepts_Glossary_"&amp;[7]data!$B$1&amp;"#"&amp;SUBSTITUTE(SUBSTITUTE([7]FieldSummary_Exists!M10," ","_"),"/","-"),[7]FieldSummary_Exists!M10))</f>
        <v>Keyword</v>
      </c>
      <c r="L13" s="28" t="str">
        <f>IF([7]FieldSummary_Exists!L10="","",HYPERLINK("http://wiki.esipfed.org/index.php/Concepts_Glossary_"&amp;[7]data!$B$1&amp;"#"&amp;SUBSTITUTE(SUBSTITUTE([7]FieldSummary_Exists!L10," ","_"),"/","-"),[7]FieldSummary_Exists!L10))</f>
        <v/>
      </c>
      <c r="M13" s="29" t="str">
        <f>IF([7]FieldSummary_Exists!Q10="","",HYPERLINK("http://wiki.esipfed.org/index.php/Concepts_Glossary"&amp;"#"&amp;SUBSTITUTE(SUBSTITUTE([7]FieldSummary_Exists!Q10," ","_"),"/","-"),[7]FieldSummary_Exists!Q10))</f>
        <v/>
      </c>
    </row>
    <row r="14" spans="2:13" x14ac:dyDescent="0.2">
      <c r="G14" s="24" t="str">
        <f>[7]FieldSummary_Exists!D11</f>
        <v>Resource Contact</v>
      </c>
      <c r="H14" s="25">
        <f>[7]FieldSummary_Exists!E11</f>
        <v>1</v>
      </c>
      <c r="I14" s="26" t="str">
        <f>[7]FieldSummary_Missing!F11</f>
        <v>LTER_Identification</v>
      </c>
      <c r="K14" s="27" t="str">
        <f>IF([7]FieldSummary_Exists!M11="","",HYPERLINK("http://wiki.esipfed.org/index.php/Concepts_Glossary_"&amp;[7]data!$B$1&amp;"#"&amp;SUBSTITUTE(SUBSTITUTE([7]FieldSummary_Exists!M11," ","_"),"/","-"),[7]FieldSummary_Exists!M11))</f>
        <v>Resource Distribution</v>
      </c>
      <c r="L14" s="28" t="str">
        <f>IF([7]FieldSummary_Exists!L11="","",HYPERLINK("http://wiki.esipfed.org/index.php/Concepts_Glossary_"&amp;[7]data!$B$1&amp;"#"&amp;SUBSTITUTE(SUBSTITUTE([7]FieldSummary_Exists!L11," ","_"),"/","-"),[7]FieldSummary_Exists!L11))</f>
        <v/>
      </c>
      <c r="M14" s="29" t="str">
        <f>IF([7]FieldSummary_Exists!Q11="","",HYPERLINK("http://wiki.esipfed.org/index.php/Concepts_Glossary"&amp;"#"&amp;SUBSTITUTE(SUBSTITUTE([7]FieldSummary_Exists!Q11," ","_"),"/","-"),[7]FieldSummary_Exists!Q11))</f>
        <v/>
      </c>
    </row>
    <row r="15" spans="2:13" x14ac:dyDescent="0.2">
      <c r="G15" s="24" t="str">
        <f>[7]FieldSummary_Exists!D12</f>
        <v>Abstract</v>
      </c>
      <c r="H15" s="25">
        <f>[7]FieldSummary_Exists!E12</f>
        <v>0.97599999999999998</v>
      </c>
      <c r="I15" s="26" t="str">
        <f>[7]FieldSummary_Missing!F12</f>
        <v>LTER_Identification</v>
      </c>
      <c r="K15" s="27" t="str">
        <f>IF([7]FieldSummary_Exists!M12="","",HYPERLINK("http://wiki.esipfed.org/index.php/Concepts_Glossary_"&amp;[7]data!$B$1&amp;"#"&amp;SUBSTITUTE(SUBSTITUTE([7]FieldSummary_Exists!M12," ","_"),"/","-"),[7]FieldSummary_Exists!M12))</f>
        <v>Spatial Extent</v>
      </c>
      <c r="L15" s="28" t="str">
        <f>IF([7]FieldSummary_Exists!L12="","",HYPERLINK("http://wiki.esipfed.org/index.php/Concepts_Glossary_"&amp;[7]data!$B$1&amp;"#"&amp;SUBSTITUTE(SUBSTITUTE([7]FieldSummary_Exists!L12," ","_"),"/","-"),[7]FieldSummary_Exists!L12))</f>
        <v/>
      </c>
      <c r="M15" s="29" t="str">
        <f>IF([7]FieldSummary_Exists!Q12="","",HYPERLINK("http://wiki.esipfed.org/index.php/Concepts_Glossary"&amp;"#"&amp;SUBSTITUTE(SUBSTITUTE([7]FieldSummary_Exists!Q12," ","_"),"/","-"),[7]FieldSummary_Exists!Q12))</f>
        <v/>
      </c>
    </row>
    <row r="16" spans="2:13" x14ac:dyDescent="0.2">
      <c r="G16" s="24" t="str">
        <f>[7]FieldSummary_Exists!D13</f>
        <v>Keyword</v>
      </c>
      <c r="H16" s="25">
        <f>[7]FieldSummary_Exists!E13</f>
        <v>0.97199999999999998</v>
      </c>
      <c r="I16" s="26" t="str">
        <f>[7]FieldSummary_Missing!F13</f>
        <v>LTER_Identification</v>
      </c>
      <c r="K16" s="27" t="str">
        <f>IF([7]FieldSummary_Exists!M13="","",HYPERLINK("http://wiki.esipfed.org/index.php/Concepts_Glossary_"&amp;[7]data!$B$1&amp;"#"&amp;SUBSTITUTE(SUBSTITUTE([7]FieldSummary_Exists!M13," ","_"),"/","-"),[7]FieldSummary_Exists!M13))</f>
        <v>Taxonomic Extent</v>
      </c>
      <c r="L16" s="28" t="str">
        <f>IF([7]FieldSummary_Exists!L13="","",HYPERLINK("http://wiki.esipfed.org/index.php/Concepts_Glossary_"&amp;[7]data!$B$1&amp;"#"&amp;SUBSTITUTE(SUBSTITUTE([7]FieldSummary_Exists!L13," ","_"),"/","-"),[7]FieldSummary_Exists!L13))</f>
        <v/>
      </c>
      <c r="M16" s="29" t="str">
        <f>IF([7]FieldSummary_Exists!Q13="","",HYPERLINK("http://wiki.esipfed.org/index.php/Concepts_Glossary"&amp;"#"&amp;SUBSTITUTE(SUBSTITUTE([7]FieldSummary_Exists!Q13," ","_"),"/","-"),[7]FieldSummary_Exists!Q13))</f>
        <v/>
      </c>
    </row>
    <row r="17" spans="7:13" x14ac:dyDescent="0.2">
      <c r="G17" s="24" t="str">
        <f>[7]FieldSummary_Exists!D14</f>
        <v>Resource Distribution</v>
      </c>
      <c r="H17" s="25">
        <f>[7]FieldSummary_Exists!E14</f>
        <v>0.82399999999999995</v>
      </c>
      <c r="I17" s="26" t="str">
        <f>[7]FieldSummary_Missing!F14</f>
        <v>LTER_Identification</v>
      </c>
      <c r="K17" s="27" t="str">
        <f>IF([7]FieldSummary_Exists!M14="","",HYPERLINK("http://wiki.esipfed.org/index.php/Concepts_Glossary_"&amp;[7]data!$B$1&amp;"#"&amp;SUBSTITUTE(SUBSTITUTE([7]FieldSummary_Exists!M14," ","_"),"/","-"),[7]FieldSummary_Exists!M14))</f>
        <v>Temporal Extent</v>
      </c>
      <c r="L17" s="28" t="str">
        <f>IF([7]FieldSummary_Exists!L14="","",HYPERLINK("http://wiki.esipfed.org/index.php/Concepts_Glossary_"&amp;[7]data!$B$1&amp;"#"&amp;SUBSTITUTE(SUBSTITUTE([7]FieldSummary_Exists!L14," ","_"),"/","-"),[7]FieldSummary_Exists!L14))</f>
        <v/>
      </c>
      <c r="M17" s="29" t="str">
        <f>IF([7]FieldSummary_Exists!Q14="","",HYPERLINK("http://wiki.esipfed.org/index.php/Concepts_Glossary"&amp;"#"&amp;SUBSTITUTE(SUBSTITUTE([7]FieldSummary_Exists!Q14," ","_"),"/","-"),[7]FieldSummary_Exists!Q14))</f>
        <v/>
      </c>
    </row>
    <row r="18" spans="7:13" x14ac:dyDescent="0.2">
      <c r="G18" s="24" t="str">
        <f>[7]FieldSummary_Exists!D15</f>
        <v>Spatial Extent</v>
      </c>
      <c r="H18" s="25">
        <f>[7]FieldSummary_Exists!E15</f>
        <v>0.96</v>
      </c>
      <c r="I18" s="26" t="str">
        <f>[7]FieldSummary_Missing!F15</f>
        <v>LTER_Discovery</v>
      </c>
      <c r="K18" s="27" t="str">
        <f>IF([7]FieldSummary_Exists!M15="","",HYPERLINK("http://wiki.esipfed.org/index.php/Concepts_Glossary_"&amp;[7]data!$B$1&amp;"#"&amp;SUBSTITUTE(SUBSTITUTE([7]FieldSummary_Exists!M15," ","_"),"/","-"),[7]FieldSummary_Exists!M15))</f>
        <v>Maintenance</v>
      </c>
      <c r="L18" s="28" t="str">
        <f>IF([7]FieldSummary_Exists!L15="","",HYPERLINK("http://wiki.esipfed.org/index.php/Concepts_Glossary_"&amp;[7]data!$B$1&amp;"#"&amp;SUBSTITUTE(SUBSTITUTE([7]FieldSummary_Exists!L15," ","_"),"/","-"),[7]FieldSummary_Exists!L15))</f>
        <v/>
      </c>
      <c r="M18" s="29" t="str">
        <f>IF([7]FieldSummary_Exists!Q15="","",HYPERLINK("http://wiki.esipfed.org/index.php/Concepts_Glossary"&amp;"#"&amp;SUBSTITUTE(SUBSTITUTE([7]FieldSummary_Exists!Q15," ","_"),"/","-"),[7]FieldSummary_Exists!Q15))</f>
        <v/>
      </c>
    </row>
    <row r="19" spans="7:13" x14ac:dyDescent="0.2">
      <c r="G19" s="24" t="str">
        <f>[7]FieldSummary_Exists!D16</f>
        <v>Taxonomic Extent</v>
      </c>
      <c r="H19" s="25">
        <f>[7]FieldSummary_Exists!E16</f>
        <v>4.8000000000000001E-2</v>
      </c>
      <c r="I19" s="26" t="str">
        <f>[7]FieldSummary_Missing!F16</f>
        <v>LTER_Discovery</v>
      </c>
      <c r="K19" s="27" t="str">
        <f>IF([7]FieldSummary_Exists!M16="","",HYPERLINK("http://wiki.esipfed.org/index.php/Concepts_Glossary_"&amp;[7]data!$B$1&amp;"#"&amp;SUBSTITUTE(SUBSTITUTE([7]FieldSummary_Exists!M16," ","_"),"/","-"),[7]FieldSummary_Exists!M16))</f>
        <v>Resource Use Constraints</v>
      </c>
      <c r="L19" s="28" t="str">
        <f>IF([7]FieldSummary_Exists!L16="","",HYPERLINK("http://wiki.esipfed.org/index.php/Concepts_Glossary_"&amp;[7]data!$B$1&amp;"#"&amp;SUBSTITUTE(SUBSTITUTE([7]FieldSummary_Exists!L16," ","_"),"/","-"),[7]FieldSummary_Exists!L16))</f>
        <v/>
      </c>
      <c r="M19" s="29" t="str">
        <f>IF([7]FieldSummary_Exists!Q16="","",HYPERLINK("http://wiki.esipfed.org/index.php/Concepts_Glossary"&amp;"#"&amp;SUBSTITUTE(SUBSTITUTE([7]FieldSummary_Exists!Q16," ","_"),"/","-"),[7]FieldSummary_Exists!Q16))</f>
        <v/>
      </c>
    </row>
    <row r="20" spans="7:13" x14ac:dyDescent="0.2">
      <c r="G20" s="24" t="str">
        <f>[7]FieldSummary_Exists!D17</f>
        <v>Temporal Extent</v>
      </c>
      <c r="H20" s="25">
        <f>[7]FieldSummary_Exists!E17</f>
        <v>0.80400000000000005</v>
      </c>
      <c r="I20" s="26" t="str">
        <f>[7]FieldSummary_Missing!F17</f>
        <v>LTER_Discovery</v>
      </c>
      <c r="K20" s="27" t="str">
        <f>IF([7]FieldSummary_Exists!M17="","",HYPERLINK("http://wiki.esipfed.org/index.php/Concepts_Glossary_"&amp;[7]data!$B$1&amp;"#"&amp;SUBSTITUTE(SUBSTITUTE([7]FieldSummary_Exists!M17," ","_"),"/","-"),[7]FieldSummary_Exists!M17))</f>
        <v>Process Step</v>
      </c>
      <c r="L20" s="28" t="str">
        <f>IF([7]FieldSummary_Exists!L17="","",HYPERLINK("http://wiki.esipfed.org/index.php/Concepts_Glossary_"&amp;[7]data!$B$1&amp;"#"&amp;SUBSTITUTE(SUBSTITUTE([7]FieldSummary_Exists!L17," ","_"),"/","-"),[7]FieldSummary_Exists!L17))</f>
        <v/>
      </c>
      <c r="M20" s="29" t="str">
        <f>IF([7]FieldSummary_Exists!Q17="","",HYPERLINK("http://wiki.esipfed.org/index.php/Concepts_Glossary"&amp;"#"&amp;SUBSTITUTE(SUBSTITUTE([7]FieldSummary_Exists!Q17," ","_"),"/","-"),[7]FieldSummary_Exists!Q17))</f>
        <v/>
      </c>
    </row>
    <row r="21" spans="7:13" x14ac:dyDescent="0.2">
      <c r="G21" s="24" t="str">
        <f>[7]FieldSummary_Exists!D18</f>
        <v>Maintenance</v>
      </c>
      <c r="H21" s="25">
        <f>[7]FieldSummary_Exists!E18</f>
        <v>0.34399999999999997</v>
      </c>
      <c r="I21" s="26" t="str">
        <f>[7]FieldSummary_Missing!F18</f>
        <v>LTER_Discovery</v>
      </c>
      <c r="K21" s="27" t="str">
        <f>IF([7]FieldSummary_Exists!M18="","",HYPERLINK("http://wiki.esipfed.org/index.php/Concepts_Glossary_"&amp;[7]data!$B$1&amp;"#"&amp;SUBSTITUTE(SUBSTITUTE([7]FieldSummary_Exists!M18," ","_"),"/","-"),[7]FieldSummary_Exists!M18))</f>
        <v>Project Description</v>
      </c>
      <c r="L21" s="28" t="str">
        <f>IF([7]FieldSummary_Exists!L18="","",HYPERLINK("http://wiki.esipfed.org/index.php/Concepts_Glossary_"&amp;[7]data!$B$1&amp;"#"&amp;SUBSTITUTE(SUBSTITUTE([7]FieldSummary_Exists!L18," ","_"),"/","-"),[7]FieldSummary_Exists!L18))</f>
        <v/>
      </c>
      <c r="M21" s="29" t="str">
        <f>IF([7]FieldSummary_Exists!Q18="","",HYPERLINK("http://wiki.esipfed.org/index.php/Concepts_Glossary"&amp;"#"&amp;SUBSTITUTE(SUBSTITUTE([7]FieldSummary_Exists!Q18," ","_"),"/","-"),[7]FieldSummary_Exists!Q18))</f>
        <v/>
      </c>
    </row>
    <row r="22" spans="7:13" x14ac:dyDescent="0.2">
      <c r="G22" s="24" t="str">
        <f>[7]FieldSummary_Exists!D19</f>
        <v>Resource Use Constraints</v>
      </c>
      <c r="H22" s="25">
        <f>[7]FieldSummary_Exists!E19</f>
        <v>0.70399999999999996</v>
      </c>
      <c r="I22" s="26" t="str">
        <f>[7]FieldSummary_Missing!F19</f>
        <v>LTER_Evaluation</v>
      </c>
      <c r="K22" s="27" t="str">
        <f>IF([7]FieldSummary_Exists!M19="","",HYPERLINK("http://wiki.esipfed.org/index.php/Concepts_Glossary_"&amp;[7]data!$B$1&amp;"#"&amp;SUBSTITUTE(SUBSTITUTE([7]FieldSummary_Exists!M19," ","_"),"/","-"),[7]FieldSummary_Exists!M19))</f>
        <v>Entity Type Definition</v>
      </c>
      <c r="L22" s="28" t="str">
        <f>IF([7]FieldSummary_Exists!L19="","",HYPERLINK("http://wiki.esipfed.org/index.php/Concepts_Glossary_"&amp;[7]data!$B$1&amp;"#"&amp;SUBSTITUTE(SUBSTITUTE([7]FieldSummary_Exists!L19," ","_"),"/","-"),[7]FieldSummary_Exists!L19))</f>
        <v/>
      </c>
      <c r="M22" s="29" t="str">
        <f>IF([7]FieldSummary_Exists!Q19="","",HYPERLINK("http://wiki.esipfed.org/index.php/Concepts_Glossary"&amp;"#"&amp;SUBSTITUTE(SUBSTITUTE([7]FieldSummary_Exists!Q19," ","_"),"/","-"),[7]FieldSummary_Exists!Q19))</f>
        <v/>
      </c>
    </row>
    <row r="23" spans="7:13" x14ac:dyDescent="0.2">
      <c r="G23" s="24" t="str">
        <f>[7]FieldSummary_Exists!D20</f>
        <v>Process Step</v>
      </c>
      <c r="H23" s="25">
        <f>[7]FieldSummary_Exists!E20</f>
        <v>0.51600000000000001</v>
      </c>
      <c r="I23" s="26" t="str">
        <f>[7]FieldSummary_Missing!F20</f>
        <v>LTER_Evaluation</v>
      </c>
      <c r="K23" s="27" t="str">
        <f>IF([7]FieldSummary_Exists!M20="","",HYPERLINK("http://wiki.esipfed.org/index.php/Concepts_Glossary_"&amp;[7]data!$B$1&amp;"#"&amp;SUBSTITUTE(SUBSTITUTE([7]FieldSummary_Exists!M20," ","_"),"/","-"),[7]FieldSummary_Exists!M20))</f>
        <v>Attribute Definition</v>
      </c>
      <c r="L23" s="28" t="str">
        <f>IF([7]FieldSummary_Exists!L20="","",HYPERLINK("http://wiki.esipfed.org/index.php/Concepts_Glossary_"&amp;[7]data!$B$1&amp;"#"&amp;SUBSTITUTE(SUBSTITUTE([7]FieldSummary_Exists!L20," ","_"),"/","-"),[7]FieldSummary_Exists!L20))</f>
        <v/>
      </c>
      <c r="M23" s="29" t="str">
        <f>IF([7]FieldSummary_Exists!Q20="","",HYPERLINK("http://wiki.esipfed.org/index.php/Concepts_Glossary"&amp;"#"&amp;SUBSTITUTE(SUBSTITUTE([7]FieldSummary_Exists!Q20," ","_"),"/","-"),[7]FieldSummary_Exists!Q20))</f>
        <v/>
      </c>
    </row>
    <row r="24" spans="7:13" x14ac:dyDescent="0.2">
      <c r="G24" s="24" t="str">
        <f>[7]FieldSummary_Exists!D21</f>
        <v>Project Description</v>
      </c>
      <c r="H24" s="25">
        <f>[7]FieldSummary_Exists!E21</f>
        <v>0.27200000000000002</v>
      </c>
      <c r="I24" s="26" t="str">
        <f>[7]FieldSummary_Missing!F21</f>
        <v>LTER_Evaluation</v>
      </c>
      <c r="K24" s="27" t="str">
        <f>IF([7]FieldSummary_Exists!M21="","",HYPERLINK("http://wiki.esipfed.org/index.php/Concepts_Glossary_"&amp;[7]data!$B$1&amp;"#"&amp;SUBSTITUTE(SUBSTITUTE([7]FieldSummary_Exists!M21," ","_"),"/","-"),[7]FieldSummary_Exists!M21))</f>
        <v>Resource Access Constraints</v>
      </c>
      <c r="L24" s="28" t="str">
        <f>IF([7]FieldSummary_Exists!L21="","",HYPERLINK("http://wiki.esipfed.org/index.php/Concepts_Glossary_"&amp;[7]data!$B$1&amp;"#"&amp;SUBSTITUTE(SUBSTITUTE([7]FieldSummary_Exists!L21," ","_"),"/","-"),[7]FieldSummary_Exists!L21))</f>
        <v/>
      </c>
      <c r="M24" s="29" t="str">
        <f>IF([7]FieldSummary_Exists!Q21="","",HYPERLINK("http://wiki.esipfed.org/index.php/Concepts_Glossary"&amp;"#"&amp;SUBSTITUTE(SUBSTITUTE([7]FieldSummary_Exists!Q21," ","_"),"/","-"),[7]FieldSummary_Exists!Q21))</f>
        <v/>
      </c>
    </row>
    <row r="25" spans="7:13" x14ac:dyDescent="0.2">
      <c r="G25" s="24" t="str">
        <f>[7]FieldSummary_Exists!D22</f>
        <v>Entity Type Definition</v>
      </c>
      <c r="H25" s="25">
        <f>[7]FieldSummary_Exists!E22</f>
        <v>0.372</v>
      </c>
      <c r="I25" s="26" t="str">
        <f>[7]FieldSummary_Missing!F22</f>
        <v>LTER_Evaluation</v>
      </c>
      <c r="K25" s="27" t="str">
        <f>IF([7]FieldSummary_Exists!M22="","",HYPERLINK("http://wiki.esipfed.org/index.php/Concepts_Glossary_"&amp;[7]data!$B$1&amp;"#"&amp;SUBSTITUTE(SUBSTITUTE([7]FieldSummary_Exists!M22," ","_"),"/","-"),[7]FieldSummary_Exists!M22))</f>
        <v>Resource Format</v>
      </c>
      <c r="L25" s="28" t="str">
        <f>IF([7]FieldSummary_Exists!L22="","",HYPERLINK("http://wiki.esipfed.org/index.php/Concepts_Glossary_"&amp;[7]data!$B$1&amp;"#"&amp;SUBSTITUTE(SUBSTITUTE([7]FieldSummary_Exists!L22," ","_"),"/","-"),[7]FieldSummary_Exists!L22))</f>
        <v/>
      </c>
      <c r="M25" s="29" t="str">
        <f>IF([7]FieldSummary_Exists!Q22="","",HYPERLINK("http://wiki.esipfed.org/index.php/Concepts_Glossary"&amp;"#"&amp;SUBSTITUTE(SUBSTITUTE([7]FieldSummary_Exists!Q22," ","_"),"/","-"),[7]FieldSummary_Exists!Q22))</f>
        <v/>
      </c>
    </row>
    <row r="26" spans="7:13" x14ac:dyDescent="0.2">
      <c r="G26" s="24" t="str">
        <f>[7]FieldSummary_Exists!D23</f>
        <v>Attribute Definition</v>
      </c>
      <c r="H26" s="25">
        <f>[7]FieldSummary_Exists!E23</f>
        <v>0.52400000000000002</v>
      </c>
      <c r="I26" s="26" t="str">
        <f>[7]FieldSummary_Missing!F23</f>
        <v>LTER_Evaluation</v>
      </c>
      <c r="K26" s="27" t="str">
        <f>IF([7]FieldSummary_Exists!M23="","",HYPERLINK("http://wiki.esipfed.org/index.php/Concepts_Glossary_"&amp;[7]data!$B$1&amp;"#"&amp;SUBSTITUTE(SUBSTITUTE([7]FieldSummary_Exists!M23," ","_"),"/","-"),[7]FieldSummary_Exists!M23))</f>
        <v>Attribute List</v>
      </c>
      <c r="L26" s="28" t="str">
        <f>IF([7]FieldSummary_Exists!L23="","",HYPERLINK("http://wiki.esipfed.org/index.php/Concepts_Glossary_"&amp;[7]data!$B$1&amp;"#"&amp;SUBSTITUTE(SUBSTITUTE([7]FieldSummary_Exists!L23," ","_"),"/","-"),[7]FieldSummary_Exists!L23))</f>
        <v/>
      </c>
      <c r="M26" s="29" t="str">
        <f>IF([7]FieldSummary_Exists!Q23="","",HYPERLINK("http://wiki.esipfed.org/index.php/Concepts_Glossary"&amp;"#"&amp;SUBSTITUTE(SUBSTITUTE([7]FieldSummary_Exists!Q23," ","_"),"/","-"),[7]FieldSummary_Exists!Q23))</f>
        <v/>
      </c>
    </row>
    <row r="27" spans="7:13" x14ac:dyDescent="0.2">
      <c r="G27" s="24" t="str">
        <f>[7]FieldSummary_Exists!D24</f>
        <v>Resource Access Constraints</v>
      </c>
      <c r="H27" s="25">
        <f>[7]FieldSummary_Exists!E24</f>
        <v>0.72799999999999998</v>
      </c>
      <c r="I27" s="26" t="str">
        <f>[7]FieldSummary_Missing!F24</f>
        <v>LTER_Access</v>
      </c>
      <c r="K27" s="27" t="str">
        <f>IF([7]FieldSummary_Exists!M24="","",HYPERLINK("http://wiki.esipfed.org/index.php/Concepts_Glossary_"&amp;[7]data!$B$1&amp;"#"&amp;SUBSTITUTE(SUBSTITUTE([7]FieldSummary_Exists!M24," ","_"),"/","-"),[7]FieldSummary_Exists!M24))</f>
        <v>Resource Quality Description</v>
      </c>
      <c r="L27" s="28" t="str">
        <f>IF([7]FieldSummary_Exists!L24="","",HYPERLINK("http://wiki.esipfed.org/index.php/Concepts_Glossary_"&amp;[7]data!$B$1&amp;"#"&amp;SUBSTITUTE(SUBSTITUTE([7]FieldSummary_Exists!L24," ","_"),"/","-"),[7]FieldSummary_Exists!L24))</f>
        <v/>
      </c>
      <c r="M27" s="29" t="str">
        <f>IF([7]FieldSummary_Exists!Q24="","",HYPERLINK("http://wiki.esipfed.org/index.php/Concepts_Glossary"&amp;"#"&amp;SUBSTITUTE(SUBSTITUTE([7]FieldSummary_Exists!Q24," ","_"),"/","-"),[7]FieldSummary_Exists!Q24))</f>
        <v/>
      </c>
    </row>
    <row r="28" spans="7:13" x14ac:dyDescent="0.2">
      <c r="G28" s="24" t="str">
        <f>[7]FieldSummary_Exists!D25</f>
        <v>Resource Format</v>
      </c>
      <c r="H28" s="25">
        <f>[7]FieldSummary_Exists!E25</f>
        <v>0.5</v>
      </c>
      <c r="I28" s="26" t="str">
        <f>[7]FieldSummary_Missing!F25</f>
        <v>LTER_Access</v>
      </c>
      <c r="K28" s="27" t="str">
        <f>IF([7]FieldSummary_Exists!M25="","",HYPERLINK("http://wiki.esipfed.org/index.php/Concepts_Glossary_"&amp;[7]data!$B$1&amp;"#"&amp;SUBSTITUTE(SUBSTITUTE([7]FieldSummary_Exists!M25," ","_"),"/","-"),[7]FieldSummary_Exists!M25))</f>
        <v/>
      </c>
      <c r="L28" s="28" t="str">
        <f>IF([7]FieldSummary_Exists!L25="","",HYPERLINK("http://wiki.esipfed.org/index.php/Concepts_Glossary_"&amp;[7]data!$B$1&amp;"#"&amp;SUBSTITUTE(SUBSTITUTE([7]FieldSummary_Exists!L25," ","_"),"/","-"),[7]FieldSummary_Exists!L25))</f>
        <v/>
      </c>
      <c r="M28" s="29" t="str">
        <f>IF([7]FieldSummary_Exists!Q25="","",HYPERLINK("http://wiki.esipfed.org/index.php/Concepts_Glossary"&amp;"#"&amp;SUBSTITUTE(SUBSTITUTE([7]FieldSummary_Exists!Q25," ","_"),"/","-"),[7]FieldSummary_Exists!Q25))</f>
        <v/>
      </c>
    </row>
    <row r="29" spans="7:13" x14ac:dyDescent="0.2">
      <c r="G29" s="24" t="str">
        <f>[7]FieldSummary_Exists!D26</f>
        <v>Attribute List</v>
      </c>
      <c r="H29" s="25">
        <f>[7]FieldSummary_Exists!E26</f>
        <v>0.52400000000000002</v>
      </c>
      <c r="I29" s="26" t="str">
        <f>[7]FieldSummary_Missing!F26</f>
        <v>LTER_Integration</v>
      </c>
      <c r="K29" s="27" t="str">
        <f>IF([7]FieldSummary_Exists!M26="","",HYPERLINK("http://wiki.esipfed.org/index.php/Concepts_Glossary_"&amp;[7]data!$B$1&amp;"#"&amp;SUBSTITUTE(SUBSTITUTE([7]FieldSummary_Exists!M26," ","_"),"/","-"),[7]FieldSummary_Exists!M26))</f>
        <v/>
      </c>
      <c r="L29" s="28" t="str">
        <f>IF([7]FieldSummary_Exists!L26="","",HYPERLINK("http://wiki.esipfed.org/index.php/Concepts_Glossary_"&amp;[7]data!$B$1&amp;"#"&amp;SUBSTITUTE(SUBSTITUTE([7]FieldSummary_Exists!L26," ","_"),"/","-"),[7]FieldSummary_Exists!L26))</f>
        <v/>
      </c>
      <c r="M29" s="29" t="str">
        <f>IF([7]FieldSummary_Exists!Q26="","",HYPERLINK("http://wiki.esipfed.org/index.php/Concepts_Glossary"&amp;"#"&amp;SUBSTITUTE(SUBSTITUTE([7]FieldSummary_Exists!Q26," ","_"),"/","-"),[7]FieldSummary_Exists!Q26))</f>
        <v/>
      </c>
    </row>
    <row r="30" spans="7:13" x14ac:dyDescent="0.2">
      <c r="G30" s="24" t="str">
        <f>[7]FieldSummary_Exists!D27</f>
        <v>Attribute Constraints</v>
      </c>
      <c r="H30" s="25">
        <f>[7]FieldSummary_Exists!E27</f>
        <v>0</v>
      </c>
      <c r="I30" s="26" t="str">
        <f>[7]FieldSummary_Missing!F27</f>
        <v>LTER_Integration</v>
      </c>
      <c r="K30" s="27" t="str">
        <f>IF([7]FieldSummary_Exists!M27="","",HYPERLINK("http://wiki.esipfed.org/index.php/Concepts_Glossary_"&amp;[7]data!$B$1&amp;"#"&amp;SUBSTITUTE(SUBSTITUTE([7]FieldSummary_Exists!M27," ","_"),"/","-"),[7]FieldSummary_Exists!M27))</f>
        <v/>
      </c>
      <c r="L30" s="28" t="str">
        <f>IF([7]FieldSummary_Exists!L27="","",HYPERLINK("http://wiki.esipfed.org/index.php/Concepts_Glossary_"&amp;[7]data!$B$1&amp;"#"&amp;SUBSTITUTE(SUBSTITUTE([7]FieldSummary_Exists!L27," ","_"),"/","-"),[7]FieldSummary_Exists!L27))</f>
        <v/>
      </c>
      <c r="M30" s="29" t="str">
        <f>IF([7]FieldSummary_Exists!Q27="","",HYPERLINK("http://wiki.esipfed.org/index.php/Concepts_Glossary"&amp;"#"&amp;SUBSTITUTE(SUBSTITUTE([7]FieldSummary_Exists!Q27," ","_"),"/","-"),[7]FieldSummary_Exists!Q27))</f>
        <v/>
      </c>
    </row>
    <row r="31" spans="7:13" x14ac:dyDescent="0.2">
      <c r="G31" s="24" t="str">
        <f>[7]FieldSummary_Exists!D28</f>
        <v>Resource Quality Description</v>
      </c>
      <c r="H31" s="25">
        <f>[7]FieldSummary_Exists!E28</f>
        <v>4.8000000000000001E-2</v>
      </c>
      <c r="I31" s="26" t="str">
        <f>[7]FieldSummary_Missing!F28</f>
        <v>LTER_Integration</v>
      </c>
      <c r="K31" s="27" t="str">
        <f>IF([7]FieldSummary_Exists!M28="","",HYPERLINK("http://wiki.esipfed.org/index.php/Concepts_Glossary_"&amp;[7]data!$B$1&amp;"#"&amp;SUBSTITUTE(SUBSTITUTE([7]FieldSummary_Exists!M28," ","_"),"/","-"),[7]FieldSummary_Exists!M28))</f>
        <v/>
      </c>
      <c r="L31" s="28" t="str">
        <f>IF([7]FieldSummary_Exists!L28="","",HYPERLINK("http://wiki.esipfed.org/index.php/Concepts_Glossary_"&amp;[7]data!$B$1&amp;"#"&amp;SUBSTITUTE(SUBSTITUTE([7]FieldSummary_Exists!L28," ","_"),"/","-"),[7]FieldSummary_Exists!L28))</f>
        <v/>
      </c>
      <c r="M31" s="29" t="str">
        <f>IF([7]FieldSummary_Exists!Q28="","",HYPERLINK("http://wiki.esipfed.org/index.php/Concepts_Glossary"&amp;"#"&amp;SUBSTITUTE(SUBSTITUTE([7]FieldSummary_Exists!Q28," ","_"),"/","-"),[7]FieldSummary_Exists!Q28))</f>
        <v/>
      </c>
    </row>
    <row r="32" spans="7:13" x14ac:dyDescent="0.2">
      <c r="G32" s="24" t="str">
        <f>[7]FieldSummary_Exists!D29</f>
        <v/>
      </c>
      <c r="H32" s="25" t="str">
        <f>[7]FieldSummary_Exists!E29</f>
        <v/>
      </c>
      <c r="I32" s="26" t="str">
        <f>[7]FieldSummary_Missing!F29</f>
        <v/>
      </c>
      <c r="K32" s="27" t="str">
        <f>IF([7]FieldSummary_Exists!M29="","",HYPERLINK("http://wiki.esipfed.org/index.php/Concepts_Glossary_"&amp;[7]data!$B$1&amp;"#"&amp;SUBSTITUTE(SUBSTITUTE([7]FieldSummary_Exists!M29," ","_"),"/","-"),[7]FieldSummary_Exists!M29))</f>
        <v/>
      </c>
      <c r="L32" s="28" t="str">
        <f>IF([7]FieldSummary_Exists!L29="","",HYPERLINK("http://wiki.esipfed.org/index.php/Concepts_Glossary_"&amp;[7]data!$B$1&amp;"#"&amp;SUBSTITUTE(SUBSTITUTE([7]FieldSummary_Exists!L29," ","_"),"/","-"),[7]FieldSummary_Exists!L29))</f>
        <v/>
      </c>
      <c r="M32" s="29" t="str">
        <f>IF([7]FieldSummary_Exists!Q29="","",HYPERLINK("http://wiki.esipfed.org/index.php/Concepts_Glossary"&amp;"#"&amp;SUBSTITUTE(SUBSTITUTE([7]FieldSummary_Exists!Q29," ","_"),"/","-"),[7]FieldSummary_Exists!Q29))</f>
        <v/>
      </c>
    </row>
    <row r="33" spans="7:13" x14ac:dyDescent="0.2">
      <c r="G33" s="24" t="str">
        <f>[7]FieldSummary_Exists!D30</f>
        <v/>
      </c>
      <c r="H33" s="25" t="str">
        <f>[7]FieldSummary_Exists!E30</f>
        <v/>
      </c>
      <c r="I33" s="26" t="str">
        <f>[7]FieldSummary_Missing!F30</f>
        <v/>
      </c>
      <c r="K33" s="27" t="str">
        <f>IF([7]FieldSummary_Exists!M30="","",HYPERLINK("http://wiki.esipfed.org/index.php/Concepts_Glossary_"&amp;[7]data!$B$1&amp;"#"&amp;SUBSTITUTE(SUBSTITUTE([7]FieldSummary_Exists!M30," ","_"),"/","-"),[7]FieldSummary_Exists!M30))</f>
        <v/>
      </c>
      <c r="L33" s="28" t="str">
        <f>IF([7]FieldSummary_Exists!L30="","",HYPERLINK("http://wiki.esipfed.org/index.php/Concepts_Glossary_"&amp;[7]data!$B$1&amp;"#"&amp;SUBSTITUTE(SUBSTITUTE([7]FieldSummary_Exists!L30," ","_"),"/","-"),[7]FieldSummary_Exists!L30))</f>
        <v/>
      </c>
      <c r="M33" s="29" t="str">
        <f>IF([7]FieldSummary_Exists!Q30="","",HYPERLINK("http://wiki.esipfed.org/index.php/Concepts_Glossary"&amp;"#"&amp;SUBSTITUTE(SUBSTITUTE([7]FieldSummary_Exists!Q30," ","_"),"/","-"),[7]FieldSummary_Exists!Q30))</f>
        <v/>
      </c>
    </row>
    <row r="34" spans="7:13" x14ac:dyDescent="0.2">
      <c r="G34" s="24" t="str">
        <f>[7]FieldSummary_Exists!D31</f>
        <v/>
      </c>
      <c r="H34" s="25" t="str">
        <f>[7]FieldSummary_Exists!E31</f>
        <v/>
      </c>
      <c r="I34" s="26" t="str">
        <f>[7]FieldSummary_Missing!F31</f>
        <v/>
      </c>
      <c r="K34" s="27" t="str">
        <f>IF([7]FieldSummary_Exists!M31="","",HYPERLINK("http://wiki.esipfed.org/index.php/Concepts_Glossary_"&amp;[7]data!$B$1&amp;"#"&amp;SUBSTITUTE(SUBSTITUTE([7]FieldSummary_Exists!M31," ","_"),"/","-"),[7]FieldSummary_Exists!M31))</f>
        <v/>
      </c>
      <c r="L34" s="28" t="str">
        <f>IF([7]FieldSummary_Exists!L31="","",HYPERLINK("http://wiki.esipfed.org/index.php/Concepts_Glossary_"&amp;[7]data!$B$1&amp;"#"&amp;SUBSTITUTE(SUBSTITUTE([7]FieldSummary_Exists!L31," ","_"),"/","-"),[7]FieldSummary_Exists!L31))</f>
        <v/>
      </c>
      <c r="M34" s="29" t="str">
        <f>IF([7]FieldSummary_Exists!Q31="","",HYPERLINK("http://wiki.esipfed.org/index.php/Concepts_Glossary"&amp;"#"&amp;SUBSTITUTE(SUBSTITUTE([7]FieldSummary_Exists!Q31," ","_"),"/","-"),[7]FieldSummary_Exists!Q31))</f>
        <v/>
      </c>
    </row>
    <row r="35" spans="7:13" x14ac:dyDescent="0.2">
      <c r="G35" s="24" t="str">
        <f>[7]FieldSummary_Exists!D32</f>
        <v/>
      </c>
      <c r="H35" s="25" t="str">
        <f>[7]FieldSummary_Exists!E32</f>
        <v/>
      </c>
      <c r="I35" s="26" t="str">
        <f>[7]FieldSummary_Missing!F32</f>
        <v/>
      </c>
      <c r="K35" s="27" t="str">
        <f>IF([7]FieldSummary_Exists!M32="","",HYPERLINK("http://wiki.esipfed.org/index.php/Concepts_Glossary_"&amp;[7]data!$B$1&amp;"#"&amp;SUBSTITUTE(SUBSTITUTE([7]FieldSummary_Exists!M32," ","_"),"/","-"),[7]FieldSummary_Exists!M32))</f>
        <v/>
      </c>
      <c r="L35" s="28" t="str">
        <f>IF([7]FieldSummary_Exists!L32="","",HYPERLINK("http://wiki.esipfed.org/index.php/Concepts_Glossary_"&amp;[7]data!$B$1&amp;"#"&amp;SUBSTITUTE(SUBSTITUTE([7]FieldSummary_Exists!L32," ","_"),"/","-"),[7]FieldSummary_Exists!L32))</f>
        <v/>
      </c>
      <c r="M35" s="29" t="str">
        <f>IF([7]FieldSummary_Exists!Q32="","",HYPERLINK("http://wiki.esipfed.org/index.php/Concepts_Glossary"&amp;"#"&amp;SUBSTITUTE(SUBSTITUTE([7]FieldSummary_Exists!Q32," ","_"),"/","-"),[7]FieldSummary_Exists!Q32))</f>
        <v/>
      </c>
    </row>
    <row r="36" spans="7:13" x14ac:dyDescent="0.2">
      <c r="G36" s="24" t="str">
        <f>[7]FieldSummary_Exists!D33</f>
        <v/>
      </c>
      <c r="H36" s="25" t="str">
        <f>[7]FieldSummary_Exists!E33</f>
        <v/>
      </c>
      <c r="I36" s="26" t="str">
        <f>[7]FieldSummary_Missing!F33</f>
        <v/>
      </c>
      <c r="K36" s="27" t="str">
        <f>IF([7]FieldSummary_Exists!M33="","",HYPERLINK("http://wiki.esipfed.org/index.php/Concepts_Glossary_"&amp;[7]data!$B$1&amp;"#"&amp;SUBSTITUTE(SUBSTITUTE([7]FieldSummary_Exists!M33," ","_"),"/","-"),[7]FieldSummary_Exists!M33))</f>
        <v/>
      </c>
      <c r="L36" s="28" t="str">
        <f>IF([7]FieldSummary_Exists!L33="","",HYPERLINK("http://wiki.esipfed.org/index.php/Concepts_Glossary_"&amp;[7]data!$B$1&amp;"#"&amp;SUBSTITUTE(SUBSTITUTE([7]FieldSummary_Exists!L33," ","_"),"/","-"),[7]FieldSummary_Exists!L33))</f>
        <v/>
      </c>
      <c r="M36" s="29" t="str">
        <f>IF([7]FieldSummary_Exists!Q33="","",HYPERLINK("http://wiki.esipfed.org/index.php/Concepts_Glossary"&amp;"#"&amp;SUBSTITUTE(SUBSTITUTE([7]FieldSummary_Exists!Q33," ","_"),"/","-"),[7]FieldSummary_Exists!Q33))</f>
        <v/>
      </c>
    </row>
    <row r="37" spans="7:13" x14ac:dyDescent="0.2">
      <c r="G37" s="24" t="str">
        <f>[7]FieldSummary_Exists!D34</f>
        <v/>
      </c>
      <c r="H37" s="25" t="str">
        <f>[7]FieldSummary_Exists!E34</f>
        <v/>
      </c>
      <c r="I37" s="26" t="str">
        <f>[7]FieldSummary_Missing!F34</f>
        <v/>
      </c>
      <c r="K37" s="27" t="str">
        <f>IF([7]FieldSummary_Exists!M34="","",HYPERLINK("http://wiki.esipfed.org/index.php/Concepts_Glossary_"&amp;[7]data!$B$1&amp;"#"&amp;SUBSTITUTE(SUBSTITUTE([7]FieldSummary_Exists!M34," ","_"),"/","-"),[7]FieldSummary_Exists!M34))</f>
        <v/>
      </c>
      <c r="L37" s="28" t="str">
        <f>IF([7]FieldSummary_Exists!L34="","",HYPERLINK("http://wiki.esipfed.org/index.php/Concepts_Glossary_"&amp;[7]data!$B$1&amp;"#"&amp;SUBSTITUTE(SUBSTITUTE([7]FieldSummary_Exists!L34," ","_"),"/","-"),[7]FieldSummary_Exists!L34))</f>
        <v/>
      </c>
      <c r="M37" s="29" t="str">
        <f>IF([7]FieldSummary_Exists!Q34="","",HYPERLINK("http://wiki.esipfed.org/index.php/Concepts_Glossary"&amp;"#"&amp;SUBSTITUTE(SUBSTITUTE([7]FieldSummary_Exists!Q34," ","_"),"/","-"),[7]FieldSummary_Exists!Q34))</f>
        <v/>
      </c>
    </row>
    <row r="38" spans="7:13" x14ac:dyDescent="0.2">
      <c r="G38" s="24" t="str">
        <f>[7]FieldSummary_Exists!D35</f>
        <v/>
      </c>
      <c r="H38" s="25" t="str">
        <f>[7]FieldSummary_Exists!E35</f>
        <v/>
      </c>
      <c r="I38" s="26" t="str">
        <f>[7]FieldSummary_Missing!F35</f>
        <v/>
      </c>
      <c r="K38" s="27" t="str">
        <f>IF([7]FieldSummary_Exists!M35="","",HYPERLINK("http://wiki.esipfed.org/index.php/Concepts_Glossary_"&amp;[7]data!$B$1&amp;"#"&amp;SUBSTITUTE(SUBSTITUTE([7]FieldSummary_Exists!M35," ","_"),"/","-"),[7]FieldSummary_Exists!M35))</f>
        <v/>
      </c>
      <c r="L38" s="28" t="str">
        <f>IF([7]FieldSummary_Exists!L35="","",HYPERLINK("http://wiki.esipfed.org/index.php/Concepts_Glossary_"&amp;[7]data!$B$1&amp;"#"&amp;SUBSTITUTE(SUBSTITUTE([7]FieldSummary_Exists!L35," ","_"),"/","-"),[7]FieldSummary_Exists!L35))</f>
        <v/>
      </c>
      <c r="M38" s="29" t="str">
        <f>IF([7]FieldSummary_Exists!Q35="","",HYPERLINK("http://wiki.esipfed.org/index.php/Concepts_Glossary"&amp;"#"&amp;SUBSTITUTE(SUBSTITUTE([7]FieldSummary_Exists!Q35," ","_"),"/","-"),[7]FieldSummary_Exists!Q35))</f>
        <v/>
      </c>
    </row>
    <row r="39" spans="7:13" x14ac:dyDescent="0.2">
      <c r="G39" s="24" t="str">
        <f>[7]FieldSummary_Exists!D36</f>
        <v/>
      </c>
      <c r="H39" s="25" t="str">
        <f>[7]FieldSummary_Exists!E36</f>
        <v/>
      </c>
      <c r="I39" s="26" t="str">
        <f>[7]FieldSummary_Missing!F36</f>
        <v/>
      </c>
      <c r="K39" s="27" t="str">
        <f>IF([7]FieldSummary_Exists!M36="","",HYPERLINK("http://wiki.esipfed.org/index.php/Concepts_Glossary_"&amp;[7]data!$B$1&amp;"#"&amp;SUBSTITUTE(SUBSTITUTE([7]FieldSummary_Exists!M36," ","_"),"/","-"),[7]FieldSummary_Exists!M36))</f>
        <v/>
      </c>
      <c r="L39" s="28" t="str">
        <f>IF([7]FieldSummary_Exists!L36="","",HYPERLINK("http://wiki.esipfed.org/index.php/Concepts_Glossary_"&amp;[7]data!$B$1&amp;"#"&amp;SUBSTITUTE(SUBSTITUTE([7]FieldSummary_Exists!L36," ","_"),"/","-"),[7]FieldSummary_Exists!L36))</f>
        <v/>
      </c>
      <c r="M39" s="29" t="str">
        <f>IF([7]FieldSummary_Exists!Q36="","",HYPERLINK("http://wiki.esipfed.org/index.php/Concepts_Glossary"&amp;"#"&amp;SUBSTITUTE(SUBSTITUTE([7]FieldSummary_Exists!Q36," ","_"),"/","-"),[7]FieldSummary_Exists!Q36))</f>
        <v/>
      </c>
    </row>
    <row r="40" spans="7:13" x14ac:dyDescent="0.2">
      <c r="G40" s="24" t="str">
        <f>[7]FieldSummary_Exists!D37</f>
        <v/>
      </c>
      <c r="H40" s="25" t="str">
        <f>[7]FieldSummary_Exists!E37</f>
        <v/>
      </c>
      <c r="I40" s="26" t="str">
        <f>[7]FieldSummary_Missing!F37</f>
        <v/>
      </c>
      <c r="K40" s="27" t="str">
        <f>IF([7]FieldSummary_Exists!M37="","",HYPERLINK("http://wiki.esipfed.org/index.php/Concepts_Glossary_"&amp;[7]data!$B$1&amp;"#"&amp;SUBSTITUTE(SUBSTITUTE([7]FieldSummary_Exists!M37," ","_"),"/","-"),[7]FieldSummary_Exists!M37))</f>
        <v/>
      </c>
      <c r="L40" s="28" t="str">
        <f>IF([7]FieldSummary_Exists!L37="","",HYPERLINK("http://wiki.esipfed.org/index.php/Concepts_Glossary_"&amp;[7]data!$B$1&amp;"#"&amp;SUBSTITUTE(SUBSTITUTE([7]FieldSummary_Exists!L37," ","_"),"/","-"),[7]FieldSummary_Exists!L37))</f>
        <v/>
      </c>
      <c r="M40" s="29" t="str">
        <f>IF([7]FieldSummary_Exists!Q37="","",HYPERLINK("http://wiki.esipfed.org/index.php/Concepts_Glossary"&amp;"#"&amp;SUBSTITUTE(SUBSTITUTE([7]FieldSummary_Exists!Q37," ","_"),"/","-"),[7]FieldSummary_Exists!Q37))</f>
        <v/>
      </c>
    </row>
    <row r="41" spans="7:13" x14ac:dyDescent="0.2">
      <c r="G41" s="24" t="str">
        <f>[7]FieldSummary_Exists!D38</f>
        <v/>
      </c>
      <c r="H41" s="25" t="str">
        <f>[7]FieldSummary_Exists!E38</f>
        <v/>
      </c>
      <c r="I41" s="26" t="str">
        <f>[7]FieldSummary_Missing!F38</f>
        <v/>
      </c>
      <c r="K41" s="27" t="str">
        <f>IF([7]FieldSummary_Exists!M38="","",HYPERLINK("http://wiki.esipfed.org/index.php/Concepts_Glossary_"&amp;[7]data!$B$1&amp;"#"&amp;SUBSTITUTE(SUBSTITUTE([7]FieldSummary_Exists!M38," ","_"),"/","-"),[7]FieldSummary_Exists!M38))</f>
        <v/>
      </c>
      <c r="L41" s="28" t="str">
        <f>IF([7]FieldSummary_Exists!L38="","",HYPERLINK("http://wiki.esipfed.org/index.php/Concepts_Glossary_"&amp;[7]data!$B$1&amp;"#"&amp;SUBSTITUTE(SUBSTITUTE([7]FieldSummary_Exists!L38," ","_"),"/","-"),[7]FieldSummary_Exists!L38))</f>
        <v/>
      </c>
      <c r="M41" s="29" t="str">
        <f>IF([7]FieldSummary_Exists!Q38="","",HYPERLINK("http://wiki.esipfed.org/index.php/Concepts_Glossary"&amp;"#"&amp;SUBSTITUTE(SUBSTITUTE([7]FieldSummary_Exists!Q38," ","_"),"/","-"),[7]FieldSummary_Exists!Q38))</f>
        <v/>
      </c>
    </row>
    <row r="42" spans="7:13" x14ac:dyDescent="0.2">
      <c r="G42" s="24" t="str">
        <f>[7]FieldSummary_Exists!D39</f>
        <v/>
      </c>
      <c r="H42" s="25" t="str">
        <f>[7]FieldSummary_Exists!E39</f>
        <v/>
      </c>
      <c r="I42" s="26" t="str">
        <f>[7]FieldSummary_Missing!F39</f>
        <v/>
      </c>
      <c r="K42" s="27" t="str">
        <f>IF([7]FieldSummary_Exists!M39="","",HYPERLINK("http://wiki.esipfed.org/index.php/Concepts_Glossary_"&amp;[7]data!$B$1&amp;"#"&amp;SUBSTITUTE(SUBSTITUTE([7]FieldSummary_Exists!M39," ","_"),"/","-"),[7]FieldSummary_Exists!M39))</f>
        <v/>
      </c>
      <c r="L42" s="28" t="str">
        <f>IF([7]FieldSummary_Exists!L39="","",HYPERLINK("http://wiki.esipfed.org/index.php/Concepts_Glossary_"&amp;[7]data!$B$1&amp;"#"&amp;SUBSTITUTE(SUBSTITUTE([7]FieldSummary_Exists!L39," ","_"),"/","-"),[7]FieldSummary_Exists!L39))</f>
        <v/>
      </c>
      <c r="M42" s="29" t="str">
        <f>IF([7]FieldSummary_Exists!Q39="","",HYPERLINK("http://wiki.esipfed.org/index.php/Concepts_Glossary"&amp;"#"&amp;SUBSTITUTE(SUBSTITUTE([7]FieldSummary_Exists!Q39," ","_"),"/","-"),[7]FieldSummary_Exists!Q39))</f>
        <v/>
      </c>
    </row>
    <row r="43" spans="7:13" x14ac:dyDescent="0.2">
      <c r="G43" s="24" t="str">
        <f>[7]FieldSummary_Exists!D40</f>
        <v/>
      </c>
      <c r="H43" s="25" t="str">
        <f>[7]FieldSummary_Exists!E40</f>
        <v/>
      </c>
      <c r="I43" s="26" t="str">
        <f>[7]FieldSummary_Missing!F40</f>
        <v/>
      </c>
      <c r="K43" s="27" t="str">
        <f>IF([7]FieldSummary_Exists!M40="","",HYPERLINK("http://wiki.esipfed.org/index.php/Concepts_Glossary_"&amp;[7]data!$B$1&amp;"#"&amp;SUBSTITUTE(SUBSTITUTE([7]FieldSummary_Exists!M40," ","_"),"/","-"),[7]FieldSummary_Exists!M40))</f>
        <v/>
      </c>
      <c r="L43" s="28" t="str">
        <f>IF([7]FieldSummary_Exists!L40="","",HYPERLINK("http://wiki.esipfed.org/index.php/Concepts_Glossary_"&amp;[7]data!$B$1&amp;"#"&amp;SUBSTITUTE(SUBSTITUTE([7]FieldSummary_Exists!L40," ","_"),"/","-"),[7]FieldSummary_Exists!L40))</f>
        <v/>
      </c>
      <c r="M43" s="29" t="str">
        <f>IF([7]FieldSummary_Exists!Q40="","",HYPERLINK("http://wiki.esipfed.org/index.php/Concepts_Glossary"&amp;"#"&amp;SUBSTITUTE(SUBSTITUTE([7]FieldSummary_Exists!Q40," ","_"),"/","-"),[7]FieldSummary_Exists!Q40))</f>
        <v/>
      </c>
    </row>
    <row r="44" spans="7:13" x14ac:dyDescent="0.2">
      <c r="G44" s="24" t="str">
        <f>[7]FieldSummary_Exists!D41</f>
        <v/>
      </c>
      <c r="H44" s="25" t="str">
        <f>[7]FieldSummary_Exists!E41</f>
        <v/>
      </c>
      <c r="I44" s="26" t="str">
        <f>[7]FieldSummary_Missing!F41</f>
        <v/>
      </c>
      <c r="K44" s="27" t="str">
        <f>IF([7]FieldSummary_Exists!M41="","",HYPERLINK("http://wiki.esipfed.org/index.php/Concepts_Glossary_"&amp;[7]data!$B$1&amp;"#"&amp;SUBSTITUTE(SUBSTITUTE([7]FieldSummary_Exists!M41," ","_"),"/","-"),[7]FieldSummary_Exists!M41))</f>
        <v/>
      </c>
      <c r="L44" s="28" t="str">
        <f>IF([7]FieldSummary_Exists!L41="","",HYPERLINK("http://wiki.esipfed.org/index.php/Concepts_Glossary_"&amp;[7]data!$B$1&amp;"#"&amp;SUBSTITUTE(SUBSTITUTE([7]FieldSummary_Exists!L41," ","_"),"/","-"),[7]FieldSummary_Exists!L41))</f>
        <v/>
      </c>
      <c r="M44" s="29" t="str">
        <f>IF([7]FieldSummary_Exists!Q41="","",HYPERLINK("http://wiki.esipfed.org/index.php/Concepts_Glossary"&amp;"#"&amp;SUBSTITUTE(SUBSTITUTE([7]FieldSummary_Exists!Q41," ","_"),"/","-"),[7]FieldSummary_Exists!Q41))</f>
        <v/>
      </c>
    </row>
    <row r="45" spans="7:13" x14ac:dyDescent="0.2">
      <c r="G45" s="24" t="str">
        <f>[7]FieldSummary_Exists!D42</f>
        <v/>
      </c>
      <c r="H45" s="25" t="str">
        <f>[7]FieldSummary_Exists!E42</f>
        <v/>
      </c>
      <c r="I45" s="26" t="str">
        <f>[7]FieldSummary_Missing!F42</f>
        <v/>
      </c>
      <c r="K45" s="27" t="str">
        <f>IF([7]FieldSummary_Exists!M42="","",HYPERLINK("http://wiki.esipfed.org/index.php/Concepts_Glossary_"&amp;[7]data!$B$1&amp;"#"&amp;SUBSTITUTE(SUBSTITUTE([7]FieldSummary_Exists!M42," ","_"),"/","-"),[7]FieldSummary_Exists!M42))</f>
        <v/>
      </c>
      <c r="L45" s="28" t="str">
        <f>IF([7]FieldSummary_Exists!L42="","",HYPERLINK("http://wiki.esipfed.org/index.php/Concepts_Glossary_"&amp;[7]data!$B$1&amp;"#"&amp;SUBSTITUTE(SUBSTITUTE([7]FieldSummary_Exists!L42," ","_"),"/","-"),[7]FieldSummary_Exists!L42))</f>
        <v/>
      </c>
      <c r="M45" s="29" t="str">
        <f>IF([7]FieldSummary_Exists!Q42="","",HYPERLINK("http://wiki.esipfed.org/index.php/Concepts_Glossary"&amp;"#"&amp;SUBSTITUTE(SUBSTITUTE([7]FieldSummary_Exists!Q42," ","_"),"/","-"),[7]FieldSummary_Exists!Q42))</f>
        <v/>
      </c>
    </row>
    <row r="46" spans="7:13" x14ac:dyDescent="0.2">
      <c r="G46" s="24" t="str">
        <f>[7]FieldSummary_Exists!D43</f>
        <v/>
      </c>
      <c r="H46" s="25" t="str">
        <f>[7]FieldSummary_Exists!E43</f>
        <v/>
      </c>
      <c r="I46" s="26" t="str">
        <f>[7]FieldSummary_Missing!F43</f>
        <v/>
      </c>
      <c r="K46" s="27" t="str">
        <f>IF([7]FieldSummary_Exists!M43="","",HYPERLINK("http://wiki.esipfed.org/index.php/Concepts_Glossary_"&amp;[7]data!$B$1&amp;"#"&amp;SUBSTITUTE(SUBSTITUTE([7]FieldSummary_Exists!M43," ","_"),"/","-"),[7]FieldSummary_Exists!M43))</f>
        <v/>
      </c>
      <c r="L46" s="28" t="str">
        <f>IF([7]FieldSummary_Exists!L43="","",HYPERLINK("http://wiki.esipfed.org/index.php/Concepts_Glossary_"&amp;[7]data!$B$1&amp;"#"&amp;SUBSTITUTE(SUBSTITUTE([7]FieldSummary_Exists!L43," ","_"),"/","-"),[7]FieldSummary_Exists!L43))</f>
        <v/>
      </c>
      <c r="M46" s="29" t="str">
        <f>IF([7]FieldSummary_Exists!Q43="","",HYPERLINK("http://wiki.esipfed.org/index.php/Concepts_Glossary"&amp;"#"&amp;SUBSTITUTE(SUBSTITUTE([7]FieldSummary_Exists!Q43," ","_"),"/","-"),[7]FieldSummary_Exists!Q43))</f>
        <v/>
      </c>
    </row>
    <row r="47" spans="7:13" x14ac:dyDescent="0.2">
      <c r="G47" s="24" t="str">
        <f>[7]FieldSummary_Exists!D44</f>
        <v/>
      </c>
      <c r="H47" s="25" t="str">
        <f>[7]FieldSummary_Exists!E44</f>
        <v/>
      </c>
      <c r="I47" s="26" t="str">
        <f>[7]FieldSummary_Missing!F44</f>
        <v/>
      </c>
      <c r="K47" s="27" t="str">
        <f>IF([7]FieldSummary_Exists!M44="","",HYPERLINK("http://wiki.esipfed.org/index.php/Concepts_Glossary_"&amp;[7]data!$B$1&amp;"#"&amp;SUBSTITUTE(SUBSTITUTE([7]FieldSummary_Exists!M44," ","_"),"/","-"),[7]FieldSummary_Exists!M44))</f>
        <v/>
      </c>
      <c r="L47" s="28" t="str">
        <f>IF([7]FieldSummary_Exists!L44="","",HYPERLINK("http://wiki.esipfed.org/index.php/Concepts_Glossary_"&amp;[7]data!$B$1&amp;"#"&amp;SUBSTITUTE(SUBSTITUTE([7]FieldSummary_Exists!L44," ","_"),"/","-"),[7]FieldSummary_Exists!L44))</f>
        <v/>
      </c>
      <c r="M47" s="29" t="str">
        <f>IF([7]FieldSummary_Exists!Q44="","",HYPERLINK("http://wiki.esipfed.org/index.php/Concepts_Glossary"&amp;"#"&amp;SUBSTITUTE(SUBSTITUTE([7]FieldSummary_Exists!Q44," ","_"),"/","-"),[7]FieldSummary_Exists!Q44))</f>
        <v/>
      </c>
    </row>
    <row r="48" spans="7:13" x14ac:dyDescent="0.2">
      <c r="G48" s="24" t="str">
        <f>[7]FieldSummary_Exists!D45</f>
        <v/>
      </c>
      <c r="H48" s="25" t="str">
        <f>[7]FieldSummary_Exists!E45</f>
        <v/>
      </c>
      <c r="I48" s="26" t="str">
        <f>[7]FieldSummary_Missing!F45</f>
        <v/>
      </c>
      <c r="K48" s="27" t="str">
        <f>IF([7]FieldSummary_Exists!M45="","",HYPERLINK("http://wiki.esipfed.org/index.php/Concepts_Glossary_"&amp;[7]data!$B$1&amp;"#"&amp;SUBSTITUTE(SUBSTITUTE([7]FieldSummary_Exists!M45," ","_"),"/","-"),[7]FieldSummary_Exists!M45))</f>
        <v/>
      </c>
      <c r="L48" s="28" t="str">
        <f>IF([7]FieldSummary_Exists!L45="","",HYPERLINK("http://wiki.esipfed.org/index.php/Concepts_Glossary_"&amp;[7]data!$B$1&amp;"#"&amp;SUBSTITUTE(SUBSTITUTE([7]FieldSummary_Exists!L45," ","_"),"/","-"),[7]FieldSummary_Exists!L45))</f>
        <v/>
      </c>
      <c r="M48" s="29" t="str">
        <f>IF([7]FieldSummary_Exists!Q45="","",HYPERLINK("http://wiki.esipfed.org/index.php/Concepts_Glossary"&amp;"#"&amp;SUBSTITUTE(SUBSTITUTE([7]FieldSummary_Exists!Q45," ","_"),"/","-"),[7]FieldSummary_Exists!Q45))</f>
        <v/>
      </c>
    </row>
    <row r="49" spans="2:13" x14ac:dyDescent="0.2">
      <c r="G49" s="24" t="str">
        <f>[7]FieldSummary_Exists!D46</f>
        <v/>
      </c>
      <c r="H49" s="25" t="str">
        <f>[7]FieldSummary_Exists!E46</f>
        <v/>
      </c>
      <c r="I49" s="26" t="str">
        <f>[7]FieldSummary_Missing!F46</f>
        <v/>
      </c>
      <c r="K49" s="27" t="str">
        <f>IF([7]FieldSummary_Exists!M46="","",HYPERLINK("http://wiki.esipfed.org/index.php/Concepts_Glossary_"&amp;[7]data!$B$1&amp;"#"&amp;SUBSTITUTE(SUBSTITUTE([7]FieldSummary_Exists!M46," ","_"),"/","-"),[7]FieldSummary_Exists!M46))</f>
        <v/>
      </c>
      <c r="L49" s="28" t="str">
        <f>IF([7]FieldSummary_Exists!L46="","",HYPERLINK("http://wiki.esipfed.org/index.php/Concepts_Glossary_"&amp;[7]data!$B$1&amp;"#"&amp;SUBSTITUTE(SUBSTITUTE([7]FieldSummary_Exists!L46," ","_"),"/","-"),[7]FieldSummary_Exists!L46))</f>
        <v/>
      </c>
      <c r="M49" s="29" t="str">
        <f>IF([7]FieldSummary_Exists!Q46="","",HYPERLINK("http://wiki.esipfed.org/index.php/Concepts_Glossary"&amp;"#"&amp;SUBSTITUTE(SUBSTITUTE([7]FieldSummary_Exists!Q46," ","_"),"/","-"),[7]FieldSummary_Exists!Q46))</f>
        <v/>
      </c>
    </row>
    <row r="50" spans="2:13" x14ac:dyDescent="0.2">
      <c r="G50" s="24" t="str">
        <f>[7]FieldSummary_Exists!D47</f>
        <v/>
      </c>
      <c r="H50" s="25" t="str">
        <f>[7]FieldSummary_Exists!E47</f>
        <v/>
      </c>
      <c r="I50" s="26" t="str">
        <f>[7]FieldSummary_Missing!F47</f>
        <v/>
      </c>
      <c r="K50" s="27" t="str">
        <f>IF([7]FieldSummary_Exists!M47="","",HYPERLINK("http://wiki.esipfed.org/index.php/Concepts_Glossary_"&amp;[7]data!$B$1&amp;"#"&amp;SUBSTITUTE(SUBSTITUTE([7]FieldSummary_Exists!M47," ","_"),"/","-"),[7]FieldSummary_Exists!M47))</f>
        <v/>
      </c>
      <c r="L50" s="28" t="str">
        <f>IF([7]FieldSummary_Exists!L47="","",HYPERLINK("http://wiki.esipfed.org/index.php/Concepts_Glossary_"&amp;[7]data!$B$1&amp;"#"&amp;SUBSTITUTE(SUBSTITUTE([7]FieldSummary_Exists!L47," ","_"),"/","-"),[7]FieldSummary_Exists!L47))</f>
        <v/>
      </c>
      <c r="M50" s="29" t="str">
        <f>IF([7]FieldSummary_Exists!Q47="","",HYPERLINK("http://wiki.esipfed.org/index.php/Concepts_Glossary"&amp;"#"&amp;SUBSTITUTE(SUBSTITUTE([7]FieldSummary_Exists!Q47," ","_"),"/","-"),[7]FieldSummary_Exists!Q47))</f>
        <v/>
      </c>
    </row>
    <row r="51" spans="2:13" ht="17" thickBot="1" x14ac:dyDescent="0.25">
      <c r="G51" s="30" t="str">
        <f>[7]FieldSummary_Exists!D48</f>
        <v/>
      </c>
      <c r="H51" s="31" t="str">
        <f>[7]FieldSummary_Exists!E48</f>
        <v/>
      </c>
      <c r="I51" s="32" t="str">
        <f>[7]FieldSummary_Missing!F48</f>
        <v/>
      </c>
      <c r="K51" s="33" t="str">
        <f>IF([7]FieldSummary_Exists!M48="","",HYPERLINK("http://wiki.esipfed.org/index.php/Concepts_Glossary_"&amp;[7]data!$B$1&amp;"#"&amp;SUBSTITUTE(SUBSTITUTE([7]FieldSummary_Exists!M48," ","_"),"/","-"),[7]FieldSummary_Exists!M48))</f>
        <v/>
      </c>
      <c r="L51" s="34" t="str">
        <f>IF([7]FieldSummary_Exists!L48="","",HYPERLINK("http://wiki.esipfed.org/index.php/Concepts_Glossary_"&amp;[7]data!$B$1&amp;"#"&amp;SUBSTITUTE(SUBSTITUTE([7]FieldSummary_Exists!L48," ","_"),"/","-"),[7]FieldSummary_Exists!L48))</f>
        <v/>
      </c>
      <c r="M51" s="35" t="str">
        <f>IF([7]FieldSummary_Exists!Q48="","",HYPERLINK("http://wiki.esipfed.org/index.php/Concepts_Glossary"&amp;"#"&amp;SUBSTITUTE(SUBSTITUTE([7]FieldSummary_Exists!Q48," ","_"),"/","-"),[7]FieldSummary_Exists!Q48))</f>
        <v/>
      </c>
    </row>
    <row r="52" spans="2:13" x14ac:dyDescent="0.2">
      <c r="K52"/>
      <c r="L52"/>
      <c r="M52"/>
    </row>
    <row r="53" spans="2:13" x14ac:dyDescent="0.2">
      <c r="K53"/>
      <c r="L53"/>
      <c r="M53"/>
    </row>
    <row r="54" spans="2:13" x14ac:dyDescent="0.2">
      <c r="K54"/>
      <c r="L54"/>
      <c r="M54"/>
    </row>
    <row r="55" spans="2:13" x14ac:dyDescent="0.2">
      <c r="K55"/>
      <c r="L55"/>
      <c r="M55"/>
    </row>
    <row r="56" spans="2:13" x14ac:dyDescent="0.2">
      <c r="K56"/>
      <c r="L56"/>
      <c r="M56"/>
    </row>
    <row r="57" spans="2:13" x14ac:dyDescent="0.2">
      <c r="G57" s="36"/>
      <c r="H57" s="36"/>
      <c r="I57" s="37"/>
      <c r="K57" s="4"/>
      <c r="L57" s="4"/>
    </row>
    <row r="58" spans="2:13" x14ac:dyDescent="0.2">
      <c r="K58" s="4"/>
    </row>
    <row r="59" spans="2:13" x14ac:dyDescent="0.2">
      <c r="K59" s="4"/>
    </row>
    <row r="60" spans="2:13" x14ac:dyDescent="0.2">
      <c r="K60" s="4"/>
    </row>
    <row r="61" spans="2:13" x14ac:dyDescent="0.2">
      <c r="K61" s="4"/>
    </row>
    <row r="62" spans="2:13" x14ac:dyDescent="0.2">
      <c r="K62" s="4"/>
    </row>
    <row r="63" spans="2:13" x14ac:dyDescent="0.2">
      <c r="K63" s="4"/>
    </row>
    <row r="64" spans="2:13" x14ac:dyDescent="0.2">
      <c r="B64" s="38"/>
      <c r="K64" s="4"/>
    </row>
    <row r="65" spans="2:11" x14ac:dyDescent="0.2">
      <c r="B65" s="38"/>
      <c r="K65" s="4"/>
    </row>
    <row r="66" spans="2:11" x14ac:dyDescent="0.2">
      <c r="B66" s="38"/>
      <c r="K66" s="4"/>
    </row>
    <row r="67" spans="2:11" x14ac:dyDescent="0.2">
      <c r="B67" s="38"/>
      <c r="K67" s="4"/>
    </row>
    <row r="68" spans="2:11" x14ac:dyDescent="0.2">
      <c r="K68" s="4"/>
    </row>
    <row r="69" spans="2:11" x14ac:dyDescent="0.2">
      <c r="K69" s="4"/>
    </row>
    <row r="70" spans="2:11" x14ac:dyDescent="0.2">
      <c r="K70" s="4"/>
    </row>
    <row r="71" spans="2:11" x14ac:dyDescent="0.2">
      <c r="K71" s="4"/>
    </row>
    <row r="72" spans="2:11" x14ac:dyDescent="0.2">
      <c r="K72" s="4"/>
    </row>
    <row r="73" spans="2:11" x14ac:dyDescent="0.2">
      <c r="K73" s="4"/>
    </row>
    <row r="74" spans="2:11" x14ac:dyDescent="0.2">
      <c r="K74" s="4"/>
    </row>
    <row r="75" spans="2:11" x14ac:dyDescent="0.2">
      <c r="K75" s="4"/>
    </row>
    <row r="76" spans="2:11" x14ac:dyDescent="0.2">
      <c r="K76" s="4"/>
    </row>
    <row r="77" spans="2:11" x14ac:dyDescent="0.2">
      <c r="K77" s="4"/>
    </row>
    <row r="78" spans="2:11" x14ac:dyDescent="0.2">
      <c r="K78" s="4"/>
    </row>
    <row r="79" spans="2:11" x14ac:dyDescent="0.2">
      <c r="K79" s="4"/>
    </row>
    <row r="80" spans="2:11" x14ac:dyDescent="0.2">
      <c r="K80" s="4"/>
    </row>
    <row r="81" spans="11:11" x14ac:dyDescent="0.2">
      <c r="K81" s="4"/>
    </row>
    <row r="82" spans="11:11" x14ac:dyDescent="0.2">
      <c r="K82" s="4"/>
    </row>
    <row r="83" spans="11:11" x14ac:dyDescent="0.2">
      <c r="K83" s="4"/>
    </row>
    <row r="84" spans="11:11" x14ac:dyDescent="0.2">
      <c r="K84" s="4"/>
    </row>
    <row r="85" spans="11:11" x14ac:dyDescent="0.2">
      <c r="K85" s="4"/>
    </row>
    <row r="86" spans="11:11" x14ac:dyDescent="0.2">
      <c r="K86" s="4"/>
    </row>
    <row r="87" spans="11:11" x14ac:dyDescent="0.2">
      <c r="K87" s="4"/>
    </row>
    <row r="88" spans="11:11" x14ac:dyDescent="0.2">
      <c r="K88" s="4"/>
    </row>
    <row r="89" spans="11:11" x14ac:dyDescent="0.2">
      <c r="K89" s="4"/>
    </row>
    <row r="90" spans="11:11" x14ac:dyDescent="0.2">
      <c r="K90" s="4"/>
    </row>
    <row r="91" spans="11:11" x14ac:dyDescent="0.2">
      <c r="K91" s="4"/>
    </row>
    <row r="92" spans="11:11" x14ac:dyDescent="0.2">
      <c r="K92" s="4"/>
    </row>
    <row r="93" spans="11:11" x14ac:dyDescent="0.2">
      <c r="K93" s="4"/>
    </row>
    <row r="94" spans="11:11" x14ac:dyDescent="0.2">
      <c r="K94" s="4"/>
    </row>
    <row r="95" spans="11:11" x14ac:dyDescent="0.2">
      <c r="K95" s="4"/>
    </row>
    <row r="96" spans="1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</sheetData>
  <conditionalFormatting sqref="H7:H51">
    <cfRule type="cellIs" dxfId="59" priority="1" operator="equal">
      <formula>0</formula>
    </cfRule>
    <cfRule type="cellIs" dxfId="58" priority="2" operator="lessThan">
      <formula>0</formula>
    </cfRule>
    <cfRule type="cellIs" dxfId="57" priority="3" operator="lessThan">
      <formula>0</formula>
    </cfRule>
    <cfRule type="cellIs" dxfId="56" priority="4" operator="greaterThan">
      <formula>0.995</formula>
    </cfRule>
    <cfRule type="cellIs" dxfId="55" priority="5" operator="equal">
      <formula>"*"</formula>
    </cfRule>
    <cfRule type="cellIs" dxfId="54" priority="6" operator="lessThan">
      <formula>0.0005</formula>
    </cfRule>
    <cfRule type="cellIs" dxfId="53" priority="7" operator="greaterThan">
      <formula>0.995</formula>
    </cfRule>
    <cfRule type="cellIs" dxfId="52" priority="8" operator="equal">
      <formula>"*"</formula>
    </cfRule>
    <cfRule type="containsText" dxfId="51" priority="9" operator="containsText" text="&quot;*&quot;">
      <formula>NOT(ISERROR(SEARCH("""*""",H7)))</formula>
    </cfRule>
    <cfRule type="cellIs" dxfId="50" priority="10" operator="lessThan">
      <formula>-0.0001</formula>
    </cfRule>
    <cfRule type="cellIs" dxfId="49" priority="11" operator="between">
      <formula>0.0001</formula>
      <formula>0</formula>
    </cfRule>
    <cfRule type="cellIs" dxfId="48" priority="12" operator="greaterThan">
      <formula>0.991</formula>
    </cfRule>
  </conditionalFormatting>
  <hyperlinks>
    <hyperlink ref="B3" location="RecommendationDialectComparison!A1" display="Recommendation Dialect Comparison"/>
    <hyperlink ref="G3" location="FieldSummary_Exists!A1" display="Field Summary"/>
    <hyperlink ref="D3" location="SignatureScores!A1" display="Signature Scores"/>
    <hyperlink ref="B4" r:id="rId1"/>
    <hyperlink ref="D4" r:id="rId2"/>
    <hyperlink ref="G4" r:id="rId3"/>
    <hyperlink ref="K4" r:id="rId4"/>
    <hyperlink ref="K3" location="ConceptGuidanceLinks!A1" display="View Larger"/>
  </hyperlinks>
  <pageMargins left="0.7" right="0.7" top="0.75" bottom="0.75" header="0.3" footer="0.3"/>
  <pageSetup orientation="portrait" horizontalDpi="0" verticalDpi="0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[7]recTag!#REF!</xm:f>
          </x14:formula1>
          <xm:sqref>C1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workbookViewId="0">
      <selection activeCell="K5" sqref="K5:M28"/>
    </sheetView>
  </sheetViews>
  <sheetFormatPr baseColWidth="10" defaultColWidth="11" defaultRowHeight="16" x14ac:dyDescent="0.2"/>
  <cols>
    <col min="1" max="1" width="3" customWidth="1"/>
    <col min="2" max="2" width="26.6640625" bestFit="1" customWidth="1"/>
    <col min="3" max="3" width="32" customWidth="1"/>
    <col min="4" max="4" width="19" bestFit="1" customWidth="1"/>
    <col min="6" max="6" width="4.5" customWidth="1"/>
    <col min="7" max="7" width="30" bestFit="1" customWidth="1"/>
    <col min="8" max="8" width="8.6640625" bestFit="1" customWidth="1"/>
    <col min="9" max="9" width="26.1640625" bestFit="1" customWidth="1"/>
    <col min="10" max="10" width="1.1640625" customWidth="1"/>
    <col min="11" max="11" width="27.33203125" style="3" bestFit="1" customWidth="1"/>
    <col min="12" max="12" width="22.1640625" style="3" bestFit="1" customWidth="1"/>
    <col min="13" max="13" width="29" style="3" bestFit="1" customWidth="1"/>
  </cols>
  <sheetData>
    <row r="1" spans="2:13" ht="21" x14ac:dyDescent="0.25">
      <c r="B1" s="1" t="s">
        <v>0</v>
      </c>
      <c r="C1" s="2" t="s">
        <v>1</v>
      </c>
      <c r="E1" s="1"/>
      <c r="F1" s="1"/>
      <c r="G1" s="1"/>
      <c r="H1" s="1"/>
      <c r="J1" s="1"/>
      <c r="K1" s="2"/>
    </row>
    <row r="2" spans="2:13" ht="21" hidden="1" x14ac:dyDescent="0.25">
      <c r="B2" s="1"/>
      <c r="C2" s="1"/>
      <c r="D2" s="1"/>
      <c r="E2" s="1"/>
      <c r="F2" s="1"/>
      <c r="G2" s="1"/>
      <c r="H2" s="1"/>
      <c r="J2" s="1"/>
      <c r="K2" s="2"/>
    </row>
    <row r="3" spans="2:13" s="2" customFormat="1" ht="21" x14ac:dyDescent="0.2">
      <c r="B3" s="4" t="s">
        <v>2</v>
      </c>
      <c r="D3" s="4" t="s">
        <v>2</v>
      </c>
      <c r="E3" s="4"/>
      <c r="G3" s="4" t="s">
        <v>2</v>
      </c>
      <c r="I3"/>
      <c r="K3" s="5" t="s">
        <v>2</v>
      </c>
      <c r="L3" s="3"/>
      <c r="M3" s="3"/>
    </row>
    <row r="4" spans="2:13" s="3" customFormat="1" ht="22" thickBot="1" x14ac:dyDescent="0.25">
      <c r="B4" s="4" t="s">
        <v>3</v>
      </c>
      <c r="D4" s="4" t="s">
        <v>3</v>
      </c>
      <c r="E4" s="4"/>
      <c r="G4" s="4" t="s">
        <v>3</v>
      </c>
      <c r="I4"/>
      <c r="K4" s="4" t="s">
        <v>3</v>
      </c>
      <c r="L4" s="2"/>
      <c r="M4" s="2"/>
    </row>
    <row r="5" spans="2:13" ht="19" x14ac:dyDescent="0.25">
      <c r="G5" s="6" t="s">
        <v>13</v>
      </c>
      <c r="H5" s="7" t="s">
        <v>5</v>
      </c>
      <c r="I5" s="8" t="s">
        <v>6</v>
      </c>
      <c r="K5" s="9" t="s">
        <v>5</v>
      </c>
      <c r="L5" s="10" t="s">
        <v>7</v>
      </c>
      <c r="M5" s="11" t="s">
        <v>8</v>
      </c>
    </row>
    <row r="6" spans="2:13" ht="17" thickBot="1" x14ac:dyDescent="0.25">
      <c r="G6" s="12" t="str">
        <f>[6]FieldSummary_Exists!D3</f>
        <v>Concept</v>
      </c>
      <c r="H6" s="13" t="str">
        <f>[6]FieldSummary_Exists!E3</f>
        <v>EML</v>
      </c>
      <c r="I6" s="14" t="s">
        <v>9</v>
      </c>
      <c r="K6" s="15" t="s">
        <v>10</v>
      </c>
      <c r="L6" s="16" t="s">
        <v>11</v>
      </c>
      <c r="M6" s="17" t="s">
        <v>12</v>
      </c>
    </row>
    <row r="7" spans="2:13" x14ac:dyDescent="0.2">
      <c r="G7" s="18" t="str">
        <f>[6]FieldSummary_Exists!D4</f>
        <v>Resource Identifier</v>
      </c>
      <c r="H7" s="19">
        <f>[6]FieldSummary_Exists!E4</f>
        <v>1</v>
      </c>
      <c r="I7" s="20" t="str">
        <f>[6]FieldSummary_Missing!F4</f>
        <v>LTER_Identification</v>
      </c>
      <c r="K7" s="21" t="str">
        <f>IF([6]FieldSummary_Exists!M4="","",HYPERLINK("http://wiki.esipfed.org/index.php/Concepts_Glossary_"&amp;[6]data!$B$1&amp;"#"&amp;SUBSTITUTE(SUBSTITUTE([6]FieldSummary_Exists!M4," ","_"),"/","-"),[6]FieldSummary_Exists!M4))</f>
        <v/>
      </c>
      <c r="L7" s="22" t="str">
        <f>IF([6]FieldSummary_Exists!L4="","",HYPERLINK("http://wiki.esipfed.org/index.php/Concepts_Glossary_"&amp;[6]data!$B$1&amp;"#"&amp;SUBSTITUTE(SUBSTITUTE([6]FieldSummary_Exists!L4," ","_"),"/","-"),[6]FieldSummary_Exists!L4))</f>
        <v/>
      </c>
      <c r="M7" s="23" t="str">
        <f>IF([6]FieldSummary_Exists!Q4="","",HYPERLINK("http://wiki.esipfed.org/index.php/Concepts_Glossary"&amp;"#"&amp;SUBSTITUTE(SUBSTITUTE([6]FieldSummary_Exists!Q4," ","_"),"/","-"),[6]FieldSummary_Exists!Q4))</f>
        <v/>
      </c>
    </row>
    <row r="8" spans="2:13" x14ac:dyDescent="0.2">
      <c r="G8" s="24" t="str">
        <f>[6]FieldSummary_Exists!D5</f>
        <v>Resource Title</v>
      </c>
      <c r="H8" s="25">
        <f>[6]FieldSummary_Exists!E5</f>
        <v>1</v>
      </c>
      <c r="I8" s="26" t="str">
        <f>[6]FieldSummary_Missing!F5</f>
        <v>LTER_Identification</v>
      </c>
      <c r="K8" s="27" t="str">
        <f>IF([6]FieldSummary_Exists!M5="","",HYPERLINK("http://wiki.esipfed.org/index.php/Concepts_Glossary_"&amp;[6]data!$B$1&amp;"#"&amp;SUBSTITUTE(SUBSTITUTE([6]FieldSummary_Exists!M5," ","_"),"/","-"),[6]FieldSummary_Exists!M5))</f>
        <v>Metadata Contact</v>
      </c>
      <c r="L8" s="28" t="str">
        <f>IF([6]FieldSummary_Exists!L5="","",HYPERLINK("http://wiki.esipfed.org/index.php/Concepts_Glossary_"&amp;[6]data!$B$1&amp;"#"&amp;SUBSTITUTE(SUBSTITUTE([6]FieldSummary_Exists!L5," ","_"),"/","-"),[6]FieldSummary_Exists!L5))</f>
        <v/>
      </c>
      <c r="M8" s="29" t="str">
        <f>IF([6]FieldSummary_Exists!Q5="","",HYPERLINK("http://wiki.esipfed.org/index.php/Concepts_Glossary"&amp;"#"&amp;SUBSTITUTE(SUBSTITUTE([6]FieldSummary_Exists!Q5," ","_"),"/","-"),[6]FieldSummary_Exists!Q5))</f>
        <v/>
      </c>
    </row>
    <row r="9" spans="2:13" x14ac:dyDescent="0.2">
      <c r="G9" s="24" t="str">
        <f>[6]FieldSummary_Exists!D6</f>
        <v>Author / Originator</v>
      </c>
      <c r="H9" s="25">
        <f>[6]FieldSummary_Exists!E6</f>
        <v>1</v>
      </c>
      <c r="I9" s="26" t="str">
        <f>[6]FieldSummary_Missing!F6</f>
        <v>LTER_Identification</v>
      </c>
      <c r="K9" s="27" t="str">
        <f>IF([6]FieldSummary_Exists!M6="","",HYPERLINK("http://wiki.esipfed.org/index.php/Concepts_Glossary_"&amp;[6]data!$B$1&amp;"#"&amp;SUBSTITUTE(SUBSTITUTE([6]FieldSummary_Exists!M6," ","_"),"/","-"),[6]FieldSummary_Exists!M6))</f>
        <v>Contributor Name</v>
      </c>
      <c r="L9" s="28" t="str">
        <f>IF([6]FieldSummary_Exists!L6="","",HYPERLINK("http://wiki.esipfed.org/index.php/Concepts_Glossary_"&amp;[6]data!$B$1&amp;"#"&amp;SUBSTITUTE(SUBSTITUTE([6]FieldSummary_Exists!L6," ","_"),"/","-"),[6]FieldSummary_Exists!L6))</f>
        <v/>
      </c>
      <c r="M9" s="29" t="str">
        <f>IF([6]FieldSummary_Exists!Q6="","",HYPERLINK("http://wiki.esipfed.org/index.php/Concepts_Glossary"&amp;"#"&amp;SUBSTITUTE(SUBSTITUTE([6]FieldSummary_Exists!Q6," ","_"),"/","-"),[6]FieldSummary_Exists!Q6))</f>
        <v/>
      </c>
    </row>
    <row r="10" spans="2:13" x14ac:dyDescent="0.2">
      <c r="G10" s="24" t="str">
        <f>[6]FieldSummary_Exists!D7</f>
        <v>Metadata Contact</v>
      </c>
      <c r="H10" s="25">
        <f>[6]FieldSummary_Exists!E7</f>
        <v>0.32</v>
      </c>
      <c r="I10" s="26" t="str">
        <f>[6]FieldSummary_Missing!F7</f>
        <v>LTER_Identification</v>
      </c>
      <c r="K10" s="27" t="str">
        <f>IF([6]FieldSummary_Exists!M7="","",HYPERLINK("http://wiki.esipfed.org/index.php/Concepts_Glossary_"&amp;[6]data!$B$1&amp;"#"&amp;SUBSTITUTE(SUBSTITUTE([6]FieldSummary_Exists!M7," ","_"),"/","-"),[6]FieldSummary_Exists!M7))</f>
        <v>Publisher</v>
      </c>
      <c r="L10" s="28" t="str">
        <f>IF([6]FieldSummary_Exists!L7="","",HYPERLINK("http://wiki.esipfed.org/index.php/Concepts_Glossary_"&amp;[6]data!$B$1&amp;"#"&amp;SUBSTITUTE(SUBSTITUTE([6]FieldSummary_Exists!L7," ","_"),"/","-"),[6]FieldSummary_Exists!L7))</f>
        <v/>
      </c>
      <c r="M10" s="29" t="str">
        <f>IF([6]FieldSummary_Exists!Q7="","",HYPERLINK("http://wiki.esipfed.org/index.php/Concepts_Glossary"&amp;"#"&amp;SUBSTITUTE(SUBSTITUTE([6]FieldSummary_Exists!Q7," ","_"),"/","-"),[6]FieldSummary_Exists!Q7))</f>
        <v/>
      </c>
    </row>
    <row r="11" spans="2:13" x14ac:dyDescent="0.2">
      <c r="G11" s="24" t="str">
        <f>[6]FieldSummary_Exists!D8</f>
        <v>Contributor Name</v>
      </c>
      <c r="H11" s="25">
        <f>[6]FieldSummary_Exists!E8</f>
        <v>0.224</v>
      </c>
      <c r="I11" s="26" t="str">
        <f>[6]FieldSummary_Missing!F8</f>
        <v>LTER_Identification</v>
      </c>
      <c r="K11" s="27" t="str">
        <f>IF([6]FieldSummary_Exists!M8="","",HYPERLINK("http://wiki.esipfed.org/index.php/Concepts_Glossary_"&amp;[6]data!$B$1&amp;"#"&amp;SUBSTITUTE(SUBSTITUTE([6]FieldSummary_Exists!M8," ","_"),"/","-"),[6]FieldSummary_Exists!M8))</f>
        <v>Publication Date</v>
      </c>
      <c r="L11" s="28" t="str">
        <f>IF([6]FieldSummary_Exists!L8="","",HYPERLINK("http://wiki.esipfed.org/index.php/Concepts_Glossary_"&amp;[6]data!$B$1&amp;"#"&amp;SUBSTITUTE(SUBSTITUTE([6]FieldSummary_Exists!L8," ","_"),"/","-"),[6]FieldSummary_Exists!L8))</f>
        <v/>
      </c>
      <c r="M11" s="29" t="str">
        <f>IF([6]FieldSummary_Exists!Q8="","",HYPERLINK("http://wiki.esipfed.org/index.php/Concepts_Glossary"&amp;"#"&amp;SUBSTITUTE(SUBSTITUTE([6]FieldSummary_Exists!Q8," ","_"),"/","-"),[6]FieldSummary_Exists!Q8))</f>
        <v/>
      </c>
    </row>
    <row r="12" spans="2:13" x14ac:dyDescent="0.2">
      <c r="G12" s="24" t="str">
        <f>[6]FieldSummary_Exists!D9</f>
        <v>Publisher</v>
      </c>
      <c r="H12" s="25">
        <f>[6]FieldSummary_Exists!E9</f>
        <v>0.34399999999999997</v>
      </c>
      <c r="I12" s="26" t="str">
        <f>[6]FieldSummary_Missing!F9</f>
        <v>LTER_Identification</v>
      </c>
      <c r="K12" s="27" t="str">
        <f>IF([6]FieldSummary_Exists!M9="","",HYPERLINK("http://wiki.esipfed.org/index.php/Concepts_Glossary_"&amp;[6]data!$B$1&amp;"#"&amp;SUBSTITUTE(SUBSTITUTE([6]FieldSummary_Exists!M9," ","_"),"/","-"),[6]FieldSummary_Exists!M9))</f>
        <v>Abstract</v>
      </c>
      <c r="L12" s="28" t="str">
        <f>IF([6]FieldSummary_Exists!L9="","",HYPERLINK("http://wiki.esipfed.org/index.php/Concepts_Glossary_"&amp;[6]data!$B$1&amp;"#"&amp;SUBSTITUTE(SUBSTITUTE([6]FieldSummary_Exists!L9," ","_"),"/","-"),[6]FieldSummary_Exists!L9))</f>
        <v/>
      </c>
      <c r="M12" s="29" t="str">
        <f>IF([6]FieldSummary_Exists!Q9="","",HYPERLINK("http://wiki.esipfed.org/index.php/Concepts_Glossary"&amp;"#"&amp;SUBSTITUTE(SUBSTITUTE([6]FieldSummary_Exists!Q9," ","_"),"/","-"),[6]FieldSummary_Exists!Q9))</f>
        <v/>
      </c>
    </row>
    <row r="13" spans="2:13" x14ac:dyDescent="0.2">
      <c r="G13" s="24" t="str">
        <f>[6]FieldSummary_Exists!D10</f>
        <v>Publication Date</v>
      </c>
      <c r="H13" s="25">
        <f>[6]FieldSummary_Exists!E10</f>
        <v>0.88400000000000001</v>
      </c>
      <c r="I13" s="26" t="str">
        <f>[6]FieldSummary_Missing!F10</f>
        <v>LTER_Identification</v>
      </c>
      <c r="K13" s="27" t="str">
        <f>IF([6]FieldSummary_Exists!M10="","",HYPERLINK("http://wiki.esipfed.org/index.php/Concepts_Glossary_"&amp;[6]data!$B$1&amp;"#"&amp;SUBSTITUTE(SUBSTITUTE([6]FieldSummary_Exists!M10," ","_"),"/","-"),[6]FieldSummary_Exists!M10))</f>
        <v>Keyword</v>
      </c>
      <c r="L13" s="28" t="str">
        <f>IF([6]FieldSummary_Exists!L10="","",HYPERLINK("http://wiki.esipfed.org/index.php/Concepts_Glossary_"&amp;[6]data!$B$1&amp;"#"&amp;SUBSTITUTE(SUBSTITUTE([6]FieldSummary_Exists!L10," ","_"),"/","-"),[6]FieldSummary_Exists!L10))</f>
        <v/>
      </c>
      <c r="M13" s="29" t="str">
        <f>IF([6]FieldSummary_Exists!Q10="","",HYPERLINK("http://wiki.esipfed.org/index.php/Concepts_Glossary"&amp;"#"&amp;SUBSTITUTE(SUBSTITUTE([6]FieldSummary_Exists!Q10," ","_"),"/","-"),[6]FieldSummary_Exists!Q10))</f>
        <v/>
      </c>
    </row>
    <row r="14" spans="2:13" x14ac:dyDescent="0.2">
      <c r="G14" s="24" t="str">
        <f>[6]FieldSummary_Exists!D11</f>
        <v>Resource Contact</v>
      </c>
      <c r="H14" s="25">
        <f>[6]FieldSummary_Exists!E11</f>
        <v>1</v>
      </c>
      <c r="I14" s="26" t="str">
        <f>[6]FieldSummary_Missing!F11</f>
        <v>LTER_Identification</v>
      </c>
      <c r="K14" s="27" t="str">
        <f>IF([6]FieldSummary_Exists!M11="","",HYPERLINK("http://wiki.esipfed.org/index.php/Concepts_Glossary_"&amp;[6]data!$B$1&amp;"#"&amp;SUBSTITUTE(SUBSTITUTE([6]FieldSummary_Exists!M11," ","_"),"/","-"),[6]FieldSummary_Exists!M11))</f>
        <v>Resource Distribution</v>
      </c>
      <c r="L14" s="28" t="str">
        <f>IF([6]FieldSummary_Exists!L11="","",HYPERLINK("http://wiki.esipfed.org/index.php/Concepts_Glossary_"&amp;[6]data!$B$1&amp;"#"&amp;SUBSTITUTE(SUBSTITUTE([6]FieldSummary_Exists!L11," ","_"),"/","-"),[6]FieldSummary_Exists!L11))</f>
        <v/>
      </c>
      <c r="M14" s="29" t="str">
        <f>IF([6]FieldSummary_Exists!Q11="","",HYPERLINK("http://wiki.esipfed.org/index.php/Concepts_Glossary"&amp;"#"&amp;SUBSTITUTE(SUBSTITUTE([6]FieldSummary_Exists!Q11," ","_"),"/","-"),[6]FieldSummary_Exists!Q11))</f>
        <v/>
      </c>
    </row>
    <row r="15" spans="2:13" x14ac:dyDescent="0.2">
      <c r="G15" s="24" t="str">
        <f>[6]FieldSummary_Exists!D12</f>
        <v>Abstract</v>
      </c>
      <c r="H15" s="25">
        <f>[6]FieldSummary_Exists!E12</f>
        <v>0.96399999999999997</v>
      </c>
      <c r="I15" s="26" t="str">
        <f>[6]FieldSummary_Missing!F12</f>
        <v>LTER_Identification</v>
      </c>
      <c r="K15" s="27" t="str">
        <f>IF([6]FieldSummary_Exists!M12="","",HYPERLINK("http://wiki.esipfed.org/index.php/Concepts_Glossary_"&amp;[6]data!$B$1&amp;"#"&amp;SUBSTITUTE(SUBSTITUTE([6]FieldSummary_Exists!M12," ","_"),"/","-"),[6]FieldSummary_Exists!M12))</f>
        <v>Spatial Extent</v>
      </c>
      <c r="L15" s="28" t="str">
        <f>IF([6]FieldSummary_Exists!L12="","",HYPERLINK("http://wiki.esipfed.org/index.php/Concepts_Glossary_"&amp;[6]data!$B$1&amp;"#"&amp;SUBSTITUTE(SUBSTITUTE([6]FieldSummary_Exists!L12," ","_"),"/","-"),[6]FieldSummary_Exists!L12))</f>
        <v/>
      </c>
      <c r="M15" s="29" t="str">
        <f>IF([6]FieldSummary_Exists!Q12="","",HYPERLINK("http://wiki.esipfed.org/index.php/Concepts_Glossary"&amp;"#"&amp;SUBSTITUTE(SUBSTITUTE([6]FieldSummary_Exists!Q12," ","_"),"/","-"),[6]FieldSummary_Exists!Q12))</f>
        <v/>
      </c>
    </row>
    <row r="16" spans="2:13" x14ac:dyDescent="0.2">
      <c r="G16" s="24" t="str">
        <f>[6]FieldSummary_Exists!D13</f>
        <v>Keyword</v>
      </c>
      <c r="H16" s="25">
        <f>[6]FieldSummary_Exists!E13</f>
        <v>0.90800000000000003</v>
      </c>
      <c r="I16" s="26" t="str">
        <f>[6]FieldSummary_Missing!F13</f>
        <v>LTER_Identification</v>
      </c>
      <c r="K16" s="27" t="str">
        <f>IF([6]FieldSummary_Exists!M13="","",HYPERLINK("http://wiki.esipfed.org/index.php/Concepts_Glossary_"&amp;[6]data!$B$1&amp;"#"&amp;SUBSTITUTE(SUBSTITUTE([6]FieldSummary_Exists!M13," ","_"),"/","-"),[6]FieldSummary_Exists!M13))</f>
        <v>Taxonomic Extent</v>
      </c>
      <c r="L16" s="28" t="str">
        <f>IF([6]FieldSummary_Exists!L13="","",HYPERLINK("http://wiki.esipfed.org/index.php/Concepts_Glossary_"&amp;[6]data!$B$1&amp;"#"&amp;SUBSTITUTE(SUBSTITUTE([6]FieldSummary_Exists!L13," ","_"),"/","-"),[6]FieldSummary_Exists!L13))</f>
        <v/>
      </c>
      <c r="M16" s="29" t="str">
        <f>IF([6]FieldSummary_Exists!Q13="","",HYPERLINK("http://wiki.esipfed.org/index.php/Concepts_Glossary"&amp;"#"&amp;SUBSTITUTE(SUBSTITUTE([6]FieldSummary_Exists!Q13," ","_"),"/","-"),[6]FieldSummary_Exists!Q13))</f>
        <v/>
      </c>
    </row>
    <row r="17" spans="7:13" x14ac:dyDescent="0.2">
      <c r="G17" s="24" t="str">
        <f>[6]FieldSummary_Exists!D14</f>
        <v>Resource Distribution</v>
      </c>
      <c r="H17" s="25">
        <f>[6]FieldSummary_Exists!E14</f>
        <v>0.9</v>
      </c>
      <c r="I17" s="26" t="str">
        <f>[6]FieldSummary_Missing!F14</f>
        <v>LTER_Identification</v>
      </c>
      <c r="K17" s="27" t="str">
        <f>IF([6]FieldSummary_Exists!M14="","",HYPERLINK("http://wiki.esipfed.org/index.php/Concepts_Glossary_"&amp;[6]data!$B$1&amp;"#"&amp;SUBSTITUTE(SUBSTITUTE([6]FieldSummary_Exists!M14," ","_"),"/","-"),[6]FieldSummary_Exists!M14))</f>
        <v>Temporal Extent</v>
      </c>
      <c r="L17" s="28" t="str">
        <f>IF([6]FieldSummary_Exists!L14="","",HYPERLINK("http://wiki.esipfed.org/index.php/Concepts_Glossary_"&amp;[6]data!$B$1&amp;"#"&amp;SUBSTITUTE(SUBSTITUTE([6]FieldSummary_Exists!L14," ","_"),"/","-"),[6]FieldSummary_Exists!L14))</f>
        <v/>
      </c>
      <c r="M17" s="29" t="str">
        <f>IF([6]FieldSummary_Exists!Q14="","",HYPERLINK("http://wiki.esipfed.org/index.php/Concepts_Glossary"&amp;"#"&amp;SUBSTITUTE(SUBSTITUTE([6]FieldSummary_Exists!Q14," ","_"),"/","-"),[6]FieldSummary_Exists!Q14))</f>
        <v/>
      </c>
    </row>
    <row r="18" spans="7:13" x14ac:dyDescent="0.2">
      <c r="G18" s="24" t="str">
        <f>[6]FieldSummary_Exists!D15</f>
        <v>Spatial Extent</v>
      </c>
      <c r="H18" s="25">
        <f>[6]FieldSummary_Exists!E15</f>
        <v>0.84399999999999997</v>
      </c>
      <c r="I18" s="26" t="str">
        <f>[6]FieldSummary_Missing!F15</f>
        <v>LTER_Discovery</v>
      </c>
      <c r="K18" s="27" t="str">
        <f>IF([6]FieldSummary_Exists!M15="","",HYPERLINK("http://wiki.esipfed.org/index.php/Concepts_Glossary_"&amp;[6]data!$B$1&amp;"#"&amp;SUBSTITUTE(SUBSTITUTE([6]FieldSummary_Exists!M15," ","_"),"/","-"),[6]FieldSummary_Exists!M15))</f>
        <v>Maintenance</v>
      </c>
      <c r="L18" s="28" t="str">
        <f>IF([6]FieldSummary_Exists!L15="","",HYPERLINK("http://wiki.esipfed.org/index.php/Concepts_Glossary_"&amp;[6]data!$B$1&amp;"#"&amp;SUBSTITUTE(SUBSTITUTE([6]FieldSummary_Exists!L15," ","_"),"/","-"),[6]FieldSummary_Exists!L15))</f>
        <v/>
      </c>
      <c r="M18" s="29" t="str">
        <f>IF([6]FieldSummary_Exists!Q15="","",HYPERLINK("http://wiki.esipfed.org/index.php/Concepts_Glossary"&amp;"#"&amp;SUBSTITUTE(SUBSTITUTE([6]FieldSummary_Exists!Q15," ","_"),"/","-"),[6]FieldSummary_Exists!Q15))</f>
        <v/>
      </c>
    </row>
    <row r="19" spans="7:13" x14ac:dyDescent="0.2">
      <c r="G19" s="24" t="str">
        <f>[6]FieldSummary_Exists!D16</f>
        <v>Taxonomic Extent</v>
      </c>
      <c r="H19" s="25">
        <f>[6]FieldSummary_Exists!E16</f>
        <v>0.04</v>
      </c>
      <c r="I19" s="26" t="str">
        <f>[6]FieldSummary_Missing!F16</f>
        <v>LTER_Discovery</v>
      </c>
      <c r="K19" s="27" t="str">
        <f>IF([6]FieldSummary_Exists!M16="","",HYPERLINK("http://wiki.esipfed.org/index.php/Concepts_Glossary_"&amp;[6]data!$B$1&amp;"#"&amp;SUBSTITUTE(SUBSTITUTE([6]FieldSummary_Exists!M16," ","_"),"/","-"),[6]FieldSummary_Exists!M16))</f>
        <v>Resource Use Constraints</v>
      </c>
      <c r="L19" s="28" t="str">
        <f>IF([6]FieldSummary_Exists!L16="","",HYPERLINK("http://wiki.esipfed.org/index.php/Concepts_Glossary_"&amp;[6]data!$B$1&amp;"#"&amp;SUBSTITUTE(SUBSTITUTE([6]FieldSummary_Exists!L16," ","_"),"/","-"),[6]FieldSummary_Exists!L16))</f>
        <v/>
      </c>
      <c r="M19" s="29" t="str">
        <f>IF([6]FieldSummary_Exists!Q16="","",HYPERLINK("http://wiki.esipfed.org/index.php/Concepts_Glossary"&amp;"#"&amp;SUBSTITUTE(SUBSTITUTE([6]FieldSummary_Exists!Q16," ","_"),"/","-"),[6]FieldSummary_Exists!Q16))</f>
        <v/>
      </c>
    </row>
    <row r="20" spans="7:13" x14ac:dyDescent="0.2">
      <c r="G20" s="24" t="str">
        <f>[6]FieldSummary_Exists!D17</f>
        <v>Temporal Extent</v>
      </c>
      <c r="H20" s="25">
        <f>[6]FieldSummary_Exists!E17</f>
        <v>0.90800000000000003</v>
      </c>
      <c r="I20" s="26" t="str">
        <f>[6]FieldSummary_Missing!F17</f>
        <v>LTER_Discovery</v>
      </c>
      <c r="K20" s="27" t="str">
        <f>IF([6]FieldSummary_Exists!M17="","",HYPERLINK("http://wiki.esipfed.org/index.php/Concepts_Glossary_"&amp;[6]data!$B$1&amp;"#"&amp;SUBSTITUTE(SUBSTITUTE([6]FieldSummary_Exists!M17," ","_"),"/","-"),[6]FieldSummary_Exists!M17))</f>
        <v>Process Step</v>
      </c>
      <c r="L20" s="28" t="str">
        <f>IF([6]FieldSummary_Exists!L17="","",HYPERLINK("http://wiki.esipfed.org/index.php/Concepts_Glossary_"&amp;[6]data!$B$1&amp;"#"&amp;SUBSTITUTE(SUBSTITUTE([6]FieldSummary_Exists!L17," ","_"),"/","-"),[6]FieldSummary_Exists!L17))</f>
        <v/>
      </c>
      <c r="M20" s="29" t="str">
        <f>IF([6]FieldSummary_Exists!Q17="","",HYPERLINK("http://wiki.esipfed.org/index.php/Concepts_Glossary"&amp;"#"&amp;SUBSTITUTE(SUBSTITUTE([6]FieldSummary_Exists!Q17," ","_"),"/","-"),[6]FieldSummary_Exists!Q17))</f>
        <v/>
      </c>
    </row>
    <row r="21" spans="7:13" x14ac:dyDescent="0.2">
      <c r="G21" s="24" t="str">
        <f>[6]FieldSummary_Exists!D18</f>
        <v>Maintenance</v>
      </c>
      <c r="H21" s="25">
        <f>[6]FieldSummary_Exists!E18</f>
        <v>0.66400000000000003</v>
      </c>
      <c r="I21" s="26" t="str">
        <f>[6]FieldSummary_Missing!F18</f>
        <v>LTER_Discovery</v>
      </c>
      <c r="K21" s="27" t="str">
        <f>IF([6]FieldSummary_Exists!M18="","",HYPERLINK("http://wiki.esipfed.org/index.php/Concepts_Glossary_"&amp;[6]data!$B$1&amp;"#"&amp;SUBSTITUTE(SUBSTITUTE([6]FieldSummary_Exists!M18," ","_"),"/","-"),[6]FieldSummary_Exists!M18))</f>
        <v>Project Description</v>
      </c>
      <c r="L21" s="28" t="str">
        <f>IF([6]FieldSummary_Exists!L18="","",HYPERLINK("http://wiki.esipfed.org/index.php/Concepts_Glossary_"&amp;[6]data!$B$1&amp;"#"&amp;SUBSTITUTE(SUBSTITUTE([6]FieldSummary_Exists!L18," ","_"),"/","-"),[6]FieldSummary_Exists!L18))</f>
        <v/>
      </c>
      <c r="M21" s="29" t="str">
        <f>IF([6]FieldSummary_Exists!Q18="","",HYPERLINK("http://wiki.esipfed.org/index.php/Concepts_Glossary"&amp;"#"&amp;SUBSTITUTE(SUBSTITUTE([6]FieldSummary_Exists!Q18," ","_"),"/","-"),[6]FieldSummary_Exists!Q18))</f>
        <v/>
      </c>
    </row>
    <row r="22" spans="7:13" x14ac:dyDescent="0.2">
      <c r="G22" s="24" t="str">
        <f>[6]FieldSummary_Exists!D19</f>
        <v>Resource Use Constraints</v>
      </c>
      <c r="H22" s="25">
        <f>[6]FieldSummary_Exists!E19</f>
        <v>0.96399999999999997</v>
      </c>
      <c r="I22" s="26" t="str">
        <f>[6]FieldSummary_Missing!F19</f>
        <v>LTER_Evaluation</v>
      </c>
      <c r="K22" s="27" t="str">
        <f>IF([6]FieldSummary_Exists!M19="","",HYPERLINK("http://wiki.esipfed.org/index.php/Concepts_Glossary_"&amp;[6]data!$B$1&amp;"#"&amp;SUBSTITUTE(SUBSTITUTE([6]FieldSummary_Exists!M19," ","_"),"/","-"),[6]FieldSummary_Exists!M19))</f>
        <v>Entity Type Definition</v>
      </c>
      <c r="L22" s="28" t="str">
        <f>IF([6]FieldSummary_Exists!L19="","",HYPERLINK("http://wiki.esipfed.org/index.php/Concepts_Glossary_"&amp;[6]data!$B$1&amp;"#"&amp;SUBSTITUTE(SUBSTITUTE([6]FieldSummary_Exists!L19," ","_"),"/","-"),[6]FieldSummary_Exists!L19))</f>
        <v/>
      </c>
      <c r="M22" s="29" t="str">
        <f>IF([6]FieldSummary_Exists!Q19="","",HYPERLINK("http://wiki.esipfed.org/index.php/Concepts_Glossary"&amp;"#"&amp;SUBSTITUTE(SUBSTITUTE([6]FieldSummary_Exists!Q19," ","_"),"/","-"),[6]FieldSummary_Exists!Q19))</f>
        <v/>
      </c>
    </row>
    <row r="23" spans="7:13" x14ac:dyDescent="0.2">
      <c r="G23" s="24" t="str">
        <f>[6]FieldSummary_Exists!D20</f>
        <v>Process Step</v>
      </c>
      <c r="H23" s="25">
        <f>[6]FieldSummary_Exists!E20</f>
        <v>0.80800000000000005</v>
      </c>
      <c r="I23" s="26" t="str">
        <f>[6]FieldSummary_Missing!F20</f>
        <v>LTER_Evaluation</v>
      </c>
      <c r="K23" s="27" t="str">
        <f>IF([6]FieldSummary_Exists!M20="","",HYPERLINK("http://wiki.esipfed.org/index.php/Concepts_Glossary_"&amp;[6]data!$B$1&amp;"#"&amp;SUBSTITUTE(SUBSTITUTE([6]FieldSummary_Exists!M20," ","_"),"/","-"),[6]FieldSummary_Exists!M20))</f>
        <v>Attribute Definition</v>
      </c>
      <c r="L23" s="28" t="str">
        <f>IF([6]FieldSummary_Exists!L20="","",HYPERLINK("http://wiki.esipfed.org/index.php/Concepts_Glossary_"&amp;[6]data!$B$1&amp;"#"&amp;SUBSTITUTE(SUBSTITUTE([6]FieldSummary_Exists!L20," ","_"),"/","-"),[6]FieldSummary_Exists!L20))</f>
        <v/>
      </c>
      <c r="M23" s="29" t="str">
        <f>IF([6]FieldSummary_Exists!Q20="","",HYPERLINK("http://wiki.esipfed.org/index.php/Concepts_Glossary"&amp;"#"&amp;SUBSTITUTE(SUBSTITUTE([6]FieldSummary_Exists!Q20," ","_"),"/","-"),[6]FieldSummary_Exists!Q20))</f>
        <v/>
      </c>
    </row>
    <row r="24" spans="7:13" x14ac:dyDescent="0.2">
      <c r="G24" s="24" t="str">
        <f>[6]FieldSummary_Exists!D21</f>
        <v>Project Description</v>
      </c>
      <c r="H24" s="25">
        <f>[6]FieldSummary_Exists!E21</f>
        <v>0.3</v>
      </c>
      <c r="I24" s="26" t="str">
        <f>[6]FieldSummary_Missing!F21</f>
        <v>LTER_Evaluation</v>
      </c>
      <c r="K24" s="27" t="str">
        <f>IF([6]FieldSummary_Exists!M21="","",HYPERLINK("http://wiki.esipfed.org/index.php/Concepts_Glossary_"&amp;[6]data!$B$1&amp;"#"&amp;SUBSTITUTE(SUBSTITUTE([6]FieldSummary_Exists!M21," ","_"),"/","-"),[6]FieldSummary_Exists!M21))</f>
        <v>Resource Access Constraints</v>
      </c>
      <c r="L24" s="28" t="str">
        <f>IF([6]FieldSummary_Exists!L21="","",HYPERLINK("http://wiki.esipfed.org/index.php/Concepts_Glossary_"&amp;[6]data!$B$1&amp;"#"&amp;SUBSTITUTE(SUBSTITUTE([6]FieldSummary_Exists!L21," ","_"),"/","-"),[6]FieldSummary_Exists!L21))</f>
        <v/>
      </c>
      <c r="M24" s="29" t="str">
        <f>IF([6]FieldSummary_Exists!Q21="","",HYPERLINK("http://wiki.esipfed.org/index.php/Concepts_Glossary"&amp;"#"&amp;SUBSTITUTE(SUBSTITUTE([6]FieldSummary_Exists!Q21," ","_"),"/","-"),[6]FieldSummary_Exists!Q21))</f>
        <v/>
      </c>
    </row>
    <row r="25" spans="7:13" x14ac:dyDescent="0.2">
      <c r="G25" s="24" t="str">
        <f>[6]FieldSummary_Exists!D22</f>
        <v>Entity Type Definition</v>
      </c>
      <c r="H25" s="25">
        <f>[6]FieldSummary_Exists!E22</f>
        <v>0.46400000000000002</v>
      </c>
      <c r="I25" s="26" t="str">
        <f>[6]FieldSummary_Missing!F22</f>
        <v>LTER_Evaluation</v>
      </c>
      <c r="K25" s="27" t="str">
        <f>IF([6]FieldSummary_Exists!M22="","",HYPERLINK("http://wiki.esipfed.org/index.php/Concepts_Glossary_"&amp;[6]data!$B$1&amp;"#"&amp;SUBSTITUTE(SUBSTITUTE([6]FieldSummary_Exists!M22," ","_"),"/","-"),[6]FieldSummary_Exists!M22))</f>
        <v>Resource Format</v>
      </c>
      <c r="L25" s="28" t="str">
        <f>IF([6]FieldSummary_Exists!L22="","",HYPERLINK("http://wiki.esipfed.org/index.php/Concepts_Glossary_"&amp;[6]data!$B$1&amp;"#"&amp;SUBSTITUTE(SUBSTITUTE([6]FieldSummary_Exists!L22," ","_"),"/","-"),[6]FieldSummary_Exists!L22))</f>
        <v/>
      </c>
      <c r="M25" s="29" t="str">
        <f>IF([6]FieldSummary_Exists!Q22="","",HYPERLINK("http://wiki.esipfed.org/index.php/Concepts_Glossary"&amp;"#"&amp;SUBSTITUTE(SUBSTITUTE([6]FieldSummary_Exists!Q22," ","_"),"/","-"),[6]FieldSummary_Exists!Q22))</f>
        <v/>
      </c>
    </row>
    <row r="26" spans="7:13" x14ac:dyDescent="0.2">
      <c r="G26" s="24" t="str">
        <f>[6]FieldSummary_Exists!D23</f>
        <v>Attribute Definition</v>
      </c>
      <c r="H26" s="25">
        <f>[6]FieldSummary_Exists!E23</f>
        <v>0.58399999999999996</v>
      </c>
      <c r="I26" s="26" t="str">
        <f>[6]FieldSummary_Missing!F23</f>
        <v>LTER_Evaluation</v>
      </c>
      <c r="K26" s="27" t="str">
        <f>IF([6]FieldSummary_Exists!M23="","",HYPERLINK("http://wiki.esipfed.org/index.php/Concepts_Glossary_"&amp;[6]data!$B$1&amp;"#"&amp;SUBSTITUTE(SUBSTITUTE([6]FieldSummary_Exists!M23," ","_"),"/","-"),[6]FieldSummary_Exists!M23))</f>
        <v>Attribute List</v>
      </c>
      <c r="L26" s="28" t="str">
        <f>IF([6]FieldSummary_Exists!L23="","",HYPERLINK("http://wiki.esipfed.org/index.php/Concepts_Glossary_"&amp;[6]data!$B$1&amp;"#"&amp;SUBSTITUTE(SUBSTITUTE([6]FieldSummary_Exists!L23," ","_"),"/","-"),[6]FieldSummary_Exists!L23))</f>
        <v/>
      </c>
      <c r="M26" s="29" t="str">
        <f>IF([6]FieldSummary_Exists!Q23="","",HYPERLINK("http://wiki.esipfed.org/index.php/Concepts_Glossary"&amp;"#"&amp;SUBSTITUTE(SUBSTITUTE([6]FieldSummary_Exists!Q23," ","_"),"/","-"),[6]FieldSummary_Exists!Q23))</f>
        <v/>
      </c>
    </row>
    <row r="27" spans="7:13" x14ac:dyDescent="0.2">
      <c r="G27" s="24" t="str">
        <f>[6]FieldSummary_Exists!D24</f>
        <v>Resource Access Constraints</v>
      </c>
      <c r="H27" s="25">
        <f>[6]FieldSummary_Exists!E24</f>
        <v>0.91600000000000004</v>
      </c>
      <c r="I27" s="26" t="str">
        <f>[6]FieldSummary_Missing!F24</f>
        <v>LTER_Access</v>
      </c>
      <c r="K27" s="27" t="str">
        <f>IF([6]FieldSummary_Exists!M24="","",HYPERLINK("http://wiki.esipfed.org/index.php/Concepts_Glossary_"&amp;[6]data!$B$1&amp;"#"&amp;SUBSTITUTE(SUBSTITUTE([6]FieldSummary_Exists!M24," ","_"),"/","-"),[6]FieldSummary_Exists!M24))</f>
        <v>Attribute Constraints</v>
      </c>
      <c r="L27" s="28" t="str">
        <f>IF([6]FieldSummary_Exists!L24="","",HYPERLINK("http://wiki.esipfed.org/index.php/Concepts_Glossary_"&amp;[6]data!$B$1&amp;"#"&amp;SUBSTITUTE(SUBSTITUTE([6]FieldSummary_Exists!L24," ","_"),"/","-"),[6]FieldSummary_Exists!L24))</f>
        <v/>
      </c>
      <c r="M27" s="29" t="str">
        <f>IF([6]FieldSummary_Exists!Q24="","",HYPERLINK("http://wiki.esipfed.org/index.php/Concepts_Glossary"&amp;"#"&amp;SUBSTITUTE(SUBSTITUTE([6]FieldSummary_Exists!Q24," ","_"),"/","-"),[6]FieldSummary_Exists!Q24))</f>
        <v/>
      </c>
    </row>
    <row r="28" spans="7:13" x14ac:dyDescent="0.2">
      <c r="G28" s="24" t="str">
        <f>[6]FieldSummary_Exists!D25</f>
        <v>Resource Format</v>
      </c>
      <c r="H28" s="25">
        <f>[6]FieldSummary_Exists!E25</f>
        <v>0.56000000000000005</v>
      </c>
      <c r="I28" s="26" t="str">
        <f>[6]FieldSummary_Missing!F25</f>
        <v>LTER_Access</v>
      </c>
      <c r="K28" s="27" t="str">
        <f>IF([6]FieldSummary_Exists!M25="","",HYPERLINK("http://wiki.esipfed.org/index.php/Concepts_Glossary_"&amp;[6]data!$B$1&amp;"#"&amp;SUBSTITUTE(SUBSTITUTE([6]FieldSummary_Exists!M25," ","_"),"/","-"),[6]FieldSummary_Exists!M25))</f>
        <v>Resource Quality Description</v>
      </c>
      <c r="L28" s="28" t="str">
        <f>IF([6]FieldSummary_Exists!L25="","",HYPERLINK("http://wiki.esipfed.org/index.php/Concepts_Glossary_"&amp;[6]data!$B$1&amp;"#"&amp;SUBSTITUTE(SUBSTITUTE([6]FieldSummary_Exists!L25," ","_"),"/","-"),[6]FieldSummary_Exists!L25))</f>
        <v/>
      </c>
      <c r="M28" s="29" t="str">
        <f>IF([6]FieldSummary_Exists!Q25="","",HYPERLINK("http://wiki.esipfed.org/index.php/Concepts_Glossary"&amp;"#"&amp;SUBSTITUTE(SUBSTITUTE([6]FieldSummary_Exists!Q25," ","_"),"/","-"),[6]FieldSummary_Exists!Q25))</f>
        <v/>
      </c>
    </row>
    <row r="29" spans="7:13" x14ac:dyDescent="0.2">
      <c r="G29" s="24" t="str">
        <f>[6]FieldSummary_Exists!D26</f>
        <v>Attribute List</v>
      </c>
      <c r="H29" s="25">
        <f>[6]FieldSummary_Exists!E26</f>
        <v>0.58399999999999996</v>
      </c>
      <c r="I29" s="26" t="str">
        <f>[6]FieldSummary_Missing!F26</f>
        <v>LTER_Integration</v>
      </c>
      <c r="K29" s="27" t="str">
        <f>IF([6]FieldSummary_Exists!M26="","",HYPERLINK("http://wiki.esipfed.org/index.php/Concepts_Glossary_"&amp;[6]data!$B$1&amp;"#"&amp;SUBSTITUTE(SUBSTITUTE([6]FieldSummary_Exists!M26," ","_"),"/","-"),[6]FieldSummary_Exists!M26))</f>
        <v/>
      </c>
      <c r="L29" s="28" t="str">
        <f>IF([6]FieldSummary_Exists!L26="","",HYPERLINK("http://wiki.esipfed.org/index.php/Concepts_Glossary_"&amp;[6]data!$B$1&amp;"#"&amp;SUBSTITUTE(SUBSTITUTE([6]FieldSummary_Exists!L26," ","_"),"/","-"),[6]FieldSummary_Exists!L26))</f>
        <v/>
      </c>
      <c r="M29" s="29" t="str">
        <f>IF([6]FieldSummary_Exists!Q26="","",HYPERLINK("http://wiki.esipfed.org/index.php/Concepts_Glossary"&amp;"#"&amp;SUBSTITUTE(SUBSTITUTE([6]FieldSummary_Exists!Q26," ","_"),"/","-"),[6]FieldSummary_Exists!Q26))</f>
        <v/>
      </c>
    </row>
    <row r="30" spans="7:13" x14ac:dyDescent="0.2">
      <c r="G30" s="24" t="str">
        <f>[6]FieldSummary_Exists!D27</f>
        <v>Attribute Constraints</v>
      </c>
      <c r="H30" s="25">
        <f>[6]FieldSummary_Exists!E27</f>
        <v>8.0000000000000002E-3</v>
      </c>
      <c r="I30" s="26" t="str">
        <f>[6]FieldSummary_Missing!F27</f>
        <v>LTER_Integration</v>
      </c>
      <c r="K30" s="27" t="str">
        <f>IF([6]FieldSummary_Exists!M27="","",HYPERLINK("http://wiki.esipfed.org/index.php/Concepts_Glossary_"&amp;[6]data!$B$1&amp;"#"&amp;SUBSTITUTE(SUBSTITUTE([6]FieldSummary_Exists!M27," ","_"),"/","-"),[6]FieldSummary_Exists!M27))</f>
        <v/>
      </c>
      <c r="L30" s="28" t="str">
        <f>IF([6]FieldSummary_Exists!L27="","",HYPERLINK("http://wiki.esipfed.org/index.php/Concepts_Glossary_"&amp;[6]data!$B$1&amp;"#"&amp;SUBSTITUTE(SUBSTITUTE([6]FieldSummary_Exists!L27," ","_"),"/","-"),[6]FieldSummary_Exists!L27))</f>
        <v/>
      </c>
      <c r="M30" s="29" t="str">
        <f>IF([6]FieldSummary_Exists!Q27="","",HYPERLINK("http://wiki.esipfed.org/index.php/Concepts_Glossary"&amp;"#"&amp;SUBSTITUTE(SUBSTITUTE([6]FieldSummary_Exists!Q27," ","_"),"/","-"),[6]FieldSummary_Exists!Q27))</f>
        <v/>
      </c>
    </row>
    <row r="31" spans="7:13" x14ac:dyDescent="0.2">
      <c r="G31" s="24" t="str">
        <f>[6]FieldSummary_Exists!D28</f>
        <v>Resource Quality Description</v>
      </c>
      <c r="H31" s="25">
        <f>[6]FieldSummary_Exists!E28</f>
        <v>0.2</v>
      </c>
      <c r="I31" s="26" t="str">
        <f>[6]FieldSummary_Missing!F28</f>
        <v>LTER_Integration</v>
      </c>
      <c r="K31" s="27" t="str">
        <f>IF([6]FieldSummary_Exists!M28="","",HYPERLINK("http://wiki.esipfed.org/index.php/Concepts_Glossary_"&amp;[6]data!$B$1&amp;"#"&amp;SUBSTITUTE(SUBSTITUTE([6]FieldSummary_Exists!M28," ","_"),"/","-"),[6]FieldSummary_Exists!M28))</f>
        <v/>
      </c>
      <c r="L31" s="28" t="str">
        <f>IF([6]FieldSummary_Exists!L28="","",HYPERLINK("http://wiki.esipfed.org/index.php/Concepts_Glossary_"&amp;[6]data!$B$1&amp;"#"&amp;SUBSTITUTE(SUBSTITUTE([6]FieldSummary_Exists!L28," ","_"),"/","-"),[6]FieldSummary_Exists!L28))</f>
        <v/>
      </c>
      <c r="M31" s="29" t="str">
        <f>IF([6]FieldSummary_Exists!Q28="","",HYPERLINK("http://wiki.esipfed.org/index.php/Concepts_Glossary"&amp;"#"&amp;SUBSTITUTE(SUBSTITUTE([6]FieldSummary_Exists!Q28," ","_"),"/","-"),[6]FieldSummary_Exists!Q28))</f>
        <v/>
      </c>
    </row>
    <row r="32" spans="7:13" x14ac:dyDescent="0.2">
      <c r="G32" s="24" t="str">
        <f>[6]FieldSummary_Exists!D29</f>
        <v/>
      </c>
      <c r="H32" s="25" t="str">
        <f>[6]FieldSummary_Exists!E29</f>
        <v/>
      </c>
      <c r="I32" s="26" t="str">
        <f>[6]FieldSummary_Missing!F29</f>
        <v/>
      </c>
      <c r="K32" s="27" t="str">
        <f>IF([6]FieldSummary_Exists!M29="","",HYPERLINK("http://wiki.esipfed.org/index.php/Concepts_Glossary_"&amp;[6]data!$B$1&amp;"#"&amp;SUBSTITUTE(SUBSTITUTE([6]FieldSummary_Exists!M29," ","_"),"/","-"),[6]FieldSummary_Exists!M29))</f>
        <v/>
      </c>
      <c r="L32" s="28" t="str">
        <f>IF([6]FieldSummary_Exists!L29="","",HYPERLINK("http://wiki.esipfed.org/index.php/Concepts_Glossary_"&amp;[6]data!$B$1&amp;"#"&amp;SUBSTITUTE(SUBSTITUTE([6]FieldSummary_Exists!L29," ","_"),"/","-"),[6]FieldSummary_Exists!L29))</f>
        <v/>
      </c>
      <c r="M32" s="29" t="str">
        <f>IF([6]FieldSummary_Exists!Q29="","",HYPERLINK("http://wiki.esipfed.org/index.php/Concepts_Glossary"&amp;"#"&amp;SUBSTITUTE(SUBSTITUTE([6]FieldSummary_Exists!Q29," ","_"),"/","-"),[6]FieldSummary_Exists!Q29))</f>
        <v/>
      </c>
    </row>
    <row r="33" spans="7:13" x14ac:dyDescent="0.2">
      <c r="G33" s="24" t="str">
        <f>[6]FieldSummary_Exists!D30</f>
        <v/>
      </c>
      <c r="H33" s="25" t="str">
        <f>[6]FieldSummary_Exists!E30</f>
        <v/>
      </c>
      <c r="I33" s="26" t="str">
        <f>[6]FieldSummary_Missing!F30</f>
        <v/>
      </c>
      <c r="K33" s="27" t="str">
        <f>IF([6]FieldSummary_Exists!M30="","",HYPERLINK("http://wiki.esipfed.org/index.php/Concepts_Glossary_"&amp;[6]data!$B$1&amp;"#"&amp;SUBSTITUTE(SUBSTITUTE([6]FieldSummary_Exists!M30," ","_"),"/","-"),[6]FieldSummary_Exists!M30))</f>
        <v/>
      </c>
      <c r="L33" s="28" t="str">
        <f>IF([6]FieldSummary_Exists!L30="","",HYPERLINK("http://wiki.esipfed.org/index.php/Concepts_Glossary_"&amp;[6]data!$B$1&amp;"#"&amp;SUBSTITUTE(SUBSTITUTE([6]FieldSummary_Exists!L30," ","_"),"/","-"),[6]FieldSummary_Exists!L30))</f>
        <v/>
      </c>
      <c r="M33" s="29" t="str">
        <f>IF([6]FieldSummary_Exists!Q30="","",HYPERLINK("http://wiki.esipfed.org/index.php/Concepts_Glossary"&amp;"#"&amp;SUBSTITUTE(SUBSTITUTE([6]FieldSummary_Exists!Q30," ","_"),"/","-"),[6]FieldSummary_Exists!Q30))</f>
        <v/>
      </c>
    </row>
    <row r="34" spans="7:13" x14ac:dyDescent="0.2">
      <c r="G34" s="24" t="str">
        <f>[6]FieldSummary_Exists!D31</f>
        <v/>
      </c>
      <c r="H34" s="25" t="str">
        <f>[6]FieldSummary_Exists!E31</f>
        <v/>
      </c>
      <c r="I34" s="26" t="str">
        <f>[6]FieldSummary_Missing!F31</f>
        <v/>
      </c>
      <c r="K34" s="27" t="str">
        <f>IF([6]FieldSummary_Exists!M31="","",HYPERLINK("http://wiki.esipfed.org/index.php/Concepts_Glossary_"&amp;[6]data!$B$1&amp;"#"&amp;SUBSTITUTE(SUBSTITUTE([6]FieldSummary_Exists!M31," ","_"),"/","-"),[6]FieldSummary_Exists!M31))</f>
        <v/>
      </c>
      <c r="L34" s="28" t="str">
        <f>IF([6]FieldSummary_Exists!L31="","",HYPERLINK("http://wiki.esipfed.org/index.php/Concepts_Glossary_"&amp;[6]data!$B$1&amp;"#"&amp;SUBSTITUTE(SUBSTITUTE([6]FieldSummary_Exists!L31," ","_"),"/","-"),[6]FieldSummary_Exists!L31))</f>
        <v/>
      </c>
      <c r="M34" s="29" t="str">
        <f>IF([6]FieldSummary_Exists!Q31="","",HYPERLINK("http://wiki.esipfed.org/index.php/Concepts_Glossary"&amp;"#"&amp;SUBSTITUTE(SUBSTITUTE([6]FieldSummary_Exists!Q31," ","_"),"/","-"),[6]FieldSummary_Exists!Q31))</f>
        <v/>
      </c>
    </row>
    <row r="35" spans="7:13" x14ac:dyDescent="0.2">
      <c r="G35" s="24" t="str">
        <f>[6]FieldSummary_Exists!D32</f>
        <v/>
      </c>
      <c r="H35" s="25" t="str">
        <f>[6]FieldSummary_Exists!E32</f>
        <v/>
      </c>
      <c r="I35" s="26" t="str">
        <f>[6]FieldSummary_Missing!F32</f>
        <v/>
      </c>
      <c r="K35" s="27" t="str">
        <f>IF([6]FieldSummary_Exists!M32="","",HYPERLINK("http://wiki.esipfed.org/index.php/Concepts_Glossary_"&amp;[6]data!$B$1&amp;"#"&amp;SUBSTITUTE(SUBSTITUTE([6]FieldSummary_Exists!M32," ","_"),"/","-"),[6]FieldSummary_Exists!M32))</f>
        <v/>
      </c>
      <c r="L35" s="28" t="str">
        <f>IF([6]FieldSummary_Exists!L32="","",HYPERLINK("http://wiki.esipfed.org/index.php/Concepts_Glossary_"&amp;[6]data!$B$1&amp;"#"&amp;SUBSTITUTE(SUBSTITUTE([6]FieldSummary_Exists!L32," ","_"),"/","-"),[6]FieldSummary_Exists!L32))</f>
        <v/>
      </c>
      <c r="M35" s="29" t="str">
        <f>IF([6]FieldSummary_Exists!Q32="","",HYPERLINK("http://wiki.esipfed.org/index.php/Concepts_Glossary"&amp;"#"&amp;SUBSTITUTE(SUBSTITUTE([6]FieldSummary_Exists!Q32," ","_"),"/","-"),[6]FieldSummary_Exists!Q32))</f>
        <v/>
      </c>
    </row>
    <row r="36" spans="7:13" x14ac:dyDescent="0.2">
      <c r="G36" s="24" t="str">
        <f>[6]FieldSummary_Exists!D33</f>
        <v/>
      </c>
      <c r="H36" s="25" t="str">
        <f>[6]FieldSummary_Exists!E33</f>
        <v/>
      </c>
      <c r="I36" s="26" t="str">
        <f>[6]FieldSummary_Missing!F33</f>
        <v/>
      </c>
      <c r="K36" s="27" t="str">
        <f>IF([6]FieldSummary_Exists!M33="","",HYPERLINK("http://wiki.esipfed.org/index.php/Concepts_Glossary_"&amp;[6]data!$B$1&amp;"#"&amp;SUBSTITUTE(SUBSTITUTE([6]FieldSummary_Exists!M33," ","_"),"/","-"),[6]FieldSummary_Exists!M33))</f>
        <v/>
      </c>
      <c r="L36" s="28" t="str">
        <f>IF([6]FieldSummary_Exists!L33="","",HYPERLINK("http://wiki.esipfed.org/index.php/Concepts_Glossary_"&amp;[6]data!$B$1&amp;"#"&amp;SUBSTITUTE(SUBSTITUTE([6]FieldSummary_Exists!L33," ","_"),"/","-"),[6]FieldSummary_Exists!L33))</f>
        <v/>
      </c>
      <c r="M36" s="29" t="str">
        <f>IF([6]FieldSummary_Exists!Q33="","",HYPERLINK("http://wiki.esipfed.org/index.php/Concepts_Glossary"&amp;"#"&amp;SUBSTITUTE(SUBSTITUTE([6]FieldSummary_Exists!Q33," ","_"),"/","-"),[6]FieldSummary_Exists!Q33))</f>
        <v/>
      </c>
    </row>
    <row r="37" spans="7:13" x14ac:dyDescent="0.2">
      <c r="G37" s="24" t="str">
        <f>[6]FieldSummary_Exists!D34</f>
        <v/>
      </c>
      <c r="H37" s="25" t="str">
        <f>[6]FieldSummary_Exists!E34</f>
        <v/>
      </c>
      <c r="I37" s="26" t="str">
        <f>[6]FieldSummary_Missing!F34</f>
        <v/>
      </c>
      <c r="K37" s="27" t="str">
        <f>IF([6]FieldSummary_Exists!M34="","",HYPERLINK("http://wiki.esipfed.org/index.php/Concepts_Glossary_"&amp;[6]data!$B$1&amp;"#"&amp;SUBSTITUTE(SUBSTITUTE([6]FieldSummary_Exists!M34," ","_"),"/","-"),[6]FieldSummary_Exists!M34))</f>
        <v/>
      </c>
      <c r="L37" s="28" t="str">
        <f>IF([6]FieldSummary_Exists!L34="","",HYPERLINK("http://wiki.esipfed.org/index.php/Concepts_Glossary_"&amp;[6]data!$B$1&amp;"#"&amp;SUBSTITUTE(SUBSTITUTE([6]FieldSummary_Exists!L34," ","_"),"/","-"),[6]FieldSummary_Exists!L34))</f>
        <v/>
      </c>
      <c r="M37" s="29" t="str">
        <f>IF([6]FieldSummary_Exists!Q34="","",HYPERLINK("http://wiki.esipfed.org/index.php/Concepts_Glossary"&amp;"#"&amp;SUBSTITUTE(SUBSTITUTE([6]FieldSummary_Exists!Q34," ","_"),"/","-"),[6]FieldSummary_Exists!Q34))</f>
        <v/>
      </c>
    </row>
    <row r="38" spans="7:13" x14ac:dyDescent="0.2">
      <c r="G38" s="24" t="str">
        <f>[6]FieldSummary_Exists!D35</f>
        <v/>
      </c>
      <c r="H38" s="25" t="str">
        <f>[6]FieldSummary_Exists!E35</f>
        <v/>
      </c>
      <c r="I38" s="26" t="str">
        <f>[6]FieldSummary_Missing!F35</f>
        <v/>
      </c>
      <c r="K38" s="27" t="str">
        <f>IF([6]FieldSummary_Exists!M35="","",HYPERLINK("http://wiki.esipfed.org/index.php/Concepts_Glossary_"&amp;[6]data!$B$1&amp;"#"&amp;SUBSTITUTE(SUBSTITUTE([6]FieldSummary_Exists!M35," ","_"),"/","-"),[6]FieldSummary_Exists!M35))</f>
        <v/>
      </c>
      <c r="L38" s="28" t="str">
        <f>IF([6]FieldSummary_Exists!L35="","",HYPERLINK("http://wiki.esipfed.org/index.php/Concepts_Glossary_"&amp;[6]data!$B$1&amp;"#"&amp;SUBSTITUTE(SUBSTITUTE([6]FieldSummary_Exists!L35," ","_"),"/","-"),[6]FieldSummary_Exists!L35))</f>
        <v/>
      </c>
      <c r="M38" s="29" t="str">
        <f>IF([6]FieldSummary_Exists!Q35="","",HYPERLINK("http://wiki.esipfed.org/index.php/Concepts_Glossary"&amp;"#"&amp;SUBSTITUTE(SUBSTITUTE([6]FieldSummary_Exists!Q35," ","_"),"/","-"),[6]FieldSummary_Exists!Q35))</f>
        <v/>
      </c>
    </row>
    <row r="39" spans="7:13" x14ac:dyDescent="0.2">
      <c r="G39" s="24" t="str">
        <f>[6]FieldSummary_Exists!D36</f>
        <v/>
      </c>
      <c r="H39" s="25" t="str">
        <f>[6]FieldSummary_Exists!E36</f>
        <v/>
      </c>
      <c r="I39" s="26" t="str">
        <f>[6]FieldSummary_Missing!F36</f>
        <v/>
      </c>
      <c r="K39" s="27" t="str">
        <f>IF([6]FieldSummary_Exists!M36="","",HYPERLINK("http://wiki.esipfed.org/index.php/Concepts_Glossary_"&amp;[6]data!$B$1&amp;"#"&amp;SUBSTITUTE(SUBSTITUTE([6]FieldSummary_Exists!M36," ","_"),"/","-"),[6]FieldSummary_Exists!M36))</f>
        <v/>
      </c>
      <c r="L39" s="28" t="str">
        <f>IF([6]FieldSummary_Exists!L36="","",HYPERLINK("http://wiki.esipfed.org/index.php/Concepts_Glossary_"&amp;[6]data!$B$1&amp;"#"&amp;SUBSTITUTE(SUBSTITUTE([6]FieldSummary_Exists!L36," ","_"),"/","-"),[6]FieldSummary_Exists!L36))</f>
        <v/>
      </c>
      <c r="M39" s="29" t="str">
        <f>IF([6]FieldSummary_Exists!Q36="","",HYPERLINK("http://wiki.esipfed.org/index.php/Concepts_Glossary"&amp;"#"&amp;SUBSTITUTE(SUBSTITUTE([6]FieldSummary_Exists!Q36," ","_"),"/","-"),[6]FieldSummary_Exists!Q36))</f>
        <v/>
      </c>
    </row>
    <row r="40" spans="7:13" x14ac:dyDescent="0.2">
      <c r="G40" s="24" t="str">
        <f>[6]FieldSummary_Exists!D37</f>
        <v/>
      </c>
      <c r="H40" s="25" t="str">
        <f>[6]FieldSummary_Exists!E37</f>
        <v/>
      </c>
      <c r="I40" s="26" t="str">
        <f>[6]FieldSummary_Missing!F37</f>
        <v/>
      </c>
      <c r="K40" s="27" t="str">
        <f>IF([6]FieldSummary_Exists!M37="","",HYPERLINK("http://wiki.esipfed.org/index.php/Concepts_Glossary_"&amp;[6]data!$B$1&amp;"#"&amp;SUBSTITUTE(SUBSTITUTE([6]FieldSummary_Exists!M37," ","_"),"/","-"),[6]FieldSummary_Exists!M37))</f>
        <v/>
      </c>
      <c r="L40" s="28" t="str">
        <f>IF([6]FieldSummary_Exists!L37="","",HYPERLINK("http://wiki.esipfed.org/index.php/Concepts_Glossary_"&amp;[6]data!$B$1&amp;"#"&amp;SUBSTITUTE(SUBSTITUTE([6]FieldSummary_Exists!L37," ","_"),"/","-"),[6]FieldSummary_Exists!L37))</f>
        <v/>
      </c>
      <c r="M40" s="29" t="str">
        <f>IF([6]FieldSummary_Exists!Q37="","",HYPERLINK("http://wiki.esipfed.org/index.php/Concepts_Glossary"&amp;"#"&amp;SUBSTITUTE(SUBSTITUTE([6]FieldSummary_Exists!Q37," ","_"),"/","-"),[6]FieldSummary_Exists!Q37))</f>
        <v/>
      </c>
    </row>
    <row r="41" spans="7:13" x14ac:dyDescent="0.2">
      <c r="G41" s="24" t="str">
        <f>[6]FieldSummary_Exists!D38</f>
        <v/>
      </c>
      <c r="H41" s="25" t="str">
        <f>[6]FieldSummary_Exists!E38</f>
        <v/>
      </c>
      <c r="I41" s="26" t="str">
        <f>[6]FieldSummary_Missing!F38</f>
        <v/>
      </c>
      <c r="K41" s="27" t="str">
        <f>IF([6]FieldSummary_Exists!M38="","",HYPERLINK("http://wiki.esipfed.org/index.php/Concepts_Glossary_"&amp;[6]data!$B$1&amp;"#"&amp;SUBSTITUTE(SUBSTITUTE([6]FieldSummary_Exists!M38," ","_"),"/","-"),[6]FieldSummary_Exists!M38))</f>
        <v/>
      </c>
      <c r="L41" s="28" t="str">
        <f>IF([6]FieldSummary_Exists!L38="","",HYPERLINK("http://wiki.esipfed.org/index.php/Concepts_Glossary_"&amp;[6]data!$B$1&amp;"#"&amp;SUBSTITUTE(SUBSTITUTE([6]FieldSummary_Exists!L38," ","_"),"/","-"),[6]FieldSummary_Exists!L38))</f>
        <v/>
      </c>
      <c r="M41" s="29" t="str">
        <f>IF([6]FieldSummary_Exists!Q38="","",HYPERLINK("http://wiki.esipfed.org/index.php/Concepts_Glossary"&amp;"#"&amp;SUBSTITUTE(SUBSTITUTE([6]FieldSummary_Exists!Q38," ","_"),"/","-"),[6]FieldSummary_Exists!Q38))</f>
        <v/>
      </c>
    </row>
    <row r="42" spans="7:13" x14ac:dyDescent="0.2">
      <c r="G42" s="24" t="str">
        <f>[6]FieldSummary_Exists!D39</f>
        <v/>
      </c>
      <c r="H42" s="25" t="str">
        <f>[6]FieldSummary_Exists!E39</f>
        <v/>
      </c>
      <c r="I42" s="26" t="str">
        <f>[6]FieldSummary_Missing!F39</f>
        <v/>
      </c>
      <c r="K42" s="27" t="str">
        <f>IF([6]FieldSummary_Exists!M39="","",HYPERLINK("http://wiki.esipfed.org/index.php/Concepts_Glossary_"&amp;[6]data!$B$1&amp;"#"&amp;SUBSTITUTE(SUBSTITUTE([6]FieldSummary_Exists!M39," ","_"),"/","-"),[6]FieldSummary_Exists!M39))</f>
        <v/>
      </c>
      <c r="L42" s="28" t="str">
        <f>IF([6]FieldSummary_Exists!L39="","",HYPERLINK("http://wiki.esipfed.org/index.php/Concepts_Glossary_"&amp;[6]data!$B$1&amp;"#"&amp;SUBSTITUTE(SUBSTITUTE([6]FieldSummary_Exists!L39," ","_"),"/","-"),[6]FieldSummary_Exists!L39))</f>
        <v/>
      </c>
      <c r="M42" s="29" t="str">
        <f>IF([6]FieldSummary_Exists!Q39="","",HYPERLINK("http://wiki.esipfed.org/index.php/Concepts_Glossary"&amp;"#"&amp;SUBSTITUTE(SUBSTITUTE([6]FieldSummary_Exists!Q39," ","_"),"/","-"),[6]FieldSummary_Exists!Q39))</f>
        <v/>
      </c>
    </row>
    <row r="43" spans="7:13" x14ac:dyDescent="0.2">
      <c r="G43" s="24" t="str">
        <f>[6]FieldSummary_Exists!D40</f>
        <v/>
      </c>
      <c r="H43" s="25" t="str">
        <f>[6]FieldSummary_Exists!E40</f>
        <v/>
      </c>
      <c r="I43" s="26" t="str">
        <f>[6]FieldSummary_Missing!F40</f>
        <v/>
      </c>
      <c r="K43" s="27" t="str">
        <f>IF([6]FieldSummary_Exists!M40="","",HYPERLINK("http://wiki.esipfed.org/index.php/Concepts_Glossary_"&amp;[6]data!$B$1&amp;"#"&amp;SUBSTITUTE(SUBSTITUTE([6]FieldSummary_Exists!M40," ","_"),"/","-"),[6]FieldSummary_Exists!M40))</f>
        <v/>
      </c>
      <c r="L43" s="28" t="str">
        <f>IF([6]FieldSummary_Exists!L40="","",HYPERLINK("http://wiki.esipfed.org/index.php/Concepts_Glossary_"&amp;[6]data!$B$1&amp;"#"&amp;SUBSTITUTE(SUBSTITUTE([6]FieldSummary_Exists!L40," ","_"),"/","-"),[6]FieldSummary_Exists!L40))</f>
        <v/>
      </c>
      <c r="M43" s="29" t="str">
        <f>IF([6]FieldSummary_Exists!Q40="","",HYPERLINK("http://wiki.esipfed.org/index.php/Concepts_Glossary"&amp;"#"&amp;SUBSTITUTE(SUBSTITUTE([6]FieldSummary_Exists!Q40," ","_"),"/","-"),[6]FieldSummary_Exists!Q40))</f>
        <v/>
      </c>
    </row>
    <row r="44" spans="7:13" x14ac:dyDescent="0.2">
      <c r="G44" s="24" t="str">
        <f>[6]FieldSummary_Exists!D41</f>
        <v/>
      </c>
      <c r="H44" s="25" t="str">
        <f>[6]FieldSummary_Exists!E41</f>
        <v/>
      </c>
      <c r="I44" s="26" t="str">
        <f>[6]FieldSummary_Missing!F41</f>
        <v/>
      </c>
      <c r="K44" s="27" t="str">
        <f>IF([6]FieldSummary_Exists!M41="","",HYPERLINK("http://wiki.esipfed.org/index.php/Concepts_Glossary_"&amp;[6]data!$B$1&amp;"#"&amp;SUBSTITUTE(SUBSTITUTE([6]FieldSummary_Exists!M41," ","_"),"/","-"),[6]FieldSummary_Exists!M41))</f>
        <v/>
      </c>
      <c r="L44" s="28" t="str">
        <f>IF([6]FieldSummary_Exists!L41="","",HYPERLINK("http://wiki.esipfed.org/index.php/Concepts_Glossary_"&amp;[6]data!$B$1&amp;"#"&amp;SUBSTITUTE(SUBSTITUTE([6]FieldSummary_Exists!L41," ","_"),"/","-"),[6]FieldSummary_Exists!L41))</f>
        <v/>
      </c>
      <c r="M44" s="29" t="str">
        <f>IF([6]FieldSummary_Exists!Q41="","",HYPERLINK("http://wiki.esipfed.org/index.php/Concepts_Glossary"&amp;"#"&amp;SUBSTITUTE(SUBSTITUTE([6]FieldSummary_Exists!Q41," ","_"),"/","-"),[6]FieldSummary_Exists!Q41))</f>
        <v/>
      </c>
    </row>
    <row r="45" spans="7:13" x14ac:dyDescent="0.2">
      <c r="G45" s="24" t="str">
        <f>[6]FieldSummary_Exists!D42</f>
        <v/>
      </c>
      <c r="H45" s="25" t="str">
        <f>[6]FieldSummary_Exists!E42</f>
        <v/>
      </c>
      <c r="I45" s="26" t="str">
        <f>[6]FieldSummary_Missing!F42</f>
        <v/>
      </c>
      <c r="K45" s="27" t="str">
        <f>IF([6]FieldSummary_Exists!M42="","",HYPERLINK("http://wiki.esipfed.org/index.php/Concepts_Glossary_"&amp;[6]data!$B$1&amp;"#"&amp;SUBSTITUTE(SUBSTITUTE([6]FieldSummary_Exists!M42," ","_"),"/","-"),[6]FieldSummary_Exists!M42))</f>
        <v/>
      </c>
      <c r="L45" s="28" t="str">
        <f>IF([6]FieldSummary_Exists!L42="","",HYPERLINK("http://wiki.esipfed.org/index.php/Concepts_Glossary_"&amp;[6]data!$B$1&amp;"#"&amp;SUBSTITUTE(SUBSTITUTE([6]FieldSummary_Exists!L42," ","_"),"/","-"),[6]FieldSummary_Exists!L42))</f>
        <v/>
      </c>
      <c r="M45" s="29" t="str">
        <f>IF([6]FieldSummary_Exists!Q42="","",HYPERLINK("http://wiki.esipfed.org/index.php/Concepts_Glossary"&amp;"#"&amp;SUBSTITUTE(SUBSTITUTE([6]FieldSummary_Exists!Q42," ","_"),"/","-"),[6]FieldSummary_Exists!Q42))</f>
        <v/>
      </c>
    </row>
    <row r="46" spans="7:13" x14ac:dyDescent="0.2">
      <c r="G46" s="24" t="str">
        <f>[6]FieldSummary_Exists!D43</f>
        <v/>
      </c>
      <c r="H46" s="25" t="str">
        <f>[6]FieldSummary_Exists!E43</f>
        <v/>
      </c>
      <c r="I46" s="26" t="str">
        <f>[6]FieldSummary_Missing!F43</f>
        <v/>
      </c>
      <c r="K46" s="27" t="str">
        <f>IF([6]FieldSummary_Exists!M43="","",HYPERLINK("http://wiki.esipfed.org/index.php/Concepts_Glossary_"&amp;[6]data!$B$1&amp;"#"&amp;SUBSTITUTE(SUBSTITUTE([6]FieldSummary_Exists!M43," ","_"),"/","-"),[6]FieldSummary_Exists!M43))</f>
        <v/>
      </c>
      <c r="L46" s="28" t="str">
        <f>IF([6]FieldSummary_Exists!L43="","",HYPERLINK("http://wiki.esipfed.org/index.php/Concepts_Glossary_"&amp;[6]data!$B$1&amp;"#"&amp;SUBSTITUTE(SUBSTITUTE([6]FieldSummary_Exists!L43," ","_"),"/","-"),[6]FieldSummary_Exists!L43))</f>
        <v/>
      </c>
      <c r="M46" s="29" t="str">
        <f>IF([6]FieldSummary_Exists!Q43="","",HYPERLINK("http://wiki.esipfed.org/index.php/Concepts_Glossary"&amp;"#"&amp;SUBSTITUTE(SUBSTITUTE([6]FieldSummary_Exists!Q43," ","_"),"/","-"),[6]FieldSummary_Exists!Q43))</f>
        <v/>
      </c>
    </row>
    <row r="47" spans="7:13" x14ac:dyDescent="0.2">
      <c r="G47" s="24" t="str">
        <f>[6]FieldSummary_Exists!D44</f>
        <v/>
      </c>
      <c r="H47" s="25" t="str">
        <f>[6]FieldSummary_Exists!E44</f>
        <v/>
      </c>
      <c r="I47" s="26" t="str">
        <f>[6]FieldSummary_Missing!F44</f>
        <v/>
      </c>
      <c r="K47" s="27" t="str">
        <f>IF([6]FieldSummary_Exists!M44="","",HYPERLINK("http://wiki.esipfed.org/index.php/Concepts_Glossary_"&amp;[6]data!$B$1&amp;"#"&amp;SUBSTITUTE(SUBSTITUTE([6]FieldSummary_Exists!M44," ","_"),"/","-"),[6]FieldSummary_Exists!M44))</f>
        <v/>
      </c>
      <c r="L47" s="28" t="str">
        <f>IF([6]FieldSummary_Exists!L44="","",HYPERLINK("http://wiki.esipfed.org/index.php/Concepts_Glossary_"&amp;[6]data!$B$1&amp;"#"&amp;SUBSTITUTE(SUBSTITUTE([6]FieldSummary_Exists!L44," ","_"),"/","-"),[6]FieldSummary_Exists!L44))</f>
        <v/>
      </c>
      <c r="M47" s="29" t="str">
        <f>IF([6]FieldSummary_Exists!Q44="","",HYPERLINK("http://wiki.esipfed.org/index.php/Concepts_Glossary"&amp;"#"&amp;SUBSTITUTE(SUBSTITUTE([6]FieldSummary_Exists!Q44," ","_"),"/","-"),[6]FieldSummary_Exists!Q44))</f>
        <v/>
      </c>
    </row>
    <row r="48" spans="7:13" x14ac:dyDescent="0.2">
      <c r="G48" s="24" t="str">
        <f>[6]FieldSummary_Exists!D45</f>
        <v/>
      </c>
      <c r="H48" s="25" t="str">
        <f>[6]FieldSummary_Exists!E45</f>
        <v/>
      </c>
      <c r="I48" s="26" t="str">
        <f>[6]FieldSummary_Missing!F45</f>
        <v/>
      </c>
      <c r="K48" s="27" t="str">
        <f>IF([6]FieldSummary_Exists!M45="","",HYPERLINK("http://wiki.esipfed.org/index.php/Concepts_Glossary_"&amp;[6]data!$B$1&amp;"#"&amp;SUBSTITUTE(SUBSTITUTE([6]FieldSummary_Exists!M45," ","_"),"/","-"),[6]FieldSummary_Exists!M45))</f>
        <v/>
      </c>
      <c r="L48" s="28" t="str">
        <f>IF([6]FieldSummary_Exists!L45="","",HYPERLINK("http://wiki.esipfed.org/index.php/Concepts_Glossary_"&amp;[6]data!$B$1&amp;"#"&amp;SUBSTITUTE(SUBSTITUTE([6]FieldSummary_Exists!L45," ","_"),"/","-"),[6]FieldSummary_Exists!L45))</f>
        <v/>
      </c>
      <c r="M48" s="29" t="str">
        <f>IF([6]FieldSummary_Exists!Q45="","",HYPERLINK("http://wiki.esipfed.org/index.php/Concepts_Glossary"&amp;"#"&amp;SUBSTITUTE(SUBSTITUTE([6]FieldSummary_Exists!Q45," ","_"),"/","-"),[6]FieldSummary_Exists!Q45))</f>
        <v/>
      </c>
    </row>
    <row r="49" spans="2:13" x14ac:dyDescent="0.2">
      <c r="G49" s="24" t="str">
        <f>[6]FieldSummary_Exists!D46</f>
        <v/>
      </c>
      <c r="H49" s="25" t="str">
        <f>[6]FieldSummary_Exists!E46</f>
        <v/>
      </c>
      <c r="I49" s="26" t="str">
        <f>[6]FieldSummary_Missing!F46</f>
        <v/>
      </c>
      <c r="K49" s="27" t="str">
        <f>IF([6]FieldSummary_Exists!M46="","",HYPERLINK("http://wiki.esipfed.org/index.php/Concepts_Glossary_"&amp;[6]data!$B$1&amp;"#"&amp;SUBSTITUTE(SUBSTITUTE([6]FieldSummary_Exists!M46," ","_"),"/","-"),[6]FieldSummary_Exists!M46))</f>
        <v/>
      </c>
      <c r="L49" s="28" t="str">
        <f>IF([6]FieldSummary_Exists!L46="","",HYPERLINK("http://wiki.esipfed.org/index.php/Concepts_Glossary_"&amp;[6]data!$B$1&amp;"#"&amp;SUBSTITUTE(SUBSTITUTE([6]FieldSummary_Exists!L46," ","_"),"/","-"),[6]FieldSummary_Exists!L46))</f>
        <v/>
      </c>
      <c r="M49" s="29" t="str">
        <f>IF([6]FieldSummary_Exists!Q46="","",HYPERLINK("http://wiki.esipfed.org/index.php/Concepts_Glossary"&amp;"#"&amp;SUBSTITUTE(SUBSTITUTE([6]FieldSummary_Exists!Q46," ","_"),"/","-"),[6]FieldSummary_Exists!Q46))</f>
        <v/>
      </c>
    </row>
    <row r="50" spans="2:13" x14ac:dyDescent="0.2">
      <c r="G50" s="24" t="str">
        <f>[6]FieldSummary_Exists!D47</f>
        <v/>
      </c>
      <c r="H50" s="25" t="str">
        <f>[6]FieldSummary_Exists!E47</f>
        <v/>
      </c>
      <c r="I50" s="26" t="str">
        <f>[6]FieldSummary_Missing!F47</f>
        <v/>
      </c>
      <c r="K50" s="27" t="str">
        <f>IF([6]FieldSummary_Exists!M47="","",HYPERLINK("http://wiki.esipfed.org/index.php/Concepts_Glossary_"&amp;[6]data!$B$1&amp;"#"&amp;SUBSTITUTE(SUBSTITUTE([6]FieldSummary_Exists!M47," ","_"),"/","-"),[6]FieldSummary_Exists!M47))</f>
        <v/>
      </c>
      <c r="L50" s="28" t="str">
        <f>IF([6]FieldSummary_Exists!L47="","",HYPERLINK("http://wiki.esipfed.org/index.php/Concepts_Glossary_"&amp;[6]data!$B$1&amp;"#"&amp;SUBSTITUTE(SUBSTITUTE([6]FieldSummary_Exists!L47," ","_"),"/","-"),[6]FieldSummary_Exists!L47))</f>
        <v/>
      </c>
      <c r="M50" s="29" t="str">
        <f>IF([6]FieldSummary_Exists!Q47="","",HYPERLINK("http://wiki.esipfed.org/index.php/Concepts_Glossary"&amp;"#"&amp;SUBSTITUTE(SUBSTITUTE([6]FieldSummary_Exists!Q47," ","_"),"/","-"),[6]FieldSummary_Exists!Q47))</f>
        <v/>
      </c>
    </row>
    <row r="51" spans="2:13" ht="17" thickBot="1" x14ac:dyDescent="0.25">
      <c r="G51" s="30" t="str">
        <f>[6]FieldSummary_Exists!D48</f>
        <v/>
      </c>
      <c r="H51" s="31" t="str">
        <f>[6]FieldSummary_Exists!E48</f>
        <v/>
      </c>
      <c r="I51" s="32" t="str">
        <f>[6]FieldSummary_Missing!F48</f>
        <v/>
      </c>
      <c r="K51" s="33" t="str">
        <f>IF([6]FieldSummary_Exists!M48="","",HYPERLINK("http://wiki.esipfed.org/index.php/Concepts_Glossary_"&amp;[6]data!$B$1&amp;"#"&amp;SUBSTITUTE(SUBSTITUTE([6]FieldSummary_Exists!M48," ","_"),"/","-"),[6]FieldSummary_Exists!M48))</f>
        <v/>
      </c>
      <c r="L51" s="34" t="str">
        <f>IF([6]FieldSummary_Exists!L48="","",HYPERLINK("http://wiki.esipfed.org/index.php/Concepts_Glossary_"&amp;[6]data!$B$1&amp;"#"&amp;SUBSTITUTE(SUBSTITUTE([6]FieldSummary_Exists!L48," ","_"),"/","-"),[6]FieldSummary_Exists!L48))</f>
        <v/>
      </c>
      <c r="M51" s="35" t="str">
        <f>IF([6]FieldSummary_Exists!Q48="","",HYPERLINK("http://wiki.esipfed.org/index.php/Concepts_Glossary"&amp;"#"&amp;SUBSTITUTE(SUBSTITUTE([6]FieldSummary_Exists!Q48," ","_"),"/","-"),[6]FieldSummary_Exists!Q48))</f>
        <v/>
      </c>
    </row>
    <row r="52" spans="2:13" x14ac:dyDescent="0.2">
      <c r="K52"/>
      <c r="L52"/>
      <c r="M52"/>
    </row>
    <row r="53" spans="2:13" x14ac:dyDescent="0.2">
      <c r="K53"/>
      <c r="L53"/>
      <c r="M53"/>
    </row>
    <row r="54" spans="2:13" x14ac:dyDescent="0.2">
      <c r="K54"/>
      <c r="L54"/>
      <c r="M54"/>
    </row>
    <row r="55" spans="2:13" x14ac:dyDescent="0.2">
      <c r="K55"/>
      <c r="L55"/>
      <c r="M55"/>
    </row>
    <row r="56" spans="2:13" x14ac:dyDescent="0.2">
      <c r="K56"/>
      <c r="L56"/>
      <c r="M56"/>
    </row>
    <row r="57" spans="2:13" x14ac:dyDescent="0.2">
      <c r="G57" s="36"/>
      <c r="H57" s="36"/>
      <c r="I57" s="37"/>
      <c r="K57" s="4"/>
      <c r="L57" s="4"/>
    </row>
    <row r="58" spans="2:13" x14ac:dyDescent="0.2">
      <c r="K58" s="4"/>
    </row>
    <row r="59" spans="2:13" x14ac:dyDescent="0.2">
      <c r="K59" s="4"/>
    </row>
    <row r="60" spans="2:13" x14ac:dyDescent="0.2">
      <c r="K60" s="4"/>
    </row>
    <row r="61" spans="2:13" x14ac:dyDescent="0.2">
      <c r="K61" s="4"/>
    </row>
    <row r="62" spans="2:13" x14ac:dyDescent="0.2">
      <c r="K62" s="4"/>
    </row>
    <row r="63" spans="2:13" x14ac:dyDescent="0.2">
      <c r="K63" s="4"/>
    </row>
    <row r="64" spans="2:13" x14ac:dyDescent="0.2">
      <c r="B64" s="38"/>
      <c r="K64" s="4"/>
    </row>
    <row r="65" spans="2:11" x14ac:dyDescent="0.2">
      <c r="B65" s="38"/>
      <c r="K65" s="4"/>
    </row>
    <row r="66" spans="2:11" x14ac:dyDescent="0.2">
      <c r="B66" s="38"/>
      <c r="K66" s="4"/>
    </row>
    <row r="67" spans="2:11" x14ac:dyDescent="0.2">
      <c r="B67" s="38"/>
      <c r="K67" s="4"/>
    </row>
    <row r="68" spans="2:11" x14ac:dyDescent="0.2">
      <c r="K68" s="4"/>
    </row>
    <row r="69" spans="2:11" x14ac:dyDescent="0.2">
      <c r="K69" s="4"/>
    </row>
    <row r="70" spans="2:11" x14ac:dyDescent="0.2">
      <c r="K70" s="4"/>
    </row>
    <row r="71" spans="2:11" x14ac:dyDescent="0.2">
      <c r="K71" s="4"/>
    </row>
    <row r="72" spans="2:11" x14ac:dyDescent="0.2">
      <c r="K72" s="4"/>
    </row>
    <row r="73" spans="2:11" x14ac:dyDescent="0.2">
      <c r="K73" s="4"/>
    </row>
    <row r="74" spans="2:11" x14ac:dyDescent="0.2">
      <c r="K74" s="4"/>
    </row>
    <row r="75" spans="2:11" x14ac:dyDescent="0.2">
      <c r="K75" s="4"/>
    </row>
    <row r="76" spans="2:11" x14ac:dyDescent="0.2">
      <c r="K76" s="4"/>
    </row>
    <row r="77" spans="2:11" x14ac:dyDescent="0.2">
      <c r="K77" s="4"/>
    </row>
    <row r="78" spans="2:11" x14ac:dyDescent="0.2">
      <c r="K78" s="4"/>
    </row>
    <row r="79" spans="2:11" x14ac:dyDescent="0.2">
      <c r="K79" s="4"/>
    </row>
    <row r="80" spans="2:11" x14ac:dyDescent="0.2">
      <c r="K80" s="4"/>
    </row>
    <row r="81" spans="11:11" x14ac:dyDescent="0.2">
      <c r="K81" s="4"/>
    </row>
    <row r="82" spans="11:11" x14ac:dyDescent="0.2">
      <c r="K82" s="4"/>
    </row>
    <row r="83" spans="11:11" x14ac:dyDescent="0.2">
      <c r="K83" s="4"/>
    </row>
    <row r="84" spans="11:11" x14ac:dyDescent="0.2">
      <c r="K84" s="4"/>
    </row>
    <row r="85" spans="11:11" x14ac:dyDescent="0.2">
      <c r="K85" s="4"/>
    </row>
    <row r="86" spans="11:11" x14ac:dyDescent="0.2">
      <c r="K86" s="4"/>
    </row>
    <row r="87" spans="11:11" x14ac:dyDescent="0.2">
      <c r="K87" s="4"/>
    </row>
    <row r="88" spans="11:11" x14ac:dyDescent="0.2">
      <c r="K88" s="4"/>
    </row>
    <row r="89" spans="11:11" x14ac:dyDescent="0.2">
      <c r="K89" s="4"/>
    </row>
    <row r="90" spans="11:11" x14ac:dyDescent="0.2">
      <c r="K90" s="4"/>
    </row>
    <row r="91" spans="11:11" x14ac:dyDescent="0.2">
      <c r="K91" s="4"/>
    </row>
    <row r="92" spans="11:11" x14ac:dyDescent="0.2">
      <c r="K92" s="4"/>
    </row>
    <row r="93" spans="11:11" x14ac:dyDescent="0.2">
      <c r="K93" s="4"/>
    </row>
    <row r="94" spans="11:11" x14ac:dyDescent="0.2">
      <c r="K94" s="4"/>
    </row>
    <row r="95" spans="11:11" x14ac:dyDescent="0.2">
      <c r="K95" s="4"/>
    </row>
    <row r="96" spans="1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</sheetData>
  <conditionalFormatting sqref="H7:H51">
    <cfRule type="cellIs" dxfId="71" priority="1" operator="equal">
      <formula>0</formula>
    </cfRule>
    <cfRule type="cellIs" dxfId="70" priority="2" operator="lessThan">
      <formula>0</formula>
    </cfRule>
    <cfRule type="cellIs" dxfId="69" priority="3" operator="lessThan">
      <formula>0</formula>
    </cfRule>
    <cfRule type="cellIs" dxfId="68" priority="4" operator="greaterThan">
      <formula>0.995</formula>
    </cfRule>
    <cfRule type="cellIs" dxfId="67" priority="5" operator="equal">
      <formula>"*"</formula>
    </cfRule>
    <cfRule type="cellIs" dxfId="66" priority="6" operator="lessThan">
      <formula>0.0005</formula>
    </cfRule>
    <cfRule type="cellIs" dxfId="65" priority="7" operator="greaterThan">
      <formula>0.995</formula>
    </cfRule>
    <cfRule type="cellIs" dxfId="64" priority="8" operator="equal">
      <formula>"*"</formula>
    </cfRule>
    <cfRule type="containsText" dxfId="63" priority="9" operator="containsText" text="&quot;*&quot;">
      <formula>NOT(ISERROR(SEARCH("""*""",H7)))</formula>
    </cfRule>
    <cfRule type="cellIs" dxfId="62" priority="10" operator="lessThan">
      <formula>-0.0001</formula>
    </cfRule>
    <cfRule type="cellIs" dxfId="61" priority="11" operator="between">
      <formula>0.0001</formula>
      <formula>0</formula>
    </cfRule>
    <cfRule type="cellIs" dxfId="60" priority="12" operator="greaterThan">
      <formula>0.991</formula>
    </cfRule>
  </conditionalFormatting>
  <hyperlinks>
    <hyperlink ref="B3" location="RecommendationDialectComparison!A1" display="Recommendation Dialect Comparison"/>
    <hyperlink ref="G3" location="FieldSummary_Exists!A1" display="Field Summary"/>
    <hyperlink ref="D3" location="SignatureScores!A1" display="Signature Scores"/>
    <hyperlink ref="B4" r:id="rId1"/>
    <hyperlink ref="D4" r:id="rId2"/>
    <hyperlink ref="G4" r:id="rId3"/>
    <hyperlink ref="K4" r:id="rId4"/>
    <hyperlink ref="K3" location="ConceptGuidanceLinks!A1" display="View Larger"/>
  </hyperlinks>
  <pageMargins left="0.7" right="0.7" top="0.75" bottom="0.75" header="0.3" footer="0.3"/>
  <pageSetup orientation="portrait" horizontalDpi="0" verticalDpi="0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[6]recTag!#REF!</xm:f>
          </x14:formula1>
          <xm:sqref>C1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workbookViewId="0">
      <selection activeCell="K5" sqref="K5:M28"/>
    </sheetView>
  </sheetViews>
  <sheetFormatPr baseColWidth="10" defaultColWidth="11" defaultRowHeight="16" x14ac:dyDescent="0.2"/>
  <cols>
    <col min="1" max="1" width="3" customWidth="1"/>
    <col min="2" max="2" width="26.6640625" bestFit="1" customWidth="1"/>
    <col min="3" max="3" width="32" customWidth="1"/>
    <col min="4" max="4" width="19" bestFit="1" customWidth="1"/>
    <col min="6" max="6" width="4.5" customWidth="1"/>
    <col min="7" max="7" width="30" bestFit="1" customWidth="1"/>
    <col min="8" max="8" width="8.6640625" bestFit="1" customWidth="1"/>
    <col min="9" max="9" width="26.1640625" bestFit="1" customWidth="1"/>
    <col min="10" max="10" width="1.1640625" customWidth="1"/>
    <col min="11" max="11" width="27.33203125" style="3" bestFit="1" customWidth="1"/>
    <col min="12" max="12" width="22.1640625" style="3" bestFit="1" customWidth="1"/>
    <col min="13" max="13" width="29" style="3" bestFit="1" customWidth="1"/>
  </cols>
  <sheetData>
    <row r="1" spans="2:13" ht="21" x14ac:dyDescent="0.25">
      <c r="B1" s="1" t="s">
        <v>0</v>
      </c>
      <c r="C1" s="2" t="s">
        <v>1</v>
      </c>
      <c r="E1" s="1"/>
      <c r="F1" s="1"/>
      <c r="G1" s="1"/>
      <c r="H1" s="1"/>
      <c r="J1" s="1"/>
      <c r="K1" s="2"/>
    </row>
    <row r="2" spans="2:13" ht="21" hidden="1" x14ac:dyDescent="0.25">
      <c r="B2" s="1"/>
      <c r="C2" s="1"/>
      <c r="D2" s="1"/>
      <c r="E2" s="1"/>
      <c r="F2" s="1"/>
      <c r="G2" s="1"/>
      <c r="H2" s="1"/>
      <c r="J2" s="1"/>
      <c r="K2" s="2"/>
    </row>
    <row r="3" spans="2:13" s="2" customFormat="1" ht="21" x14ac:dyDescent="0.2">
      <c r="B3" s="4" t="s">
        <v>2</v>
      </c>
      <c r="D3" s="4" t="s">
        <v>2</v>
      </c>
      <c r="E3" s="4"/>
      <c r="G3" s="4" t="s">
        <v>2</v>
      </c>
      <c r="I3"/>
      <c r="K3" s="5" t="s">
        <v>2</v>
      </c>
      <c r="L3" s="3"/>
      <c r="M3" s="3"/>
    </row>
    <row r="4" spans="2:13" s="3" customFormat="1" ht="22" thickBot="1" x14ac:dyDescent="0.25">
      <c r="B4" s="4" t="s">
        <v>3</v>
      </c>
      <c r="D4" s="4" t="s">
        <v>3</v>
      </c>
      <c r="E4" s="4"/>
      <c r="G4" s="4" t="s">
        <v>3</v>
      </c>
      <c r="I4"/>
      <c r="K4" s="4" t="s">
        <v>3</v>
      </c>
      <c r="L4" s="2"/>
      <c r="M4" s="2"/>
    </row>
    <row r="5" spans="2:13" ht="19" x14ac:dyDescent="0.25">
      <c r="G5" s="6" t="s">
        <v>4</v>
      </c>
      <c r="H5" s="7" t="s">
        <v>5</v>
      </c>
      <c r="I5" s="8" t="s">
        <v>6</v>
      </c>
      <c r="K5" s="9" t="s">
        <v>5</v>
      </c>
      <c r="L5" s="10" t="s">
        <v>7</v>
      </c>
      <c r="M5" s="11" t="s">
        <v>8</v>
      </c>
    </row>
    <row r="6" spans="2:13" ht="17" thickBot="1" x14ac:dyDescent="0.25">
      <c r="G6" s="12" t="str">
        <f>[5]FieldSummary_Exists!D3</f>
        <v>Concept</v>
      </c>
      <c r="H6" s="13" t="str">
        <f>[5]FieldSummary_Exists!E3</f>
        <v>EML</v>
      </c>
      <c r="I6" s="14" t="s">
        <v>9</v>
      </c>
      <c r="K6" s="15" t="s">
        <v>10</v>
      </c>
      <c r="L6" s="16" t="s">
        <v>11</v>
      </c>
      <c r="M6" s="17" t="s">
        <v>12</v>
      </c>
    </row>
    <row r="7" spans="2:13" x14ac:dyDescent="0.2">
      <c r="G7" s="18" t="str">
        <f>[5]FieldSummary_Exists!D4</f>
        <v>Resource Identifier</v>
      </c>
      <c r="H7" s="19">
        <f>[5]FieldSummary_Exists!E4</f>
        <v>1</v>
      </c>
      <c r="I7" s="20" t="str">
        <f>[5]FieldSummary_Missing!F4</f>
        <v>LTER_Identification</v>
      </c>
      <c r="K7" s="21" t="str">
        <f>IF([5]FieldSummary_Exists!M4="","",HYPERLINK("http://wiki.esipfed.org/index.php/Concepts_Glossary_"&amp;[5]data!$B$1&amp;"#"&amp;SUBSTITUTE(SUBSTITUTE([5]FieldSummary_Exists!M4," ","_"),"/","-"),[5]FieldSummary_Exists!M4))</f>
        <v/>
      </c>
      <c r="L7" s="22" t="str">
        <f>IF([5]FieldSummary_Exists!L4="","",HYPERLINK("http://wiki.esipfed.org/index.php/Concepts_Glossary_"&amp;[5]data!$B$1&amp;"#"&amp;SUBSTITUTE(SUBSTITUTE([5]FieldSummary_Exists!L4," ","_"),"/","-"),[5]FieldSummary_Exists!L4))</f>
        <v/>
      </c>
      <c r="M7" s="23" t="str">
        <f>IF([5]FieldSummary_Exists!Q4="","",HYPERLINK("http://wiki.esipfed.org/index.php/Concepts_Glossary"&amp;"#"&amp;SUBSTITUTE(SUBSTITUTE([5]FieldSummary_Exists!Q4," ","_"),"/","-"),[5]FieldSummary_Exists!Q4))</f>
        <v/>
      </c>
    </row>
    <row r="8" spans="2:13" x14ac:dyDescent="0.2">
      <c r="G8" s="24" t="str">
        <f>[5]FieldSummary_Exists!D5</f>
        <v>Resource Title</v>
      </c>
      <c r="H8" s="25">
        <f>[5]FieldSummary_Exists!E5</f>
        <v>1</v>
      </c>
      <c r="I8" s="26" t="str">
        <f>[5]FieldSummary_Missing!F5</f>
        <v>LTER_Identification</v>
      </c>
      <c r="K8" s="27" t="str">
        <f>IF([5]FieldSummary_Exists!M5="","",HYPERLINK("http://wiki.esipfed.org/index.php/Concepts_Glossary_"&amp;[5]data!$B$1&amp;"#"&amp;SUBSTITUTE(SUBSTITUTE([5]FieldSummary_Exists!M5," ","_"),"/","-"),[5]FieldSummary_Exists!M5))</f>
        <v>Metadata Contact</v>
      </c>
      <c r="L8" s="28" t="str">
        <f>IF([5]FieldSummary_Exists!L5="","",HYPERLINK("http://wiki.esipfed.org/index.php/Concepts_Glossary_"&amp;[5]data!$B$1&amp;"#"&amp;SUBSTITUTE(SUBSTITUTE([5]FieldSummary_Exists!L5," ","_"),"/","-"),[5]FieldSummary_Exists!L5))</f>
        <v/>
      </c>
      <c r="M8" s="29" t="str">
        <f>IF([5]FieldSummary_Exists!Q5="","",HYPERLINK("http://wiki.esipfed.org/index.php/Concepts_Glossary"&amp;"#"&amp;SUBSTITUTE(SUBSTITUTE([5]FieldSummary_Exists!Q5," ","_"),"/","-"),[5]FieldSummary_Exists!Q5))</f>
        <v/>
      </c>
    </row>
    <row r="9" spans="2:13" x14ac:dyDescent="0.2">
      <c r="G9" s="24" t="str">
        <f>[5]FieldSummary_Exists!D6</f>
        <v>Author / Originator</v>
      </c>
      <c r="H9" s="25">
        <f>[5]FieldSummary_Exists!E6</f>
        <v>1</v>
      </c>
      <c r="I9" s="26" t="str">
        <f>[5]FieldSummary_Missing!F6</f>
        <v>LTER_Identification</v>
      </c>
      <c r="K9" s="27" t="str">
        <f>IF([5]FieldSummary_Exists!M6="","",HYPERLINK("http://wiki.esipfed.org/index.php/Concepts_Glossary_"&amp;[5]data!$B$1&amp;"#"&amp;SUBSTITUTE(SUBSTITUTE([5]FieldSummary_Exists!M6," ","_"),"/","-"),[5]FieldSummary_Exists!M6))</f>
        <v>Contributor Name</v>
      </c>
      <c r="L9" s="28" t="str">
        <f>IF([5]FieldSummary_Exists!L6="","",HYPERLINK("http://wiki.esipfed.org/index.php/Concepts_Glossary_"&amp;[5]data!$B$1&amp;"#"&amp;SUBSTITUTE(SUBSTITUTE([5]FieldSummary_Exists!L6," ","_"),"/","-"),[5]FieldSummary_Exists!L6))</f>
        <v/>
      </c>
      <c r="M9" s="29" t="str">
        <f>IF([5]FieldSummary_Exists!Q6="","",HYPERLINK("http://wiki.esipfed.org/index.php/Concepts_Glossary"&amp;"#"&amp;SUBSTITUTE(SUBSTITUTE([5]FieldSummary_Exists!Q6," ","_"),"/","-"),[5]FieldSummary_Exists!Q6))</f>
        <v/>
      </c>
    </row>
    <row r="10" spans="2:13" x14ac:dyDescent="0.2">
      <c r="G10" s="24" t="s">
        <v>14</v>
      </c>
      <c r="H10" s="25">
        <f>[5]FieldSummary_Exists!E7</f>
        <v>0.81200000000000006</v>
      </c>
      <c r="I10" s="26" t="str">
        <f>[5]FieldSummary_Missing!F7</f>
        <v>LTER_Identification</v>
      </c>
      <c r="K10" s="27" t="str">
        <f>IF([5]FieldSummary_Exists!M7="","",HYPERLINK("http://wiki.esipfed.org/index.php/Concepts_Glossary_"&amp;[5]data!$B$1&amp;"#"&amp;SUBSTITUTE(SUBSTITUTE([5]FieldSummary_Exists!M7," ","_"),"/","-"),[5]FieldSummary_Exists!M7))</f>
        <v>Publisher</v>
      </c>
      <c r="L10" s="28" t="str">
        <f>IF([5]FieldSummary_Exists!L7="","",HYPERLINK("http://wiki.esipfed.org/index.php/Concepts_Glossary_"&amp;[5]data!$B$1&amp;"#"&amp;SUBSTITUTE(SUBSTITUTE([5]FieldSummary_Exists!L7," ","_"),"/","-"),[5]FieldSummary_Exists!L7))</f>
        <v/>
      </c>
      <c r="M10" s="29" t="str">
        <f>IF([5]FieldSummary_Exists!Q7="","",HYPERLINK("http://wiki.esipfed.org/index.php/Concepts_Glossary"&amp;"#"&amp;SUBSTITUTE(SUBSTITUTE([5]FieldSummary_Exists!Q7," ","_"),"/","-"),[5]FieldSummary_Exists!Q7))</f>
        <v/>
      </c>
    </row>
    <row r="11" spans="2:13" x14ac:dyDescent="0.2">
      <c r="G11" s="24" t="str">
        <f>[5]FieldSummary_Exists!D8</f>
        <v>Contributor Name</v>
      </c>
      <c r="H11" s="25">
        <f>[5]FieldSummary_Exists!E8</f>
        <v>0.40799999999999997</v>
      </c>
      <c r="I11" s="26" t="str">
        <f>[5]FieldSummary_Missing!F8</f>
        <v>LTER_Identification</v>
      </c>
      <c r="K11" s="27" t="str">
        <f>IF([5]FieldSummary_Exists!M8="","",HYPERLINK("http://wiki.esipfed.org/index.php/Concepts_Glossary_"&amp;[5]data!$B$1&amp;"#"&amp;SUBSTITUTE(SUBSTITUTE([5]FieldSummary_Exists!M8," ","_"),"/","-"),[5]FieldSummary_Exists!M8))</f>
        <v>Publication Date</v>
      </c>
      <c r="L11" s="28" t="str">
        <f>IF([5]FieldSummary_Exists!L8="","",HYPERLINK("http://wiki.esipfed.org/index.php/Concepts_Glossary_"&amp;[5]data!$B$1&amp;"#"&amp;SUBSTITUTE(SUBSTITUTE([5]FieldSummary_Exists!L8," ","_"),"/","-"),[5]FieldSummary_Exists!L8))</f>
        <v/>
      </c>
      <c r="M11" s="29" t="str">
        <f>IF([5]FieldSummary_Exists!Q8="","",HYPERLINK("http://wiki.esipfed.org/index.php/Concepts_Glossary"&amp;"#"&amp;SUBSTITUTE(SUBSTITUTE([5]FieldSummary_Exists!Q8," ","_"),"/","-"),[5]FieldSummary_Exists!Q8))</f>
        <v/>
      </c>
    </row>
    <row r="12" spans="2:13" x14ac:dyDescent="0.2">
      <c r="G12" s="24" t="str">
        <f>[5]FieldSummary_Exists!D9</f>
        <v>Publisher</v>
      </c>
      <c r="H12" s="25">
        <f>[5]FieldSummary_Exists!E9</f>
        <v>0.52</v>
      </c>
      <c r="I12" s="26" t="str">
        <f>[5]FieldSummary_Missing!F9</f>
        <v>LTER_Identification</v>
      </c>
      <c r="K12" s="27" t="str">
        <f>IF([5]FieldSummary_Exists!M9="","",HYPERLINK("http://wiki.esipfed.org/index.php/Concepts_Glossary_"&amp;[5]data!$B$1&amp;"#"&amp;SUBSTITUTE(SUBSTITUTE([5]FieldSummary_Exists!M9," ","_"),"/","-"),[5]FieldSummary_Exists!M9))</f>
        <v>Abstract</v>
      </c>
      <c r="L12" s="28" t="str">
        <f>IF([5]FieldSummary_Exists!L9="","",HYPERLINK("http://wiki.esipfed.org/index.php/Concepts_Glossary_"&amp;[5]data!$B$1&amp;"#"&amp;SUBSTITUTE(SUBSTITUTE([5]FieldSummary_Exists!L9," ","_"),"/","-"),[5]FieldSummary_Exists!L9))</f>
        <v/>
      </c>
      <c r="M12" s="29" t="str">
        <f>IF([5]FieldSummary_Exists!Q9="","",HYPERLINK("http://wiki.esipfed.org/index.php/Concepts_Glossary"&amp;"#"&amp;SUBSTITUTE(SUBSTITUTE([5]FieldSummary_Exists!Q9," ","_"),"/","-"),[5]FieldSummary_Exists!Q9))</f>
        <v/>
      </c>
    </row>
    <row r="13" spans="2:13" x14ac:dyDescent="0.2">
      <c r="G13" s="24" t="str">
        <f>[5]FieldSummary_Exists!D10</f>
        <v>Publication Date</v>
      </c>
      <c r="H13" s="25">
        <f>[5]FieldSummary_Exists!E10</f>
        <v>0.93200000000000005</v>
      </c>
      <c r="I13" s="26" t="str">
        <f>[5]FieldSummary_Missing!F10</f>
        <v>LTER_Identification</v>
      </c>
      <c r="K13" s="27" t="str">
        <f>IF([5]FieldSummary_Exists!M10="","",HYPERLINK("http://wiki.esipfed.org/index.php/Concepts_Glossary_"&amp;[5]data!$B$1&amp;"#"&amp;SUBSTITUTE(SUBSTITUTE([5]FieldSummary_Exists!M10," ","_"),"/","-"),[5]FieldSummary_Exists!M10))</f>
        <v>Keyword</v>
      </c>
      <c r="L13" s="28" t="str">
        <f>IF([5]FieldSummary_Exists!L10="","",HYPERLINK("http://wiki.esipfed.org/index.php/Concepts_Glossary_"&amp;[5]data!$B$1&amp;"#"&amp;SUBSTITUTE(SUBSTITUTE([5]FieldSummary_Exists!L10," ","_"),"/","-"),[5]FieldSummary_Exists!L10))</f>
        <v/>
      </c>
      <c r="M13" s="29" t="str">
        <f>IF([5]FieldSummary_Exists!Q10="","",HYPERLINK("http://wiki.esipfed.org/index.php/Concepts_Glossary"&amp;"#"&amp;SUBSTITUTE(SUBSTITUTE([5]FieldSummary_Exists!Q10," ","_"),"/","-"),[5]FieldSummary_Exists!Q10))</f>
        <v/>
      </c>
    </row>
    <row r="14" spans="2:13" x14ac:dyDescent="0.2">
      <c r="G14" s="24" t="str">
        <f>[5]FieldSummary_Exists!D11</f>
        <v>Resource Contact</v>
      </c>
      <c r="H14" s="25">
        <f>[5]FieldSummary_Exists!E11</f>
        <v>1</v>
      </c>
      <c r="I14" s="26" t="str">
        <f>[5]FieldSummary_Missing!F11</f>
        <v>LTER_Identification</v>
      </c>
      <c r="K14" s="27" t="str">
        <f>IF([5]FieldSummary_Exists!M11="","",HYPERLINK("http://wiki.esipfed.org/index.php/Concepts_Glossary_"&amp;[5]data!$B$1&amp;"#"&amp;SUBSTITUTE(SUBSTITUTE([5]FieldSummary_Exists!M11," ","_"),"/","-"),[5]FieldSummary_Exists!M11))</f>
        <v>Resource Distribution</v>
      </c>
      <c r="L14" s="28" t="str">
        <f>IF([5]FieldSummary_Exists!L11="","",HYPERLINK("http://wiki.esipfed.org/index.php/Concepts_Glossary_"&amp;[5]data!$B$1&amp;"#"&amp;SUBSTITUTE(SUBSTITUTE([5]FieldSummary_Exists!L11," ","_"),"/","-"),[5]FieldSummary_Exists!L11))</f>
        <v/>
      </c>
      <c r="M14" s="29" t="str">
        <f>IF([5]FieldSummary_Exists!Q11="","",HYPERLINK("http://wiki.esipfed.org/index.php/Concepts_Glossary"&amp;"#"&amp;SUBSTITUTE(SUBSTITUTE([5]FieldSummary_Exists!Q11," ","_"),"/","-"),[5]FieldSummary_Exists!Q11))</f>
        <v/>
      </c>
    </row>
    <row r="15" spans="2:13" x14ac:dyDescent="0.2">
      <c r="G15" s="24" t="str">
        <f>[5]FieldSummary_Exists!D12</f>
        <v>Abstract</v>
      </c>
      <c r="H15" s="25">
        <f>[5]FieldSummary_Exists!E12</f>
        <v>0.97599999999999998</v>
      </c>
      <c r="I15" s="26" t="str">
        <f>[5]FieldSummary_Missing!F12</f>
        <v>LTER_Identification</v>
      </c>
      <c r="K15" s="27" t="str">
        <f>IF([5]FieldSummary_Exists!M12="","",HYPERLINK("http://wiki.esipfed.org/index.php/Concepts_Glossary_"&amp;[5]data!$B$1&amp;"#"&amp;SUBSTITUTE(SUBSTITUTE([5]FieldSummary_Exists!M12," ","_"),"/","-"),[5]FieldSummary_Exists!M12))</f>
        <v>Spatial Extent</v>
      </c>
      <c r="L15" s="28" t="str">
        <f>IF([5]FieldSummary_Exists!L12="","",HYPERLINK("http://wiki.esipfed.org/index.php/Concepts_Glossary_"&amp;[5]data!$B$1&amp;"#"&amp;SUBSTITUTE(SUBSTITUTE([5]FieldSummary_Exists!L12," ","_"),"/","-"),[5]FieldSummary_Exists!L12))</f>
        <v/>
      </c>
      <c r="M15" s="29" t="str">
        <f>IF([5]FieldSummary_Exists!Q12="","",HYPERLINK("http://wiki.esipfed.org/index.php/Concepts_Glossary"&amp;"#"&amp;SUBSTITUTE(SUBSTITUTE([5]FieldSummary_Exists!Q12," ","_"),"/","-"),[5]FieldSummary_Exists!Q12))</f>
        <v/>
      </c>
    </row>
    <row r="16" spans="2:13" x14ac:dyDescent="0.2">
      <c r="G16" s="24" t="str">
        <f>[5]FieldSummary_Exists!D13</f>
        <v>Keyword</v>
      </c>
      <c r="H16" s="25">
        <f>[5]FieldSummary_Exists!E13</f>
        <v>0.97199999999999998</v>
      </c>
      <c r="I16" s="26" t="str">
        <f>[5]FieldSummary_Missing!F13</f>
        <v>LTER_Identification</v>
      </c>
      <c r="K16" s="27" t="str">
        <f>IF([5]FieldSummary_Exists!M13="","",HYPERLINK("http://wiki.esipfed.org/index.php/Concepts_Glossary_"&amp;[5]data!$B$1&amp;"#"&amp;SUBSTITUTE(SUBSTITUTE([5]FieldSummary_Exists!M13," ","_"),"/","-"),[5]FieldSummary_Exists!M13))</f>
        <v>Taxonomic Extent</v>
      </c>
      <c r="L16" s="28" t="str">
        <f>IF([5]FieldSummary_Exists!L13="","",HYPERLINK("http://wiki.esipfed.org/index.php/Concepts_Glossary_"&amp;[5]data!$B$1&amp;"#"&amp;SUBSTITUTE(SUBSTITUTE([5]FieldSummary_Exists!L13," ","_"),"/","-"),[5]FieldSummary_Exists!L13))</f>
        <v/>
      </c>
      <c r="M16" s="29" t="str">
        <f>IF([5]FieldSummary_Exists!Q13="","",HYPERLINK("http://wiki.esipfed.org/index.php/Concepts_Glossary"&amp;"#"&amp;SUBSTITUTE(SUBSTITUTE([5]FieldSummary_Exists!Q13," ","_"),"/","-"),[5]FieldSummary_Exists!Q13))</f>
        <v/>
      </c>
    </row>
    <row r="17" spans="7:13" x14ac:dyDescent="0.2">
      <c r="G17" s="24" t="str">
        <f>[5]FieldSummary_Exists!D14</f>
        <v>Resource Distribution</v>
      </c>
      <c r="H17" s="25">
        <f>[5]FieldSummary_Exists!E14</f>
        <v>0.53200000000000003</v>
      </c>
      <c r="I17" s="26" t="str">
        <f>[5]FieldSummary_Missing!F14</f>
        <v>LTER_Identification</v>
      </c>
      <c r="K17" s="27" t="str">
        <f>IF([5]FieldSummary_Exists!M14="","",HYPERLINK("http://wiki.esipfed.org/index.php/Concepts_Glossary_"&amp;[5]data!$B$1&amp;"#"&amp;SUBSTITUTE(SUBSTITUTE([5]FieldSummary_Exists!M14," ","_"),"/","-"),[5]FieldSummary_Exists!M14))</f>
        <v>Temporal Extent</v>
      </c>
      <c r="L17" s="28" t="str">
        <f>IF([5]FieldSummary_Exists!L14="","",HYPERLINK("http://wiki.esipfed.org/index.php/Concepts_Glossary_"&amp;[5]data!$B$1&amp;"#"&amp;SUBSTITUTE(SUBSTITUTE([5]FieldSummary_Exists!L14," ","_"),"/","-"),[5]FieldSummary_Exists!L14))</f>
        <v/>
      </c>
      <c r="M17" s="29" t="str">
        <f>IF([5]FieldSummary_Exists!Q14="","",HYPERLINK("http://wiki.esipfed.org/index.php/Concepts_Glossary"&amp;"#"&amp;SUBSTITUTE(SUBSTITUTE([5]FieldSummary_Exists!Q14," ","_"),"/","-"),[5]FieldSummary_Exists!Q14))</f>
        <v/>
      </c>
    </row>
    <row r="18" spans="7:13" x14ac:dyDescent="0.2">
      <c r="G18" s="24" t="str">
        <f>[5]FieldSummary_Exists!D15</f>
        <v>Spatial Extent</v>
      </c>
      <c r="H18" s="25">
        <f>[5]FieldSummary_Exists!E15</f>
        <v>0.95199999999999996</v>
      </c>
      <c r="I18" s="26" t="str">
        <f>[5]FieldSummary_Missing!F15</f>
        <v>LTER_Discovery</v>
      </c>
      <c r="K18" s="27" t="str">
        <f>IF([5]FieldSummary_Exists!M15="","",HYPERLINK("http://wiki.esipfed.org/index.php/Concepts_Glossary_"&amp;[5]data!$B$1&amp;"#"&amp;SUBSTITUTE(SUBSTITUTE([5]FieldSummary_Exists!M15," ","_"),"/","-"),[5]FieldSummary_Exists!M15))</f>
        <v>Maintenance</v>
      </c>
      <c r="L18" s="28" t="str">
        <f>IF([5]FieldSummary_Exists!L15="","",HYPERLINK("http://wiki.esipfed.org/index.php/Concepts_Glossary_"&amp;[5]data!$B$1&amp;"#"&amp;SUBSTITUTE(SUBSTITUTE([5]FieldSummary_Exists!L15," ","_"),"/","-"),[5]FieldSummary_Exists!L15))</f>
        <v/>
      </c>
      <c r="M18" s="29" t="str">
        <f>IF([5]FieldSummary_Exists!Q15="","",HYPERLINK("http://wiki.esipfed.org/index.php/Concepts_Glossary"&amp;"#"&amp;SUBSTITUTE(SUBSTITUTE([5]FieldSummary_Exists!Q15," ","_"),"/","-"),[5]FieldSummary_Exists!Q15))</f>
        <v/>
      </c>
    </row>
    <row r="19" spans="7:13" x14ac:dyDescent="0.2">
      <c r="G19" s="24" t="str">
        <f>[5]FieldSummary_Exists!D16</f>
        <v>Taxonomic Extent</v>
      </c>
      <c r="H19" s="25">
        <f>[5]FieldSummary_Exists!E16</f>
        <v>0.19600000000000001</v>
      </c>
      <c r="I19" s="26" t="str">
        <f>[5]FieldSummary_Missing!F16</f>
        <v>LTER_Discovery</v>
      </c>
      <c r="K19" s="27" t="str">
        <f>IF([5]FieldSummary_Exists!M16="","",HYPERLINK("http://wiki.esipfed.org/index.php/Concepts_Glossary_"&amp;[5]data!$B$1&amp;"#"&amp;SUBSTITUTE(SUBSTITUTE([5]FieldSummary_Exists!M16," ","_"),"/","-"),[5]FieldSummary_Exists!M16))</f>
        <v>Resource Use Constraints</v>
      </c>
      <c r="L19" s="28" t="str">
        <f>IF([5]FieldSummary_Exists!L16="","",HYPERLINK("http://wiki.esipfed.org/index.php/Concepts_Glossary_"&amp;[5]data!$B$1&amp;"#"&amp;SUBSTITUTE(SUBSTITUTE([5]FieldSummary_Exists!L16," ","_"),"/","-"),[5]FieldSummary_Exists!L16))</f>
        <v/>
      </c>
      <c r="M19" s="29" t="str">
        <f>IF([5]FieldSummary_Exists!Q16="","",HYPERLINK("http://wiki.esipfed.org/index.php/Concepts_Glossary"&amp;"#"&amp;SUBSTITUTE(SUBSTITUTE([5]FieldSummary_Exists!Q16," ","_"),"/","-"),[5]FieldSummary_Exists!Q16))</f>
        <v/>
      </c>
    </row>
    <row r="20" spans="7:13" x14ac:dyDescent="0.2">
      <c r="G20" s="24" t="str">
        <f>[5]FieldSummary_Exists!D17</f>
        <v>Temporal Extent</v>
      </c>
      <c r="H20" s="25">
        <f>[5]FieldSummary_Exists!E17</f>
        <v>0.99199999999999999</v>
      </c>
      <c r="I20" s="26" t="str">
        <f>[5]FieldSummary_Missing!F17</f>
        <v>LTER_Discovery</v>
      </c>
      <c r="K20" s="27" t="str">
        <f>IF([5]FieldSummary_Exists!M17="","",HYPERLINK("http://wiki.esipfed.org/index.php/Concepts_Glossary_"&amp;[5]data!$B$1&amp;"#"&amp;SUBSTITUTE(SUBSTITUTE([5]FieldSummary_Exists!M17," ","_"),"/","-"),[5]FieldSummary_Exists!M17))</f>
        <v>Process Step</v>
      </c>
      <c r="L20" s="28" t="str">
        <f>IF([5]FieldSummary_Exists!L17="","",HYPERLINK("http://wiki.esipfed.org/index.php/Concepts_Glossary_"&amp;[5]data!$B$1&amp;"#"&amp;SUBSTITUTE(SUBSTITUTE([5]FieldSummary_Exists!L17," ","_"),"/","-"),[5]FieldSummary_Exists!L17))</f>
        <v/>
      </c>
      <c r="M20" s="29" t="str">
        <f>IF([5]FieldSummary_Exists!Q17="","",HYPERLINK("http://wiki.esipfed.org/index.php/Concepts_Glossary"&amp;"#"&amp;SUBSTITUTE(SUBSTITUTE([5]FieldSummary_Exists!Q17," ","_"),"/","-"),[5]FieldSummary_Exists!Q17))</f>
        <v/>
      </c>
    </row>
    <row r="21" spans="7:13" x14ac:dyDescent="0.2">
      <c r="G21" s="24" t="str">
        <f>[5]FieldSummary_Exists!D18</f>
        <v>Maintenance</v>
      </c>
      <c r="H21" s="25">
        <f>[5]FieldSummary_Exists!E18</f>
        <v>0.40400000000000003</v>
      </c>
      <c r="I21" s="26" t="str">
        <f>[5]FieldSummary_Missing!F18</f>
        <v>LTER_Discovery</v>
      </c>
      <c r="K21" s="27" t="str">
        <f>IF([5]FieldSummary_Exists!M18="","",HYPERLINK("http://wiki.esipfed.org/index.php/Concepts_Glossary_"&amp;[5]data!$B$1&amp;"#"&amp;SUBSTITUTE(SUBSTITUTE([5]FieldSummary_Exists!M18," ","_"),"/","-"),[5]FieldSummary_Exists!M18))</f>
        <v>Project Description</v>
      </c>
      <c r="L21" s="28" t="str">
        <f>IF([5]FieldSummary_Exists!L18="","",HYPERLINK("http://wiki.esipfed.org/index.php/Concepts_Glossary_"&amp;[5]data!$B$1&amp;"#"&amp;SUBSTITUTE(SUBSTITUTE([5]FieldSummary_Exists!L18," ","_"),"/","-"),[5]FieldSummary_Exists!L18))</f>
        <v/>
      </c>
      <c r="M21" s="29" t="str">
        <f>IF([5]FieldSummary_Exists!Q18="","",HYPERLINK("http://wiki.esipfed.org/index.php/Concepts_Glossary"&amp;"#"&amp;SUBSTITUTE(SUBSTITUTE([5]FieldSummary_Exists!Q18," ","_"),"/","-"),[5]FieldSummary_Exists!Q18))</f>
        <v/>
      </c>
    </row>
    <row r="22" spans="7:13" x14ac:dyDescent="0.2">
      <c r="G22" s="24" t="str">
        <f>[5]FieldSummary_Exists!D19</f>
        <v>Resource Use Constraints</v>
      </c>
      <c r="H22" s="25">
        <f>[5]FieldSummary_Exists!E19</f>
        <v>0.624</v>
      </c>
      <c r="I22" s="26" t="str">
        <f>[5]FieldSummary_Missing!F19</f>
        <v>LTER_Evaluation</v>
      </c>
      <c r="K22" s="27" t="str">
        <f>IF([5]FieldSummary_Exists!M19="","",HYPERLINK("http://wiki.esipfed.org/index.php/Concepts_Glossary_"&amp;[5]data!$B$1&amp;"#"&amp;SUBSTITUTE(SUBSTITUTE([5]FieldSummary_Exists!M19," ","_"),"/","-"),[5]FieldSummary_Exists!M19))</f>
        <v>Entity Type Definition</v>
      </c>
      <c r="L22" s="28" t="str">
        <f>IF([5]FieldSummary_Exists!L19="","",HYPERLINK("http://wiki.esipfed.org/index.php/Concepts_Glossary_"&amp;[5]data!$B$1&amp;"#"&amp;SUBSTITUTE(SUBSTITUTE([5]FieldSummary_Exists!L19," ","_"),"/","-"),[5]FieldSummary_Exists!L19))</f>
        <v/>
      </c>
      <c r="M22" s="29" t="str">
        <f>IF([5]FieldSummary_Exists!Q19="","",HYPERLINK("http://wiki.esipfed.org/index.php/Concepts_Glossary"&amp;"#"&amp;SUBSTITUTE(SUBSTITUTE([5]FieldSummary_Exists!Q19," ","_"),"/","-"),[5]FieldSummary_Exists!Q19))</f>
        <v/>
      </c>
    </row>
    <row r="23" spans="7:13" x14ac:dyDescent="0.2">
      <c r="G23" s="24" t="str">
        <f>[5]FieldSummary_Exists!D20</f>
        <v>Process Step</v>
      </c>
      <c r="H23" s="25">
        <f>[5]FieldSummary_Exists!E20</f>
        <v>0.88</v>
      </c>
      <c r="I23" s="26" t="str">
        <f>[5]FieldSummary_Missing!F20</f>
        <v>LTER_Evaluation</v>
      </c>
      <c r="K23" s="27" t="str">
        <f>IF([5]FieldSummary_Exists!M20="","",HYPERLINK("http://wiki.esipfed.org/index.php/Concepts_Glossary_"&amp;[5]data!$B$1&amp;"#"&amp;SUBSTITUTE(SUBSTITUTE([5]FieldSummary_Exists!M20," ","_"),"/","-"),[5]FieldSummary_Exists!M20))</f>
        <v>Attribute Definition</v>
      </c>
      <c r="L23" s="28" t="str">
        <f>IF([5]FieldSummary_Exists!L20="","",HYPERLINK("http://wiki.esipfed.org/index.php/Concepts_Glossary_"&amp;[5]data!$B$1&amp;"#"&amp;SUBSTITUTE(SUBSTITUTE([5]FieldSummary_Exists!L20," ","_"),"/","-"),[5]FieldSummary_Exists!L20))</f>
        <v/>
      </c>
      <c r="M23" s="29" t="str">
        <f>IF([5]FieldSummary_Exists!Q20="","",HYPERLINK("http://wiki.esipfed.org/index.php/Concepts_Glossary"&amp;"#"&amp;SUBSTITUTE(SUBSTITUTE([5]FieldSummary_Exists!Q20," ","_"),"/","-"),[5]FieldSummary_Exists!Q20))</f>
        <v/>
      </c>
    </row>
    <row r="24" spans="7:13" x14ac:dyDescent="0.2">
      <c r="G24" s="24" t="str">
        <f>[5]FieldSummary_Exists!D21</f>
        <v>Project Description</v>
      </c>
      <c r="H24" s="25">
        <f>[5]FieldSummary_Exists!E21</f>
        <v>0.39600000000000002</v>
      </c>
      <c r="I24" s="26" t="str">
        <f>[5]FieldSummary_Missing!F21</f>
        <v>LTER_Evaluation</v>
      </c>
      <c r="K24" s="27" t="str">
        <f>IF([5]FieldSummary_Exists!M21="","",HYPERLINK("http://wiki.esipfed.org/index.php/Concepts_Glossary_"&amp;[5]data!$B$1&amp;"#"&amp;SUBSTITUTE(SUBSTITUTE([5]FieldSummary_Exists!M21," ","_"),"/","-"),[5]FieldSummary_Exists!M21))</f>
        <v>Resource Access Constraints</v>
      </c>
      <c r="L24" s="28" t="str">
        <f>IF([5]FieldSummary_Exists!L21="","",HYPERLINK("http://wiki.esipfed.org/index.php/Concepts_Glossary_"&amp;[5]data!$B$1&amp;"#"&amp;SUBSTITUTE(SUBSTITUTE([5]FieldSummary_Exists!L21," ","_"),"/","-"),[5]FieldSummary_Exists!L21))</f>
        <v/>
      </c>
      <c r="M24" s="29" t="str">
        <f>IF([5]FieldSummary_Exists!Q21="","",HYPERLINK("http://wiki.esipfed.org/index.php/Concepts_Glossary"&amp;"#"&amp;SUBSTITUTE(SUBSTITUTE([5]FieldSummary_Exists!Q21," ","_"),"/","-"),[5]FieldSummary_Exists!Q21))</f>
        <v/>
      </c>
    </row>
    <row r="25" spans="7:13" x14ac:dyDescent="0.2">
      <c r="G25" s="24" t="str">
        <f>[5]FieldSummary_Exists!D22</f>
        <v>Entity Type Definition</v>
      </c>
      <c r="H25" s="25">
        <f>[5]FieldSummary_Exists!E22</f>
        <v>0.47599999999999998</v>
      </c>
      <c r="I25" s="26" t="str">
        <f>[5]FieldSummary_Missing!F22</f>
        <v>LTER_Evaluation</v>
      </c>
      <c r="K25" s="27" t="str">
        <f>IF([5]FieldSummary_Exists!M22="","",HYPERLINK("http://wiki.esipfed.org/index.php/Concepts_Glossary_"&amp;[5]data!$B$1&amp;"#"&amp;SUBSTITUTE(SUBSTITUTE([5]FieldSummary_Exists!M22," ","_"),"/","-"),[5]FieldSummary_Exists!M22))</f>
        <v>Resource Format</v>
      </c>
      <c r="L25" s="28" t="str">
        <f>IF([5]FieldSummary_Exists!L22="","",HYPERLINK("http://wiki.esipfed.org/index.php/Concepts_Glossary_"&amp;[5]data!$B$1&amp;"#"&amp;SUBSTITUTE(SUBSTITUTE([5]FieldSummary_Exists!L22," ","_"),"/","-"),[5]FieldSummary_Exists!L22))</f>
        <v/>
      </c>
      <c r="M25" s="29" t="str">
        <f>IF([5]FieldSummary_Exists!Q22="","",HYPERLINK("http://wiki.esipfed.org/index.php/Concepts_Glossary"&amp;"#"&amp;SUBSTITUTE(SUBSTITUTE([5]FieldSummary_Exists!Q22," ","_"),"/","-"),[5]FieldSummary_Exists!Q22))</f>
        <v/>
      </c>
    </row>
    <row r="26" spans="7:13" x14ac:dyDescent="0.2">
      <c r="G26" s="24" t="str">
        <f>[5]FieldSummary_Exists!D23</f>
        <v>Attribute Definition</v>
      </c>
      <c r="H26" s="25">
        <f>[5]FieldSummary_Exists!E23</f>
        <v>0.86799999999999999</v>
      </c>
      <c r="I26" s="26" t="str">
        <f>[5]FieldSummary_Missing!F23</f>
        <v>LTER_Evaluation</v>
      </c>
      <c r="K26" s="27" t="str">
        <f>IF([5]FieldSummary_Exists!M23="","",HYPERLINK("http://wiki.esipfed.org/index.php/Concepts_Glossary_"&amp;[5]data!$B$1&amp;"#"&amp;SUBSTITUTE(SUBSTITUTE([5]FieldSummary_Exists!M23," ","_"),"/","-"),[5]FieldSummary_Exists!M23))</f>
        <v>Attribute List</v>
      </c>
      <c r="L26" s="28" t="str">
        <f>IF([5]FieldSummary_Exists!L23="","",HYPERLINK("http://wiki.esipfed.org/index.php/Concepts_Glossary_"&amp;[5]data!$B$1&amp;"#"&amp;SUBSTITUTE(SUBSTITUTE([5]FieldSummary_Exists!L23," ","_"),"/","-"),[5]FieldSummary_Exists!L23))</f>
        <v/>
      </c>
      <c r="M26" s="29" t="str">
        <f>IF([5]FieldSummary_Exists!Q23="","",HYPERLINK("http://wiki.esipfed.org/index.php/Concepts_Glossary"&amp;"#"&amp;SUBSTITUTE(SUBSTITUTE([5]FieldSummary_Exists!Q23," ","_"),"/","-"),[5]FieldSummary_Exists!Q23))</f>
        <v/>
      </c>
    </row>
    <row r="27" spans="7:13" x14ac:dyDescent="0.2">
      <c r="G27" s="24" t="str">
        <f>[5]FieldSummary_Exists!D24</f>
        <v>Resource Access Constraints</v>
      </c>
      <c r="H27" s="25">
        <f>[5]FieldSummary_Exists!E24</f>
        <v>0.92</v>
      </c>
      <c r="I27" s="26" t="str">
        <f>[5]FieldSummary_Missing!F24</f>
        <v>LTER_Access</v>
      </c>
      <c r="K27" s="27" t="str">
        <f>IF([5]FieldSummary_Exists!M24="","",HYPERLINK("http://wiki.esipfed.org/index.php/Concepts_Glossary_"&amp;[5]data!$B$1&amp;"#"&amp;SUBSTITUTE(SUBSTITUTE([5]FieldSummary_Exists!M24," ","_"),"/","-"),[5]FieldSummary_Exists!M24))</f>
        <v>Attribute Constraints</v>
      </c>
      <c r="L27" s="28" t="str">
        <f>IF([5]FieldSummary_Exists!L24="","",HYPERLINK("http://wiki.esipfed.org/index.php/Concepts_Glossary_"&amp;[5]data!$B$1&amp;"#"&amp;SUBSTITUTE(SUBSTITUTE([5]FieldSummary_Exists!L24," ","_"),"/","-"),[5]FieldSummary_Exists!L24))</f>
        <v/>
      </c>
      <c r="M27" s="29" t="str">
        <f>IF([5]FieldSummary_Exists!Q24="","",HYPERLINK("http://wiki.esipfed.org/index.php/Concepts_Glossary"&amp;"#"&amp;SUBSTITUTE(SUBSTITUTE([5]FieldSummary_Exists!Q24," ","_"),"/","-"),[5]FieldSummary_Exists!Q24))</f>
        <v/>
      </c>
    </row>
    <row r="28" spans="7:13" x14ac:dyDescent="0.2">
      <c r="G28" s="24" t="str">
        <f>[5]FieldSummary_Exists!D25</f>
        <v>Resource Format</v>
      </c>
      <c r="H28" s="25">
        <f>[5]FieldSummary_Exists!E25</f>
        <v>0.86799999999999999</v>
      </c>
      <c r="I28" s="26" t="str">
        <f>[5]FieldSummary_Missing!F25</f>
        <v>LTER_Access</v>
      </c>
      <c r="K28" s="27" t="str">
        <f>IF([5]FieldSummary_Exists!M25="","",HYPERLINK("http://wiki.esipfed.org/index.php/Concepts_Glossary_"&amp;[5]data!$B$1&amp;"#"&amp;SUBSTITUTE(SUBSTITUTE([5]FieldSummary_Exists!M25," ","_"),"/","-"),[5]FieldSummary_Exists!M25))</f>
        <v>Resource Quality Description</v>
      </c>
      <c r="L28" s="28" t="str">
        <f>IF([5]FieldSummary_Exists!L25="","",HYPERLINK("http://wiki.esipfed.org/index.php/Concepts_Glossary_"&amp;[5]data!$B$1&amp;"#"&amp;SUBSTITUTE(SUBSTITUTE([5]FieldSummary_Exists!L25," ","_"),"/","-"),[5]FieldSummary_Exists!L25))</f>
        <v/>
      </c>
      <c r="M28" s="29" t="str">
        <f>IF([5]FieldSummary_Exists!Q25="","",HYPERLINK("http://wiki.esipfed.org/index.php/Concepts_Glossary"&amp;"#"&amp;SUBSTITUTE(SUBSTITUTE([5]FieldSummary_Exists!Q25," ","_"),"/","-"),[5]FieldSummary_Exists!Q25))</f>
        <v/>
      </c>
    </row>
    <row r="29" spans="7:13" x14ac:dyDescent="0.2">
      <c r="G29" s="24" t="str">
        <f>[5]FieldSummary_Exists!D26</f>
        <v>Attribute List</v>
      </c>
      <c r="H29" s="25">
        <f>[5]FieldSummary_Exists!E26</f>
        <v>0.86799999999999999</v>
      </c>
      <c r="I29" s="26" t="str">
        <f>[5]FieldSummary_Missing!F26</f>
        <v>LTER_Integration</v>
      </c>
      <c r="K29" s="27" t="str">
        <f>IF([5]FieldSummary_Exists!M26="","",HYPERLINK("http://wiki.esipfed.org/index.php/Concepts_Glossary_"&amp;[5]data!$B$1&amp;"#"&amp;SUBSTITUTE(SUBSTITUTE([5]FieldSummary_Exists!M26," ","_"),"/","-"),[5]FieldSummary_Exists!M26))</f>
        <v/>
      </c>
      <c r="L29" s="28" t="str">
        <f>IF([5]FieldSummary_Exists!L26="","",HYPERLINK("http://wiki.esipfed.org/index.php/Concepts_Glossary_"&amp;[5]data!$B$1&amp;"#"&amp;SUBSTITUTE(SUBSTITUTE([5]FieldSummary_Exists!L26," ","_"),"/","-"),[5]FieldSummary_Exists!L26))</f>
        <v/>
      </c>
      <c r="M29" s="29" t="str">
        <f>IF([5]FieldSummary_Exists!Q26="","",HYPERLINK("http://wiki.esipfed.org/index.php/Concepts_Glossary"&amp;"#"&amp;SUBSTITUTE(SUBSTITUTE([5]FieldSummary_Exists!Q26," ","_"),"/","-"),[5]FieldSummary_Exists!Q26))</f>
        <v/>
      </c>
    </row>
    <row r="30" spans="7:13" x14ac:dyDescent="0.2">
      <c r="G30" s="24" t="str">
        <f>[5]FieldSummary_Exists!D27</f>
        <v>Attribute Constraints</v>
      </c>
      <c r="H30" s="25">
        <f>[5]FieldSummary_Exists!E27</f>
        <v>1.6E-2</v>
      </c>
      <c r="I30" s="26" t="str">
        <f>[5]FieldSummary_Missing!F27</f>
        <v>LTER_Integration</v>
      </c>
      <c r="K30" s="27" t="str">
        <f>IF([5]FieldSummary_Exists!M27="","",HYPERLINK("http://wiki.esipfed.org/index.php/Concepts_Glossary_"&amp;[5]data!$B$1&amp;"#"&amp;SUBSTITUTE(SUBSTITUTE([5]FieldSummary_Exists!M27," ","_"),"/","-"),[5]FieldSummary_Exists!M27))</f>
        <v/>
      </c>
      <c r="L30" s="28" t="str">
        <f>IF([5]FieldSummary_Exists!L27="","",HYPERLINK("http://wiki.esipfed.org/index.php/Concepts_Glossary_"&amp;[5]data!$B$1&amp;"#"&amp;SUBSTITUTE(SUBSTITUTE([5]FieldSummary_Exists!L27," ","_"),"/","-"),[5]FieldSummary_Exists!L27))</f>
        <v/>
      </c>
      <c r="M30" s="29" t="str">
        <f>IF([5]FieldSummary_Exists!Q27="","",HYPERLINK("http://wiki.esipfed.org/index.php/Concepts_Glossary"&amp;"#"&amp;SUBSTITUTE(SUBSTITUTE([5]FieldSummary_Exists!Q27," ","_"),"/","-"),[5]FieldSummary_Exists!Q27))</f>
        <v/>
      </c>
    </row>
    <row r="31" spans="7:13" x14ac:dyDescent="0.2">
      <c r="G31" s="24" t="str">
        <f>[5]FieldSummary_Exists!D28</f>
        <v>Resource Quality Description</v>
      </c>
      <c r="H31" s="25">
        <f>[5]FieldSummary_Exists!E28</f>
        <v>8.7999999999999995E-2</v>
      </c>
      <c r="I31" s="26" t="str">
        <f>[5]FieldSummary_Missing!F28</f>
        <v>LTER_Integration</v>
      </c>
      <c r="K31" s="27" t="str">
        <f>IF([5]FieldSummary_Exists!M28="","",HYPERLINK("http://wiki.esipfed.org/index.php/Concepts_Glossary_"&amp;[5]data!$B$1&amp;"#"&amp;SUBSTITUTE(SUBSTITUTE([5]FieldSummary_Exists!M28," ","_"),"/","-"),[5]FieldSummary_Exists!M28))</f>
        <v/>
      </c>
      <c r="L31" s="28" t="str">
        <f>IF([5]FieldSummary_Exists!L28="","",HYPERLINK("http://wiki.esipfed.org/index.php/Concepts_Glossary_"&amp;[5]data!$B$1&amp;"#"&amp;SUBSTITUTE(SUBSTITUTE([5]FieldSummary_Exists!L28," ","_"),"/","-"),[5]FieldSummary_Exists!L28))</f>
        <v/>
      </c>
      <c r="M31" s="29" t="str">
        <f>IF([5]FieldSummary_Exists!Q28="","",HYPERLINK("http://wiki.esipfed.org/index.php/Concepts_Glossary"&amp;"#"&amp;SUBSTITUTE(SUBSTITUTE([5]FieldSummary_Exists!Q28," ","_"),"/","-"),[5]FieldSummary_Exists!Q28))</f>
        <v/>
      </c>
    </row>
    <row r="32" spans="7:13" x14ac:dyDescent="0.2">
      <c r="G32" s="24" t="str">
        <f>[5]FieldSummary_Exists!D29</f>
        <v/>
      </c>
      <c r="H32" s="25" t="str">
        <f>[5]FieldSummary_Exists!E29</f>
        <v/>
      </c>
      <c r="I32" s="26" t="str">
        <f>[5]FieldSummary_Missing!F29</f>
        <v/>
      </c>
      <c r="K32" s="27" t="str">
        <f>IF([5]FieldSummary_Exists!M29="","",HYPERLINK("http://wiki.esipfed.org/index.php/Concepts_Glossary_"&amp;[5]data!$B$1&amp;"#"&amp;SUBSTITUTE(SUBSTITUTE([5]FieldSummary_Exists!M29," ","_"),"/","-"),[5]FieldSummary_Exists!M29))</f>
        <v/>
      </c>
      <c r="L32" s="28" t="str">
        <f>IF([5]FieldSummary_Exists!L29="","",HYPERLINK("http://wiki.esipfed.org/index.php/Concepts_Glossary_"&amp;[5]data!$B$1&amp;"#"&amp;SUBSTITUTE(SUBSTITUTE([5]FieldSummary_Exists!L29," ","_"),"/","-"),[5]FieldSummary_Exists!L29))</f>
        <v/>
      </c>
      <c r="M32" s="29" t="str">
        <f>IF([5]FieldSummary_Exists!Q29="","",HYPERLINK("http://wiki.esipfed.org/index.php/Concepts_Glossary"&amp;"#"&amp;SUBSTITUTE(SUBSTITUTE([5]FieldSummary_Exists!Q29," ","_"),"/","-"),[5]FieldSummary_Exists!Q29))</f>
        <v/>
      </c>
    </row>
    <row r="33" spans="7:13" x14ac:dyDescent="0.2">
      <c r="G33" s="24" t="str">
        <f>[5]FieldSummary_Exists!D30</f>
        <v/>
      </c>
      <c r="H33" s="25" t="str">
        <f>[5]FieldSummary_Exists!E30</f>
        <v/>
      </c>
      <c r="I33" s="26" t="str">
        <f>[5]FieldSummary_Missing!F30</f>
        <v/>
      </c>
      <c r="K33" s="27" t="str">
        <f>IF([5]FieldSummary_Exists!M30="","",HYPERLINK("http://wiki.esipfed.org/index.php/Concepts_Glossary_"&amp;[5]data!$B$1&amp;"#"&amp;SUBSTITUTE(SUBSTITUTE([5]FieldSummary_Exists!M30," ","_"),"/","-"),[5]FieldSummary_Exists!M30))</f>
        <v/>
      </c>
      <c r="L33" s="28" t="str">
        <f>IF([5]FieldSummary_Exists!L30="","",HYPERLINK("http://wiki.esipfed.org/index.php/Concepts_Glossary_"&amp;[5]data!$B$1&amp;"#"&amp;SUBSTITUTE(SUBSTITUTE([5]FieldSummary_Exists!L30," ","_"),"/","-"),[5]FieldSummary_Exists!L30))</f>
        <v/>
      </c>
      <c r="M33" s="29" t="str">
        <f>IF([5]FieldSummary_Exists!Q30="","",HYPERLINK("http://wiki.esipfed.org/index.php/Concepts_Glossary"&amp;"#"&amp;SUBSTITUTE(SUBSTITUTE([5]FieldSummary_Exists!Q30," ","_"),"/","-"),[5]FieldSummary_Exists!Q30))</f>
        <v/>
      </c>
    </row>
    <row r="34" spans="7:13" x14ac:dyDescent="0.2">
      <c r="G34" s="24" t="str">
        <f>[5]FieldSummary_Exists!D31</f>
        <v/>
      </c>
      <c r="H34" s="25" t="str">
        <f>[5]FieldSummary_Exists!E31</f>
        <v/>
      </c>
      <c r="I34" s="26" t="str">
        <f>[5]FieldSummary_Missing!F31</f>
        <v/>
      </c>
      <c r="K34" s="27" t="str">
        <f>IF([5]FieldSummary_Exists!M31="","",HYPERLINK("http://wiki.esipfed.org/index.php/Concepts_Glossary_"&amp;[5]data!$B$1&amp;"#"&amp;SUBSTITUTE(SUBSTITUTE([5]FieldSummary_Exists!M31," ","_"),"/","-"),[5]FieldSummary_Exists!M31))</f>
        <v/>
      </c>
      <c r="L34" s="28" t="str">
        <f>IF([5]FieldSummary_Exists!L31="","",HYPERLINK("http://wiki.esipfed.org/index.php/Concepts_Glossary_"&amp;[5]data!$B$1&amp;"#"&amp;SUBSTITUTE(SUBSTITUTE([5]FieldSummary_Exists!L31," ","_"),"/","-"),[5]FieldSummary_Exists!L31))</f>
        <v/>
      </c>
      <c r="M34" s="29" t="str">
        <f>IF([5]FieldSummary_Exists!Q31="","",HYPERLINK("http://wiki.esipfed.org/index.php/Concepts_Glossary"&amp;"#"&amp;SUBSTITUTE(SUBSTITUTE([5]FieldSummary_Exists!Q31," ","_"),"/","-"),[5]FieldSummary_Exists!Q31))</f>
        <v/>
      </c>
    </row>
    <row r="35" spans="7:13" x14ac:dyDescent="0.2">
      <c r="G35" s="24" t="str">
        <f>[5]FieldSummary_Exists!D32</f>
        <v/>
      </c>
      <c r="H35" s="25" t="str">
        <f>[5]FieldSummary_Exists!E32</f>
        <v/>
      </c>
      <c r="I35" s="26" t="str">
        <f>[5]FieldSummary_Missing!F32</f>
        <v/>
      </c>
      <c r="K35" s="27" t="str">
        <f>IF([5]FieldSummary_Exists!M32="","",HYPERLINK("http://wiki.esipfed.org/index.php/Concepts_Glossary_"&amp;[5]data!$B$1&amp;"#"&amp;SUBSTITUTE(SUBSTITUTE([5]FieldSummary_Exists!M32," ","_"),"/","-"),[5]FieldSummary_Exists!M32))</f>
        <v/>
      </c>
      <c r="L35" s="28" t="str">
        <f>IF([5]FieldSummary_Exists!L32="","",HYPERLINK("http://wiki.esipfed.org/index.php/Concepts_Glossary_"&amp;[5]data!$B$1&amp;"#"&amp;SUBSTITUTE(SUBSTITUTE([5]FieldSummary_Exists!L32," ","_"),"/","-"),[5]FieldSummary_Exists!L32))</f>
        <v/>
      </c>
      <c r="M35" s="29" t="str">
        <f>IF([5]FieldSummary_Exists!Q32="","",HYPERLINK("http://wiki.esipfed.org/index.php/Concepts_Glossary"&amp;"#"&amp;SUBSTITUTE(SUBSTITUTE([5]FieldSummary_Exists!Q32," ","_"),"/","-"),[5]FieldSummary_Exists!Q32))</f>
        <v/>
      </c>
    </row>
    <row r="36" spans="7:13" x14ac:dyDescent="0.2">
      <c r="G36" s="24" t="str">
        <f>[5]FieldSummary_Exists!D33</f>
        <v/>
      </c>
      <c r="H36" s="25" t="str">
        <f>[5]FieldSummary_Exists!E33</f>
        <v/>
      </c>
      <c r="I36" s="26" t="str">
        <f>[5]FieldSummary_Missing!F33</f>
        <v/>
      </c>
      <c r="K36" s="27" t="str">
        <f>IF([5]FieldSummary_Exists!M33="","",HYPERLINK("http://wiki.esipfed.org/index.php/Concepts_Glossary_"&amp;[5]data!$B$1&amp;"#"&amp;SUBSTITUTE(SUBSTITUTE([5]FieldSummary_Exists!M33," ","_"),"/","-"),[5]FieldSummary_Exists!M33))</f>
        <v/>
      </c>
      <c r="L36" s="28" t="str">
        <f>IF([5]FieldSummary_Exists!L33="","",HYPERLINK("http://wiki.esipfed.org/index.php/Concepts_Glossary_"&amp;[5]data!$B$1&amp;"#"&amp;SUBSTITUTE(SUBSTITUTE([5]FieldSummary_Exists!L33," ","_"),"/","-"),[5]FieldSummary_Exists!L33))</f>
        <v/>
      </c>
      <c r="M36" s="29" t="str">
        <f>IF([5]FieldSummary_Exists!Q33="","",HYPERLINK("http://wiki.esipfed.org/index.php/Concepts_Glossary"&amp;"#"&amp;SUBSTITUTE(SUBSTITUTE([5]FieldSummary_Exists!Q33," ","_"),"/","-"),[5]FieldSummary_Exists!Q33))</f>
        <v/>
      </c>
    </row>
    <row r="37" spans="7:13" x14ac:dyDescent="0.2">
      <c r="G37" s="24" t="str">
        <f>[5]FieldSummary_Exists!D34</f>
        <v/>
      </c>
      <c r="H37" s="25" t="str">
        <f>[5]FieldSummary_Exists!E34</f>
        <v/>
      </c>
      <c r="I37" s="26" t="str">
        <f>[5]FieldSummary_Missing!F34</f>
        <v/>
      </c>
      <c r="K37" s="27" t="str">
        <f>IF([5]FieldSummary_Exists!M34="","",HYPERLINK("http://wiki.esipfed.org/index.php/Concepts_Glossary_"&amp;[5]data!$B$1&amp;"#"&amp;SUBSTITUTE(SUBSTITUTE([5]FieldSummary_Exists!M34," ","_"),"/","-"),[5]FieldSummary_Exists!M34))</f>
        <v/>
      </c>
      <c r="L37" s="28" t="str">
        <f>IF([5]FieldSummary_Exists!L34="","",HYPERLINK("http://wiki.esipfed.org/index.php/Concepts_Glossary_"&amp;[5]data!$B$1&amp;"#"&amp;SUBSTITUTE(SUBSTITUTE([5]FieldSummary_Exists!L34," ","_"),"/","-"),[5]FieldSummary_Exists!L34))</f>
        <v/>
      </c>
      <c r="M37" s="29" t="str">
        <f>IF([5]FieldSummary_Exists!Q34="","",HYPERLINK("http://wiki.esipfed.org/index.php/Concepts_Glossary"&amp;"#"&amp;SUBSTITUTE(SUBSTITUTE([5]FieldSummary_Exists!Q34," ","_"),"/","-"),[5]FieldSummary_Exists!Q34))</f>
        <v/>
      </c>
    </row>
    <row r="38" spans="7:13" x14ac:dyDescent="0.2">
      <c r="G38" s="24" t="str">
        <f>[5]FieldSummary_Exists!D35</f>
        <v/>
      </c>
      <c r="H38" s="25" t="str">
        <f>[5]FieldSummary_Exists!E35</f>
        <v/>
      </c>
      <c r="I38" s="26" t="str">
        <f>[5]FieldSummary_Missing!F35</f>
        <v/>
      </c>
      <c r="K38" s="27" t="str">
        <f>IF([5]FieldSummary_Exists!M35="","",HYPERLINK("http://wiki.esipfed.org/index.php/Concepts_Glossary_"&amp;[5]data!$B$1&amp;"#"&amp;SUBSTITUTE(SUBSTITUTE([5]FieldSummary_Exists!M35," ","_"),"/","-"),[5]FieldSummary_Exists!M35))</f>
        <v/>
      </c>
      <c r="L38" s="28" t="str">
        <f>IF([5]FieldSummary_Exists!L35="","",HYPERLINK("http://wiki.esipfed.org/index.php/Concepts_Glossary_"&amp;[5]data!$B$1&amp;"#"&amp;SUBSTITUTE(SUBSTITUTE([5]FieldSummary_Exists!L35," ","_"),"/","-"),[5]FieldSummary_Exists!L35))</f>
        <v/>
      </c>
      <c r="M38" s="29" t="str">
        <f>IF([5]FieldSummary_Exists!Q35="","",HYPERLINK("http://wiki.esipfed.org/index.php/Concepts_Glossary"&amp;"#"&amp;SUBSTITUTE(SUBSTITUTE([5]FieldSummary_Exists!Q35," ","_"),"/","-"),[5]FieldSummary_Exists!Q35))</f>
        <v/>
      </c>
    </row>
    <row r="39" spans="7:13" x14ac:dyDescent="0.2">
      <c r="G39" s="24" t="str">
        <f>[5]FieldSummary_Exists!D36</f>
        <v/>
      </c>
      <c r="H39" s="25" t="str">
        <f>[5]FieldSummary_Exists!E36</f>
        <v/>
      </c>
      <c r="I39" s="26" t="str">
        <f>[5]FieldSummary_Missing!F36</f>
        <v/>
      </c>
      <c r="K39" s="27" t="str">
        <f>IF([5]FieldSummary_Exists!M36="","",HYPERLINK("http://wiki.esipfed.org/index.php/Concepts_Glossary_"&amp;[5]data!$B$1&amp;"#"&amp;SUBSTITUTE(SUBSTITUTE([5]FieldSummary_Exists!M36," ","_"),"/","-"),[5]FieldSummary_Exists!M36))</f>
        <v/>
      </c>
      <c r="L39" s="28" t="str">
        <f>IF([5]FieldSummary_Exists!L36="","",HYPERLINK("http://wiki.esipfed.org/index.php/Concepts_Glossary_"&amp;[5]data!$B$1&amp;"#"&amp;SUBSTITUTE(SUBSTITUTE([5]FieldSummary_Exists!L36," ","_"),"/","-"),[5]FieldSummary_Exists!L36))</f>
        <v/>
      </c>
      <c r="M39" s="29" t="str">
        <f>IF([5]FieldSummary_Exists!Q36="","",HYPERLINK("http://wiki.esipfed.org/index.php/Concepts_Glossary"&amp;"#"&amp;SUBSTITUTE(SUBSTITUTE([5]FieldSummary_Exists!Q36," ","_"),"/","-"),[5]FieldSummary_Exists!Q36))</f>
        <v/>
      </c>
    </row>
    <row r="40" spans="7:13" x14ac:dyDescent="0.2">
      <c r="G40" s="24" t="str">
        <f>[5]FieldSummary_Exists!D37</f>
        <v/>
      </c>
      <c r="H40" s="25" t="str">
        <f>[5]FieldSummary_Exists!E37</f>
        <v/>
      </c>
      <c r="I40" s="26" t="str">
        <f>[5]FieldSummary_Missing!F37</f>
        <v/>
      </c>
      <c r="K40" s="27" t="str">
        <f>IF([5]FieldSummary_Exists!M37="","",HYPERLINK("http://wiki.esipfed.org/index.php/Concepts_Glossary_"&amp;[5]data!$B$1&amp;"#"&amp;SUBSTITUTE(SUBSTITUTE([5]FieldSummary_Exists!M37," ","_"),"/","-"),[5]FieldSummary_Exists!M37))</f>
        <v/>
      </c>
      <c r="L40" s="28" t="str">
        <f>IF([5]FieldSummary_Exists!L37="","",HYPERLINK("http://wiki.esipfed.org/index.php/Concepts_Glossary_"&amp;[5]data!$B$1&amp;"#"&amp;SUBSTITUTE(SUBSTITUTE([5]FieldSummary_Exists!L37," ","_"),"/","-"),[5]FieldSummary_Exists!L37))</f>
        <v/>
      </c>
      <c r="M40" s="29" t="str">
        <f>IF([5]FieldSummary_Exists!Q37="","",HYPERLINK("http://wiki.esipfed.org/index.php/Concepts_Glossary"&amp;"#"&amp;SUBSTITUTE(SUBSTITUTE([5]FieldSummary_Exists!Q37," ","_"),"/","-"),[5]FieldSummary_Exists!Q37))</f>
        <v/>
      </c>
    </row>
    <row r="41" spans="7:13" x14ac:dyDescent="0.2">
      <c r="G41" s="24" t="str">
        <f>[5]FieldSummary_Exists!D38</f>
        <v/>
      </c>
      <c r="H41" s="25" t="str">
        <f>[5]FieldSummary_Exists!E38</f>
        <v/>
      </c>
      <c r="I41" s="26" t="str">
        <f>[5]FieldSummary_Missing!F38</f>
        <v/>
      </c>
      <c r="K41" s="27" t="str">
        <f>IF([5]FieldSummary_Exists!M38="","",HYPERLINK("http://wiki.esipfed.org/index.php/Concepts_Glossary_"&amp;[5]data!$B$1&amp;"#"&amp;SUBSTITUTE(SUBSTITUTE([5]FieldSummary_Exists!M38," ","_"),"/","-"),[5]FieldSummary_Exists!M38))</f>
        <v/>
      </c>
      <c r="L41" s="28" t="str">
        <f>IF([5]FieldSummary_Exists!L38="","",HYPERLINK("http://wiki.esipfed.org/index.php/Concepts_Glossary_"&amp;[5]data!$B$1&amp;"#"&amp;SUBSTITUTE(SUBSTITUTE([5]FieldSummary_Exists!L38," ","_"),"/","-"),[5]FieldSummary_Exists!L38))</f>
        <v/>
      </c>
      <c r="M41" s="29" t="str">
        <f>IF([5]FieldSummary_Exists!Q38="","",HYPERLINK("http://wiki.esipfed.org/index.php/Concepts_Glossary"&amp;"#"&amp;SUBSTITUTE(SUBSTITUTE([5]FieldSummary_Exists!Q38," ","_"),"/","-"),[5]FieldSummary_Exists!Q38))</f>
        <v/>
      </c>
    </row>
    <row r="42" spans="7:13" x14ac:dyDescent="0.2">
      <c r="G42" s="24" t="str">
        <f>[5]FieldSummary_Exists!D39</f>
        <v/>
      </c>
      <c r="H42" s="25" t="str">
        <f>[5]FieldSummary_Exists!E39</f>
        <v/>
      </c>
      <c r="I42" s="26" t="str">
        <f>[5]FieldSummary_Missing!F39</f>
        <v/>
      </c>
      <c r="K42" s="27" t="str">
        <f>IF([5]FieldSummary_Exists!M39="","",HYPERLINK("http://wiki.esipfed.org/index.php/Concepts_Glossary_"&amp;[5]data!$B$1&amp;"#"&amp;SUBSTITUTE(SUBSTITUTE([5]FieldSummary_Exists!M39," ","_"),"/","-"),[5]FieldSummary_Exists!M39))</f>
        <v/>
      </c>
      <c r="L42" s="28" t="str">
        <f>IF([5]FieldSummary_Exists!L39="","",HYPERLINK("http://wiki.esipfed.org/index.php/Concepts_Glossary_"&amp;[5]data!$B$1&amp;"#"&amp;SUBSTITUTE(SUBSTITUTE([5]FieldSummary_Exists!L39," ","_"),"/","-"),[5]FieldSummary_Exists!L39))</f>
        <v/>
      </c>
      <c r="M42" s="29" t="str">
        <f>IF([5]FieldSummary_Exists!Q39="","",HYPERLINK("http://wiki.esipfed.org/index.php/Concepts_Glossary"&amp;"#"&amp;SUBSTITUTE(SUBSTITUTE([5]FieldSummary_Exists!Q39," ","_"),"/","-"),[5]FieldSummary_Exists!Q39))</f>
        <v/>
      </c>
    </row>
    <row r="43" spans="7:13" x14ac:dyDescent="0.2">
      <c r="G43" s="24" t="str">
        <f>[5]FieldSummary_Exists!D40</f>
        <v/>
      </c>
      <c r="H43" s="25" t="str">
        <f>[5]FieldSummary_Exists!E40</f>
        <v/>
      </c>
      <c r="I43" s="26" t="str">
        <f>[5]FieldSummary_Missing!F40</f>
        <v/>
      </c>
      <c r="K43" s="27" t="str">
        <f>IF([5]FieldSummary_Exists!M40="","",HYPERLINK("http://wiki.esipfed.org/index.php/Concepts_Glossary_"&amp;[5]data!$B$1&amp;"#"&amp;SUBSTITUTE(SUBSTITUTE([5]FieldSummary_Exists!M40," ","_"),"/","-"),[5]FieldSummary_Exists!M40))</f>
        <v/>
      </c>
      <c r="L43" s="28" t="str">
        <f>IF([5]FieldSummary_Exists!L40="","",HYPERLINK("http://wiki.esipfed.org/index.php/Concepts_Glossary_"&amp;[5]data!$B$1&amp;"#"&amp;SUBSTITUTE(SUBSTITUTE([5]FieldSummary_Exists!L40," ","_"),"/","-"),[5]FieldSummary_Exists!L40))</f>
        <v/>
      </c>
      <c r="M43" s="29" t="str">
        <f>IF([5]FieldSummary_Exists!Q40="","",HYPERLINK("http://wiki.esipfed.org/index.php/Concepts_Glossary"&amp;"#"&amp;SUBSTITUTE(SUBSTITUTE([5]FieldSummary_Exists!Q40," ","_"),"/","-"),[5]FieldSummary_Exists!Q40))</f>
        <v/>
      </c>
    </row>
    <row r="44" spans="7:13" x14ac:dyDescent="0.2">
      <c r="G44" s="24" t="str">
        <f>[5]FieldSummary_Exists!D41</f>
        <v/>
      </c>
      <c r="H44" s="25" t="str">
        <f>[5]FieldSummary_Exists!E41</f>
        <v/>
      </c>
      <c r="I44" s="26" t="str">
        <f>[5]FieldSummary_Missing!F41</f>
        <v/>
      </c>
      <c r="K44" s="27" t="str">
        <f>IF([5]FieldSummary_Exists!M41="","",HYPERLINK("http://wiki.esipfed.org/index.php/Concepts_Glossary_"&amp;[5]data!$B$1&amp;"#"&amp;SUBSTITUTE(SUBSTITUTE([5]FieldSummary_Exists!M41," ","_"),"/","-"),[5]FieldSummary_Exists!M41))</f>
        <v/>
      </c>
      <c r="L44" s="28" t="str">
        <f>IF([5]FieldSummary_Exists!L41="","",HYPERLINK("http://wiki.esipfed.org/index.php/Concepts_Glossary_"&amp;[5]data!$B$1&amp;"#"&amp;SUBSTITUTE(SUBSTITUTE([5]FieldSummary_Exists!L41," ","_"),"/","-"),[5]FieldSummary_Exists!L41))</f>
        <v/>
      </c>
      <c r="M44" s="29" t="str">
        <f>IF([5]FieldSummary_Exists!Q41="","",HYPERLINK("http://wiki.esipfed.org/index.php/Concepts_Glossary"&amp;"#"&amp;SUBSTITUTE(SUBSTITUTE([5]FieldSummary_Exists!Q41," ","_"),"/","-"),[5]FieldSummary_Exists!Q41))</f>
        <v/>
      </c>
    </row>
    <row r="45" spans="7:13" x14ac:dyDescent="0.2">
      <c r="G45" s="24" t="str">
        <f>[5]FieldSummary_Exists!D42</f>
        <v/>
      </c>
      <c r="H45" s="25" t="str">
        <f>[5]FieldSummary_Exists!E42</f>
        <v/>
      </c>
      <c r="I45" s="26" t="str">
        <f>[5]FieldSummary_Missing!F42</f>
        <v/>
      </c>
      <c r="K45" s="27" t="str">
        <f>IF([5]FieldSummary_Exists!M42="","",HYPERLINK("http://wiki.esipfed.org/index.php/Concepts_Glossary_"&amp;[5]data!$B$1&amp;"#"&amp;SUBSTITUTE(SUBSTITUTE([5]FieldSummary_Exists!M42," ","_"),"/","-"),[5]FieldSummary_Exists!M42))</f>
        <v/>
      </c>
      <c r="L45" s="28" t="str">
        <f>IF([5]FieldSummary_Exists!L42="","",HYPERLINK("http://wiki.esipfed.org/index.php/Concepts_Glossary_"&amp;[5]data!$B$1&amp;"#"&amp;SUBSTITUTE(SUBSTITUTE([5]FieldSummary_Exists!L42," ","_"),"/","-"),[5]FieldSummary_Exists!L42))</f>
        <v/>
      </c>
      <c r="M45" s="29" t="str">
        <f>IF([5]FieldSummary_Exists!Q42="","",HYPERLINK("http://wiki.esipfed.org/index.php/Concepts_Glossary"&amp;"#"&amp;SUBSTITUTE(SUBSTITUTE([5]FieldSummary_Exists!Q42," ","_"),"/","-"),[5]FieldSummary_Exists!Q42))</f>
        <v/>
      </c>
    </row>
    <row r="46" spans="7:13" x14ac:dyDescent="0.2">
      <c r="G46" s="24" t="str">
        <f>[5]FieldSummary_Exists!D43</f>
        <v/>
      </c>
      <c r="H46" s="25" t="str">
        <f>[5]FieldSummary_Exists!E43</f>
        <v/>
      </c>
      <c r="I46" s="26" t="str">
        <f>[5]FieldSummary_Missing!F43</f>
        <v/>
      </c>
      <c r="K46" s="27" t="str">
        <f>IF([5]FieldSummary_Exists!M43="","",HYPERLINK("http://wiki.esipfed.org/index.php/Concepts_Glossary_"&amp;[5]data!$B$1&amp;"#"&amp;SUBSTITUTE(SUBSTITUTE([5]FieldSummary_Exists!M43," ","_"),"/","-"),[5]FieldSummary_Exists!M43))</f>
        <v/>
      </c>
      <c r="L46" s="28" t="str">
        <f>IF([5]FieldSummary_Exists!L43="","",HYPERLINK("http://wiki.esipfed.org/index.php/Concepts_Glossary_"&amp;[5]data!$B$1&amp;"#"&amp;SUBSTITUTE(SUBSTITUTE([5]FieldSummary_Exists!L43," ","_"),"/","-"),[5]FieldSummary_Exists!L43))</f>
        <v/>
      </c>
      <c r="M46" s="29" t="str">
        <f>IF([5]FieldSummary_Exists!Q43="","",HYPERLINK("http://wiki.esipfed.org/index.php/Concepts_Glossary"&amp;"#"&amp;SUBSTITUTE(SUBSTITUTE([5]FieldSummary_Exists!Q43," ","_"),"/","-"),[5]FieldSummary_Exists!Q43))</f>
        <v/>
      </c>
    </row>
    <row r="47" spans="7:13" x14ac:dyDescent="0.2">
      <c r="G47" s="24" t="str">
        <f>[5]FieldSummary_Exists!D44</f>
        <v/>
      </c>
      <c r="H47" s="25" t="str">
        <f>[5]FieldSummary_Exists!E44</f>
        <v/>
      </c>
      <c r="I47" s="26" t="str">
        <f>[5]FieldSummary_Missing!F44</f>
        <v/>
      </c>
      <c r="K47" s="27" t="str">
        <f>IF([5]FieldSummary_Exists!M44="","",HYPERLINK("http://wiki.esipfed.org/index.php/Concepts_Glossary_"&amp;[5]data!$B$1&amp;"#"&amp;SUBSTITUTE(SUBSTITUTE([5]FieldSummary_Exists!M44," ","_"),"/","-"),[5]FieldSummary_Exists!M44))</f>
        <v/>
      </c>
      <c r="L47" s="28" t="str">
        <f>IF([5]FieldSummary_Exists!L44="","",HYPERLINK("http://wiki.esipfed.org/index.php/Concepts_Glossary_"&amp;[5]data!$B$1&amp;"#"&amp;SUBSTITUTE(SUBSTITUTE([5]FieldSummary_Exists!L44," ","_"),"/","-"),[5]FieldSummary_Exists!L44))</f>
        <v/>
      </c>
      <c r="M47" s="29" t="str">
        <f>IF([5]FieldSummary_Exists!Q44="","",HYPERLINK("http://wiki.esipfed.org/index.php/Concepts_Glossary"&amp;"#"&amp;SUBSTITUTE(SUBSTITUTE([5]FieldSummary_Exists!Q44," ","_"),"/","-"),[5]FieldSummary_Exists!Q44))</f>
        <v/>
      </c>
    </row>
    <row r="48" spans="7:13" x14ac:dyDescent="0.2">
      <c r="G48" s="24" t="str">
        <f>[5]FieldSummary_Exists!D45</f>
        <v/>
      </c>
      <c r="H48" s="25" t="str">
        <f>[5]FieldSummary_Exists!E45</f>
        <v/>
      </c>
      <c r="I48" s="26" t="str">
        <f>[5]FieldSummary_Missing!F45</f>
        <v/>
      </c>
      <c r="K48" s="27" t="str">
        <f>IF([5]FieldSummary_Exists!M45="","",HYPERLINK("http://wiki.esipfed.org/index.php/Concepts_Glossary_"&amp;[5]data!$B$1&amp;"#"&amp;SUBSTITUTE(SUBSTITUTE([5]FieldSummary_Exists!M45," ","_"),"/","-"),[5]FieldSummary_Exists!M45))</f>
        <v/>
      </c>
      <c r="L48" s="28" t="str">
        <f>IF([5]FieldSummary_Exists!L45="","",HYPERLINK("http://wiki.esipfed.org/index.php/Concepts_Glossary_"&amp;[5]data!$B$1&amp;"#"&amp;SUBSTITUTE(SUBSTITUTE([5]FieldSummary_Exists!L45," ","_"),"/","-"),[5]FieldSummary_Exists!L45))</f>
        <v/>
      </c>
      <c r="M48" s="29" t="str">
        <f>IF([5]FieldSummary_Exists!Q45="","",HYPERLINK("http://wiki.esipfed.org/index.php/Concepts_Glossary"&amp;"#"&amp;SUBSTITUTE(SUBSTITUTE([5]FieldSummary_Exists!Q45," ","_"),"/","-"),[5]FieldSummary_Exists!Q45))</f>
        <v/>
      </c>
    </row>
    <row r="49" spans="2:13" x14ac:dyDescent="0.2">
      <c r="G49" s="24" t="str">
        <f>[5]FieldSummary_Exists!D46</f>
        <v/>
      </c>
      <c r="H49" s="25" t="str">
        <f>[5]FieldSummary_Exists!E46</f>
        <v/>
      </c>
      <c r="I49" s="26" t="str">
        <f>[5]FieldSummary_Missing!F46</f>
        <v/>
      </c>
      <c r="K49" s="27" t="str">
        <f>IF([5]FieldSummary_Exists!M46="","",HYPERLINK("http://wiki.esipfed.org/index.php/Concepts_Glossary_"&amp;[5]data!$B$1&amp;"#"&amp;SUBSTITUTE(SUBSTITUTE([5]FieldSummary_Exists!M46," ","_"),"/","-"),[5]FieldSummary_Exists!M46))</f>
        <v/>
      </c>
      <c r="L49" s="28" t="str">
        <f>IF([5]FieldSummary_Exists!L46="","",HYPERLINK("http://wiki.esipfed.org/index.php/Concepts_Glossary_"&amp;[5]data!$B$1&amp;"#"&amp;SUBSTITUTE(SUBSTITUTE([5]FieldSummary_Exists!L46," ","_"),"/","-"),[5]FieldSummary_Exists!L46))</f>
        <v/>
      </c>
      <c r="M49" s="29" t="str">
        <f>IF([5]FieldSummary_Exists!Q46="","",HYPERLINK("http://wiki.esipfed.org/index.php/Concepts_Glossary"&amp;"#"&amp;SUBSTITUTE(SUBSTITUTE([5]FieldSummary_Exists!Q46," ","_"),"/","-"),[5]FieldSummary_Exists!Q46))</f>
        <v/>
      </c>
    </row>
    <row r="50" spans="2:13" x14ac:dyDescent="0.2">
      <c r="G50" s="24" t="str">
        <f>[5]FieldSummary_Exists!D47</f>
        <v/>
      </c>
      <c r="H50" s="25" t="str">
        <f>[5]FieldSummary_Exists!E47</f>
        <v/>
      </c>
      <c r="I50" s="26" t="str">
        <f>[5]FieldSummary_Missing!F47</f>
        <v/>
      </c>
      <c r="K50" s="27" t="str">
        <f>IF([5]FieldSummary_Exists!M47="","",HYPERLINK("http://wiki.esipfed.org/index.php/Concepts_Glossary_"&amp;[5]data!$B$1&amp;"#"&amp;SUBSTITUTE(SUBSTITUTE([5]FieldSummary_Exists!M47," ","_"),"/","-"),[5]FieldSummary_Exists!M47))</f>
        <v/>
      </c>
      <c r="L50" s="28" t="str">
        <f>IF([5]FieldSummary_Exists!L47="","",HYPERLINK("http://wiki.esipfed.org/index.php/Concepts_Glossary_"&amp;[5]data!$B$1&amp;"#"&amp;SUBSTITUTE(SUBSTITUTE([5]FieldSummary_Exists!L47," ","_"),"/","-"),[5]FieldSummary_Exists!L47))</f>
        <v/>
      </c>
      <c r="M50" s="29" t="str">
        <f>IF([5]FieldSummary_Exists!Q47="","",HYPERLINK("http://wiki.esipfed.org/index.php/Concepts_Glossary"&amp;"#"&amp;SUBSTITUTE(SUBSTITUTE([5]FieldSummary_Exists!Q47," ","_"),"/","-"),[5]FieldSummary_Exists!Q47))</f>
        <v/>
      </c>
    </row>
    <row r="51" spans="2:13" ht="17" thickBot="1" x14ac:dyDescent="0.25">
      <c r="G51" s="30" t="str">
        <f>[5]FieldSummary_Exists!D48</f>
        <v/>
      </c>
      <c r="H51" s="31" t="str">
        <f>[5]FieldSummary_Exists!E48</f>
        <v/>
      </c>
      <c r="I51" s="32" t="str">
        <f>[5]FieldSummary_Missing!F48</f>
        <v/>
      </c>
      <c r="K51" s="33" t="str">
        <f>IF([5]FieldSummary_Exists!M48="","",HYPERLINK("http://wiki.esipfed.org/index.php/Concepts_Glossary_"&amp;[5]data!$B$1&amp;"#"&amp;SUBSTITUTE(SUBSTITUTE([5]FieldSummary_Exists!M48," ","_"),"/","-"),[5]FieldSummary_Exists!M48))</f>
        <v/>
      </c>
      <c r="L51" s="34" t="str">
        <f>IF([5]FieldSummary_Exists!L48="","",HYPERLINK("http://wiki.esipfed.org/index.php/Concepts_Glossary_"&amp;[5]data!$B$1&amp;"#"&amp;SUBSTITUTE(SUBSTITUTE([5]FieldSummary_Exists!L48," ","_"),"/","-"),[5]FieldSummary_Exists!L48))</f>
        <v/>
      </c>
      <c r="M51" s="35" t="str">
        <f>IF([5]FieldSummary_Exists!Q48="","",HYPERLINK("http://wiki.esipfed.org/index.php/Concepts_Glossary"&amp;"#"&amp;SUBSTITUTE(SUBSTITUTE([5]FieldSummary_Exists!Q48," ","_"),"/","-"),[5]FieldSummary_Exists!Q48))</f>
        <v/>
      </c>
    </row>
    <row r="52" spans="2:13" x14ac:dyDescent="0.2">
      <c r="K52"/>
      <c r="L52"/>
      <c r="M52"/>
    </row>
    <row r="53" spans="2:13" x14ac:dyDescent="0.2">
      <c r="K53"/>
      <c r="L53"/>
      <c r="M53"/>
    </row>
    <row r="54" spans="2:13" x14ac:dyDescent="0.2">
      <c r="K54"/>
      <c r="L54"/>
      <c r="M54"/>
    </row>
    <row r="55" spans="2:13" x14ac:dyDescent="0.2">
      <c r="K55"/>
      <c r="L55"/>
      <c r="M55"/>
    </row>
    <row r="56" spans="2:13" x14ac:dyDescent="0.2">
      <c r="K56"/>
      <c r="L56"/>
      <c r="M56"/>
    </row>
    <row r="57" spans="2:13" x14ac:dyDescent="0.2">
      <c r="G57" s="36"/>
      <c r="H57" s="36"/>
      <c r="I57" s="37"/>
      <c r="K57" s="4"/>
      <c r="L57" s="4"/>
    </row>
    <row r="58" spans="2:13" x14ac:dyDescent="0.2">
      <c r="K58" s="4"/>
    </row>
    <row r="59" spans="2:13" x14ac:dyDescent="0.2">
      <c r="K59" s="4"/>
    </row>
    <row r="60" spans="2:13" x14ac:dyDescent="0.2">
      <c r="K60" s="4"/>
    </row>
    <row r="61" spans="2:13" x14ac:dyDescent="0.2">
      <c r="K61" s="4"/>
    </row>
    <row r="62" spans="2:13" x14ac:dyDescent="0.2">
      <c r="K62" s="4"/>
    </row>
    <row r="63" spans="2:13" x14ac:dyDescent="0.2">
      <c r="K63" s="4"/>
    </row>
    <row r="64" spans="2:13" x14ac:dyDescent="0.2">
      <c r="B64" s="38"/>
      <c r="K64" s="4"/>
    </row>
    <row r="65" spans="2:11" x14ac:dyDescent="0.2">
      <c r="B65" s="38"/>
      <c r="K65" s="4"/>
    </row>
    <row r="66" spans="2:11" x14ac:dyDescent="0.2">
      <c r="B66" s="38"/>
      <c r="K66" s="4"/>
    </row>
    <row r="67" spans="2:11" x14ac:dyDescent="0.2">
      <c r="B67" s="38"/>
      <c r="K67" s="4"/>
    </row>
    <row r="68" spans="2:11" x14ac:dyDescent="0.2">
      <c r="K68" s="4"/>
    </row>
    <row r="69" spans="2:11" x14ac:dyDescent="0.2">
      <c r="K69" s="4"/>
    </row>
    <row r="70" spans="2:11" x14ac:dyDescent="0.2">
      <c r="K70" s="4"/>
    </row>
    <row r="71" spans="2:11" x14ac:dyDescent="0.2">
      <c r="K71" s="4"/>
    </row>
    <row r="72" spans="2:11" x14ac:dyDescent="0.2">
      <c r="K72" s="4"/>
    </row>
    <row r="73" spans="2:11" x14ac:dyDescent="0.2">
      <c r="K73" s="4"/>
    </row>
    <row r="74" spans="2:11" x14ac:dyDescent="0.2">
      <c r="K74" s="4"/>
    </row>
    <row r="75" spans="2:11" x14ac:dyDescent="0.2">
      <c r="K75" s="4"/>
    </row>
    <row r="76" spans="2:11" x14ac:dyDescent="0.2">
      <c r="K76" s="4"/>
    </row>
    <row r="77" spans="2:11" x14ac:dyDescent="0.2">
      <c r="K77" s="4"/>
    </row>
    <row r="78" spans="2:11" x14ac:dyDescent="0.2">
      <c r="K78" s="4"/>
    </row>
    <row r="79" spans="2:11" x14ac:dyDescent="0.2">
      <c r="K79" s="4"/>
    </row>
    <row r="80" spans="2:11" x14ac:dyDescent="0.2">
      <c r="K80" s="4"/>
    </row>
    <row r="81" spans="11:11" x14ac:dyDescent="0.2">
      <c r="K81" s="4"/>
    </row>
    <row r="82" spans="11:11" x14ac:dyDescent="0.2">
      <c r="K82" s="4"/>
    </row>
    <row r="83" spans="11:11" x14ac:dyDescent="0.2">
      <c r="K83" s="4"/>
    </row>
    <row r="84" spans="11:11" x14ac:dyDescent="0.2">
      <c r="K84" s="4"/>
    </row>
    <row r="85" spans="11:11" x14ac:dyDescent="0.2">
      <c r="K85" s="4"/>
    </row>
    <row r="86" spans="11:11" x14ac:dyDescent="0.2">
      <c r="K86" s="4"/>
    </row>
    <row r="87" spans="11:11" x14ac:dyDescent="0.2">
      <c r="K87" s="4"/>
    </row>
    <row r="88" spans="11:11" x14ac:dyDescent="0.2">
      <c r="K88" s="4"/>
    </row>
    <row r="89" spans="11:11" x14ac:dyDescent="0.2">
      <c r="K89" s="4"/>
    </row>
    <row r="90" spans="11:11" x14ac:dyDescent="0.2">
      <c r="K90" s="4"/>
    </row>
    <row r="91" spans="11:11" x14ac:dyDescent="0.2">
      <c r="K91" s="4"/>
    </row>
    <row r="92" spans="11:11" x14ac:dyDescent="0.2">
      <c r="K92" s="4"/>
    </row>
    <row r="93" spans="11:11" x14ac:dyDescent="0.2">
      <c r="K93" s="4"/>
    </row>
    <row r="94" spans="11:11" x14ac:dyDescent="0.2">
      <c r="K94" s="4"/>
    </row>
    <row r="95" spans="11:11" x14ac:dyDescent="0.2">
      <c r="K95" s="4"/>
    </row>
    <row r="96" spans="1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</sheetData>
  <conditionalFormatting sqref="H7:H51">
    <cfRule type="cellIs" dxfId="83" priority="1" operator="equal">
      <formula>0</formula>
    </cfRule>
    <cfRule type="cellIs" dxfId="82" priority="2" operator="lessThan">
      <formula>0</formula>
    </cfRule>
    <cfRule type="cellIs" dxfId="81" priority="3" operator="lessThan">
      <formula>0</formula>
    </cfRule>
    <cfRule type="cellIs" dxfId="80" priority="4" operator="greaterThan">
      <formula>0.995</formula>
    </cfRule>
    <cfRule type="cellIs" dxfId="79" priority="5" operator="equal">
      <formula>"*"</formula>
    </cfRule>
    <cfRule type="cellIs" dxfId="78" priority="6" operator="lessThan">
      <formula>0.0005</formula>
    </cfRule>
    <cfRule type="cellIs" dxfId="77" priority="7" operator="greaterThan">
      <formula>0.995</formula>
    </cfRule>
    <cfRule type="cellIs" dxfId="76" priority="8" operator="equal">
      <formula>"*"</formula>
    </cfRule>
    <cfRule type="containsText" dxfId="75" priority="9" operator="containsText" text="&quot;*&quot;">
      <formula>NOT(ISERROR(SEARCH("""*""",H7)))</formula>
    </cfRule>
    <cfRule type="cellIs" dxfId="74" priority="10" operator="lessThan">
      <formula>-0.0001</formula>
    </cfRule>
    <cfRule type="cellIs" dxfId="73" priority="11" operator="between">
      <formula>0.0001</formula>
      <formula>0</formula>
    </cfRule>
    <cfRule type="cellIs" dxfId="72" priority="12" operator="greaterThan">
      <formula>0.991</formula>
    </cfRule>
  </conditionalFormatting>
  <hyperlinks>
    <hyperlink ref="B3" location="RecommendationDialectComparison!A1" display="Recommendation Dialect Comparison"/>
    <hyperlink ref="G3" location="FieldSummary_Exists!A1" display="Field Summary"/>
    <hyperlink ref="D3" location="SignatureScores!A1" display="Signature Scores"/>
    <hyperlink ref="B4" r:id="rId1"/>
    <hyperlink ref="D4" r:id="rId2"/>
    <hyperlink ref="G4" r:id="rId3"/>
    <hyperlink ref="K4" r:id="rId4"/>
    <hyperlink ref="K3" location="ConceptGuidanceLinks!A1" display="View Larger"/>
  </hyperlinks>
  <pageMargins left="0.7" right="0.7" top="0.75" bottom="0.75" header="0.3" footer="0.3"/>
  <pageSetup orientation="portrait" horizontalDpi="0" verticalDpi="0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[5]recTag!#REF!</xm:f>
          </x14:formula1>
          <xm:sqref>C1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tabSelected="1" workbookViewId="0">
      <selection activeCell="K56" sqref="K56"/>
    </sheetView>
  </sheetViews>
  <sheetFormatPr baseColWidth="10" defaultColWidth="11" defaultRowHeight="16" x14ac:dyDescent="0.2"/>
  <cols>
    <col min="1" max="1" width="3" customWidth="1"/>
    <col min="2" max="2" width="26.6640625" bestFit="1" customWidth="1"/>
    <col min="3" max="3" width="32" customWidth="1"/>
    <col min="4" max="4" width="19" bestFit="1" customWidth="1"/>
    <col min="6" max="6" width="4.5" customWidth="1"/>
    <col min="7" max="7" width="30" bestFit="1" customWidth="1"/>
    <col min="8" max="8" width="8.6640625" bestFit="1" customWidth="1"/>
    <col min="9" max="9" width="26.1640625" bestFit="1" customWidth="1"/>
    <col min="10" max="10" width="1.1640625" customWidth="1"/>
    <col min="11" max="11" width="27.33203125" style="3" bestFit="1" customWidth="1"/>
    <col min="12" max="12" width="22.1640625" style="3" bestFit="1" customWidth="1"/>
    <col min="13" max="13" width="29" style="3" bestFit="1" customWidth="1"/>
  </cols>
  <sheetData>
    <row r="1" spans="2:13" ht="21" x14ac:dyDescent="0.25">
      <c r="B1" s="1" t="s">
        <v>0</v>
      </c>
      <c r="C1" s="2" t="s">
        <v>1</v>
      </c>
      <c r="E1" s="1"/>
      <c r="F1" s="1"/>
      <c r="G1" s="1"/>
      <c r="H1" s="1"/>
      <c r="J1" s="1"/>
      <c r="K1" s="2"/>
    </row>
    <row r="2" spans="2:13" ht="21" hidden="1" x14ac:dyDescent="0.25">
      <c r="B2" s="1"/>
      <c r="C2" s="1"/>
      <c r="D2" s="1"/>
      <c r="E2" s="1"/>
      <c r="F2" s="1"/>
      <c r="G2" s="1"/>
      <c r="H2" s="1"/>
      <c r="J2" s="1"/>
      <c r="K2" s="2"/>
    </row>
    <row r="3" spans="2:13" s="2" customFormat="1" ht="21" x14ac:dyDescent="0.2">
      <c r="B3" s="4" t="s">
        <v>2</v>
      </c>
      <c r="D3" s="4" t="s">
        <v>2</v>
      </c>
      <c r="E3" s="4"/>
      <c r="G3" s="4" t="s">
        <v>2</v>
      </c>
      <c r="I3"/>
      <c r="K3" s="5" t="s">
        <v>2</v>
      </c>
      <c r="L3" s="3"/>
      <c r="M3" s="3"/>
    </row>
    <row r="4" spans="2:13" s="3" customFormat="1" ht="22" thickBot="1" x14ac:dyDescent="0.25">
      <c r="B4" s="4" t="s">
        <v>3</v>
      </c>
      <c r="D4" s="4" t="s">
        <v>3</v>
      </c>
      <c r="E4" s="4"/>
      <c r="G4" s="4" t="s">
        <v>3</v>
      </c>
      <c r="I4"/>
      <c r="K4" s="4" t="s">
        <v>3</v>
      </c>
      <c r="L4" s="2"/>
      <c r="M4" s="2"/>
    </row>
    <row r="5" spans="2:13" ht="19" x14ac:dyDescent="0.25">
      <c r="G5" s="6" t="s">
        <v>13</v>
      </c>
      <c r="H5" s="7" t="s">
        <v>5</v>
      </c>
      <c r="I5" s="8" t="s">
        <v>6</v>
      </c>
      <c r="K5" s="9" t="s">
        <v>5</v>
      </c>
      <c r="L5" s="10" t="s">
        <v>7</v>
      </c>
      <c r="M5" s="11" t="s">
        <v>8</v>
      </c>
    </row>
    <row r="6" spans="2:13" ht="17" thickBot="1" x14ac:dyDescent="0.25">
      <c r="G6" s="12" t="str">
        <f ca="1">[4]FieldSummary_Exists!D3</f>
        <v>Concept</v>
      </c>
      <c r="H6" s="13" t="str">
        <f ca="1">[4]FieldSummary_Exists!E3</f>
        <v>EML</v>
      </c>
      <c r="I6" s="14" t="s">
        <v>9</v>
      </c>
      <c r="K6" s="15" t="s">
        <v>10</v>
      </c>
      <c r="L6" s="16" t="s">
        <v>11</v>
      </c>
      <c r="M6" s="17" t="s">
        <v>12</v>
      </c>
    </row>
    <row r="7" spans="2:13" x14ac:dyDescent="0.2">
      <c r="G7" s="18" t="str">
        <f ca="1">[4]FieldSummary_Exists!D4</f>
        <v>Resource Identifier</v>
      </c>
      <c r="H7" s="19">
        <f ca="1">[4]FieldSummary_Exists!E4</f>
        <v>1</v>
      </c>
      <c r="I7" s="20" t="str">
        <f ca="1">[4]FieldSummary_Missing!F4</f>
        <v>LTER_Identification</v>
      </c>
      <c r="K7" s="21" t="str">
        <f ca="1">IF([4]FieldSummary_Exists!M4="","",HYPERLINK("http://wiki.esipfed.org/index.php/Concepts_Glossary_"&amp;[4]data!$B$1&amp;"#"&amp;SUBSTITUTE(SUBSTITUTE([4]FieldSummary_Exists!M4," ","_"),"/","-"),[4]FieldSummary_Exists!M4))</f>
        <v/>
      </c>
      <c r="L7" s="22" t="str">
        <f ca="1">IF([4]FieldSummary_Exists!L4="","",HYPERLINK("http://wiki.esipfed.org/index.php/Concepts_Glossary_"&amp;[4]data!$B$1&amp;"#"&amp;SUBSTITUTE(SUBSTITUTE([4]FieldSummary_Exists!L4," ","_"),"/","-"),[4]FieldSummary_Exists!L4))</f>
        <v/>
      </c>
      <c r="M7" s="23" t="str">
        <f ca="1">IF([4]FieldSummary_Exists!Q4="","",HYPERLINK("http://wiki.esipfed.org/index.php/Concepts_Glossary"&amp;"#"&amp;SUBSTITUTE(SUBSTITUTE([4]FieldSummary_Exists!Q4," ","_"),"/","-"),[4]FieldSummary_Exists!Q4))</f>
        <v/>
      </c>
    </row>
    <row r="8" spans="2:13" x14ac:dyDescent="0.2">
      <c r="G8" s="24" t="str">
        <f ca="1">[4]FieldSummary_Exists!D5</f>
        <v>Resource Title</v>
      </c>
      <c r="H8" s="25">
        <f ca="1">[4]FieldSummary_Exists!E5</f>
        <v>1</v>
      </c>
      <c r="I8" s="26" t="str">
        <f ca="1">[4]FieldSummary_Missing!F5</f>
        <v>LTER_Identification</v>
      </c>
      <c r="K8" s="27" t="str">
        <f ca="1">IF([4]FieldSummary_Exists!M5="","",HYPERLINK("http://wiki.esipfed.org/index.php/Concepts_Glossary_"&amp;[4]data!$B$1&amp;"#"&amp;SUBSTITUTE(SUBSTITUTE([4]FieldSummary_Exists!M5," ","_"),"/","-"),[4]FieldSummary_Exists!M5))</f>
        <v>Metadata Contact</v>
      </c>
      <c r="L8" s="28" t="str">
        <f ca="1">IF([4]FieldSummary_Exists!L5="","",HYPERLINK("http://wiki.esipfed.org/index.php/Concepts_Glossary_"&amp;[4]data!$B$1&amp;"#"&amp;SUBSTITUTE(SUBSTITUTE([4]FieldSummary_Exists!L5," ","_"),"/","-"),[4]FieldSummary_Exists!L5))</f>
        <v>Attribute Constraints</v>
      </c>
      <c r="M8" s="29" t="str">
        <f ca="1">IF([4]FieldSummary_Exists!Q5="","",HYPERLINK("http://wiki.esipfed.org/index.php/Concepts_Glossary"&amp;"#"&amp;SUBSTITUTE(SUBSTITUTE([4]FieldSummary_Exists!Q5," ","_"),"/","-"),[4]FieldSummary_Exists!Q5))</f>
        <v/>
      </c>
    </row>
    <row r="9" spans="2:13" x14ac:dyDescent="0.2">
      <c r="G9" s="24" t="str">
        <f ca="1">[4]FieldSummary_Exists!D6</f>
        <v>Author / Originator</v>
      </c>
      <c r="H9" s="25">
        <f ca="1">[4]FieldSummary_Exists!E6</f>
        <v>1</v>
      </c>
      <c r="I9" s="26" t="str">
        <f ca="1">[4]FieldSummary_Missing!F6</f>
        <v>LTER_Identification</v>
      </c>
      <c r="K9" s="27" t="str">
        <f ca="1">IF([4]FieldSummary_Exists!M6="","",HYPERLINK("http://wiki.esipfed.org/index.php/Concepts_Glossary_"&amp;[4]data!$B$1&amp;"#"&amp;SUBSTITUTE(SUBSTITUTE([4]FieldSummary_Exists!M6," ","_"),"/","-"),[4]FieldSummary_Exists!M6))</f>
        <v>Contributor Name</v>
      </c>
      <c r="L9" s="28" t="str">
        <f ca="1">IF([4]FieldSummary_Exists!L6="","",HYPERLINK("http://wiki.esipfed.org/index.php/Concepts_Glossary_"&amp;[4]data!$B$1&amp;"#"&amp;SUBSTITUTE(SUBSTITUTE([4]FieldSummary_Exists!L6," ","_"),"/","-"),[4]FieldSummary_Exists!L6))</f>
        <v/>
      </c>
      <c r="M9" s="29" t="str">
        <f ca="1">IF([4]FieldSummary_Exists!Q6="","",HYPERLINK("http://wiki.esipfed.org/index.php/Concepts_Glossary"&amp;"#"&amp;SUBSTITUTE(SUBSTITUTE([4]FieldSummary_Exists!Q6," ","_"),"/","-"),[4]FieldSummary_Exists!Q6))</f>
        <v/>
      </c>
    </row>
    <row r="10" spans="2:13" x14ac:dyDescent="0.2">
      <c r="G10" s="24" t="str">
        <f ca="1">[4]FieldSummary_Exists!D7</f>
        <v>Metadata Contact</v>
      </c>
      <c r="H10" s="25">
        <f ca="1">[4]FieldSummary_Exists!E7</f>
        <v>0.88</v>
      </c>
      <c r="I10" s="26" t="str">
        <f ca="1">[4]FieldSummary_Missing!F7</f>
        <v>LTER_Identification</v>
      </c>
      <c r="K10" s="27" t="str">
        <f ca="1">IF([4]FieldSummary_Exists!M7="","",HYPERLINK("http://wiki.esipfed.org/index.php/Concepts_Glossary_"&amp;[4]data!$B$1&amp;"#"&amp;SUBSTITUTE(SUBSTITUTE([4]FieldSummary_Exists!M7," ","_"),"/","-"),[4]FieldSummary_Exists!M7))</f>
        <v>Publisher</v>
      </c>
      <c r="L10" s="28" t="str">
        <f ca="1">IF([4]FieldSummary_Exists!L7="","",HYPERLINK("http://wiki.esipfed.org/index.php/Concepts_Glossary_"&amp;[4]data!$B$1&amp;"#"&amp;SUBSTITUTE(SUBSTITUTE([4]FieldSummary_Exists!L7," ","_"),"/","-"),[4]FieldSummary_Exists!L7))</f>
        <v/>
      </c>
      <c r="M10" s="29" t="str">
        <f ca="1">IF([4]FieldSummary_Exists!Q7="","",HYPERLINK("http://wiki.esipfed.org/index.php/Concepts_Glossary"&amp;"#"&amp;SUBSTITUTE(SUBSTITUTE([4]FieldSummary_Exists!Q7," ","_"),"/","-"),[4]FieldSummary_Exists!Q7))</f>
        <v/>
      </c>
    </row>
    <row r="11" spans="2:13" x14ac:dyDescent="0.2">
      <c r="G11" s="24" t="str">
        <f ca="1">[4]FieldSummary_Exists!D8</f>
        <v>Contributor Name</v>
      </c>
      <c r="H11" s="25">
        <f ca="1">[4]FieldSummary_Exists!E8</f>
        <v>0.80400000000000005</v>
      </c>
      <c r="I11" s="26" t="str">
        <f ca="1">[4]FieldSummary_Missing!F8</f>
        <v>LTER_Identification</v>
      </c>
      <c r="K11" s="27" t="str">
        <f ca="1">IF([4]FieldSummary_Exists!M8="","",HYPERLINK("http://wiki.esipfed.org/index.php/Concepts_Glossary_"&amp;[4]data!$B$1&amp;"#"&amp;SUBSTITUTE(SUBSTITUTE([4]FieldSummary_Exists!M8," ","_"),"/","-"),[4]FieldSummary_Exists!M8))</f>
        <v>Publication Date</v>
      </c>
      <c r="L11" s="28" t="str">
        <f ca="1">IF([4]FieldSummary_Exists!L8="","",HYPERLINK("http://wiki.esipfed.org/index.php/Concepts_Glossary_"&amp;[4]data!$B$1&amp;"#"&amp;SUBSTITUTE(SUBSTITUTE([4]FieldSummary_Exists!L8," ","_"),"/","-"),[4]FieldSummary_Exists!L8))</f>
        <v/>
      </c>
      <c r="M11" s="29" t="str">
        <f ca="1">IF([4]FieldSummary_Exists!Q8="","",HYPERLINK("http://wiki.esipfed.org/index.php/Concepts_Glossary"&amp;"#"&amp;SUBSTITUTE(SUBSTITUTE([4]FieldSummary_Exists!Q8," ","_"),"/","-"),[4]FieldSummary_Exists!Q8))</f>
        <v/>
      </c>
    </row>
    <row r="12" spans="2:13" x14ac:dyDescent="0.2">
      <c r="G12" s="24" t="str">
        <f ca="1">[4]FieldSummary_Exists!D9</f>
        <v>Publisher</v>
      </c>
      <c r="H12" s="25">
        <f ca="1">[4]FieldSummary_Exists!E9</f>
        <v>0.90800000000000003</v>
      </c>
      <c r="I12" s="26" t="str">
        <f ca="1">[4]FieldSummary_Missing!F9</f>
        <v>LTER_Identification</v>
      </c>
      <c r="K12" s="27" t="str">
        <f ca="1">IF([4]FieldSummary_Exists!M9="","",HYPERLINK("http://wiki.esipfed.org/index.php/Concepts_Glossary_"&amp;[4]data!$B$1&amp;"#"&amp;SUBSTITUTE(SUBSTITUTE([4]FieldSummary_Exists!M9," ","_"),"/","-"),[4]FieldSummary_Exists!M9))</f>
        <v>Resource Distribution</v>
      </c>
      <c r="L12" s="28" t="str">
        <f ca="1">IF([4]FieldSummary_Exists!L9="","",HYPERLINK("http://wiki.esipfed.org/index.php/Concepts_Glossary_"&amp;[4]data!$B$1&amp;"#"&amp;SUBSTITUTE(SUBSTITUTE([4]FieldSummary_Exists!L9," ","_"),"/","-"),[4]FieldSummary_Exists!L9))</f>
        <v/>
      </c>
      <c r="M12" s="29" t="str">
        <f ca="1">IF([4]FieldSummary_Exists!Q9="","",HYPERLINK("http://wiki.esipfed.org/index.php/Concepts_Glossary"&amp;"#"&amp;SUBSTITUTE(SUBSTITUTE([4]FieldSummary_Exists!Q9," ","_"),"/","-"),[4]FieldSummary_Exists!Q9))</f>
        <v/>
      </c>
    </row>
    <row r="13" spans="2:13" x14ac:dyDescent="0.2">
      <c r="G13" s="24" t="str">
        <f ca="1">[4]FieldSummary_Exists!D10</f>
        <v>Publication Date</v>
      </c>
      <c r="H13" s="25">
        <f ca="1">[4]FieldSummary_Exists!E10</f>
        <v>0.98799999999999999</v>
      </c>
      <c r="I13" s="26" t="str">
        <f ca="1">[4]FieldSummary_Missing!F10</f>
        <v>LTER_Identification</v>
      </c>
      <c r="K13" s="27" t="str">
        <f ca="1">IF([4]FieldSummary_Exists!M10="","",HYPERLINK("http://wiki.esipfed.org/index.php/Concepts_Glossary_"&amp;[4]data!$B$1&amp;"#"&amp;SUBSTITUTE(SUBSTITUTE([4]FieldSummary_Exists!M10," ","_"),"/","-"),[4]FieldSummary_Exists!M10))</f>
        <v>Spatial Extent</v>
      </c>
      <c r="L13" s="28" t="str">
        <f ca="1">IF([4]FieldSummary_Exists!L10="","",HYPERLINK("http://wiki.esipfed.org/index.php/Concepts_Glossary_"&amp;[4]data!$B$1&amp;"#"&amp;SUBSTITUTE(SUBSTITUTE([4]FieldSummary_Exists!L10," ","_"),"/","-"),[4]FieldSummary_Exists!L10))</f>
        <v/>
      </c>
      <c r="M13" s="29" t="str">
        <f ca="1">IF([4]FieldSummary_Exists!Q10="","",HYPERLINK("http://wiki.esipfed.org/index.php/Concepts_Glossary"&amp;"#"&amp;SUBSTITUTE(SUBSTITUTE([4]FieldSummary_Exists!Q10," ","_"),"/","-"),[4]FieldSummary_Exists!Q10))</f>
        <v/>
      </c>
    </row>
    <row r="14" spans="2:13" x14ac:dyDescent="0.2">
      <c r="G14" s="24" t="str">
        <f ca="1">[4]FieldSummary_Exists!D11</f>
        <v>Resource Contact</v>
      </c>
      <c r="H14" s="25">
        <f ca="1">[4]FieldSummary_Exists!E11</f>
        <v>1</v>
      </c>
      <c r="I14" s="26" t="str">
        <f ca="1">[4]FieldSummary_Missing!F11</f>
        <v>LTER_Identification</v>
      </c>
      <c r="K14" s="27" t="str">
        <f ca="1">IF([4]FieldSummary_Exists!M11="","",HYPERLINK("http://wiki.esipfed.org/index.php/Concepts_Glossary_"&amp;[4]data!$B$1&amp;"#"&amp;SUBSTITUTE(SUBSTITUTE([4]FieldSummary_Exists!M11," ","_"),"/","-"),[4]FieldSummary_Exists!M11))</f>
        <v>Taxonomic Extent</v>
      </c>
      <c r="L14" s="28" t="str">
        <f ca="1">IF([4]FieldSummary_Exists!L11="","",HYPERLINK("http://wiki.esipfed.org/index.php/Concepts_Glossary_"&amp;[4]data!$B$1&amp;"#"&amp;SUBSTITUTE(SUBSTITUTE([4]FieldSummary_Exists!L11," ","_"),"/","-"),[4]FieldSummary_Exists!L11))</f>
        <v/>
      </c>
      <c r="M14" s="29" t="str">
        <f ca="1">IF([4]FieldSummary_Exists!Q11="","",HYPERLINK("http://wiki.esipfed.org/index.php/Concepts_Glossary"&amp;"#"&amp;SUBSTITUTE(SUBSTITUTE([4]FieldSummary_Exists!Q11," ","_"),"/","-"),[4]FieldSummary_Exists!Q11))</f>
        <v/>
      </c>
    </row>
    <row r="15" spans="2:13" x14ac:dyDescent="0.2">
      <c r="G15" s="24" t="str">
        <f ca="1">[4]FieldSummary_Exists!D12</f>
        <v>Abstract</v>
      </c>
      <c r="H15" s="25">
        <f ca="1">[4]FieldSummary_Exists!E12</f>
        <v>1</v>
      </c>
      <c r="I15" s="26" t="str">
        <f ca="1">[4]FieldSummary_Missing!F12</f>
        <v>LTER_Identification</v>
      </c>
      <c r="K15" s="27" t="str">
        <f ca="1">IF([4]FieldSummary_Exists!M12="","",HYPERLINK("http://wiki.esipfed.org/index.php/Concepts_Glossary_"&amp;[4]data!$B$1&amp;"#"&amp;SUBSTITUTE(SUBSTITUTE([4]FieldSummary_Exists!M12," ","_"),"/","-"),[4]FieldSummary_Exists!M12))</f>
        <v>Temporal Extent</v>
      </c>
      <c r="L15" s="28" t="str">
        <f ca="1">IF([4]FieldSummary_Exists!L12="","",HYPERLINK("http://wiki.esipfed.org/index.php/Concepts_Glossary_"&amp;[4]data!$B$1&amp;"#"&amp;SUBSTITUTE(SUBSTITUTE([4]FieldSummary_Exists!L12," ","_"),"/","-"),[4]FieldSummary_Exists!L12))</f>
        <v/>
      </c>
      <c r="M15" s="29" t="str">
        <f ca="1">IF([4]FieldSummary_Exists!Q12="","",HYPERLINK("http://wiki.esipfed.org/index.php/Concepts_Glossary"&amp;"#"&amp;SUBSTITUTE(SUBSTITUTE([4]FieldSummary_Exists!Q12," ","_"),"/","-"),[4]FieldSummary_Exists!Q12))</f>
        <v/>
      </c>
    </row>
    <row r="16" spans="2:13" x14ac:dyDescent="0.2">
      <c r="G16" s="24" t="str">
        <f ca="1">[4]FieldSummary_Exists!D13</f>
        <v>Keyword</v>
      </c>
      <c r="H16" s="25">
        <f ca="1">[4]FieldSummary_Exists!E13</f>
        <v>1</v>
      </c>
      <c r="I16" s="26" t="str">
        <f ca="1">[4]FieldSummary_Missing!F13</f>
        <v>LTER_Identification</v>
      </c>
      <c r="K16" s="27" t="str">
        <f ca="1">IF([4]FieldSummary_Exists!M13="","",HYPERLINK("http://wiki.esipfed.org/index.php/Concepts_Glossary_"&amp;[4]data!$B$1&amp;"#"&amp;SUBSTITUTE(SUBSTITUTE([4]FieldSummary_Exists!M13," ","_"),"/","-"),[4]FieldSummary_Exists!M13))</f>
        <v>Maintenance</v>
      </c>
      <c r="L16" s="28" t="str">
        <f ca="1">IF([4]FieldSummary_Exists!L13="","",HYPERLINK("http://wiki.esipfed.org/index.php/Concepts_Glossary_"&amp;[4]data!$B$1&amp;"#"&amp;SUBSTITUTE(SUBSTITUTE([4]FieldSummary_Exists!L13," ","_"),"/","-"),[4]FieldSummary_Exists!L13))</f>
        <v/>
      </c>
      <c r="M16" s="29" t="str">
        <f ca="1">IF([4]FieldSummary_Exists!Q13="","",HYPERLINK("http://wiki.esipfed.org/index.php/Concepts_Glossary"&amp;"#"&amp;SUBSTITUTE(SUBSTITUTE([4]FieldSummary_Exists!Q13," ","_"),"/","-"),[4]FieldSummary_Exists!Q13))</f>
        <v/>
      </c>
    </row>
    <row r="17" spans="7:13" x14ac:dyDescent="0.2">
      <c r="G17" s="24" t="str">
        <f ca="1">[4]FieldSummary_Exists!D14</f>
        <v>Resource Distribution</v>
      </c>
      <c r="H17" s="25">
        <f ca="1">[4]FieldSummary_Exists!E14</f>
        <v>0.96</v>
      </c>
      <c r="I17" s="26" t="str">
        <f ca="1">[4]FieldSummary_Missing!F14</f>
        <v>LTER_Identification</v>
      </c>
      <c r="K17" s="27" t="str">
        <f ca="1">IF([4]FieldSummary_Exists!M14="","",HYPERLINK("http://wiki.esipfed.org/index.php/Concepts_Glossary_"&amp;[4]data!$B$1&amp;"#"&amp;SUBSTITUTE(SUBSTITUTE([4]FieldSummary_Exists!M14," ","_"),"/","-"),[4]FieldSummary_Exists!M14))</f>
        <v>Process Step</v>
      </c>
      <c r="L17" s="28" t="str">
        <f ca="1">IF([4]FieldSummary_Exists!L14="","",HYPERLINK("http://wiki.esipfed.org/index.php/Concepts_Glossary_"&amp;[4]data!$B$1&amp;"#"&amp;SUBSTITUTE(SUBSTITUTE([4]FieldSummary_Exists!L14," ","_"),"/","-"),[4]FieldSummary_Exists!L14))</f>
        <v/>
      </c>
      <c r="M17" s="29" t="str">
        <f ca="1">IF([4]FieldSummary_Exists!Q14="","",HYPERLINK("http://wiki.esipfed.org/index.php/Concepts_Glossary"&amp;"#"&amp;SUBSTITUTE(SUBSTITUTE([4]FieldSummary_Exists!Q14," ","_"),"/","-"),[4]FieldSummary_Exists!Q14))</f>
        <v/>
      </c>
    </row>
    <row r="18" spans="7:13" x14ac:dyDescent="0.2">
      <c r="G18" s="24" t="str">
        <f ca="1">[4]FieldSummary_Exists!D15</f>
        <v>Spatial Extent</v>
      </c>
      <c r="H18" s="25">
        <f ca="1">[4]FieldSummary_Exists!E15</f>
        <v>0.96399999999999997</v>
      </c>
      <c r="I18" s="26" t="str">
        <f ca="1">[4]FieldSummary_Missing!F15</f>
        <v>LTER_Discovery</v>
      </c>
      <c r="K18" s="27" t="str">
        <f ca="1">IF([4]FieldSummary_Exists!M15="","",HYPERLINK("http://wiki.esipfed.org/index.php/Concepts_Glossary_"&amp;[4]data!$B$1&amp;"#"&amp;SUBSTITUTE(SUBSTITUTE([4]FieldSummary_Exists!M15," ","_"),"/","-"),[4]FieldSummary_Exists!M15))</f>
        <v>Project Description</v>
      </c>
      <c r="L18" s="28" t="str">
        <f ca="1">IF([4]FieldSummary_Exists!L15="","",HYPERLINK("http://wiki.esipfed.org/index.php/Concepts_Glossary_"&amp;[4]data!$B$1&amp;"#"&amp;SUBSTITUTE(SUBSTITUTE([4]FieldSummary_Exists!L15," ","_"),"/","-"),[4]FieldSummary_Exists!L15))</f>
        <v/>
      </c>
      <c r="M18" s="29" t="str">
        <f ca="1">IF([4]FieldSummary_Exists!Q15="","",HYPERLINK("http://wiki.esipfed.org/index.php/Concepts_Glossary"&amp;"#"&amp;SUBSTITUTE(SUBSTITUTE([4]FieldSummary_Exists!Q15," ","_"),"/","-"),[4]FieldSummary_Exists!Q15))</f>
        <v/>
      </c>
    </row>
    <row r="19" spans="7:13" x14ac:dyDescent="0.2">
      <c r="G19" s="24" t="str">
        <f ca="1">[4]FieldSummary_Exists!D16</f>
        <v>Taxonomic Extent</v>
      </c>
      <c r="H19" s="25">
        <f ca="1">[4]FieldSummary_Exists!E16</f>
        <v>0.13600000000000001</v>
      </c>
      <c r="I19" s="26" t="str">
        <f ca="1">[4]FieldSummary_Missing!F16</f>
        <v>LTER_Discovery</v>
      </c>
      <c r="K19" s="27" t="str">
        <f ca="1">IF([4]FieldSummary_Exists!M16="","",HYPERLINK("http://wiki.esipfed.org/index.php/Concepts_Glossary_"&amp;[4]data!$B$1&amp;"#"&amp;SUBSTITUTE(SUBSTITUTE([4]FieldSummary_Exists!M16," ","_"),"/","-"),[4]FieldSummary_Exists!M16))</f>
        <v>Entity Type Definition</v>
      </c>
      <c r="L19" s="28" t="str">
        <f ca="1">IF([4]FieldSummary_Exists!L16="","",HYPERLINK("http://wiki.esipfed.org/index.php/Concepts_Glossary_"&amp;[4]data!$B$1&amp;"#"&amp;SUBSTITUTE(SUBSTITUTE([4]FieldSummary_Exists!L16," ","_"),"/","-"),[4]FieldSummary_Exists!L16))</f>
        <v/>
      </c>
      <c r="M19" s="29" t="str">
        <f ca="1">IF([4]FieldSummary_Exists!Q16="","",HYPERLINK("http://wiki.esipfed.org/index.php/Concepts_Glossary"&amp;"#"&amp;SUBSTITUTE(SUBSTITUTE([4]FieldSummary_Exists!Q16," ","_"),"/","-"),[4]FieldSummary_Exists!Q16))</f>
        <v/>
      </c>
    </row>
    <row r="20" spans="7:13" x14ac:dyDescent="0.2">
      <c r="G20" s="24" t="str">
        <f ca="1">[4]FieldSummary_Exists!D17</f>
        <v>Temporal Extent</v>
      </c>
      <c r="H20" s="25">
        <f ca="1">[4]FieldSummary_Exists!E17</f>
        <v>0.98799999999999999</v>
      </c>
      <c r="I20" s="26" t="str">
        <f ca="1">[4]FieldSummary_Missing!F17</f>
        <v>LTER_Discovery</v>
      </c>
      <c r="K20" s="27" t="str">
        <f ca="1">IF([4]FieldSummary_Exists!M17="","",HYPERLINK("http://wiki.esipfed.org/index.php/Concepts_Glossary_"&amp;[4]data!$B$1&amp;"#"&amp;SUBSTITUTE(SUBSTITUTE([4]FieldSummary_Exists!M17," ","_"),"/","-"),[4]FieldSummary_Exists!M17))</f>
        <v>Attribute Definition</v>
      </c>
      <c r="L20" s="28" t="str">
        <f ca="1">IF([4]FieldSummary_Exists!L17="","",HYPERLINK("http://wiki.esipfed.org/index.php/Concepts_Glossary_"&amp;[4]data!$B$1&amp;"#"&amp;SUBSTITUTE(SUBSTITUTE([4]FieldSummary_Exists!L17," ","_"),"/","-"),[4]FieldSummary_Exists!L17))</f>
        <v/>
      </c>
      <c r="M20" s="29" t="str">
        <f ca="1">IF([4]FieldSummary_Exists!Q17="","",HYPERLINK("http://wiki.esipfed.org/index.php/Concepts_Glossary"&amp;"#"&amp;SUBSTITUTE(SUBSTITUTE([4]FieldSummary_Exists!Q17," ","_"),"/","-"),[4]FieldSummary_Exists!Q17))</f>
        <v/>
      </c>
    </row>
    <row r="21" spans="7:13" x14ac:dyDescent="0.2">
      <c r="G21" s="24" t="str">
        <f ca="1">[4]FieldSummary_Exists!D18</f>
        <v>Maintenance</v>
      </c>
      <c r="H21" s="25">
        <f ca="1">[4]FieldSummary_Exists!E18</f>
        <v>0.85599999999999998</v>
      </c>
      <c r="I21" s="26" t="str">
        <f ca="1">[4]FieldSummary_Missing!F18</f>
        <v>LTER_Discovery</v>
      </c>
      <c r="K21" s="27" t="str">
        <f ca="1">IF([4]FieldSummary_Exists!M18="","",HYPERLINK("http://wiki.esipfed.org/index.php/Concepts_Glossary_"&amp;[4]data!$B$1&amp;"#"&amp;SUBSTITUTE(SUBSTITUTE([4]FieldSummary_Exists!M18," ","_"),"/","-"),[4]FieldSummary_Exists!M18))</f>
        <v>Resource Format</v>
      </c>
      <c r="L21" s="28" t="str">
        <f ca="1">IF([4]FieldSummary_Exists!L18="","",HYPERLINK("http://wiki.esipfed.org/index.php/Concepts_Glossary_"&amp;[4]data!$B$1&amp;"#"&amp;SUBSTITUTE(SUBSTITUTE([4]FieldSummary_Exists!L18," ","_"),"/","-"),[4]FieldSummary_Exists!L18))</f>
        <v/>
      </c>
      <c r="M21" s="29" t="str">
        <f ca="1">IF([4]FieldSummary_Exists!Q18="","",HYPERLINK("http://wiki.esipfed.org/index.php/Concepts_Glossary"&amp;"#"&amp;SUBSTITUTE(SUBSTITUTE([4]FieldSummary_Exists!Q18," ","_"),"/","-"),[4]FieldSummary_Exists!Q18))</f>
        <v/>
      </c>
    </row>
    <row r="22" spans="7:13" x14ac:dyDescent="0.2">
      <c r="G22" s="24" t="str">
        <f ca="1">[4]FieldSummary_Exists!D19</f>
        <v>Resource Use Constraints</v>
      </c>
      <c r="H22" s="25">
        <f ca="1">[4]FieldSummary_Exists!E19</f>
        <v>1</v>
      </c>
      <c r="I22" s="26" t="str">
        <f ca="1">[4]FieldSummary_Missing!F19</f>
        <v>LTER_Evaluation</v>
      </c>
      <c r="K22" s="27" t="str">
        <f ca="1">IF([4]FieldSummary_Exists!M19="","",HYPERLINK("http://wiki.esipfed.org/index.php/Concepts_Glossary_"&amp;[4]data!$B$1&amp;"#"&amp;SUBSTITUTE(SUBSTITUTE([4]FieldSummary_Exists!M19," ","_"),"/","-"),[4]FieldSummary_Exists!M19))</f>
        <v>Attribute List</v>
      </c>
      <c r="L22" s="28" t="str">
        <f ca="1">IF([4]FieldSummary_Exists!L19="","",HYPERLINK("http://wiki.esipfed.org/index.php/Concepts_Glossary_"&amp;[4]data!$B$1&amp;"#"&amp;SUBSTITUTE(SUBSTITUTE([4]FieldSummary_Exists!L19," ","_"),"/","-"),[4]FieldSummary_Exists!L19))</f>
        <v/>
      </c>
      <c r="M22" s="29" t="str">
        <f ca="1">IF([4]FieldSummary_Exists!Q19="","",HYPERLINK("http://wiki.esipfed.org/index.php/Concepts_Glossary"&amp;"#"&amp;SUBSTITUTE(SUBSTITUTE([4]FieldSummary_Exists!Q19," ","_"),"/","-"),[4]FieldSummary_Exists!Q19))</f>
        <v/>
      </c>
    </row>
    <row r="23" spans="7:13" x14ac:dyDescent="0.2">
      <c r="G23" s="24" t="str">
        <f ca="1">[4]FieldSummary_Exists!D20</f>
        <v>Process Step</v>
      </c>
      <c r="H23" s="25">
        <f ca="1">[4]FieldSummary_Exists!E20</f>
        <v>0.97599999999999998</v>
      </c>
      <c r="I23" s="26" t="str">
        <f ca="1">[4]FieldSummary_Missing!F20</f>
        <v>LTER_Evaluation</v>
      </c>
      <c r="K23" s="27" t="str">
        <f ca="1">IF([4]FieldSummary_Exists!M20="","",HYPERLINK("http://wiki.esipfed.org/index.php/Concepts_Glossary_"&amp;[4]data!$B$1&amp;"#"&amp;SUBSTITUTE(SUBSTITUTE([4]FieldSummary_Exists!M20," ","_"),"/","-"),[4]FieldSummary_Exists!M20))</f>
        <v>Resource Quality Description</v>
      </c>
      <c r="L23" s="28" t="str">
        <f ca="1">IF([4]FieldSummary_Exists!L20="","",HYPERLINK("http://wiki.esipfed.org/index.php/Concepts_Glossary_"&amp;[4]data!$B$1&amp;"#"&amp;SUBSTITUTE(SUBSTITUTE([4]FieldSummary_Exists!L20," ","_"),"/","-"),[4]FieldSummary_Exists!L20))</f>
        <v/>
      </c>
      <c r="M23" s="29" t="str">
        <f ca="1">IF([4]FieldSummary_Exists!Q20="","",HYPERLINK("http://wiki.esipfed.org/index.php/Concepts_Glossary"&amp;"#"&amp;SUBSTITUTE(SUBSTITUTE([4]FieldSummary_Exists!Q20," ","_"),"/","-"),[4]FieldSummary_Exists!Q20))</f>
        <v/>
      </c>
    </row>
    <row r="24" spans="7:13" x14ac:dyDescent="0.2">
      <c r="G24" s="24" t="str">
        <f ca="1">[4]FieldSummary_Exists!D21</f>
        <v>Project Description</v>
      </c>
      <c r="H24" s="25">
        <f ca="1">[4]FieldSummary_Exists!E21</f>
        <v>0.84799999999999998</v>
      </c>
      <c r="I24" s="26" t="str">
        <f ca="1">[4]FieldSummary_Missing!F21</f>
        <v>LTER_Evaluation</v>
      </c>
      <c r="K24" s="27" t="str">
        <f ca="1">IF([4]FieldSummary_Exists!M21="","",HYPERLINK("http://wiki.esipfed.org/index.php/Concepts_Glossary_"&amp;[4]data!$B$1&amp;"#"&amp;SUBSTITUTE(SUBSTITUTE([4]FieldSummary_Exists!M21," ","_"),"/","-"),[4]FieldSummary_Exists!M21))</f>
        <v/>
      </c>
      <c r="L24" s="28" t="str">
        <f ca="1">IF([4]FieldSummary_Exists!L21="","",HYPERLINK("http://wiki.esipfed.org/index.php/Concepts_Glossary_"&amp;[4]data!$B$1&amp;"#"&amp;SUBSTITUTE(SUBSTITUTE([4]FieldSummary_Exists!L21," ","_"),"/","-"),[4]FieldSummary_Exists!L21))</f>
        <v/>
      </c>
      <c r="M24" s="29" t="str">
        <f ca="1">IF([4]FieldSummary_Exists!Q21="","",HYPERLINK("http://wiki.esipfed.org/index.php/Concepts_Glossary"&amp;"#"&amp;SUBSTITUTE(SUBSTITUTE([4]FieldSummary_Exists!Q21," ","_"),"/","-"),[4]FieldSummary_Exists!Q21))</f>
        <v/>
      </c>
    </row>
    <row r="25" spans="7:13" x14ac:dyDescent="0.2">
      <c r="G25" s="24" t="str">
        <f ca="1">[4]FieldSummary_Exists!D22</f>
        <v>Entity Type Definition</v>
      </c>
      <c r="H25" s="25">
        <f ca="1">[4]FieldSummary_Exists!E22</f>
        <v>0.86399999999999999</v>
      </c>
      <c r="I25" s="26" t="str">
        <f ca="1">[4]FieldSummary_Missing!F22</f>
        <v>LTER_Evaluation</v>
      </c>
      <c r="K25" s="27" t="str">
        <f ca="1">IF([4]FieldSummary_Exists!M22="","",HYPERLINK("http://wiki.esipfed.org/index.php/Concepts_Glossary_"&amp;[4]data!$B$1&amp;"#"&amp;SUBSTITUTE(SUBSTITUTE([4]FieldSummary_Exists!M22," ","_"),"/","-"),[4]FieldSummary_Exists!M22))</f>
        <v/>
      </c>
      <c r="L25" s="28" t="str">
        <f ca="1">IF([4]FieldSummary_Exists!L22="","",HYPERLINK("http://wiki.esipfed.org/index.php/Concepts_Glossary_"&amp;[4]data!$B$1&amp;"#"&amp;SUBSTITUTE(SUBSTITUTE([4]FieldSummary_Exists!L22," ","_"),"/","-"),[4]FieldSummary_Exists!L22))</f>
        <v/>
      </c>
      <c r="M25" s="29" t="str">
        <f ca="1">IF([4]FieldSummary_Exists!Q22="","",HYPERLINK("http://wiki.esipfed.org/index.php/Concepts_Glossary"&amp;"#"&amp;SUBSTITUTE(SUBSTITUTE([4]FieldSummary_Exists!Q22," ","_"),"/","-"),[4]FieldSummary_Exists!Q22))</f>
        <v/>
      </c>
    </row>
    <row r="26" spans="7:13" x14ac:dyDescent="0.2">
      <c r="G26" s="24" t="str">
        <f ca="1">[4]FieldSummary_Exists!D23</f>
        <v>Attribute Definition</v>
      </c>
      <c r="H26" s="25">
        <f ca="1">[4]FieldSummary_Exists!E23</f>
        <v>0.89200000000000002</v>
      </c>
      <c r="I26" s="26" t="str">
        <f ca="1">[4]FieldSummary_Missing!F23</f>
        <v>LTER_Evaluation</v>
      </c>
      <c r="K26" s="27" t="str">
        <f ca="1">IF([4]FieldSummary_Exists!M23="","",HYPERLINK("http://wiki.esipfed.org/index.php/Concepts_Glossary_"&amp;[4]data!$B$1&amp;"#"&amp;SUBSTITUTE(SUBSTITUTE([4]FieldSummary_Exists!M23," ","_"),"/","-"),[4]FieldSummary_Exists!M23))</f>
        <v/>
      </c>
      <c r="L26" s="28" t="str">
        <f ca="1">IF([4]FieldSummary_Exists!L23="","",HYPERLINK("http://wiki.esipfed.org/index.php/Concepts_Glossary_"&amp;[4]data!$B$1&amp;"#"&amp;SUBSTITUTE(SUBSTITUTE([4]FieldSummary_Exists!L23," ","_"),"/","-"),[4]FieldSummary_Exists!L23))</f>
        <v/>
      </c>
      <c r="M26" s="29" t="str">
        <f ca="1">IF([4]FieldSummary_Exists!Q23="","",HYPERLINK("http://wiki.esipfed.org/index.php/Concepts_Glossary"&amp;"#"&amp;SUBSTITUTE(SUBSTITUTE([4]FieldSummary_Exists!Q23," ","_"),"/","-"),[4]FieldSummary_Exists!Q23))</f>
        <v/>
      </c>
    </row>
    <row r="27" spans="7:13" x14ac:dyDescent="0.2">
      <c r="G27" s="24" t="str">
        <f ca="1">[4]FieldSummary_Exists!D24</f>
        <v>Resource Access Constraints</v>
      </c>
      <c r="H27" s="25">
        <f ca="1">[4]FieldSummary_Exists!E24</f>
        <v>1</v>
      </c>
      <c r="I27" s="26" t="str">
        <f ca="1">[4]FieldSummary_Missing!F24</f>
        <v>LTER_Access</v>
      </c>
      <c r="K27" s="27" t="str">
        <f ca="1">IF([4]FieldSummary_Exists!M24="","",HYPERLINK("http://wiki.esipfed.org/index.php/Concepts_Glossary_"&amp;[4]data!$B$1&amp;"#"&amp;SUBSTITUTE(SUBSTITUTE([4]FieldSummary_Exists!M24," ","_"),"/","-"),[4]FieldSummary_Exists!M24))</f>
        <v/>
      </c>
      <c r="L27" s="28" t="str">
        <f ca="1">IF([4]FieldSummary_Exists!L24="","",HYPERLINK("http://wiki.esipfed.org/index.php/Concepts_Glossary_"&amp;[4]data!$B$1&amp;"#"&amp;SUBSTITUTE(SUBSTITUTE([4]FieldSummary_Exists!L24," ","_"),"/","-"),[4]FieldSummary_Exists!L24))</f>
        <v/>
      </c>
      <c r="M27" s="29" t="str">
        <f ca="1">IF([4]FieldSummary_Exists!Q24="","",HYPERLINK("http://wiki.esipfed.org/index.php/Concepts_Glossary"&amp;"#"&amp;SUBSTITUTE(SUBSTITUTE([4]FieldSummary_Exists!Q24," ","_"),"/","-"),[4]FieldSummary_Exists!Q24))</f>
        <v/>
      </c>
    </row>
    <row r="28" spans="7:13" x14ac:dyDescent="0.2">
      <c r="G28" s="24" t="str">
        <f ca="1">[4]FieldSummary_Exists!D25</f>
        <v>Resource Format</v>
      </c>
      <c r="H28" s="25">
        <f ca="1">[4]FieldSummary_Exists!E25</f>
        <v>0.89200000000000002</v>
      </c>
      <c r="I28" s="26" t="str">
        <f ca="1">[4]FieldSummary_Missing!F25</f>
        <v>LTER_Access</v>
      </c>
      <c r="K28" s="27" t="str">
        <f ca="1">IF([4]FieldSummary_Exists!M25="","",HYPERLINK("http://wiki.esipfed.org/index.php/Concepts_Glossary_"&amp;[4]data!$B$1&amp;"#"&amp;SUBSTITUTE(SUBSTITUTE([4]FieldSummary_Exists!M25," ","_"),"/","-"),[4]FieldSummary_Exists!M25))</f>
        <v/>
      </c>
      <c r="L28" s="28" t="str">
        <f ca="1">IF([4]FieldSummary_Exists!L25="","",HYPERLINK("http://wiki.esipfed.org/index.php/Concepts_Glossary_"&amp;[4]data!$B$1&amp;"#"&amp;SUBSTITUTE(SUBSTITUTE([4]FieldSummary_Exists!L25," ","_"),"/","-"),[4]FieldSummary_Exists!L25))</f>
        <v/>
      </c>
      <c r="M28" s="29" t="str">
        <f ca="1">IF([4]FieldSummary_Exists!Q25="","",HYPERLINK("http://wiki.esipfed.org/index.php/Concepts_Glossary"&amp;"#"&amp;SUBSTITUTE(SUBSTITUTE([4]FieldSummary_Exists!Q25," ","_"),"/","-"),[4]FieldSummary_Exists!Q25))</f>
        <v/>
      </c>
    </row>
    <row r="29" spans="7:13" x14ac:dyDescent="0.2">
      <c r="G29" s="24" t="str">
        <f ca="1">[4]FieldSummary_Exists!D26</f>
        <v>Attribute List</v>
      </c>
      <c r="H29" s="25">
        <f ca="1">[4]FieldSummary_Exists!E26</f>
        <v>0.89200000000000002</v>
      </c>
      <c r="I29" s="26" t="str">
        <f ca="1">[4]FieldSummary_Missing!F26</f>
        <v>LTER_Integration</v>
      </c>
      <c r="K29" s="27" t="str">
        <f ca="1">IF([4]FieldSummary_Exists!M26="","",HYPERLINK("http://wiki.esipfed.org/index.php/Concepts_Glossary_"&amp;[4]data!$B$1&amp;"#"&amp;SUBSTITUTE(SUBSTITUTE([4]FieldSummary_Exists!M26," ","_"),"/","-"),[4]FieldSummary_Exists!M26))</f>
        <v/>
      </c>
      <c r="L29" s="28" t="str">
        <f ca="1">IF([4]FieldSummary_Exists!L26="","",HYPERLINK("http://wiki.esipfed.org/index.php/Concepts_Glossary_"&amp;[4]data!$B$1&amp;"#"&amp;SUBSTITUTE(SUBSTITUTE([4]FieldSummary_Exists!L26," ","_"),"/","-"),[4]FieldSummary_Exists!L26))</f>
        <v/>
      </c>
      <c r="M29" s="29" t="str">
        <f ca="1">IF([4]FieldSummary_Exists!Q26="","",HYPERLINK("http://wiki.esipfed.org/index.php/Concepts_Glossary"&amp;"#"&amp;SUBSTITUTE(SUBSTITUTE([4]FieldSummary_Exists!Q26," ","_"),"/","-"),[4]FieldSummary_Exists!Q26))</f>
        <v/>
      </c>
    </row>
    <row r="30" spans="7:13" x14ac:dyDescent="0.2">
      <c r="G30" s="24" t="str">
        <f ca="1">[4]FieldSummary_Exists!D27</f>
        <v>Attribute Constraints</v>
      </c>
      <c r="H30" s="25">
        <f ca="1">[4]FieldSummary_Exists!E27</f>
        <v>0</v>
      </c>
      <c r="I30" s="26" t="str">
        <f ca="1">[4]FieldSummary_Missing!F27</f>
        <v>LTER_Integration</v>
      </c>
      <c r="K30" s="27" t="str">
        <f ca="1">IF([4]FieldSummary_Exists!M27="","",HYPERLINK("http://wiki.esipfed.org/index.php/Concepts_Glossary_"&amp;[4]data!$B$1&amp;"#"&amp;SUBSTITUTE(SUBSTITUTE([4]FieldSummary_Exists!M27," ","_"),"/","-"),[4]FieldSummary_Exists!M27))</f>
        <v/>
      </c>
      <c r="L30" s="28" t="str">
        <f ca="1">IF([4]FieldSummary_Exists!L27="","",HYPERLINK("http://wiki.esipfed.org/index.php/Concepts_Glossary_"&amp;[4]data!$B$1&amp;"#"&amp;SUBSTITUTE(SUBSTITUTE([4]FieldSummary_Exists!L27," ","_"),"/","-"),[4]FieldSummary_Exists!L27))</f>
        <v/>
      </c>
      <c r="M30" s="29" t="str">
        <f ca="1">IF([4]FieldSummary_Exists!Q27="","",HYPERLINK("http://wiki.esipfed.org/index.php/Concepts_Glossary"&amp;"#"&amp;SUBSTITUTE(SUBSTITUTE([4]FieldSummary_Exists!Q27," ","_"),"/","-"),[4]FieldSummary_Exists!Q27))</f>
        <v/>
      </c>
    </row>
    <row r="31" spans="7:13" x14ac:dyDescent="0.2">
      <c r="G31" s="24" t="str">
        <f ca="1">[4]FieldSummary_Exists!D28</f>
        <v>Resource Quality Description</v>
      </c>
      <c r="H31" s="25">
        <f ca="1">[4]FieldSummary_Exists!E28</f>
        <v>0.29199999999999998</v>
      </c>
      <c r="I31" s="26" t="str">
        <f ca="1">[4]FieldSummary_Missing!F28</f>
        <v>LTER_Integration</v>
      </c>
      <c r="K31" s="27" t="str">
        <f ca="1">IF([4]FieldSummary_Exists!M28="","",HYPERLINK("http://wiki.esipfed.org/index.php/Concepts_Glossary_"&amp;[4]data!$B$1&amp;"#"&amp;SUBSTITUTE(SUBSTITUTE([4]FieldSummary_Exists!M28," ","_"),"/","-"),[4]FieldSummary_Exists!M28))</f>
        <v/>
      </c>
      <c r="L31" s="28" t="str">
        <f ca="1">IF([4]FieldSummary_Exists!L28="","",HYPERLINK("http://wiki.esipfed.org/index.php/Concepts_Glossary_"&amp;[4]data!$B$1&amp;"#"&amp;SUBSTITUTE(SUBSTITUTE([4]FieldSummary_Exists!L28," ","_"),"/","-"),[4]FieldSummary_Exists!L28))</f>
        <v/>
      </c>
      <c r="M31" s="29" t="str">
        <f ca="1">IF([4]FieldSummary_Exists!Q28="","",HYPERLINK("http://wiki.esipfed.org/index.php/Concepts_Glossary"&amp;"#"&amp;SUBSTITUTE(SUBSTITUTE([4]FieldSummary_Exists!Q28," ","_"),"/","-"),[4]FieldSummary_Exists!Q28))</f>
        <v/>
      </c>
    </row>
    <row r="32" spans="7:13" x14ac:dyDescent="0.2">
      <c r="G32" s="24" t="str">
        <f ca="1">[4]FieldSummary_Exists!D29</f>
        <v/>
      </c>
      <c r="H32" s="25" t="str">
        <f ca="1">[4]FieldSummary_Exists!E29</f>
        <v/>
      </c>
      <c r="I32" s="26" t="str">
        <f ca="1">[4]FieldSummary_Missing!F29</f>
        <v/>
      </c>
      <c r="K32" s="27" t="str">
        <f ca="1">IF([4]FieldSummary_Exists!M29="","",HYPERLINK("http://wiki.esipfed.org/index.php/Concepts_Glossary_"&amp;[4]data!$B$1&amp;"#"&amp;SUBSTITUTE(SUBSTITUTE([4]FieldSummary_Exists!M29," ","_"),"/","-"),[4]FieldSummary_Exists!M29))</f>
        <v/>
      </c>
      <c r="L32" s="28" t="str">
        <f ca="1">IF([4]FieldSummary_Exists!L29="","",HYPERLINK("http://wiki.esipfed.org/index.php/Concepts_Glossary_"&amp;[4]data!$B$1&amp;"#"&amp;SUBSTITUTE(SUBSTITUTE([4]FieldSummary_Exists!L29," ","_"),"/","-"),[4]FieldSummary_Exists!L29))</f>
        <v/>
      </c>
      <c r="M32" s="29" t="str">
        <f ca="1">IF([4]FieldSummary_Exists!Q29="","",HYPERLINK("http://wiki.esipfed.org/index.php/Concepts_Glossary"&amp;"#"&amp;SUBSTITUTE(SUBSTITUTE([4]FieldSummary_Exists!Q29," ","_"),"/","-"),[4]FieldSummary_Exists!Q29))</f>
        <v/>
      </c>
    </row>
    <row r="33" spans="7:13" x14ac:dyDescent="0.2">
      <c r="G33" s="24" t="str">
        <f ca="1">[4]FieldSummary_Exists!D30</f>
        <v/>
      </c>
      <c r="H33" s="25" t="str">
        <f ca="1">[4]FieldSummary_Exists!E30</f>
        <v/>
      </c>
      <c r="I33" s="26" t="str">
        <f ca="1">[4]FieldSummary_Missing!F30</f>
        <v/>
      </c>
      <c r="K33" s="27" t="str">
        <f ca="1">IF([4]FieldSummary_Exists!M30="","",HYPERLINK("http://wiki.esipfed.org/index.php/Concepts_Glossary_"&amp;[4]data!$B$1&amp;"#"&amp;SUBSTITUTE(SUBSTITUTE([4]FieldSummary_Exists!M30," ","_"),"/","-"),[4]FieldSummary_Exists!M30))</f>
        <v/>
      </c>
      <c r="L33" s="28" t="str">
        <f ca="1">IF([4]FieldSummary_Exists!L30="","",HYPERLINK("http://wiki.esipfed.org/index.php/Concepts_Glossary_"&amp;[4]data!$B$1&amp;"#"&amp;SUBSTITUTE(SUBSTITUTE([4]FieldSummary_Exists!L30," ","_"),"/","-"),[4]FieldSummary_Exists!L30))</f>
        <v/>
      </c>
      <c r="M33" s="29" t="str">
        <f ca="1">IF([4]FieldSummary_Exists!Q30="","",HYPERLINK("http://wiki.esipfed.org/index.php/Concepts_Glossary"&amp;"#"&amp;SUBSTITUTE(SUBSTITUTE([4]FieldSummary_Exists!Q30," ","_"),"/","-"),[4]FieldSummary_Exists!Q30))</f>
        <v/>
      </c>
    </row>
    <row r="34" spans="7:13" x14ac:dyDescent="0.2">
      <c r="G34" s="24" t="str">
        <f ca="1">[4]FieldSummary_Exists!D31</f>
        <v/>
      </c>
      <c r="H34" s="25" t="str">
        <f ca="1">[4]FieldSummary_Exists!E31</f>
        <v/>
      </c>
      <c r="I34" s="26" t="str">
        <f ca="1">[4]FieldSummary_Missing!F31</f>
        <v/>
      </c>
      <c r="K34" s="27" t="str">
        <f ca="1">IF([4]FieldSummary_Exists!M31="","",HYPERLINK("http://wiki.esipfed.org/index.php/Concepts_Glossary_"&amp;[4]data!$B$1&amp;"#"&amp;SUBSTITUTE(SUBSTITUTE([4]FieldSummary_Exists!M31," ","_"),"/","-"),[4]FieldSummary_Exists!M31))</f>
        <v/>
      </c>
      <c r="L34" s="28" t="str">
        <f ca="1">IF([4]FieldSummary_Exists!L31="","",HYPERLINK("http://wiki.esipfed.org/index.php/Concepts_Glossary_"&amp;[4]data!$B$1&amp;"#"&amp;SUBSTITUTE(SUBSTITUTE([4]FieldSummary_Exists!L31," ","_"),"/","-"),[4]FieldSummary_Exists!L31))</f>
        <v/>
      </c>
      <c r="M34" s="29" t="str">
        <f ca="1">IF([4]FieldSummary_Exists!Q31="","",HYPERLINK("http://wiki.esipfed.org/index.php/Concepts_Glossary"&amp;"#"&amp;SUBSTITUTE(SUBSTITUTE([4]FieldSummary_Exists!Q31," ","_"),"/","-"),[4]FieldSummary_Exists!Q31))</f>
        <v/>
      </c>
    </row>
    <row r="35" spans="7:13" x14ac:dyDescent="0.2">
      <c r="G35" s="24" t="str">
        <f ca="1">[4]FieldSummary_Exists!D32</f>
        <v/>
      </c>
      <c r="H35" s="25" t="str">
        <f ca="1">[4]FieldSummary_Exists!E32</f>
        <v/>
      </c>
      <c r="I35" s="26" t="str">
        <f ca="1">[4]FieldSummary_Missing!F32</f>
        <v/>
      </c>
      <c r="K35" s="27" t="str">
        <f ca="1">IF([4]FieldSummary_Exists!M32="","",HYPERLINK("http://wiki.esipfed.org/index.php/Concepts_Glossary_"&amp;[4]data!$B$1&amp;"#"&amp;SUBSTITUTE(SUBSTITUTE([4]FieldSummary_Exists!M32," ","_"),"/","-"),[4]FieldSummary_Exists!M32))</f>
        <v/>
      </c>
      <c r="L35" s="28" t="str">
        <f ca="1">IF([4]FieldSummary_Exists!L32="","",HYPERLINK("http://wiki.esipfed.org/index.php/Concepts_Glossary_"&amp;[4]data!$B$1&amp;"#"&amp;SUBSTITUTE(SUBSTITUTE([4]FieldSummary_Exists!L32," ","_"),"/","-"),[4]FieldSummary_Exists!L32))</f>
        <v/>
      </c>
      <c r="M35" s="29" t="str">
        <f ca="1">IF([4]FieldSummary_Exists!Q32="","",HYPERLINK("http://wiki.esipfed.org/index.php/Concepts_Glossary"&amp;"#"&amp;SUBSTITUTE(SUBSTITUTE([4]FieldSummary_Exists!Q32," ","_"),"/","-"),[4]FieldSummary_Exists!Q32))</f>
        <v/>
      </c>
    </row>
    <row r="36" spans="7:13" x14ac:dyDescent="0.2">
      <c r="G36" s="24" t="str">
        <f ca="1">[4]FieldSummary_Exists!D33</f>
        <v/>
      </c>
      <c r="H36" s="25" t="str">
        <f ca="1">[4]FieldSummary_Exists!E33</f>
        <v/>
      </c>
      <c r="I36" s="26" t="str">
        <f ca="1">[4]FieldSummary_Missing!F33</f>
        <v/>
      </c>
      <c r="K36" s="27" t="str">
        <f ca="1">IF([4]FieldSummary_Exists!M33="","",HYPERLINK("http://wiki.esipfed.org/index.php/Concepts_Glossary_"&amp;[4]data!$B$1&amp;"#"&amp;SUBSTITUTE(SUBSTITUTE([4]FieldSummary_Exists!M33," ","_"),"/","-"),[4]FieldSummary_Exists!M33))</f>
        <v/>
      </c>
      <c r="L36" s="28" t="str">
        <f ca="1">IF([4]FieldSummary_Exists!L33="","",HYPERLINK("http://wiki.esipfed.org/index.php/Concepts_Glossary_"&amp;[4]data!$B$1&amp;"#"&amp;SUBSTITUTE(SUBSTITUTE([4]FieldSummary_Exists!L33," ","_"),"/","-"),[4]FieldSummary_Exists!L33))</f>
        <v/>
      </c>
      <c r="M36" s="29" t="str">
        <f ca="1">IF([4]FieldSummary_Exists!Q33="","",HYPERLINK("http://wiki.esipfed.org/index.php/Concepts_Glossary"&amp;"#"&amp;SUBSTITUTE(SUBSTITUTE([4]FieldSummary_Exists!Q33," ","_"),"/","-"),[4]FieldSummary_Exists!Q33))</f>
        <v/>
      </c>
    </row>
    <row r="37" spans="7:13" x14ac:dyDescent="0.2">
      <c r="G37" s="24" t="str">
        <f ca="1">[4]FieldSummary_Exists!D34</f>
        <v/>
      </c>
      <c r="H37" s="25" t="str">
        <f ca="1">[4]FieldSummary_Exists!E34</f>
        <v/>
      </c>
      <c r="I37" s="26" t="str">
        <f ca="1">[4]FieldSummary_Missing!F34</f>
        <v/>
      </c>
      <c r="K37" s="27" t="str">
        <f ca="1">IF([4]FieldSummary_Exists!M34="","",HYPERLINK("http://wiki.esipfed.org/index.php/Concepts_Glossary_"&amp;[4]data!$B$1&amp;"#"&amp;SUBSTITUTE(SUBSTITUTE([4]FieldSummary_Exists!M34," ","_"),"/","-"),[4]FieldSummary_Exists!M34))</f>
        <v/>
      </c>
      <c r="L37" s="28" t="str">
        <f ca="1">IF([4]FieldSummary_Exists!L34="","",HYPERLINK("http://wiki.esipfed.org/index.php/Concepts_Glossary_"&amp;[4]data!$B$1&amp;"#"&amp;SUBSTITUTE(SUBSTITUTE([4]FieldSummary_Exists!L34," ","_"),"/","-"),[4]FieldSummary_Exists!L34))</f>
        <v/>
      </c>
      <c r="M37" s="29" t="str">
        <f ca="1">IF([4]FieldSummary_Exists!Q34="","",HYPERLINK("http://wiki.esipfed.org/index.php/Concepts_Glossary"&amp;"#"&amp;SUBSTITUTE(SUBSTITUTE([4]FieldSummary_Exists!Q34," ","_"),"/","-"),[4]FieldSummary_Exists!Q34))</f>
        <v/>
      </c>
    </row>
    <row r="38" spans="7:13" x14ac:dyDescent="0.2">
      <c r="G38" s="24" t="str">
        <f ca="1">[4]FieldSummary_Exists!D35</f>
        <v/>
      </c>
      <c r="H38" s="25" t="str">
        <f ca="1">[4]FieldSummary_Exists!E35</f>
        <v/>
      </c>
      <c r="I38" s="26" t="str">
        <f ca="1">[4]FieldSummary_Missing!F35</f>
        <v/>
      </c>
      <c r="K38" s="27" t="str">
        <f ca="1">IF([4]FieldSummary_Exists!M35="","",HYPERLINK("http://wiki.esipfed.org/index.php/Concepts_Glossary_"&amp;[4]data!$B$1&amp;"#"&amp;SUBSTITUTE(SUBSTITUTE([4]FieldSummary_Exists!M35," ","_"),"/","-"),[4]FieldSummary_Exists!M35))</f>
        <v/>
      </c>
      <c r="L38" s="28" t="str">
        <f ca="1">IF([4]FieldSummary_Exists!L35="","",HYPERLINK("http://wiki.esipfed.org/index.php/Concepts_Glossary_"&amp;[4]data!$B$1&amp;"#"&amp;SUBSTITUTE(SUBSTITUTE([4]FieldSummary_Exists!L35," ","_"),"/","-"),[4]FieldSummary_Exists!L35))</f>
        <v/>
      </c>
      <c r="M38" s="29" t="str">
        <f ca="1">IF([4]FieldSummary_Exists!Q35="","",HYPERLINK("http://wiki.esipfed.org/index.php/Concepts_Glossary"&amp;"#"&amp;SUBSTITUTE(SUBSTITUTE([4]FieldSummary_Exists!Q35," ","_"),"/","-"),[4]FieldSummary_Exists!Q35))</f>
        <v/>
      </c>
    </row>
    <row r="39" spans="7:13" x14ac:dyDescent="0.2">
      <c r="G39" s="24" t="str">
        <f ca="1">[4]FieldSummary_Exists!D36</f>
        <v/>
      </c>
      <c r="H39" s="25" t="str">
        <f ca="1">[4]FieldSummary_Exists!E36</f>
        <v/>
      </c>
      <c r="I39" s="26" t="str">
        <f ca="1">[4]FieldSummary_Missing!F36</f>
        <v/>
      </c>
      <c r="K39" s="27" t="str">
        <f ca="1">IF([4]FieldSummary_Exists!M36="","",HYPERLINK("http://wiki.esipfed.org/index.php/Concepts_Glossary_"&amp;[4]data!$B$1&amp;"#"&amp;SUBSTITUTE(SUBSTITUTE([4]FieldSummary_Exists!M36," ","_"),"/","-"),[4]FieldSummary_Exists!M36))</f>
        <v/>
      </c>
      <c r="L39" s="28" t="str">
        <f ca="1">IF([4]FieldSummary_Exists!L36="","",HYPERLINK("http://wiki.esipfed.org/index.php/Concepts_Glossary_"&amp;[4]data!$B$1&amp;"#"&amp;SUBSTITUTE(SUBSTITUTE([4]FieldSummary_Exists!L36," ","_"),"/","-"),[4]FieldSummary_Exists!L36))</f>
        <v/>
      </c>
      <c r="M39" s="29" t="str">
        <f ca="1">IF([4]FieldSummary_Exists!Q36="","",HYPERLINK("http://wiki.esipfed.org/index.php/Concepts_Glossary"&amp;"#"&amp;SUBSTITUTE(SUBSTITUTE([4]FieldSummary_Exists!Q36," ","_"),"/","-"),[4]FieldSummary_Exists!Q36))</f>
        <v/>
      </c>
    </row>
    <row r="40" spans="7:13" x14ac:dyDescent="0.2">
      <c r="G40" s="24" t="str">
        <f ca="1">[4]FieldSummary_Exists!D37</f>
        <v/>
      </c>
      <c r="H40" s="25" t="str">
        <f ca="1">[4]FieldSummary_Exists!E37</f>
        <v/>
      </c>
      <c r="I40" s="26" t="str">
        <f ca="1">[4]FieldSummary_Missing!F37</f>
        <v/>
      </c>
      <c r="K40" s="27" t="str">
        <f ca="1">IF([4]FieldSummary_Exists!M37="","",HYPERLINK("http://wiki.esipfed.org/index.php/Concepts_Glossary_"&amp;[4]data!$B$1&amp;"#"&amp;SUBSTITUTE(SUBSTITUTE([4]FieldSummary_Exists!M37," ","_"),"/","-"),[4]FieldSummary_Exists!M37))</f>
        <v/>
      </c>
      <c r="L40" s="28" t="str">
        <f ca="1">IF([4]FieldSummary_Exists!L37="","",HYPERLINK("http://wiki.esipfed.org/index.php/Concepts_Glossary_"&amp;[4]data!$B$1&amp;"#"&amp;SUBSTITUTE(SUBSTITUTE([4]FieldSummary_Exists!L37," ","_"),"/","-"),[4]FieldSummary_Exists!L37))</f>
        <v/>
      </c>
      <c r="M40" s="29" t="str">
        <f ca="1">IF([4]FieldSummary_Exists!Q37="","",HYPERLINK("http://wiki.esipfed.org/index.php/Concepts_Glossary"&amp;"#"&amp;SUBSTITUTE(SUBSTITUTE([4]FieldSummary_Exists!Q37," ","_"),"/","-"),[4]FieldSummary_Exists!Q37))</f>
        <v/>
      </c>
    </row>
    <row r="41" spans="7:13" x14ac:dyDescent="0.2">
      <c r="G41" s="24" t="str">
        <f ca="1">[4]FieldSummary_Exists!D38</f>
        <v/>
      </c>
      <c r="H41" s="25" t="str">
        <f ca="1">[4]FieldSummary_Exists!E38</f>
        <v/>
      </c>
      <c r="I41" s="26" t="str">
        <f ca="1">[4]FieldSummary_Missing!F38</f>
        <v/>
      </c>
      <c r="K41" s="27" t="str">
        <f ca="1">IF([4]FieldSummary_Exists!M38="","",HYPERLINK("http://wiki.esipfed.org/index.php/Concepts_Glossary_"&amp;[4]data!$B$1&amp;"#"&amp;SUBSTITUTE(SUBSTITUTE([4]FieldSummary_Exists!M38," ","_"),"/","-"),[4]FieldSummary_Exists!M38))</f>
        <v/>
      </c>
      <c r="L41" s="28" t="str">
        <f ca="1">IF([4]FieldSummary_Exists!L38="","",HYPERLINK("http://wiki.esipfed.org/index.php/Concepts_Glossary_"&amp;[4]data!$B$1&amp;"#"&amp;SUBSTITUTE(SUBSTITUTE([4]FieldSummary_Exists!L38," ","_"),"/","-"),[4]FieldSummary_Exists!L38))</f>
        <v/>
      </c>
      <c r="M41" s="29" t="str">
        <f ca="1">IF([4]FieldSummary_Exists!Q38="","",HYPERLINK("http://wiki.esipfed.org/index.php/Concepts_Glossary"&amp;"#"&amp;SUBSTITUTE(SUBSTITUTE([4]FieldSummary_Exists!Q38," ","_"),"/","-"),[4]FieldSummary_Exists!Q38))</f>
        <v/>
      </c>
    </row>
    <row r="42" spans="7:13" x14ac:dyDescent="0.2">
      <c r="G42" s="24" t="str">
        <f ca="1">[4]FieldSummary_Exists!D39</f>
        <v/>
      </c>
      <c r="H42" s="25" t="str">
        <f ca="1">[4]FieldSummary_Exists!E39</f>
        <v/>
      </c>
      <c r="I42" s="26" t="str">
        <f ca="1">[4]FieldSummary_Missing!F39</f>
        <v/>
      </c>
      <c r="K42" s="27" t="str">
        <f ca="1">IF([4]FieldSummary_Exists!M39="","",HYPERLINK("http://wiki.esipfed.org/index.php/Concepts_Glossary_"&amp;[4]data!$B$1&amp;"#"&amp;SUBSTITUTE(SUBSTITUTE([4]FieldSummary_Exists!M39," ","_"),"/","-"),[4]FieldSummary_Exists!M39))</f>
        <v/>
      </c>
      <c r="L42" s="28" t="str">
        <f ca="1">IF([4]FieldSummary_Exists!L39="","",HYPERLINK("http://wiki.esipfed.org/index.php/Concepts_Glossary_"&amp;[4]data!$B$1&amp;"#"&amp;SUBSTITUTE(SUBSTITUTE([4]FieldSummary_Exists!L39," ","_"),"/","-"),[4]FieldSummary_Exists!L39))</f>
        <v/>
      </c>
      <c r="M42" s="29" t="str">
        <f ca="1">IF([4]FieldSummary_Exists!Q39="","",HYPERLINK("http://wiki.esipfed.org/index.php/Concepts_Glossary"&amp;"#"&amp;SUBSTITUTE(SUBSTITUTE([4]FieldSummary_Exists!Q39," ","_"),"/","-"),[4]FieldSummary_Exists!Q39))</f>
        <v/>
      </c>
    </row>
    <row r="43" spans="7:13" x14ac:dyDescent="0.2">
      <c r="G43" s="24" t="str">
        <f ca="1">[4]FieldSummary_Exists!D40</f>
        <v/>
      </c>
      <c r="H43" s="25" t="str">
        <f ca="1">[4]FieldSummary_Exists!E40</f>
        <v/>
      </c>
      <c r="I43" s="26" t="str">
        <f ca="1">[4]FieldSummary_Missing!F40</f>
        <v/>
      </c>
      <c r="K43" s="27" t="str">
        <f ca="1">IF([4]FieldSummary_Exists!M40="","",HYPERLINK("http://wiki.esipfed.org/index.php/Concepts_Glossary_"&amp;[4]data!$B$1&amp;"#"&amp;SUBSTITUTE(SUBSTITUTE([4]FieldSummary_Exists!M40," ","_"),"/","-"),[4]FieldSummary_Exists!M40))</f>
        <v/>
      </c>
      <c r="L43" s="28" t="str">
        <f ca="1">IF([4]FieldSummary_Exists!L40="","",HYPERLINK("http://wiki.esipfed.org/index.php/Concepts_Glossary_"&amp;[4]data!$B$1&amp;"#"&amp;SUBSTITUTE(SUBSTITUTE([4]FieldSummary_Exists!L40," ","_"),"/","-"),[4]FieldSummary_Exists!L40))</f>
        <v/>
      </c>
      <c r="M43" s="29" t="str">
        <f ca="1">IF([4]FieldSummary_Exists!Q40="","",HYPERLINK("http://wiki.esipfed.org/index.php/Concepts_Glossary"&amp;"#"&amp;SUBSTITUTE(SUBSTITUTE([4]FieldSummary_Exists!Q40," ","_"),"/","-"),[4]FieldSummary_Exists!Q40))</f>
        <v/>
      </c>
    </row>
    <row r="44" spans="7:13" x14ac:dyDescent="0.2">
      <c r="G44" s="24" t="str">
        <f ca="1">[4]FieldSummary_Exists!D41</f>
        <v/>
      </c>
      <c r="H44" s="25" t="str">
        <f ca="1">[4]FieldSummary_Exists!E41</f>
        <v/>
      </c>
      <c r="I44" s="26" t="str">
        <f ca="1">[4]FieldSummary_Missing!F41</f>
        <v/>
      </c>
      <c r="K44" s="27" t="str">
        <f ca="1">IF([4]FieldSummary_Exists!M41="","",HYPERLINK("http://wiki.esipfed.org/index.php/Concepts_Glossary_"&amp;[4]data!$B$1&amp;"#"&amp;SUBSTITUTE(SUBSTITUTE([4]FieldSummary_Exists!M41," ","_"),"/","-"),[4]FieldSummary_Exists!M41))</f>
        <v/>
      </c>
      <c r="L44" s="28" t="str">
        <f ca="1">IF([4]FieldSummary_Exists!L41="","",HYPERLINK("http://wiki.esipfed.org/index.php/Concepts_Glossary_"&amp;[4]data!$B$1&amp;"#"&amp;SUBSTITUTE(SUBSTITUTE([4]FieldSummary_Exists!L41," ","_"),"/","-"),[4]FieldSummary_Exists!L41))</f>
        <v/>
      </c>
      <c r="M44" s="29" t="str">
        <f ca="1">IF([4]FieldSummary_Exists!Q41="","",HYPERLINK("http://wiki.esipfed.org/index.php/Concepts_Glossary"&amp;"#"&amp;SUBSTITUTE(SUBSTITUTE([4]FieldSummary_Exists!Q41," ","_"),"/","-"),[4]FieldSummary_Exists!Q41))</f>
        <v/>
      </c>
    </row>
    <row r="45" spans="7:13" x14ac:dyDescent="0.2">
      <c r="G45" s="24" t="str">
        <f ca="1">[4]FieldSummary_Exists!D42</f>
        <v/>
      </c>
      <c r="H45" s="25" t="str">
        <f ca="1">[4]FieldSummary_Exists!E42</f>
        <v/>
      </c>
      <c r="I45" s="26" t="str">
        <f ca="1">[4]FieldSummary_Missing!F42</f>
        <v/>
      </c>
      <c r="K45" s="27" t="str">
        <f ca="1">IF([4]FieldSummary_Exists!M42="","",HYPERLINK("http://wiki.esipfed.org/index.php/Concepts_Glossary_"&amp;[4]data!$B$1&amp;"#"&amp;SUBSTITUTE(SUBSTITUTE([4]FieldSummary_Exists!M42," ","_"),"/","-"),[4]FieldSummary_Exists!M42))</f>
        <v/>
      </c>
      <c r="L45" s="28" t="str">
        <f ca="1">IF([4]FieldSummary_Exists!L42="","",HYPERLINK("http://wiki.esipfed.org/index.php/Concepts_Glossary_"&amp;[4]data!$B$1&amp;"#"&amp;SUBSTITUTE(SUBSTITUTE([4]FieldSummary_Exists!L42," ","_"),"/","-"),[4]FieldSummary_Exists!L42))</f>
        <v/>
      </c>
      <c r="M45" s="29" t="str">
        <f ca="1">IF([4]FieldSummary_Exists!Q42="","",HYPERLINK("http://wiki.esipfed.org/index.php/Concepts_Glossary"&amp;"#"&amp;SUBSTITUTE(SUBSTITUTE([4]FieldSummary_Exists!Q42," ","_"),"/","-"),[4]FieldSummary_Exists!Q42))</f>
        <v/>
      </c>
    </row>
    <row r="46" spans="7:13" x14ac:dyDescent="0.2">
      <c r="G46" s="24" t="str">
        <f ca="1">[4]FieldSummary_Exists!D43</f>
        <v/>
      </c>
      <c r="H46" s="25" t="str">
        <f ca="1">[4]FieldSummary_Exists!E43</f>
        <v/>
      </c>
      <c r="I46" s="26" t="str">
        <f ca="1">[4]FieldSummary_Missing!F43</f>
        <v/>
      </c>
      <c r="K46" s="27" t="str">
        <f ca="1">IF([4]FieldSummary_Exists!M43="","",HYPERLINK("http://wiki.esipfed.org/index.php/Concepts_Glossary_"&amp;[4]data!$B$1&amp;"#"&amp;SUBSTITUTE(SUBSTITUTE([4]FieldSummary_Exists!M43," ","_"),"/","-"),[4]FieldSummary_Exists!M43))</f>
        <v/>
      </c>
      <c r="L46" s="28" t="str">
        <f ca="1">IF([4]FieldSummary_Exists!L43="","",HYPERLINK("http://wiki.esipfed.org/index.php/Concepts_Glossary_"&amp;[4]data!$B$1&amp;"#"&amp;SUBSTITUTE(SUBSTITUTE([4]FieldSummary_Exists!L43," ","_"),"/","-"),[4]FieldSummary_Exists!L43))</f>
        <v/>
      </c>
      <c r="M46" s="29" t="str">
        <f ca="1">IF([4]FieldSummary_Exists!Q43="","",HYPERLINK("http://wiki.esipfed.org/index.php/Concepts_Glossary"&amp;"#"&amp;SUBSTITUTE(SUBSTITUTE([4]FieldSummary_Exists!Q43," ","_"),"/","-"),[4]FieldSummary_Exists!Q43))</f>
        <v/>
      </c>
    </row>
    <row r="47" spans="7:13" x14ac:dyDescent="0.2">
      <c r="G47" s="24" t="str">
        <f ca="1">[4]FieldSummary_Exists!D44</f>
        <v/>
      </c>
      <c r="H47" s="25" t="str">
        <f ca="1">[4]FieldSummary_Exists!E44</f>
        <v/>
      </c>
      <c r="I47" s="26" t="str">
        <f ca="1">[4]FieldSummary_Missing!F44</f>
        <v/>
      </c>
      <c r="K47" s="27" t="str">
        <f ca="1">IF([4]FieldSummary_Exists!M44="","",HYPERLINK("http://wiki.esipfed.org/index.php/Concepts_Glossary_"&amp;[4]data!$B$1&amp;"#"&amp;SUBSTITUTE(SUBSTITUTE([4]FieldSummary_Exists!M44," ","_"),"/","-"),[4]FieldSummary_Exists!M44))</f>
        <v/>
      </c>
      <c r="L47" s="28" t="str">
        <f ca="1">IF([4]FieldSummary_Exists!L44="","",HYPERLINK("http://wiki.esipfed.org/index.php/Concepts_Glossary_"&amp;[4]data!$B$1&amp;"#"&amp;SUBSTITUTE(SUBSTITUTE([4]FieldSummary_Exists!L44," ","_"),"/","-"),[4]FieldSummary_Exists!L44))</f>
        <v/>
      </c>
      <c r="M47" s="29" t="str">
        <f ca="1">IF([4]FieldSummary_Exists!Q44="","",HYPERLINK("http://wiki.esipfed.org/index.php/Concepts_Glossary"&amp;"#"&amp;SUBSTITUTE(SUBSTITUTE([4]FieldSummary_Exists!Q44," ","_"),"/","-"),[4]FieldSummary_Exists!Q44))</f>
        <v/>
      </c>
    </row>
    <row r="48" spans="7:13" x14ac:dyDescent="0.2">
      <c r="G48" s="24" t="str">
        <f ca="1">[4]FieldSummary_Exists!D45</f>
        <v/>
      </c>
      <c r="H48" s="25" t="str">
        <f ca="1">[4]FieldSummary_Exists!E45</f>
        <v/>
      </c>
      <c r="I48" s="26" t="str">
        <f ca="1">[4]FieldSummary_Missing!F45</f>
        <v/>
      </c>
      <c r="K48" s="27" t="str">
        <f ca="1">IF([4]FieldSummary_Exists!M45="","",HYPERLINK("http://wiki.esipfed.org/index.php/Concepts_Glossary_"&amp;[4]data!$B$1&amp;"#"&amp;SUBSTITUTE(SUBSTITUTE([4]FieldSummary_Exists!M45," ","_"),"/","-"),[4]FieldSummary_Exists!M45))</f>
        <v/>
      </c>
      <c r="L48" s="28" t="str">
        <f ca="1">IF([4]FieldSummary_Exists!L45="","",HYPERLINK("http://wiki.esipfed.org/index.php/Concepts_Glossary_"&amp;[4]data!$B$1&amp;"#"&amp;SUBSTITUTE(SUBSTITUTE([4]FieldSummary_Exists!L45," ","_"),"/","-"),[4]FieldSummary_Exists!L45))</f>
        <v/>
      </c>
      <c r="M48" s="29" t="str">
        <f ca="1">IF([4]FieldSummary_Exists!Q45="","",HYPERLINK("http://wiki.esipfed.org/index.php/Concepts_Glossary"&amp;"#"&amp;SUBSTITUTE(SUBSTITUTE([4]FieldSummary_Exists!Q45," ","_"),"/","-"),[4]FieldSummary_Exists!Q45))</f>
        <v/>
      </c>
    </row>
    <row r="49" spans="2:13" x14ac:dyDescent="0.2">
      <c r="G49" s="24" t="str">
        <f ca="1">[4]FieldSummary_Exists!D46</f>
        <v/>
      </c>
      <c r="H49" s="25" t="str">
        <f ca="1">[4]FieldSummary_Exists!E46</f>
        <v/>
      </c>
      <c r="I49" s="26" t="str">
        <f ca="1">[4]FieldSummary_Missing!F46</f>
        <v/>
      </c>
      <c r="K49" s="27" t="str">
        <f ca="1">IF([4]FieldSummary_Exists!M46="","",HYPERLINK("http://wiki.esipfed.org/index.php/Concepts_Glossary_"&amp;[4]data!$B$1&amp;"#"&amp;SUBSTITUTE(SUBSTITUTE([4]FieldSummary_Exists!M46," ","_"),"/","-"),[4]FieldSummary_Exists!M46))</f>
        <v/>
      </c>
      <c r="L49" s="28" t="str">
        <f ca="1">IF([4]FieldSummary_Exists!L46="","",HYPERLINK("http://wiki.esipfed.org/index.php/Concepts_Glossary_"&amp;[4]data!$B$1&amp;"#"&amp;SUBSTITUTE(SUBSTITUTE([4]FieldSummary_Exists!L46," ","_"),"/","-"),[4]FieldSummary_Exists!L46))</f>
        <v/>
      </c>
      <c r="M49" s="29" t="str">
        <f ca="1">IF([4]FieldSummary_Exists!Q46="","",HYPERLINK("http://wiki.esipfed.org/index.php/Concepts_Glossary"&amp;"#"&amp;SUBSTITUTE(SUBSTITUTE([4]FieldSummary_Exists!Q46," ","_"),"/","-"),[4]FieldSummary_Exists!Q46))</f>
        <v/>
      </c>
    </row>
    <row r="50" spans="2:13" x14ac:dyDescent="0.2">
      <c r="G50" s="24" t="str">
        <f ca="1">[4]FieldSummary_Exists!D47</f>
        <v/>
      </c>
      <c r="H50" s="25" t="str">
        <f ca="1">[4]FieldSummary_Exists!E47</f>
        <v/>
      </c>
      <c r="I50" s="26" t="str">
        <f ca="1">[4]FieldSummary_Missing!F47</f>
        <v/>
      </c>
      <c r="K50" s="27" t="str">
        <f ca="1">IF([4]FieldSummary_Exists!M47="","",HYPERLINK("http://wiki.esipfed.org/index.php/Concepts_Glossary_"&amp;[4]data!$B$1&amp;"#"&amp;SUBSTITUTE(SUBSTITUTE([4]FieldSummary_Exists!M47," ","_"),"/","-"),[4]FieldSummary_Exists!M47))</f>
        <v/>
      </c>
      <c r="L50" s="28" t="str">
        <f ca="1">IF([4]FieldSummary_Exists!L47="","",HYPERLINK("http://wiki.esipfed.org/index.php/Concepts_Glossary_"&amp;[4]data!$B$1&amp;"#"&amp;SUBSTITUTE(SUBSTITUTE([4]FieldSummary_Exists!L47," ","_"),"/","-"),[4]FieldSummary_Exists!L47))</f>
        <v/>
      </c>
      <c r="M50" s="29" t="str">
        <f ca="1">IF([4]FieldSummary_Exists!Q47="","",HYPERLINK("http://wiki.esipfed.org/index.php/Concepts_Glossary"&amp;"#"&amp;SUBSTITUTE(SUBSTITUTE([4]FieldSummary_Exists!Q47," ","_"),"/","-"),[4]FieldSummary_Exists!Q47))</f>
        <v/>
      </c>
    </row>
    <row r="51" spans="2:13" ht="17" thickBot="1" x14ac:dyDescent="0.25">
      <c r="G51" s="30" t="str">
        <f ca="1">[4]FieldSummary_Exists!D48</f>
        <v/>
      </c>
      <c r="H51" s="31" t="str">
        <f ca="1">[4]FieldSummary_Exists!E48</f>
        <v/>
      </c>
      <c r="I51" s="32" t="str">
        <f ca="1">[4]FieldSummary_Missing!F48</f>
        <v/>
      </c>
      <c r="K51" s="33" t="str">
        <f ca="1">IF([4]FieldSummary_Exists!M48="","",HYPERLINK("http://wiki.esipfed.org/index.php/Concepts_Glossary_"&amp;[4]data!$B$1&amp;"#"&amp;SUBSTITUTE(SUBSTITUTE([4]FieldSummary_Exists!M48," ","_"),"/","-"),[4]FieldSummary_Exists!M48))</f>
        <v/>
      </c>
      <c r="L51" s="34" t="str">
        <f ca="1">IF([4]FieldSummary_Exists!L48="","",HYPERLINK("http://wiki.esipfed.org/index.php/Concepts_Glossary_"&amp;[4]data!$B$1&amp;"#"&amp;SUBSTITUTE(SUBSTITUTE([4]FieldSummary_Exists!L48," ","_"),"/","-"),[4]FieldSummary_Exists!L48))</f>
        <v/>
      </c>
      <c r="M51" s="35" t="str">
        <f ca="1">IF([4]FieldSummary_Exists!Q48="","",HYPERLINK("http://wiki.esipfed.org/index.php/Concepts_Glossary"&amp;"#"&amp;SUBSTITUTE(SUBSTITUTE([4]FieldSummary_Exists!Q48," ","_"),"/","-"),[4]FieldSummary_Exists!Q48))</f>
        <v/>
      </c>
    </row>
    <row r="52" spans="2:13" x14ac:dyDescent="0.2">
      <c r="K52"/>
      <c r="L52"/>
      <c r="M52"/>
    </row>
    <row r="53" spans="2:13" x14ac:dyDescent="0.2">
      <c r="K53"/>
      <c r="L53"/>
      <c r="M53"/>
    </row>
    <row r="54" spans="2:13" x14ac:dyDescent="0.2">
      <c r="K54"/>
      <c r="L54"/>
      <c r="M54"/>
    </row>
    <row r="55" spans="2:13" x14ac:dyDescent="0.2">
      <c r="K55"/>
      <c r="L55"/>
      <c r="M55"/>
    </row>
    <row r="56" spans="2:13" x14ac:dyDescent="0.2">
      <c r="K56"/>
      <c r="L56"/>
      <c r="M56"/>
    </row>
    <row r="57" spans="2:13" x14ac:dyDescent="0.2">
      <c r="G57" s="36"/>
      <c r="H57" s="36"/>
      <c r="I57" s="37"/>
      <c r="K57" s="4"/>
      <c r="L57" s="4"/>
    </row>
    <row r="58" spans="2:13" x14ac:dyDescent="0.2">
      <c r="K58" s="4"/>
    </row>
    <row r="59" spans="2:13" x14ac:dyDescent="0.2">
      <c r="K59" s="4"/>
    </row>
    <row r="60" spans="2:13" x14ac:dyDescent="0.2">
      <c r="K60" s="4"/>
    </row>
    <row r="61" spans="2:13" x14ac:dyDescent="0.2">
      <c r="K61" s="4"/>
    </row>
    <row r="62" spans="2:13" x14ac:dyDescent="0.2">
      <c r="K62" s="4"/>
    </row>
    <row r="63" spans="2:13" x14ac:dyDescent="0.2">
      <c r="K63" s="4"/>
    </row>
    <row r="64" spans="2:13" x14ac:dyDescent="0.2">
      <c r="B64" s="38"/>
      <c r="K64" s="4"/>
    </row>
    <row r="65" spans="2:11" x14ac:dyDescent="0.2">
      <c r="B65" s="38"/>
      <c r="K65" s="4"/>
    </row>
    <row r="66" spans="2:11" x14ac:dyDescent="0.2">
      <c r="B66" s="38"/>
      <c r="K66" s="4"/>
    </row>
    <row r="67" spans="2:11" x14ac:dyDescent="0.2">
      <c r="B67" s="38"/>
      <c r="K67" s="4"/>
    </row>
    <row r="68" spans="2:11" x14ac:dyDescent="0.2">
      <c r="K68" s="4"/>
    </row>
    <row r="69" spans="2:11" x14ac:dyDescent="0.2">
      <c r="K69" s="4"/>
    </row>
    <row r="70" spans="2:11" x14ac:dyDescent="0.2">
      <c r="K70" s="4"/>
    </row>
    <row r="71" spans="2:11" x14ac:dyDescent="0.2">
      <c r="K71" s="4"/>
    </row>
    <row r="72" spans="2:11" x14ac:dyDescent="0.2">
      <c r="K72" s="4"/>
    </row>
    <row r="73" spans="2:11" x14ac:dyDescent="0.2">
      <c r="K73" s="4"/>
    </row>
    <row r="74" spans="2:11" x14ac:dyDescent="0.2">
      <c r="K74" s="4"/>
    </row>
    <row r="75" spans="2:11" x14ac:dyDescent="0.2">
      <c r="K75" s="4"/>
    </row>
    <row r="76" spans="2:11" x14ac:dyDescent="0.2">
      <c r="K76" s="4"/>
    </row>
    <row r="77" spans="2:11" x14ac:dyDescent="0.2">
      <c r="K77" s="4"/>
    </row>
    <row r="78" spans="2:11" x14ac:dyDescent="0.2">
      <c r="K78" s="4"/>
    </row>
    <row r="79" spans="2:11" x14ac:dyDescent="0.2">
      <c r="K79" s="4"/>
    </row>
    <row r="80" spans="2:11" x14ac:dyDescent="0.2">
      <c r="K80" s="4"/>
    </row>
    <row r="81" spans="11:11" x14ac:dyDescent="0.2">
      <c r="K81" s="4"/>
    </row>
    <row r="82" spans="11:11" x14ac:dyDescent="0.2">
      <c r="K82" s="4"/>
    </row>
    <row r="83" spans="11:11" x14ac:dyDescent="0.2">
      <c r="K83" s="4"/>
    </row>
    <row r="84" spans="11:11" x14ac:dyDescent="0.2">
      <c r="K84" s="4"/>
    </row>
    <row r="85" spans="11:11" x14ac:dyDescent="0.2">
      <c r="K85" s="4"/>
    </row>
    <row r="86" spans="11:11" x14ac:dyDescent="0.2">
      <c r="K86" s="4"/>
    </row>
    <row r="87" spans="11:11" x14ac:dyDescent="0.2">
      <c r="K87" s="4"/>
    </row>
    <row r="88" spans="11:11" x14ac:dyDescent="0.2">
      <c r="K88" s="4"/>
    </row>
    <row r="89" spans="11:11" x14ac:dyDescent="0.2">
      <c r="K89" s="4"/>
    </row>
    <row r="90" spans="11:11" x14ac:dyDescent="0.2">
      <c r="K90" s="4"/>
    </row>
    <row r="91" spans="11:11" x14ac:dyDescent="0.2">
      <c r="K91" s="4"/>
    </row>
    <row r="92" spans="11:11" x14ac:dyDescent="0.2">
      <c r="K92" s="4"/>
    </row>
    <row r="93" spans="11:11" x14ac:dyDescent="0.2">
      <c r="K93" s="4"/>
    </row>
    <row r="94" spans="11:11" x14ac:dyDescent="0.2">
      <c r="K94" s="4"/>
    </row>
    <row r="95" spans="11:11" x14ac:dyDescent="0.2">
      <c r="K95" s="4"/>
    </row>
    <row r="96" spans="1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</sheetData>
  <conditionalFormatting sqref="H7:H51">
    <cfRule type="cellIs" dxfId="95" priority="1" operator="equal">
      <formula>0</formula>
    </cfRule>
    <cfRule type="cellIs" dxfId="94" priority="2" operator="lessThan">
      <formula>0</formula>
    </cfRule>
    <cfRule type="cellIs" dxfId="93" priority="3" operator="lessThan">
      <formula>0</formula>
    </cfRule>
    <cfRule type="cellIs" dxfId="92" priority="4" operator="greaterThan">
      <formula>0.995</formula>
    </cfRule>
    <cfRule type="cellIs" dxfId="91" priority="5" operator="equal">
      <formula>"*"</formula>
    </cfRule>
    <cfRule type="cellIs" dxfId="90" priority="6" operator="lessThan">
      <formula>0.0005</formula>
    </cfRule>
    <cfRule type="cellIs" dxfId="89" priority="7" operator="greaterThan">
      <formula>0.995</formula>
    </cfRule>
    <cfRule type="cellIs" dxfId="88" priority="8" operator="equal">
      <formula>"*"</formula>
    </cfRule>
    <cfRule type="containsText" dxfId="87" priority="9" operator="containsText" text="&quot;*&quot;">
      <formula>NOT(ISERROR(SEARCH("""*""",H7)))</formula>
    </cfRule>
    <cfRule type="cellIs" dxfId="86" priority="10" operator="lessThan">
      <formula>-0.0001</formula>
    </cfRule>
    <cfRule type="cellIs" dxfId="85" priority="11" operator="between">
      <formula>0.0001</formula>
      <formula>0</formula>
    </cfRule>
    <cfRule type="cellIs" dxfId="84" priority="12" operator="greaterThan">
      <formula>0.991</formula>
    </cfRule>
  </conditionalFormatting>
  <hyperlinks>
    <hyperlink ref="B3" location="RecommendationDialectComparison!A1" display="Recommendation Dialect Comparison"/>
    <hyperlink ref="G3" location="FieldSummary_Exists!A1" display="Field Summary"/>
    <hyperlink ref="D3" location="SignatureScores!A1" display="Signature Scores"/>
    <hyperlink ref="B4" r:id="rId1"/>
    <hyperlink ref="D4" r:id="rId2"/>
    <hyperlink ref="G4" r:id="rId3"/>
    <hyperlink ref="K4" r:id="rId4"/>
    <hyperlink ref="K3" location="ConceptGuidanceLinks!A1" display="View Larger"/>
  </hyperlinks>
  <pageMargins left="0.7" right="0.7" top="0.75" bottom="0.75" header="0.3" footer="0.3"/>
  <pageSetup orientation="portrait" horizontalDpi="0" verticalDpi="0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[4]recTag!#REF!</xm:f>
          </x14:formula1>
          <xm:sqref>C1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workbookViewId="0">
      <selection activeCell="K5" sqref="K5:M26"/>
    </sheetView>
  </sheetViews>
  <sheetFormatPr baseColWidth="10" defaultColWidth="11" defaultRowHeight="16" x14ac:dyDescent="0.2"/>
  <cols>
    <col min="1" max="1" width="3" customWidth="1"/>
    <col min="2" max="2" width="26.6640625" bestFit="1" customWidth="1"/>
    <col min="3" max="3" width="32" customWidth="1"/>
    <col min="4" max="4" width="19" bestFit="1" customWidth="1"/>
    <col min="6" max="6" width="4.5" customWidth="1"/>
    <col min="7" max="7" width="30" bestFit="1" customWidth="1"/>
    <col min="8" max="8" width="8.6640625" bestFit="1" customWidth="1"/>
    <col min="9" max="9" width="26.1640625" bestFit="1" customWidth="1"/>
    <col min="10" max="10" width="1.1640625" customWidth="1"/>
    <col min="11" max="11" width="27.33203125" style="3" bestFit="1" customWidth="1"/>
    <col min="12" max="12" width="22.1640625" style="3" bestFit="1" customWidth="1"/>
    <col min="13" max="13" width="29" style="3" bestFit="1" customWidth="1"/>
  </cols>
  <sheetData>
    <row r="1" spans="2:13" ht="21" x14ac:dyDescent="0.25">
      <c r="B1" s="1" t="s">
        <v>0</v>
      </c>
      <c r="C1" s="2" t="s">
        <v>1</v>
      </c>
      <c r="E1" s="1"/>
      <c r="F1" s="1"/>
      <c r="G1" s="1"/>
      <c r="H1" s="1"/>
      <c r="J1" s="1"/>
      <c r="K1" s="2"/>
    </row>
    <row r="2" spans="2:13" ht="21" hidden="1" x14ac:dyDescent="0.25">
      <c r="B2" s="1"/>
      <c r="C2" s="1"/>
      <c r="D2" s="1"/>
      <c r="E2" s="1"/>
      <c r="F2" s="1"/>
      <c r="G2" s="1"/>
      <c r="H2" s="1"/>
      <c r="J2" s="1"/>
      <c r="K2" s="2"/>
    </row>
    <row r="3" spans="2:13" s="2" customFormat="1" ht="21" x14ac:dyDescent="0.2">
      <c r="B3" s="4" t="s">
        <v>2</v>
      </c>
      <c r="D3" s="4" t="s">
        <v>2</v>
      </c>
      <c r="E3" s="4"/>
      <c r="G3" s="4" t="s">
        <v>2</v>
      </c>
      <c r="I3"/>
      <c r="K3" s="5" t="s">
        <v>2</v>
      </c>
      <c r="L3" s="3"/>
      <c r="M3" s="3"/>
    </row>
    <row r="4" spans="2:13" s="3" customFormat="1" ht="22" thickBot="1" x14ac:dyDescent="0.25">
      <c r="B4" s="4" t="s">
        <v>3</v>
      </c>
      <c r="D4" s="4" t="s">
        <v>3</v>
      </c>
      <c r="E4" s="4"/>
      <c r="G4" s="4" t="s">
        <v>3</v>
      </c>
      <c r="I4"/>
      <c r="K4" s="4" t="s">
        <v>3</v>
      </c>
      <c r="L4" s="2"/>
      <c r="M4" s="2"/>
    </row>
    <row r="5" spans="2:13" ht="19" x14ac:dyDescent="0.25">
      <c r="G5" s="6" t="s">
        <v>13</v>
      </c>
      <c r="H5" s="7" t="s">
        <v>5</v>
      </c>
      <c r="I5" s="8" t="s">
        <v>6</v>
      </c>
      <c r="K5" s="9" t="s">
        <v>5</v>
      </c>
      <c r="L5" s="10" t="s">
        <v>7</v>
      </c>
      <c r="M5" s="11" t="s">
        <v>8</v>
      </c>
    </row>
    <row r="6" spans="2:13" ht="17" thickBot="1" x14ac:dyDescent="0.25">
      <c r="G6" s="12" t="str">
        <f>[3]FieldSummary_Exists!D3</f>
        <v>Concept</v>
      </c>
      <c r="H6" s="13" t="str">
        <f>[3]FieldSummary_Exists!E3</f>
        <v>EML</v>
      </c>
      <c r="I6" s="14" t="s">
        <v>9</v>
      </c>
      <c r="K6" s="15" t="s">
        <v>10</v>
      </c>
      <c r="L6" s="16" t="s">
        <v>11</v>
      </c>
      <c r="M6" s="17" t="s">
        <v>12</v>
      </c>
    </row>
    <row r="7" spans="2:13" x14ac:dyDescent="0.2">
      <c r="G7" s="18" t="str">
        <f>[3]FieldSummary_Exists!D4</f>
        <v>Resource Identifier</v>
      </c>
      <c r="H7" s="19">
        <f>[3]FieldSummary_Exists!E4</f>
        <v>1</v>
      </c>
      <c r="I7" s="20" t="str">
        <f>[3]FieldSummary_Missing!F4</f>
        <v>LTER_Identification</v>
      </c>
      <c r="K7" s="21" t="str">
        <f>IF([3]FieldSummary_Exists!M4="","",HYPERLINK("http://wiki.esipfed.org/index.php/Concepts_Glossary_"&amp;[3]data!$B$1&amp;"#"&amp;SUBSTITUTE(SUBSTITUTE([3]FieldSummary_Exists!M4," ","_"),"/","-"),[3]FieldSummary_Exists!M4))</f>
        <v/>
      </c>
      <c r="L7" s="22" t="str">
        <f>IF([3]FieldSummary_Exists!L4="","",HYPERLINK("http://wiki.esipfed.org/index.php/Concepts_Glossary_"&amp;[3]data!$B$1&amp;"#"&amp;SUBSTITUTE(SUBSTITUTE([3]FieldSummary_Exists!L4," ","_"),"/","-"),[3]FieldSummary_Exists!L4))</f>
        <v/>
      </c>
      <c r="M7" s="23" t="str">
        <f>IF([3]FieldSummary_Exists!Q4="","",HYPERLINK("http://wiki.esipfed.org/index.php/Concepts_Glossary"&amp;"#"&amp;SUBSTITUTE(SUBSTITUTE([3]FieldSummary_Exists!Q4," ","_"),"/","-"),[3]FieldSummary_Exists!Q4))</f>
        <v/>
      </c>
    </row>
    <row r="8" spans="2:13" x14ac:dyDescent="0.2">
      <c r="G8" s="24" t="str">
        <f>[3]FieldSummary_Exists!D5</f>
        <v>Resource Title</v>
      </c>
      <c r="H8" s="25">
        <f>[3]FieldSummary_Exists!E5</f>
        <v>1</v>
      </c>
      <c r="I8" s="26" t="str">
        <f>[3]FieldSummary_Missing!F5</f>
        <v>LTER_Identification</v>
      </c>
      <c r="K8" s="27" t="str">
        <f>IF([3]FieldSummary_Exists!M5="","",HYPERLINK("http://wiki.esipfed.org/index.php/Concepts_Glossary_"&amp;[3]data!$B$1&amp;"#"&amp;SUBSTITUTE(SUBSTITUTE([3]FieldSummary_Exists!M5," ","_"),"/","-"),[3]FieldSummary_Exists!M5))</f>
        <v>Metadata Contact</v>
      </c>
      <c r="L8" s="28" t="str">
        <f>IF([3]FieldSummary_Exists!L5="","",HYPERLINK("http://wiki.esipfed.org/index.php/Concepts_Glossary_"&amp;[3]data!$B$1&amp;"#"&amp;SUBSTITUTE(SUBSTITUTE([3]FieldSummary_Exists!L5," ","_"),"/","-"),[3]FieldSummary_Exists!L5))</f>
        <v/>
      </c>
      <c r="M8" s="29" t="str">
        <f>IF([3]FieldSummary_Exists!Q5="","",HYPERLINK("http://wiki.esipfed.org/index.php/Concepts_Glossary"&amp;"#"&amp;SUBSTITUTE(SUBSTITUTE([3]FieldSummary_Exists!Q5," ","_"),"/","-"),[3]FieldSummary_Exists!Q5))</f>
        <v/>
      </c>
    </row>
    <row r="9" spans="2:13" x14ac:dyDescent="0.2">
      <c r="G9" s="24" t="str">
        <f>[3]FieldSummary_Exists!D6</f>
        <v>Author / Originator</v>
      </c>
      <c r="H9" s="25">
        <f>[3]FieldSummary_Exists!E6</f>
        <v>1</v>
      </c>
      <c r="I9" s="26" t="str">
        <f>[3]FieldSummary_Missing!F6</f>
        <v>LTER_Identification</v>
      </c>
      <c r="K9" s="27" t="str">
        <f>IF([3]FieldSummary_Exists!M6="","",HYPERLINK("http://wiki.esipfed.org/index.php/Concepts_Glossary_"&amp;[3]data!$B$1&amp;"#"&amp;SUBSTITUTE(SUBSTITUTE([3]FieldSummary_Exists!M6," ","_"),"/","-"),[3]FieldSummary_Exists!M6))</f>
        <v>Contributor Name</v>
      </c>
      <c r="L9" s="28" t="str">
        <f>IF([3]FieldSummary_Exists!L6="","",HYPERLINK("http://wiki.esipfed.org/index.php/Concepts_Glossary_"&amp;[3]data!$B$1&amp;"#"&amp;SUBSTITUTE(SUBSTITUTE([3]FieldSummary_Exists!L6," ","_"),"/","-"),[3]FieldSummary_Exists!L6))</f>
        <v/>
      </c>
      <c r="M9" s="29" t="str">
        <f>IF([3]FieldSummary_Exists!Q6="","",HYPERLINK("http://wiki.esipfed.org/index.php/Concepts_Glossary"&amp;"#"&amp;SUBSTITUTE(SUBSTITUTE([3]FieldSummary_Exists!Q6," ","_"),"/","-"),[3]FieldSummary_Exists!Q6))</f>
        <v/>
      </c>
    </row>
    <row r="10" spans="2:13" x14ac:dyDescent="0.2">
      <c r="G10" s="24" t="str">
        <f>[3]FieldSummary_Exists!D7</f>
        <v>Metadata Contact</v>
      </c>
      <c r="H10" s="25">
        <f>[3]FieldSummary_Exists!E7</f>
        <v>0.90800000000000003</v>
      </c>
      <c r="I10" s="26" t="str">
        <f>[3]FieldSummary_Missing!F7</f>
        <v>LTER_Identification</v>
      </c>
      <c r="K10" s="27" t="str">
        <f>IF([3]FieldSummary_Exists!M7="","",HYPERLINK("http://wiki.esipfed.org/index.php/Concepts_Glossary_"&amp;[3]data!$B$1&amp;"#"&amp;SUBSTITUTE(SUBSTITUTE([3]FieldSummary_Exists!M7," ","_"),"/","-"),[3]FieldSummary_Exists!M7))</f>
        <v>Publisher</v>
      </c>
      <c r="L10" s="28" t="str">
        <f>IF([3]FieldSummary_Exists!L7="","",HYPERLINK("http://wiki.esipfed.org/index.php/Concepts_Glossary_"&amp;[3]data!$B$1&amp;"#"&amp;SUBSTITUTE(SUBSTITUTE([3]FieldSummary_Exists!L7," ","_"),"/","-"),[3]FieldSummary_Exists!L7))</f>
        <v/>
      </c>
      <c r="M10" s="29" t="str">
        <f>IF([3]FieldSummary_Exists!Q7="","",HYPERLINK("http://wiki.esipfed.org/index.php/Concepts_Glossary"&amp;"#"&amp;SUBSTITUTE(SUBSTITUTE([3]FieldSummary_Exists!Q7," ","_"),"/","-"),[3]FieldSummary_Exists!Q7))</f>
        <v/>
      </c>
    </row>
    <row r="11" spans="2:13" x14ac:dyDescent="0.2">
      <c r="G11" s="24" t="str">
        <f>[3]FieldSummary_Exists!D8</f>
        <v>Contributor Name</v>
      </c>
      <c r="H11" s="25">
        <f>[3]FieldSummary_Exists!E8</f>
        <v>0.46400000000000002</v>
      </c>
      <c r="I11" s="26" t="str">
        <f>[3]FieldSummary_Missing!F8</f>
        <v>LTER_Identification</v>
      </c>
      <c r="K11" s="27" t="str">
        <f>IF([3]FieldSummary_Exists!M8="","",HYPERLINK("http://wiki.esipfed.org/index.php/Concepts_Glossary_"&amp;[3]data!$B$1&amp;"#"&amp;SUBSTITUTE(SUBSTITUTE([3]FieldSummary_Exists!M8," ","_"),"/","-"),[3]FieldSummary_Exists!M8))</f>
        <v>Publication Date</v>
      </c>
      <c r="L11" s="28" t="str">
        <f>IF([3]FieldSummary_Exists!L8="","",HYPERLINK("http://wiki.esipfed.org/index.php/Concepts_Glossary_"&amp;[3]data!$B$1&amp;"#"&amp;SUBSTITUTE(SUBSTITUTE([3]FieldSummary_Exists!L8," ","_"),"/","-"),[3]FieldSummary_Exists!L8))</f>
        <v/>
      </c>
      <c r="M11" s="29" t="str">
        <f>IF([3]FieldSummary_Exists!Q8="","",HYPERLINK("http://wiki.esipfed.org/index.php/Concepts_Glossary"&amp;"#"&amp;SUBSTITUTE(SUBSTITUTE([3]FieldSummary_Exists!Q8," ","_"),"/","-"),[3]FieldSummary_Exists!Q8))</f>
        <v/>
      </c>
    </row>
    <row r="12" spans="2:13" x14ac:dyDescent="0.2">
      <c r="G12" s="24" t="str">
        <f>[3]FieldSummary_Exists!D9</f>
        <v>Publisher</v>
      </c>
      <c r="H12" s="25">
        <f>[3]FieldSummary_Exists!E9</f>
        <v>0.98</v>
      </c>
      <c r="I12" s="26" t="str">
        <f>[3]FieldSummary_Missing!F9</f>
        <v>LTER_Identification</v>
      </c>
      <c r="K12" s="27" t="str">
        <f>IF([3]FieldSummary_Exists!M9="","",HYPERLINK("http://wiki.esipfed.org/index.php/Concepts_Glossary_"&amp;[3]data!$B$1&amp;"#"&amp;SUBSTITUTE(SUBSTITUTE([3]FieldSummary_Exists!M9," ","_"),"/","-"),[3]FieldSummary_Exists!M9))</f>
        <v>Keyword</v>
      </c>
      <c r="L12" s="28" t="str">
        <f>IF([3]FieldSummary_Exists!L9="","",HYPERLINK("http://wiki.esipfed.org/index.php/Concepts_Glossary_"&amp;[3]data!$B$1&amp;"#"&amp;SUBSTITUTE(SUBSTITUTE([3]FieldSummary_Exists!L9," ","_"),"/","-"),[3]FieldSummary_Exists!L9))</f>
        <v/>
      </c>
      <c r="M12" s="29" t="str">
        <f>IF([3]FieldSummary_Exists!Q9="","",HYPERLINK("http://wiki.esipfed.org/index.php/Concepts_Glossary"&amp;"#"&amp;SUBSTITUTE(SUBSTITUTE([3]FieldSummary_Exists!Q9," ","_"),"/","-"),[3]FieldSummary_Exists!Q9))</f>
        <v/>
      </c>
    </row>
    <row r="13" spans="2:13" x14ac:dyDescent="0.2">
      <c r="G13" s="24" t="str">
        <f>[3]FieldSummary_Exists!D10</f>
        <v>Publication Date</v>
      </c>
      <c r="H13" s="25">
        <f>[3]FieldSummary_Exists!E10</f>
        <v>0.98399999999999999</v>
      </c>
      <c r="I13" s="26" t="str">
        <f>[3]FieldSummary_Missing!F10</f>
        <v>LTER_Identification</v>
      </c>
      <c r="K13" s="27" t="str">
        <f>IF([3]FieldSummary_Exists!M10="","",HYPERLINK("http://wiki.esipfed.org/index.php/Concepts_Glossary_"&amp;[3]data!$B$1&amp;"#"&amp;SUBSTITUTE(SUBSTITUTE([3]FieldSummary_Exists!M10," ","_"),"/","-"),[3]FieldSummary_Exists!M10))</f>
        <v>Resource Distribution</v>
      </c>
      <c r="L13" s="28" t="str">
        <f>IF([3]FieldSummary_Exists!L10="","",HYPERLINK("http://wiki.esipfed.org/index.php/Concepts_Glossary_"&amp;[3]data!$B$1&amp;"#"&amp;SUBSTITUTE(SUBSTITUTE([3]FieldSummary_Exists!L10," ","_"),"/","-"),[3]FieldSummary_Exists!L10))</f>
        <v/>
      </c>
      <c r="M13" s="29" t="str">
        <f>IF([3]FieldSummary_Exists!Q10="","",HYPERLINK("http://wiki.esipfed.org/index.php/Concepts_Glossary"&amp;"#"&amp;SUBSTITUTE(SUBSTITUTE([3]FieldSummary_Exists!Q10," ","_"),"/","-"),[3]FieldSummary_Exists!Q10))</f>
        <v/>
      </c>
    </row>
    <row r="14" spans="2:13" x14ac:dyDescent="0.2">
      <c r="G14" s="24" t="str">
        <f>[3]FieldSummary_Exists!D11</f>
        <v>Resource Contact</v>
      </c>
      <c r="H14" s="25">
        <f>[3]FieldSummary_Exists!E11</f>
        <v>1</v>
      </c>
      <c r="I14" s="26" t="str">
        <f>[3]FieldSummary_Missing!F11</f>
        <v>LTER_Identification</v>
      </c>
      <c r="K14" s="27" t="str">
        <f>IF([3]FieldSummary_Exists!M11="","",HYPERLINK("http://wiki.esipfed.org/index.php/Concepts_Glossary_"&amp;[3]data!$B$1&amp;"#"&amp;SUBSTITUTE(SUBSTITUTE([3]FieldSummary_Exists!M11," ","_"),"/","-"),[3]FieldSummary_Exists!M11))</f>
        <v>Spatial Extent</v>
      </c>
      <c r="L14" s="28" t="str">
        <f>IF([3]FieldSummary_Exists!L11="","",HYPERLINK("http://wiki.esipfed.org/index.php/Concepts_Glossary_"&amp;[3]data!$B$1&amp;"#"&amp;SUBSTITUTE(SUBSTITUTE([3]FieldSummary_Exists!L11," ","_"),"/","-"),[3]FieldSummary_Exists!L11))</f>
        <v/>
      </c>
      <c r="M14" s="29" t="str">
        <f>IF([3]FieldSummary_Exists!Q11="","",HYPERLINK("http://wiki.esipfed.org/index.php/Concepts_Glossary"&amp;"#"&amp;SUBSTITUTE(SUBSTITUTE([3]FieldSummary_Exists!Q11," ","_"),"/","-"),[3]FieldSummary_Exists!Q11))</f>
        <v/>
      </c>
    </row>
    <row r="15" spans="2:13" x14ac:dyDescent="0.2">
      <c r="G15" s="24" t="str">
        <f>[3]FieldSummary_Exists!D12</f>
        <v>Abstract</v>
      </c>
      <c r="H15" s="25">
        <f>[3]FieldSummary_Exists!E12</f>
        <v>0.996</v>
      </c>
      <c r="I15" s="26" t="str">
        <f>[3]FieldSummary_Missing!F12</f>
        <v>LTER_Identification</v>
      </c>
      <c r="K15" s="27" t="str">
        <f>IF([3]FieldSummary_Exists!M12="","",HYPERLINK("http://wiki.esipfed.org/index.php/Concepts_Glossary_"&amp;[3]data!$B$1&amp;"#"&amp;SUBSTITUTE(SUBSTITUTE([3]FieldSummary_Exists!M12," ","_"),"/","-"),[3]FieldSummary_Exists!M12))</f>
        <v>Taxonomic Extent</v>
      </c>
      <c r="L15" s="28" t="str">
        <f>IF([3]FieldSummary_Exists!L12="","",HYPERLINK("http://wiki.esipfed.org/index.php/Concepts_Glossary_"&amp;[3]data!$B$1&amp;"#"&amp;SUBSTITUTE(SUBSTITUTE([3]FieldSummary_Exists!L12," ","_"),"/","-"),[3]FieldSummary_Exists!L12))</f>
        <v/>
      </c>
      <c r="M15" s="29" t="str">
        <f>IF([3]FieldSummary_Exists!Q12="","",HYPERLINK("http://wiki.esipfed.org/index.php/Concepts_Glossary"&amp;"#"&amp;SUBSTITUTE(SUBSTITUTE([3]FieldSummary_Exists!Q12," ","_"),"/","-"),[3]FieldSummary_Exists!Q12))</f>
        <v/>
      </c>
    </row>
    <row r="16" spans="2:13" x14ac:dyDescent="0.2">
      <c r="G16" s="24" t="str">
        <f>[3]FieldSummary_Exists!D13</f>
        <v>Keyword</v>
      </c>
      <c r="H16" s="25">
        <f>[3]FieldSummary_Exists!E13</f>
        <v>0.98399999999999999</v>
      </c>
      <c r="I16" s="26" t="str">
        <f>[3]FieldSummary_Missing!F13</f>
        <v>LTER_Identification</v>
      </c>
      <c r="K16" s="27" t="str">
        <f>IF([3]FieldSummary_Exists!M13="","",HYPERLINK("http://wiki.esipfed.org/index.php/Concepts_Glossary_"&amp;[3]data!$B$1&amp;"#"&amp;SUBSTITUTE(SUBSTITUTE([3]FieldSummary_Exists!M13," ","_"),"/","-"),[3]FieldSummary_Exists!M13))</f>
        <v>Temporal Extent</v>
      </c>
      <c r="L16" s="28" t="str">
        <f>IF([3]FieldSummary_Exists!L13="","",HYPERLINK("http://wiki.esipfed.org/index.php/Concepts_Glossary_"&amp;[3]data!$B$1&amp;"#"&amp;SUBSTITUTE(SUBSTITUTE([3]FieldSummary_Exists!L13," ","_"),"/","-"),[3]FieldSummary_Exists!L13))</f>
        <v/>
      </c>
      <c r="M16" s="29" t="str">
        <f>IF([3]FieldSummary_Exists!Q13="","",HYPERLINK("http://wiki.esipfed.org/index.php/Concepts_Glossary"&amp;"#"&amp;SUBSTITUTE(SUBSTITUTE([3]FieldSummary_Exists!Q13," ","_"),"/","-"),[3]FieldSummary_Exists!Q13))</f>
        <v/>
      </c>
    </row>
    <row r="17" spans="7:13" x14ac:dyDescent="0.2">
      <c r="G17" s="24" t="str">
        <f>[3]FieldSummary_Exists!D14</f>
        <v>Resource Distribution</v>
      </c>
      <c r="H17" s="25">
        <f>[3]FieldSummary_Exists!E14</f>
        <v>0.9</v>
      </c>
      <c r="I17" s="26" t="str">
        <f>[3]FieldSummary_Missing!F14</f>
        <v>LTER_Identification</v>
      </c>
      <c r="K17" s="27" t="str">
        <f>IF([3]FieldSummary_Exists!M14="","",HYPERLINK("http://wiki.esipfed.org/index.php/Concepts_Glossary_"&amp;[3]data!$B$1&amp;"#"&amp;SUBSTITUTE(SUBSTITUTE([3]FieldSummary_Exists!M14," ","_"),"/","-"),[3]FieldSummary_Exists!M14))</f>
        <v>Maintenance</v>
      </c>
      <c r="L17" s="28" t="str">
        <f>IF([3]FieldSummary_Exists!L14="","",HYPERLINK("http://wiki.esipfed.org/index.php/Concepts_Glossary_"&amp;[3]data!$B$1&amp;"#"&amp;SUBSTITUTE(SUBSTITUTE([3]FieldSummary_Exists!L14," ","_"),"/","-"),[3]FieldSummary_Exists!L14))</f>
        <v/>
      </c>
      <c r="M17" s="29" t="str">
        <f>IF([3]FieldSummary_Exists!Q14="","",HYPERLINK("http://wiki.esipfed.org/index.php/Concepts_Glossary"&amp;"#"&amp;SUBSTITUTE(SUBSTITUTE([3]FieldSummary_Exists!Q14," ","_"),"/","-"),[3]FieldSummary_Exists!Q14))</f>
        <v/>
      </c>
    </row>
    <row r="18" spans="7:13" x14ac:dyDescent="0.2">
      <c r="G18" s="24" t="str">
        <f>[3]FieldSummary_Exists!D15</f>
        <v>Spatial Extent</v>
      </c>
      <c r="H18" s="25">
        <f>[3]FieldSummary_Exists!E15</f>
        <v>0.95199999999999996</v>
      </c>
      <c r="I18" s="26" t="str">
        <f>[3]FieldSummary_Missing!F15</f>
        <v>LTER_Discovery</v>
      </c>
      <c r="K18" s="27" t="str">
        <f>IF([3]FieldSummary_Exists!M15="","",HYPERLINK("http://wiki.esipfed.org/index.php/Concepts_Glossary_"&amp;[3]data!$B$1&amp;"#"&amp;SUBSTITUTE(SUBSTITUTE([3]FieldSummary_Exists!M15," ","_"),"/","-"),[3]FieldSummary_Exists!M15))</f>
        <v>Resource Use Constraints</v>
      </c>
      <c r="L18" s="28" t="str">
        <f>IF([3]FieldSummary_Exists!L15="","",HYPERLINK("http://wiki.esipfed.org/index.php/Concepts_Glossary_"&amp;[3]data!$B$1&amp;"#"&amp;SUBSTITUTE(SUBSTITUTE([3]FieldSummary_Exists!L15," ","_"),"/","-"),[3]FieldSummary_Exists!L15))</f>
        <v/>
      </c>
      <c r="M18" s="29" t="str">
        <f>IF([3]FieldSummary_Exists!Q15="","",HYPERLINK("http://wiki.esipfed.org/index.php/Concepts_Glossary"&amp;"#"&amp;SUBSTITUTE(SUBSTITUTE([3]FieldSummary_Exists!Q15," ","_"),"/","-"),[3]FieldSummary_Exists!Q15))</f>
        <v/>
      </c>
    </row>
    <row r="19" spans="7:13" x14ac:dyDescent="0.2">
      <c r="G19" s="24" t="str">
        <f>[3]FieldSummary_Exists!D16</f>
        <v>Taxonomic Extent</v>
      </c>
      <c r="H19" s="25">
        <f>[3]FieldSummary_Exists!E16</f>
        <v>0.14799999999999999</v>
      </c>
      <c r="I19" s="26" t="str">
        <f>[3]FieldSummary_Missing!F16</f>
        <v>LTER_Discovery</v>
      </c>
      <c r="K19" s="27" t="str">
        <f>IF([3]FieldSummary_Exists!M16="","",HYPERLINK("http://wiki.esipfed.org/index.php/Concepts_Glossary_"&amp;[3]data!$B$1&amp;"#"&amp;SUBSTITUTE(SUBSTITUTE([3]FieldSummary_Exists!M16," ","_"),"/","-"),[3]FieldSummary_Exists!M16))</f>
        <v>Process Step</v>
      </c>
      <c r="L19" s="28" t="str">
        <f>IF([3]FieldSummary_Exists!L16="","",HYPERLINK("http://wiki.esipfed.org/index.php/Concepts_Glossary_"&amp;[3]data!$B$1&amp;"#"&amp;SUBSTITUTE(SUBSTITUTE([3]FieldSummary_Exists!L16," ","_"),"/","-"),[3]FieldSummary_Exists!L16))</f>
        <v/>
      </c>
      <c r="M19" s="29" t="str">
        <f>IF([3]FieldSummary_Exists!Q16="","",HYPERLINK("http://wiki.esipfed.org/index.php/Concepts_Glossary"&amp;"#"&amp;SUBSTITUTE(SUBSTITUTE([3]FieldSummary_Exists!Q16," ","_"),"/","-"),[3]FieldSummary_Exists!Q16))</f>
        <v/>
      </c>
    </row>
    <row r="20" spans="7:13" x14ac:dyDescent="0.2">
      <c r="G20" s="24" t="str">
        <f>[3]FieldSummary_Exists!D17</f>
        <v>Temporal Extent</v>
      </c>
      <c r="H20" s="25">
        <f>[3]FieldSummary_Exists!E17</f>
        <v>0.98</v>
      </c>
      <c r="I20" s="26" t="str">
        <f>[3]FieldSummary_Missing!F17</f>
        <v>LTER_Discovery</v>
      </c>
      <c r="K20" s="27" t="str">
        <f>IF([3]FieldSummary_Exists!M17="","",HYPERLINK("http://wiki.esipfed.org/index.php/Concepts_Glossary_"&amp;[3]data!$B$1&amp;"#"&amp;SUBSTITUTE(SUBSTITUTE([3]FieldSummary_Exists!M17," ","_"),"/","-"),[3]FieldSummary_Exists!M17))</f>
        <v>Project Description</v>
      </c>
      <c r="L20" s="28" t="str">
        <f>IF([3]FieldSummary_Exists!L17="","",HYPERLINK("http://wiki.esipfed.org/index.php/Concepts_Glossary_"&amp;[3]data!$B$1&amp;"#"&amp;SUBSTITUTE(SUBSTITUTE([3]FieldSummary_Exists!L17," ","_"),"/","-"),[3]FieldSummary_Exists!L17))</f>
        <v/>
      </c>
      <c r="M20" s="29" t="str">
        <f>IF([3]FieldSummary_Exists!Q17="","",HYPERLINK("http://wiki.esipfed.org/index.php/Concepts_Glossary"&amp;"#"&amp;SUBSTITUTE(SUBSTITUTE([3]FieldSummary_Exists!Q17," ","_"),"/","-"),[3]FieldSummary_Exists!Q17))</f>
        <v/>
      </c>
    </row>
    <row r="21" spans="7:13" x14ac:dyDescent="0.2">
      <c r="G21" s="24" t="str">
        <f>[3]FieldSummary_Exists!D18</f>
        <v>Maintenance</v>
      </c>
      <c r="H21" s="25">
        <f>[3]FieldSummary_Exists!E18</f>
        <v>0.88800000000000001</v>
      </c>
      <c r="I21" s="26" t="str">
        <f>[3]FieldSummary_Missing!F18</f>
        <v>LTER_Discovery</v>
      </c>
      <c r="K21" s="27" t="str">
        <f>IF([3]FieldSummary_Exists!M18="","",HYPERLINK("http://wiki.esipfed.org/index.php/Concepts_Glossary_"&amp;[3]data!$B$1&amp;"#"&amp;SUBSTITUTE(SUBSTITUTE([3]FieldSummary_Exists!M18," ","_"),"/","-"),[3]FieldSummary_Exists!M18))</f>
        <v>Entity Type Definition</v>
      </c>
      <c r="L21" s="28" t="str">
        <f>IF([3]FieldSummary_Exists!L18="","",HYPERLINK("http://wiki.esipfed.org/index.php/Concepts_Glossary_"&amp;[3]data!$B$1&amp;"#"&amp;SUBSTITUTE(SUBSTITUTE([3]FieldSummary_Exists!L18," ","_"),"/","-"),[3]FieldSummary_Exists!L18))</f>
        <v/>
      </c>
      <c r="M21" s="29" t="str">
        <f>IF([3]FieldSummary_Exists!Q18="","",HYPERLINK("http://wiki.esipfed.org/index.php/Concepts_Glossary"&amp;"#"&amp;SUBSTITUTE(SUBSTITUTE([3]FieldSummary_Exists!Q18," ","_"),"/","-"),[3]FieldSummary_Exists!Q18))</f>
        <v/>
      </c>
    </row>
    <row r="22" spans="7:13" x14ac:dyDescent="0.2">
      <c r="G22" s="24" t="str">
        <f>[3]FieldSummary_Exists!D19</f>
        <v>Resource Use Constraints</v>
      </c>
      <c r="H22" s="25">
        <f>[3]FieldSummary_Exists!E19</f>
        <v>0.99199999999999999</v>
      </c>
      <c r="I22" s="26" t="str">
        <f>[3]FieldSummary_Missing!F19</f>
        <v>LTER_Evaluation</v>
      </c>
      <c r="K22" s="27" t="str">
        <f>IF([3]FieldSummary_Exists!M19="","",HYPERLINK("http://wiki.esipfed.org/index.php/Concepts_Glossary_"&amp;[3]data!$B$1&amp;"#"&amp;SUBSTITUTE(SUBSTITUTE([3]FieldSummary_Exists!M19," ","_"),"/","-"),[3]FieldSummary_Exists!M19))</f>
        <v>Attribute Definition</v>
      </c>
      <c r="L22" s="28" t="str">
        <f>IF([3]FieldSummary_Exists!L19="","",HYPERLINK("http://wiki.esipfed.org/index.php/Concepts_Glossary_"&amp;[3]data!$B$1&amp;"#"&amp;SUBSTITUTE(SUBSTITUTE([3]FieldSummary_Exists!L19," ","_"),"/","-"),[3]FieldSummary_Exists!L19))</f>
        <v/>
      </c>
      <c r="M22" s="29" t="str">
        <f>IF([3]FieldSummary_Exists!Q19="","",HYPERLINK("http://wiki.esipfed.org/index.php/Concepts_Glossary"&amp;"#"&amp;SUBSTITUTE(SUBSTITUTE([3]FieldSummary_Exists!Q19," ","_"),"/","-"),[3]FieldSummary_Exists!Q19))</f>
        <v/>
      </c>
    </row>
    <row r="23" spans="7:13" x14ac:dyDescent="0.2">
      <c r="G23" s="24" t="str">
        <f>[3]FieldSummary_Exists!D20</f>
        <v>Process Step</v>
      </c>
      <c r="H23" s="25">
        <f>[3]FieldSummary_Exists!E20</f>
        <v>0.79200000000000004</v>
      </c>
      <c r="I23" s="26" t="str">
        <f>[3]FieldSummary_Missing!F20</f>
        <v>LTER_Evaluation</v>
      </c>
      <c r="K23" s="27" t="str">
        <f>IF([3]FieldSummary_Exists!M20="","",HYPERLINK("http://wiki.esipfed.org/index.php/Concepts_Glossary_"&amp;[3]data!$B$1&amp;"#"&amp;SUBSTITUTE(SUBSTITUTE([3]FieldSummary_Exists!M20," ","_"),"/","-"),[3]FieldSummary_Exists!M20))</f>
        <v>Resource Format</v>
      </c>
      <c r="L23" s="28" t="str">
        <f>IF([3]FieldSummary_Exists!L20="","",HYPERLINK("http://wiki.esipfed.org/index.php/Concepts_Glossary_"&amp;[3]data!$B$1&amp;"#"&amp;SUBSTITUTE(SUBSTITUTE([3]FieldSummary_Exists!L20," ","_"),"/","-"),[3]FieldSummary_Exists!L20))</f>
        <v/>
      </c>
      <c r="M23" s="29" t="str">
        <f>IF([3]FieldSummary_Exists!Q20="","",HYPERLINK("http://wiki.esipfed.org/index.php/Concepts_Glossary"&amp;"#"&amp;SUBSTITUTE(SUBSTITUTE([3]FieldSummary_Exists!Q20," ","_"),"/","-"),[3]FieldSummary_Exists!Q20))</f>
        <v/>
      </c>
    </row>
    <row r="24" spans="7:13" x14ac:dyDescent="0.2">
      <c r="G24" s="24" t="str">
        <f>[3]FieldSummary_Exists!D21</f>
        <v>Project Description</v>
      </c>
      <c r="H24" s="25">
        <f>[3]FieldSummary_Exists!E21</f>
        <v>0.72</v>
      </c>
      <c r="I24" s="26" t="str">
        <f>[3]FieldSummary_Missing!F21</f>
        <v>LTER_Evaluation</v>
      </c>
      <c r="K24" s="27" t="str">
        <f>IF([3]FieldSummary_Exists!M21="","",HYPERLINK("http://wiki.esipfed.org/index.php/Concepts_Glossary_"&amp;[3]data!$B$1&amp;"#"&amp;SUBSTITUTE(SUBSTITUTE([3]FieldSummary_Exists!M21," ","_"),"/","-"),[3]FieldSummary_Exists!M21))</f>
        <v>Attribute List</v>
      </c>
      <c r="L24" s="28" t="str">
        <f>IF([3]FieldSummary_Exists!L21="","",HYPERLINK("http://wiki.esipfed.org/index.php/Concepts_Glossary_"&amp;[3]data!$B$1&amp;"#"&amp;SUBSTITUTE(SUBSTITUTE([3]FieldSummary_Exists!L21," ","_"),"/","-"),[3]FieldSummary_Exists!L21))</f>
        <v/>
      </c>
      <c r="M24" s="29" t="str">
        <f>IF([3]FieldSummary_Exists!Q21="","",HYPERLINK("http://wiki.esipfed.org/index.php/Concepts_Glossary"&amp;"#"&amp;SUBSTITUTE(SUBSTITUTE([3]FieldSummary_Exists!Q21," ","_"),"/","-"),[3]FieldSummary_Exists!Q21))</f>
        <v/>
      </c>
    </row>
    <row r="25" spans="7:13" x14ac:dyDescent="0.2">
      <c r="G25" s="24" t="str">
        <f>[3]FieldSummary_Exists!D22</f>
        <v>Entity Type Definition</v>
      </c>
      <c r="H25" s="25">
        <f>[3]FieldSummary_Exists!E22</f>
        <v>0.58799999999999997</v>
      </c>
      <c r="I25" s="26" t="str">
        <f>[3]FieldSummary_Missing!F22</f>
        <v>LTER_Evaluation</v>
      </c>
      <c r="K25" s="27" t="str">
        <f>IF([3]FieldSummary_Exists!M22="","",HYPERLINK("http://wiki.esipfed.org/index.php/Concepts_Glossary_"&amp;[3]data!$B$1&amp;"#"&amp;SUBSTITUTE(SUBSTITUTE([3]FieldSummary_Exists!M22," ","_"),"/","-"),[3]FieldSummary_Exists!M22))</f>
        <v>Attribute Constraints</v>
      </c>
      <c r="L25" s="28" t="str">
        <f>IF([3]FieldSummary_Exists!L22="","",HYPERLINK("http://wiki.esipfed.org/index.php/Concepts_Glossary_"&amp;[3]data!$B$1&amp;"#"&amp;SUBSTITUTE(SUBSTITUTE([3]FieldSummary_Exists!L22," ","_"),"/","-"),[3]FieldSummary_Exists!L22))</f>
        <v/>
      </c>
      <c r="M25" s="29" t="str">
        <f>IF([3]FieldSummary_Exists!Q22="","",HYPERLINK("http://wiki.esipfed.org/index.php/Concepts_Glossary"&amp;"#"&amp;SUBSTITUTE(SUBSTITUTE([3]FieldSummary_Exists!Q22," ","_"),"/","-"),[3]FieldSummary_Exists!Q22))</f>
        <v/>
      </c>
    </row>
    <row r="26" spans="7:13" x14ac:dyDescent="0.2">
      <c r="G26" s="24" t="str">
        <f>[3]FieldSummary_Exists!D23</f>
        <v>Attribute Definition</v>
      </c>
      <c r="H26" s="25">
        <f>[3]FieldSummary_Exists!E23</f>
        <v>0.59599999999999997</v>
      </c>
      <c r="I26" s="26" t="str">
        <f>[3]FieldSummary_Missing!F23</f>
        <v>LTER_Evaluation</v>
      </c>
      <c r="K26" s="27" t="str">
        <f>IF([3]FieldSummary_Exists!M23="","",HYPERLINK("http://wiki.esipfed.org/index.php/Concepts_Glossary_"&amp;[3]data!$B$1&amp;"#"&amp;SUBSTITUTE(SUBSTITUTE([3]FieldSummary_Exists!M23," ","_"),"/","-"),[3]FieldSummary_Exists!M23))</f>
        <v>Resource Quality Description</v>
      </c>
      <c r="L26" s="28" t="str">
        <f>IF([3]FieldSummary_Exists!L23="","",HYPERLINK("http://wiki.esipfed.org/index.php/Concepts_Glossary_"&amp;[3]data!$B$1&amp;"#"&amp;SUBSTITUTE(SUBSTITUTE([3]FieldSummary_Exists!L23," ","_"),"/","-"),[3]FieldSummary_Exists!L23))</f>
        <v/>
      </c>
      <c r="M26" s="29" t="str">
        <f>IF([3]FieldSummary_Exists!Q23="","",HYPERLINK("http://wiki.esipfed.org/index.php/Concepts_Glossary"&amp;"#"&amp;SUBSTITUTE(SUBSTITUTE([3]FieldSummary_Exists!Q23," ","_"),"/","-"),[3]FieldSummary_Exists!Q23))</f>
        <v/>
      </c>
    </row>
    <row r="27" spans="7:13" x14ac:dyDescent="0.2">
      <c r="G27" s="24" t="str">
        <f>[3]FieldSummary_Exists!D24</f>
        <v>Resource Access Constraints</v>
      </c>
      <c r="H27" s="25">
        <f>[3]FieldSummary_Exists!E24</f>
        <v>1</v>
      </c>
      <c r="I27" s="26" t="str">
        <f>[3]FieldSummary_Missing!F24</f>
        <v>LTER_Access</v>
      </c>
      <c r="K27" s="27" t="str">
        <f>IF([3]FieldSummary_Exists!M24="","",HYPERLINK("http://wiki.esipfed.org/index.php/Concepts_Glossary_"&amp;[3]data!$B$1&amp;"#"&amp;SUBSTITUTE(SUBSTITUTE([3]FieldSummary_Exists!M24," ","_"),"/","-"),[3]FieldSummary_Exists!M24))</f>
        <v/>
      </c>
      <c r="L27" s="28" t="str">
        <f>IF([3]FieldSummary_Exists!L24="","",HYPERLINK("http://wiki.esipfed.org/index.php/Concepts_Glossary_"&amp;[3]data!$B$1&amp;"#"&amp;SUBSTITUTE(SUBSTITUTE([3]FieldSummary_Exists!L24," ","_"),"/","-"),[3]FieldSummary_Exists!L24))</f>
        <v/>
      </c>
      <c r="M27" s="29" t="str">
        <f>IF([3]FieldSummary_Exists!Q24="","",HYPERLINK("http://wiki.esipfed.org/index.php/Concepts_Glossary"&amp;"#"&amp;SUBSTITUTE(SUBSTITUTE([3]FieldSummary_Exists!Q24," ","_"),"/","-"),[3]FieldSummary_Exists!Q24))</f>
        <v/>
      </c>
    </row>
    <row r="28" spans="7:13" x14ac:dyDescent="0.2">
      <c r="G28" s="24" t="str">
        <f>[3]FieldSummary_Exists!D25</f>
        <v>Resource Format</v>
      </c>
      <c r="H28" s="25">
        <f>[3]FieldSummary_Exists!E25</f>
        <v>0.59599999999999997</v>
      </c>
      <c r="I28" s="26" t="str">
        <f>[3]FieldSummary_Missing!F25</f>
        <v>LTER_Access</v>
      </c>
      <c r="K28" s="27" t="str">
        <f>IF([3]FieldSummary_Exists!M25="","",HYPERLINK("http://wiki.esipfed.org/index.php/Concepts_Glossary_"&amp;[3]data!$B$1&amp;"#"&amp;SUBSTITUTE(SUBSTITUTE([3]FieldSummary_Exists!M25," ","_"),"/","-"),[3]FieldSummary_Exists!M25))</f>
        <v/>
      </c>
      <c r="L28" s="28" t="str">
        <f>IF([3]FieldSummary_Exists!L25="","",HYPERLINK("http://wiki.esipfed.org/index.php/Concepts_Glossary_"&amp;[3]data!$B$1&amp;"#"&amp;SUBSTITUTE(SUBSTITUTE([3]FieldSummary_Exists!L25," ","_"),"/","-"),[3]FieldSummary_Exists!L25))</f>
        <v/>
      </c>
      <c r="M28" s="29" t="str">
        <f>IF([3]FieldSummary_Exists!Q25="","",HYPERLINK("http://wiki.esipfed.org/index.php/Concepts_Glossary"&amp;"#"&amp;SUBSTITUTE(SUBSTITUTE([3]FieldSummary_Exists!Q25," ","_"),"/","-"),[3]FieldSummary_Exists!Q25))</f>
        <v/>
      </c>
    </row>
    <row r="29" spans="7:13" x14ac:dyDescent="0.2">
      <c r="G29" s="24" t="str">
        <f>[3]FieldSummary_Exists!D26</f>
        <v>Attribute List</v>
      </c>
      <c r="H29" s="25">
        <f>[3]FieldSummary_Exists!E26</f>
        <v>0.59599999999999997</v>
      </c>
      <c r="I29" s="26" t="str">
        <f>[3]FieldSummary_Missing!F26</f>
        <v>LTER_Integration</v>
      </c>
      <c r="K29" s="27" t="str">
        <f>IF([3]FieldSummary_Exists!M26="","",HYPERLINK("http://wiki.esipfed.org/index.php/Concepts_Glossary_"&amp;[3]data!$B$1&amp;"#"&amp;SUBSTITUTE(SUBSTITUTE([3]FieldSummary_Exists!M26," ","_"),"/","-"),[3]FieldSummary_Exists!M26))</f>
        <v/>
      </c>
      <c r="L29" s="28" t="str">
        <f>IF([3]FieldSummary_Exists!L26="","",HYPERLINK("http://wiki.esipfed.org/index.php/Concepts_Glossary_"&amp;[3]data!$B$1&amp;"#"&amp;SUBSTITUTE(SUBSTITUTE([3]FieldSummary_Exists!L26," ","_"),"/","-"),[3]FieldSummary_Exists!L26))</f>
        <v/>
      </c>
      <c r="M29" s="29" t="str">
        <f>IF([3]FieldSummary_Exists!Q26="","",HYPERLINK("http://wiki.esipfed.org/index.php/Concepts_Glossary"&amp;"#"&amp;SUBSTITUTE(SUBSTITUTE([3]FieldSummary_Exists!Q26," ","_"),"/","-"),[3]FieldSummary_Exists!Q26))</f>
        <v/>
      </c>
    </row>
    <row r="30" spans="7:13" x14ac:dyDescent="0.2">
      <c r="G30" s="24" t="str">
        <f>[3]FieldSummary_Exists!D27</f>
        <v>Attribute Constraints</v>
      </c>
      <c r="H30" s="25">
        <f>[3]FieldSummary_Exists!E27</f>
        <v>2.8000000000000001E-2</v>
      </c>
      <c r="I30" s="26" t="str">
        <f>[3]FieldSummary_Missing!F27</f>
        <v>LTER_Integration</v>
      </c>
      <c r="K30" s="27" t="str">
        <f>IF([3]FieldSummary_Exists!M27="","",HYPERLINK("http://wiki.esipfed.org/index.php/Concepts_Glossary_"&amp;[3]data!$B$1&amp;"#"&amp;SUBSTITUTE(SUBSTITUTE([3]FieldSummary_Exists!M27," ","_"),"/","-"),[3]FieldSummary_Exists!M27))</f>
        <v/>
      </c>
      <c r="L30" s="28" t="str">
        <f>IF([3]FieldSummary_Exists!L27="","",HYPERLINK("http://wiki.esipfed.org/index.php/Concepts_Glossary_"&amp;[3]data!$B$1&amp;"#"&amp;SUBSTITUTE(SUBSTITUTE([3]FieldSummary_Exists!L27," ","_"),"/","-"),[3]FieldSummary_Exists!L27))</f>
        <v/>
      </c>
      <c r="M30" s="29" t="str">
        <f>IF([3]FieldSummary_Exists!Q27="","",HYPERLINK("http://wiki.esipfed.org/index.php/Concepts_Glossary"&amp;"#"&amp;SUBSTITUTE(SUBSTITUTE([3]FieldSummary_Exists!Q27," ","_"),"/","-"),[3]FieldSummary_Exists!Q27))</f>
        <v/>
      </c>
    </row>
    <row r="31" spans="7:13" x14ac:dyDescent="0.2">
      <c r="G31" s="24" t="str">
        <f>[3]FieldSummary_Exists!D28</f>
        <v>Resource Quality Description</v>
      </c>
      <c r="H31" s="25">
        <f>[3]FieldSummary_Exists!E28</f>
        <v>0.13600000000000001</v>
      </c>
      <c r="I31" s="26" t="str">
        <f>[3]FieldSummary_Missing!F28</f>
        <v>LTER_Integration</v>
      </c>
      <c r="K31" s="27" t="str">
        <f>IF([3]FieldSummary_Exists!M28="","",HYPERLINK("http://wiki.esipfed.org/index.php/Concepts_Glossary_"&amp;[3]data!$B$1&amp;"#"&amp;SUBSTITUTE(SUBSTITUTE([3]FieldSummary_Exists!M28," ","_"),"/","-"),[3]FieldSummary_Exists!M28))</f>
        <v/>
      </c>
      <c r="L31" s="28" t="str">
        <f>IF([3]FieldSummary_Exists!L28="","",HYPERLINK("http://wiki.esipfed.org/index.php/Concepts_Glossary_"&amp;[3]data!$B$1&amp;"#"&amp;SUBSTITUTE(SUBSTITUTE([3]FieldSummary_Exists!L28," ","_"),"/","-"),[3]FieldSummary_Exists!L28))</f>
        <v/>
      </c>
      <c r="M31" s="29" t="str">
        <f>IF([3]FieldSummary_Exists!Q28="","",HYPERLINK("http://wiki.esipfed.org/index.php/Concepts_Glossary"&amp;"#"&amp;SUBSTITUTE(SUBSTITUTE([3]FieldSummary_Exists!Q28," ","_"),"/","-"),[3]FieldSummary_Exists!Q28))</f>
        <v/>
      </c>
    </row>
    <row r="32" spans="7:13" x14ac:dyDescent="0.2">
      <c r="G32" s="24" t="str">
        <f>[3]FieldSummary_Exists!D29</f>
        <v/>
      </c>
      <c r="H32" s="25" t="str">
        <f>[3]FieldSummary_Exists!E29</f>
        <v/>
      </c>
      <c r="I32" s="26" t="str">
        <f>[3]FieldSummary_Missing!F29</f>
        <v/>
      </c>
      <c r="K32" s="27" t="str">
        <f>IF([3]FieldSummary_Exists!M29="","",HYPERLINK("http://wiki.esipfed.org/index.php/Concepts_Glossary_"&amp;[3]data!$B$1&amp;"#"&amp;SUBSTITUTE(SUBSTITUTE([3]FieldSummary_Exists!M29," ","_"),"/","-"),[3]FieldSummary_Exists!M29))</f>
        <v/>
      </c>
      <c r="L32" s="28" t="str">
        <f>IF([3]FieldSummary_Exists!L29="","",HYPERLINK("http://wiki.esipfed.org/index.php/Concepts_Glossary_"&amp;[3]data!$B$1&amp;"#"&amp;SUBSTITUTE(SUBSTITUTE([3]FieldSummary_Exists!L29," ","_"),"/","-"),[3]FieldSummary_Exists!L29))</f>
        <v/>
      </c>
      <c r="M32" s="29" t="str">
        <f>IF([3]FieldSummary_Exists!Q29="","",HYPERLINK("http://wiki.esipfed.org/index.php/Concepts_Glossary"&amp;"#"&amp;SUBSTITUTE(SUBSTITUTE([3]FieldSummary_Exists!Q29," ","_"),"/","-"),[3]FieldSummary_Exists!Q29))</f>
        <v/>
      </c>
    </row>
    <row r="33" spans="7:13" x14ac:dyDescent="0.2">
      <c r="G33" s="24" t="str">
        <f>[3]FieldSummary_Exists!D30</f>
        <v/>
      </c>
      <c r="H33" s="25" t="str">
        <f>[3]FieldSummary_Exists!E30</f>
        <v/>
      </c>
      <c r="I33" s="26" t="str">
        <f>[3]FieldSummary_Missing!F30</f>
        <v/>
      </c>
      <c r="K33" s="27" t="str">
        <f>IF([3]FieldSummary_Exists!M30="","",HYPERLINK("http://wiki.esipfed.org/index.php/Concepts_Glossary_"&amp;[3]data!$B$1&amp;"#"&amp;SUBSTITUTE(SUBSTITUTE([3]FieldSummary_Exists!M30," ","_"),"/","-"),[3]FieldSummary_Exists!M30))</f>
        <v/>
      </c>
      <c r="L33" s="28" t="str">
        <f>IF([3]FieldSummary_Exists!L30="","",HYPERLINK("http://wiki.esipfed.org/index.php/Concepts_Glossary_"&amp;[3]data!$B$1&amp;"#"&amp;SUBSTITUTE(SUBSTITUTE([3]FieldSummary_Exists!L30," ","_"),"/","-"),[3]FieldSummary_Exists!L30))</f>
        <v/>
      </c>
      <c r="M33" s="29" t="str">
        <f>IF([3]FieldSummary_Exists!Q30="","",HYPERLINK("http://wiki.esipfed.org/index.php/Concepts_Glossary"&amp;"#"&amp;SUBSTITUTE(SUBSTITUTE([3]FieldSummary_Exists!Q30," ","_"),"/","-"),[3]FieldSummary_Exists!Q30))</f>
        <v/>
      </c>
    </row>
    <row r="34" spans="7:13" x14ac:dyDescent="0.2">
      <c r="G34" s="24" t="str">
        <f>[3]FieldSummary_Exists!D31</f>
        <v/>
      </c>
      <c r="H34" s="25" t="str">
        <f>[3]FieldSummary_Exists!E31</f>
        <v/>
      </c>
      <c r="I34" s="26" t="str">
        <f>[3]FieldSummary_Missing!F31</f>
        <v/>
      </c>
      <c r="K34" s="27" t="str">
        <f>IF([3]FieldSummary_Exists!M31="","",HYPERLINK("http://wiki.esipfed.org/index.php/Concepts_Glossary_"&amp;[3]data!$B$1&amp;"#"&amp;SUBSTITUTE(SUBSTITUTE([3]FieldSummary_Exists!M31," ","_"),"/","-"),[3]FieldSummary_Exists!M31))</f>
        <v/>
      </c>
      <c r="L34" s="28" t="str">
        <f>IF([3]FieldSummary_Exists!L31="","",HYPERLINK("http://wiki.esipfed.org/index.php/Concepts_Glossary_"&amp;[3]data!$B$1&amp;"#"&amp;SUBSTITUTE(SUBSTITUTE([3]FieldSummary_Exists!L31," ","_"),"/","-"),[3]FieldSummary_Exists!L31))</f>
        <v/>
      </c>
      <c r="M34" s="29" t="str">
        <f>IF([3]FieldSummary_Exists!Q31="","",HYPERLINK("http://wiki.esipfed.org/index.php/Concepts_Glossary"&amp;"#"&amp;SUBSTITUTE(SUBSTITUTE([3]FieldSummary_Exists!Q31," ","_"),"/","-"),[3]FieldSummary_Exists!Q31))</f>
        <v/>
      </c>
    </row>
    <row r="35" spans="7:13" x14ac:dyDescent="0.2">
      <c r="G35" s="24" t="str">
        <f>[3]FieldSummary_Exists!D32</f>
        <v/>
      </c>
      <c r="H35" s="25" t="str">
        <f>[3]FieldSummary_Exists!E32</f>
        <v/>
      </c>
      <c r="I35" s="26" t="str">
        <f>[3]FieldSummary_Missing!F32</f>
        <v/>
      </c>
      <c r="K35" s="27" t="str">
        <f>IF([3]FieldSummary_Exists!M32="","",HYPERLINK("http://wiki.esipfed.org/index.php/Concepts_Glossary_"&amp;[3]data!$B$1&amp;"#"&amp;SUBSTITUTE(SUBSTITUTE([3]FieldSummary_Exists!M32," ","_"),"/","-"),[3]FieldSummary_Exists!M32))</f>
        <v/>
      </c>
      <c r="L35" s="28" t="str">
        <f>IF([3]FieldSummary_Exists!L32="","",HYPERLINK("http://wiki.esipfed.org/index.php/Concepts_Glossary_"&amp;[3]data!$B$1&amp;"#"&amp;SUBSTITUTE(SUBSTITUTE([3]FieldSummary_Exists!L32," ","_"),"/","-"),[3]FieldSummary_Exists!L32))</f>
        <v/>
      </c>
      <c r="M35" s="29" t="str">
        <f>IF([3]FieldSummary_Exists!Q32="","",HYPERLINK("http://wiki.esipfed.org/index.php/Concepts_Glossary"&amp;"#"&amp;SUBSTITUTE(SUBSTITUTE([3]FieldSummary_Exists!Q32," ","_"),"/","-"),[3]FieldSummary_Exists!Q32))</f>
        <v/>
      </c>
    </row>
    <row r="36" spans="7:13" x14ac:dyDescent="0.2">
      <c r="G36" s="24" t="str">
        <f>[3]FieldSummary_Exists!D33</f>
        <v/>
      </c>
      <c r="H36" s="25" t="str">
        <f>[3]FieldSummary_Exists!E33</f>
        <v/>
      </c>
      <c r="I36" s="26" t="str">
        <f>[3]FieldSummary_Missing!F33</f>
        <v/>
      </c>
      <c r="K36" s="27" t="str">
        <f>IF([3]FieldSummary_Exists!M33="","",HYPERLINK("http://wiki.esipfed.org/index.php/Concepts_Glossary_"&amp;[3]data!$B$1&amp;"#"&amp;SUBSTITUTE(SUBSTITUTE([3]FieldSummary_Exists!M33," ","_"),"/","-"),[3]FieldSummary_Exists!M33))</f>
        <v/>
      </c>
      <c r="L36" s="28" t="str">
        <f>IF([3]FieldSummary_Exists!L33="","",HYPERLINK("http://wiki.esipfed.org/index.php/Concepts_Glossary_"&amp;[3]data!$B$1&amp;"#"&amp;SUBSTITUTE(SUBSTITUTE([3]FieldSummary_Exists!L33," ","_"),"/","-"),[3]FieldSummary_Exists!L33))</f>
        <v/>
      </c>
      <c r="M36" s="29" t="str">
        <f>IF([3]FieldSummary_Exists!Q33="","",HYPERLINK("http://wiki.esipfed.org/index.php/Concepts_Glossary"&amp;"#"&amp;SUBSTITUTE(SUBSTITUTE([3]FieldSummary_Exists!Q33," ","_"),"/","-"),[3]FieldSummary_Exists!Q33))</f>
        <v/>
      </c>
    </row>
    <row r="37" spans="7:13" x14ac:dyDescent="0.2">
      <c r="G37" s="24" t="str">
        <f>[3]FieldSummary_Exists!D34</f>
        <v/>
      </c>
      <c r="H37" s="25" t="str">
        <f>[3]FieldSummary_Exists!E34</f>
        <v/>
      </c>
      <c r="I37" s="26" t="str">
        <f>[3]FieldSummary_Missing!F34</f>
        <v/>
      </c>
      <c r="K37" s="27" t="str">
        <f>IF([3]FieldSummary_Exists!M34="","",HYPERLINK("http://wiki.esipfed.org/index.php/Concepts_Glossary_"&amp;[3]data!$B$1&amp;"#"&amp;SUBSTITUTE(SUBSTITUTE([3]FieldSummary_Exists!M34," ","_"),"/","-"),[3]FieldSummary_Exists!M34))</f>
        <v/>
      </c>
      <c r="L37" s="28" t="str">
        <f>IF([3]FieldSummary_Exists!L34="","",HYPERLINK("http://wiki.esipfed.org/index.php/Concepts_Glossary_"&amp;[3]data!$B$1&amp;"#"&amp;SUBSTITUTE(SUBSTITUTE([3]FieldSummary_Exists!L34," ","_"),"/","-"),[3]FieldSummary_Exists!L34))</f>
        <v/>
      </c>
      <c r="M37" s="29" t="str">
        <f>IF([3]FieldSummary_Exists!Q34="","",HYPERLINK("http://wiki.esipfed.org/index.php/Concepts_Glossary"&amp;"#"&amp;SUBSTITUTE(SUBSTITUTE([3]FieldSummary_Exists!Q34," ","_"),"/","-"),[3]FieldSummary_Exists!Q34))</f>
        <v/>
      </c>
    </row>
    <row r="38" spans="7:13" x14ac:dyDescent="0.2">
      <c r="G38" s="24" t="str">
        <f>[3]FieldSummary_Exists!D35</f>
        <v/>
      </c>
      <c r="H38" s="25" t="str">
        <f>[3]FieldSummary_Exists!E35</f>
        <v/>
      </c>
      <c r="I38" s="26" t="str">
        <f>[3]FieldSummary_Missing!F35</f>
        <v/>
      </c>
      <c r="K38" s="27" t="str">
        <f>IF([3]FieldSummary_Exists!M35="","",HYPERLINK("http://wiki.esipfed.org/index.php/Concepts_Glossary_"&amp;[3]data!$B$1&amp;"#"&amp;SUBSTITUTE(SUBSTITUTE([3]FieldSummary_Exists!M35," ","_"),"/","-"),[3]FieldSummary_Exists!M35))</f>
        <v/>
      </c>
      <c r="L38" s="28" t="str">
        <f>IF([3]FieldSummary_Exists!L35="","",HYPERLINK("http://wiki.esipfed.org/index.php/Concepts_Glossary_"&amp;[3]data!$B$1&amp;"#"&amp;SUBSTITUTE(SUBSTITUTE([3]FieldSummary_Exists!L35," ","_"),"/","-"),[3]FieldSummary_Exists!L35))</f>
        <v/>
      </c>
      <c r="M38" s="29" t="str">
        <f>IF([3]FieldSummary_Exists!Q35="","",HYPERLINK("http://wiki.esipfed.org/index.php/Concepts_Glossary"&amp;"#"&amp;SUBSTITUTE(SUBSTITUTE([3]FieldSummary_Exists!Q35," ","_"),"/","-"),[3]FieldSummary_Exists!Q35))</f>
        <v/>
      </c>
    </row>
    <row r="39" spans="7:13" x14ac:dyDescent="0.2">
      <c r="G39" s="24" t="str">
        <f>[3]FieldSummary_Exists!D36</f>
        <v/>
      </c>
      <c r="H39" s="25" t="str">
        <f>[3]FieldSummary_Exists!E36</f>
        <v/>
      </c>
      <c r="I39" s="26" t="str">
        <f>[3]FieldSummary_Missing!F36</f>
        <v/>
      </c>
      <c r="K39" s="27" t="str">
        <f>IF([3]FieldSummary_Exists!M36="","",HYPERLINK("http://wiki.esipfed.org/index.php/Concepts_Glossary_"&amp;[3]data!$B$1&amp;"#"&amp;SUBSTITUTE(SUBSTITUTE([3]FieldSummary_Exists!M36," ","_"),"/","-"),[3]FieldSummary_Exists!M36))</f>
        <v/>
      </c>
      <c r="L39" s="28" t="str">
        <f>IF([3]FieldSummary_Exists!L36="","",HYPERLINK("http://wiki.esipfed.org/index.php/Concepts_Glossary_"&amp;[3]data!$B$1&amp;"#"&amp;SUBSTITUTE(SUBSTITUTE([3]FieldSummary_Exists!L36," ","_"),"/","-"),[3]FieldSummary_Exists!L36))</f>
        <v/>
      </c>
      <c r="M39" s="29" t="str">
        <f>IF([3]FieldSummary_Exists!Q36="","",HYPERLINK("http://wiki.esipfed.org/index.php/Concepts_Glossary"&amp;"#"&amp;SUBSTITUTE(SUBSTITUTE([3]FieldSummary_Exists!Q36," ","_"),"/","-"),[3]FieldSummary_Exists!Q36))</f>
        <v/>
      </c>
    </row>
    <row r="40" spans="7:13" x14ac:dyDescent="0.2">
      <c r="G40" s="24" t="str">
        <f>[3]FieldSummary_Exists!D37</f>
        <v/>
      </c>
      <c r="H40" s="25" t="str">
        <f>[3]FieldSummary_Exists!E37</f>
        <v/>
      </c>
      <c r="I40" s="26" t="str">
        <f>[3]FieldSummary_Missing!F37</f>
        <v/>
      </c>
      <c r="K40" s="27" t="str">
        <f>IF([3]FieldSummary_Exists!M37="","",HYPERLINK("http://wiki.esipfed.org/index.php/Concepts_Glossary_"&amp;[3]data!$B$1&amp;"#"&amp;SUBSTITUTE(SUBSTITUTE([3]FieldSummary_Exists!M37," ","_"),"/","-"),[3]FieldSummary_Exists!M37))</f>
        <v/>
      </c>
      <c r="L40" s="28" t="str">
        <f>IF([3]FieldSummary_Exists!L37="","",HYPERLINK("http://wiki.esipfed.org/index.php/Concepts_Glossary_"&amp;[3]data!$B$1&amp;"#"&amp;SUBSTITUTE(SUBSTITUTE([3]FieldSummary_Exists!L37," ","_"),"/","-"),[3]FieldSummary_Exists!L37))</f>
        <v/>
      </c>
      <c r="M40" s="29" t="str">
        <f>IF([3]FieldSummary_Exists!Q37="","",HYPERLINK("http://wiki.esipfed.org/index.php/Concepts_Glossary"&amp;"#"&amp;SUBSTITUTE(SUBSTITUTE([3]FieldSummary_Exists!Q37," ","_"),"/","-"),[3]FieldSummary_Exists!Q37))</f>
        <v/>
      </c>
    </row>
    <row r="41" spans="7:13" x14ac:dyDescent="0.2">
      <c r="G41" s="24" t="str">
        <f>[3]FieldSummary_Exists!D38</f>
        <v/>
      </c>
      <c r="H41" s="25" t="str">
        <f>[3]FieldSummary_Exists!E38</f>
        <v/>
      </c>
      <c r="I41" s="26" t="str">
        <f>[3]FieldSummary_Missing!F38</f>
        <v/>
      </c>
      <c r="K41" s="27" t="str">
        <f>IF([3]FieldSummary_Exists!M38="","",HYPERLINK("http://wiki.esipfed.org/index.php/Concepts_Glossary_"&amp;[3]data!$B$1&amp;"#"&amp;SUBSTITUTE(SUBSTITUTE([3]FieldSummary_Exists!M38," ","_"),"/","-"),[3]FieldSummary_Exists!M38))</f>
        <v/>
      </c>
      <c r="L41" s="28" t="str">
        <f>IF([3]FieldSummary_Exists!L38="","",HYPERLINK("http://wiki.esipfed.org/index.php/Concepts_Glossary_"&amp;[3]data!$B$1&amp;"#"&amp;SUBSTITUTE(SUBSTITUTE([3]FieldSummary_Exists!L38," ","_"),"/","-"),[3]FieldSummary_Exists!L38))</f>
        <v/>
      </c>
      <c r="M41" s="29" t="str">
        <f>IF([3]FieldSummary_Exists!Q38="","",HYPERLINK("http://wiki.esipfed.org/index.php/Concepts_Glossary"&amp;"#"&amp;SUBSTITUTE(SUBSTITUTE([3]FieldSummary_Exists!Q38," ","_"),"/","-"),[3]FieldSummary_Exists!Q38))</f>
        <v/>
      </c>
    </row>
    <row r="42" spans="7:13" x14ac:dyDescent="0.2">
      <c r="G42" s="24" t="str">
        <f>[3]FieldSummary_Exists!D39</f>
        <v/>
      </c>
      <c r="H42" s="25" t="str">
        <f>[3]FieldSummary_Exists!E39</f>
        <v/>
      </c>
      <c r="I42" s="26" t="str">
        <f>[3]FieldSummary_Missing!F39</f>
        <v/>
      </c>
      <c r="K42" s="27" t="str">
        <f>IF([3]FieldSummary_Exists!M39="","",HYPERLINK("http://wiki.esipfed.org/index.php/Concepts_Glossary_"&amp;[3]data!$B$1&amp;"#"&amp;SUBSTITUTE(SUBSTITUTE([3]FieldSummary_Exists!M39," ","_"),"/","-"),[3]FieldSummary_Exists!M39))</f>
        <v/>
      </c>
      <c r="L42" s="28" t="str">
        <f>IF([3]FieldSummary_Exists!L39="","",HYPERLINK("http://wiki.esipfed.org/index.php/Concepts_Glossary_"&amp;[3]data!$B$1&amp;"#"&amp;SUBSTITUTE(SUBSTITUTE([3]FieldSummary_Exists!L39," ","_"),"/","-"),[3]FieldSummary_Exists!L39))</f>
        <v/>
      </c>
      <c r="M42" s="29" t="str">
        <f>IF([3]FieldSummary_Exists!Q39="","",HYPERLINK("http://wiki.esipfed.org/index.php/Concepts_Glossary"&amp;"#"&amp;SUBSTITUTE(SUBSTITUTE([3]FieldSummary_Exists!Q39," ","_"),"/","-"),[3]FieldSummary_Exists!Q39))</f>
        <v/>
      </c>
    </row>
    <row r="43" spans="7:13" x14ac:dyDescent="0.2">
      <c r="G43" s="24" t="str">
        <f>[3]FieldSummary_Exists!D40</f>
        <v/>
      </c>
      <c r="H43" s="25" t="str">
        <f>[3]FieldSummary_Exists!E40</f>
        <v/>
      </c>
      <c r="I43" s="26" t="str">
        <f>[3]FieldSummary_Missing!F40</f>
        <v/>
      </c>
      <c r="K43" s="27" t="str">
        <f>IF([3]FieldSummary_Exists!M40="","",HYPERLINK("http://wiki.esipfed.org/index.php/Concepts_Glossary_"&amp;[3]data!$B$1&amp;"#"&amp;SUBSTITUTE(SUBSTITUTE([3]FieldSummary_Exists!M40," ","_"),"/","-"),[3]FieldSummary_Exists!M40))</f>
        <v/>
      </c>
      <c r="L43" s="28" t="str">
        <f>IF([3]FieldSummary_Exists!L40="","",HYPERLINK("http://wiki.esipfed.org/index.php/Concepts_Glossary_"&amp;[3]data!$B$1&amp;"#"&amp;SUBSTITUTE(SUBSTITUTE([3]FieldSummary_Exists!L40," ","_"),"/","-"),[3]FieldSummary_Exists!L40))</f>
        <v/>
      </c>
      <c r="M43" s="29" t="str">
        <f>IF([3]FieldSummary_Exists!Q40="","",HYPERLINK("http://wiki.esipfed.org/index.php/Concepts_Glossary"&amp;"#"&amp;SUBSTITUTE(SUBSTITUTE([3]FieldSummary_Exists!Q40," ","_"),"/","-"),[3]FieldSummary_Exists!Q40))</f>
        <v/>
      </c>
    </row>
    <row r="44" spans="7:13" x14ac:dyDescent="0.2">
      <c r="G44" s="24" t="str">
        <f>[3]FieldSummary_Exists!D41</f>
        <v/>
      </c>
      <c r="H44" s="25" t="str">
        <f>[3]FieldSummary_Exists!E41</f>
        <v/>
      </c>
      <c r="I44" s="26" t="str">
        <f>[3]FieldSummary_Missing!F41</f>
        <v/>
      </c>
      <c r="K44" s="27" t="str">
        <f>IF([3]FieldSummary_Exists!M41="","",HYPERLINK("http://wiki.esipfed.org/index.php/Concepts_Glossary_"&amp;[3]data!$B$1&amp;"#"&amp;SUBSTITUTE(SUBSTITUTE([3]FieldSummary_Exists!M41," ","_"),"/","-"),[3]FieldSummary_Exists!M41))</f>
        <v/>
      </c>
      <c r="L44" s="28" t="str">
        <f>IF([3]FieldSummary_Exists!L41="","",HYPERLINK("http://wiki.esipfed.org/index.php/Concepts_Glossary_"&amp;[3]data!$B$1&amp;"#"&amp;SUBSTITUTE(SUBSTITUTE([3]FieldSummary_Exists!L41," ","_"),"/","-"),[3]FieldSummary_Exists!L41))</f>
        <v/>
      </c>
      <c r="M44" s="29" t="str">
        <f>IF([3]FieldSummary_Exists!Q41="","",HYPERLINK("http://wiki.esipfed.org/index.php/Concepts_Glossary"&amp;"#"&amp;SUBSTITUTE(SUBSTITUTE([3]FieldSummary_Exists!Q41," ","_"),"/","-"),[3]FieldSummary_Exists!Q41))</f>
        <v/>
      </c>
    </row>
    <row r="45" spans="7:13" x14ac:dyDescent="0.2">
      <c r="G45" s="24" t="str">
        <f>[3]FieldSummary_Exists!D42</f>
        <v/>
      </c>
      <c r="H45" s="25" t="str">
        <f>[3]FieldSummary_Exists!E42</f>
        <v/>
      </c>
      <c r="I45" s="26" t="str">
        <f>[3]FieldSummary_Missing!F42</f>
        <v/>
      </c>
      <c r="K45" s="27" t="str">
        <f>IF([3]FieldSummary_Exists!M42="","",HYPERLINK("http://wiki.esipfed.org/index.php/Concepts_Glossary_"&amp;[3]data!$B$1&amp;"#"&amp;SUBSTITUTE(SUBSTITUTE([3]FieldSummary_Exists!M42," ","_"),"/","-"),[3]FieldSummary_Exists!M42))</f>
        <v/>
      </c>
      <c r="L45" s="28" t="str">
        <f>IF([3]FieldSummary_Exists!L42="","",HYPERLINK("http://wiki.esipfed.org/index.php/Concepts_Glossary_"&amp;[3]data!$B$1&amp;"#"&amp;SUBSTITUTE(SUBSTITUTE([3]FieldSummary_Exists!L42," ","_"),"/","-"),[3]FieldSummary_Exists!L42))</f>
        <v/>
      </c>
      <c r="M45" s="29" t="str">
        <f>IF([3]FieldSummary_Exists!Q42="","",HYPERLINK("http://wiki.esipfed.org/index.php/Concepts_Glossary"&amp;"#"&amp;SUBSTITUTE(SUBSTITUTE([3]FieldSummary_Exists!Q42," ","_"),"/","-"),[3]FieldSummary_Exists!Q42))</f>
        <v/>
      </c>
    </row>
    <row r="46" spans="7:13" x14ac:dyDescent="0.2">
      <c r="G46" s="24" t="str">
        <f>[3]FieldSummary_Exists!D43</f>
        <v/>
      </c>
      <c r="H46" s="25" t="str">
        <f>[3]FieldSummary_Exists!E43</f>
        <v/>
      </c>
      <c r="I46" s="26" t="str">
        <f>[3]FieldSummary_Missing!F43</f>
        <v/>
      </c>
      <c r="K46" s="27" t="str">
        <f>IF([3]FieldSummary_Exists!M43="","",HYPERLINK("http://wiki.esipfed.org/index.php/Concepts_Glossary_"&amp;[3]data!$B$1&amp;"#"&amp;SUBSTITUTE(SUBSTITUTE([3]FieldSummary_Exists!M43," ","_"),"/","-"),[3]FieldSummary_Exists!M43))</f>
        <v/>
      </c>
      <c r="L46" s="28" t="str">
        <f>IF([3]FieldSummary_Exists!L43="","",HYPERLINK("http://wiki.esipfed.org/index.php/Concepts_Glossary_"&amp;[3]data!$B$1&amp;"#"&amp;SUBSTITUTE(SUBSTITUTE([3]FieldSummary_Exists!L43," ","_"),"/","-"),[3]FieldSummary_Exists!L43))</f>
        <v/>
      </c>
      <c r="M46" s="29" t="str">
        <f>IF([3]FieldSummary_Exists!Q43="","",HYPERLINK("http://wiki.esipfed.org/index.php/Concepts_Glossary"&amp;"#"&amp;SUBSTITUTE(SUBSTITUTE([3]FieldSummary_Exists!Q43," ","_"),"/","-"),[3]FieldSummary_Exists!Q43))</f>
        <v/>
      </c>
    </row>
    <row r="47" spans="7:13" x14ac:dyDescent="0.2">
      <c r="G47" s="24" t="str">
        <f>[3]FieldSummary_Exists!D44</f>
        <v/>
      </c>
      <c r="H47" s="25" t="str">
        <f>[3]FieldSummary_Exists!E44</f>
        <v/>
      </c>
      <c r="I47" s="26" t="str">
        <f>[3]FieldSummary_Missing!F44</f>
        <v/>
      </c>
      <c r="K47" s="27" t="str">
        <f>IF([3]FieldSummary_Exists!M44="","",HYPERLINK("http://wiki.esipfed.org/index.php/Concepts_Glossary_"&amp;[3]data!$B$1&amp;"#"&amp;SUBSTITUTE(SUBSTITUTE([3]FieldSummary_Exists!M44," ","_"),"/","-"),[3]FieldSummary_Exists!M44))</f>
        <v/>
      </c>
      <c r="L47" s="28" t="str">
        <f>IF([3]FieldSummary_Exists!L44="","",HYPERLINK("http://wiki.esipfed.org/index.php/Concepts_Glossary_"&amp;[3]data!$B$1&amp;"#"&amp;SUBSTITUTE(SUBSTITUTE([3]FieldSummary_Exists!L44," ","_"),"/","-"),[3]FieldSummary_Exists!L44))</f>
        <v/>
      </c>
      <c r="M47" s="29" t="str">
        <f>IF([3]FieldSummary_Exists!Q44="","",HYPERLINK("http://wiki.esipfed.org/index.php/Concepts_Glossary"&amp;"#"&amp;SUBSTITUTE(SUBSTITUTE([3]FieldSummary_Exists!Q44," ","_"),"/","-"),[3]FieldSummary_Exists!Q44))</f>
        <v/>
      </c>
    </row>
    <row r="48" spans="7:13" x14ac:dyDescent="0.2">
      <c r="G48" s="24" t="str">
        <f>[3]FieldSummary_Exists!D45</f>
        <v/>
      </c>
      <c r="H48" s="25" t="str">
        <f>[3]FieldSummary_Exists!E45</f>
        <v/>
      </c>
      <c r="I48" s="26" t="str">
        <f>[3]FieldSummary_Missing!F45</f>
        <v/>
      </c>
      <c r="K48" s="27" t="str">
        <f>IF([3]FieldSummary_Exists!M45="","",HYPERLINK("http://wiki.esipfed.org/index.php/Concepts_Glossary_"&amp;[3]data!$B$1&amp;"#"&amp;SUBSTITUTE(SUBSTITUTE([3]FieldSummary_Exists!M45," ","_"),"/","-"),[3]FieldSummary_Exists!M45))</f>
        <v/>
      </c>
      <c r="L48" s="28" t="str">
        <f>IF([3]FieldSummary_Exists!L45="","",HYPERLINK("http://wiki.esipfed.org/index.php/Concepts_Glossary_"&amp;[3]data!$B$1&amp;"#"&amp;SUBSTITUTE(SUBSTITUTE([3]FieldSummary_Exists!L45," ","_"),"/","-"),[3]FieldSummary_Exists!L45))</f>
        <v/>
      </c>
      <c r="M48" s="29" t="str">
        <f>IF([3]FieldSummary_Exists!Q45="","",HYPERLINK("http://wiki.esipfed.org/index.php/Concepts_Glossary"&amp;"#"&amp;SUBSTITUTE(SUBSTITUTE([3]FieldSummary_Exists!Q45," ","_"),"/","-"),[3]FieldSummary_Exists!Q45))</f>
        <v/>
      </c>
    </row>
    <row r="49" spans="2:13" x14ac:dyDescent="0.2">
      <c r="G49" s="24" t="str">
        <f>[3]FieldSummary_Exists!D46</f>
        <v/>
      </c>
      <c r="H49" s="25" t="str">
        <f>[3]FieldSummary_Exists!E46</f>
        <v/>
      </c>
      <c r="I49" s="26" t="str">
        <f>[3]FieldSummary_Missing!F46</f>
        <v/>
      </c>
      <c r="K49" s="27" t="str">
        <f>IF([3]FieldSummary_Exists!M46="","",HYPERLINK("http://wiki.esipfed.org/index.php/Concepts_Glossary_"&amp;[3]data!$B$1&amp;"#"&amp;SUBSTITUTE(SUBSTITUTE([3]FieldSummary_Exists!M46," ","_"),"/","-"),[3]FieldSummary_Exists!M46))</f>
        <v/>
      </c>
      <c r="L49" s="28" t="str">
        <f>IF([3]FieldSummary_Exists!L46="","",HYPERLINK("http://wiki.esipfed.org/index.php/Concepts_Glossary_"&amp;[3]data!$B$1&amp;"#"&amp;SUBSTITUTE(SUBSTITUTE([3]FieldSummary_Exists!L46," ","_"),"/","-"),[3]FieldSummary_Exists!L46))</f>
        <v/>
      </c>
      <c r="M49" s="29" t="str">
        <f>IF([3]FieldSummary_Exists!Q46="","",HYPERLINK("http://wiki.esipfed.org/index.php/Concepts_Glossary"&amp;"#"&amp;SUBSTITUTE(SUBSTITUTE([3]FieldSummary_Exists!Q46," ","_"),"/","-"),[3]FieldSummary_Exists!Q46))</f>
        <v/>
      </c>
    </row>
    <row r="50" spans="2:13" x14ac:dyDescent="0.2">
      <c r="G50" s="24" t="str">
        <f>[3]FieldSummary_Exists!D47</f>
        <v/>
      </c>
      <c r="H50" s="25" t="str">
        <f>[3]FieldSummary_Exists!E47</f>
        <v/>
      </c>
      <c r="I50" s="26" t="str">
        <f>[3]FieldSummary_Missing!F47</f>
        <v/>
      </c>
      <c r="K50" s="27" t="str">
        <f>IF([3]FieldSummary_Exists!M47="","",HYPERLINK("http://wiki.esipfed.org/index.php/Concepts_Glossary_"&amp;[3]data!$B$1&amp;"#"&amp;SUBSTITUTE(SUBSTITUTE([3]FieldSummary_Exists!M47," ","_"),"/","-"),[3]FieldSummary_Exists!M47))</f>
        <v/>
      </c>
      <c r="L50" s="28" t="str">
        <f>IF([3]FieldSummary_Exists!L47="","",HYPERLINK("http://wiki.esipfed.org/index.php/Concepts_Glossary_"&amp;[3]data!$B$1&amp;"#"&amp;SUBSTITUTE(SUBSTITUTE([3]FieldSummary_Exists!L47," ","_"),"/","-"),[3]FieldSummary_Exists!L47))</f>
        <v/>
      </c>
      <c r="M50" s="29" t="str">
        <f>IF([3]FieldSummary_Exists!Q47="","",HYPERLINK("http://wiki.esipfed.org/index.php/Concepts_Glossary"&amp;"#"&amp;SUBSTITUTE(SUBSTITUTE([3]FieldSummary_Exists!Q47," ","_"),"/","-"),[3]FieldSummary_Exists!Q47))</f>
        <v/>
      </c>
    </row>
    <row r="51" spans="2:13" ht="17" thickBot="1" x14ac:dyDescent="0.25">
      <c r="G51" s="30" t="str">
        <f>[3]FieldSummary_Exists!D48</f>
        <v/>
      </c>
      <c r="H51" s="31" t="str">
        <f>[3]FieldSummary_Exists!E48</f>
        <v/>
      </c>
      <c r="I51" s="32" t="str">
        <f>[3]FieldSummary_Missing!F48</f>
        <v/>
      </c>
      <c r="K51" s="33" t="str">
        <f>IF([3]FieldSummary_Exists!M48="","",HYPERLINK("http://wiki.esipfed.org/index.php/Concepts_Glossary_"&amp;[3]data!$B$1&amp;"#"&amp;SUBSTITUTE(SUBSTITUTE([3]FieldSummary_Exists!M48," ","_"),"/","-"),[3]FieldSummary_Exists!M48))</f>
        <v/>
      </c>
      <c r="L51" s="34" t="str">
        <f>IF([3]FieldSummary_Exists!L48="","",HYPERLINK("http://wiki.esipfed.org/index.php/Concepts_Glossary_"&amp;[3]data!$B$1&amp;"#"&amp;SUBSTITUTE(SUBSTITUTE([3]FieldSummary_Exists!L48," ","_"),"/","-"),[3]FieldSummary_Exists!L48))</f>
        <v/>
      </c>
      <c r="M51" s="35" t="str">
        <f>IF([3]FieldSummary_Exists!Q48="","",HYPERLINK("http://wiki.esipfed.org/index.php/Concepts_Glossary"&amp;"#"&amp;SUBSTITUTE(SUBSTITUTE([3]FieldSummary_Exists!Q48," ","_"),"/","-"),[3]FieldSummary_Exists!Q48))</f>
        <v/>
      </c>
    </row>
    <row r="52" spans="2:13" x14ac:dyDescent="0.2">
      <c r="K52"/>
      <c r="L52"/>
      <c r="M52"/>
    </row>
    <row r="53" spans="2:13" x14ac:dyDescent="0.2">
      <c r="K53"/>
      <c r="L53"/>
      <c r="M53"/>
    </row>
    <row r="54" spans="2:13" x14ac:dyDescent="0.2">
      <c r="K54"/>
      <c r="L54"/>
      <c r="M54"/>
    </row>
    <row r="55" spans="2:13" x14ac:dyDescent="0.2">
      <c r="K55"/>
      <c r="L55"/>
      <c r="M55"/>
    </row>
    <row r="56" spans="2:13" x14ac:dyDescent="0.2">
      <c r="K56"/>
      <c r="L56"/>
      <c r="M56"/>
    </row>
    <row r="57" spans="2:13" x14ac:dyDescent="0.2">
      <c r="G57" s="36"/>
      <c r="H57" s="36"/>
      <c r="I57" s="37"/>
      <c r="K57" s="4"/>
      <c r="L57" s="4"/>
    </row>
    <row r="58" spans="2:13" x14ac:dyDescent="0.2">
      <c r="K58" s="4"/>
    </row>
    <row r="59" spans="2:13" x14ac:dyDescent="0.2">
      <c r="K59" s="4"/>
    </row>
    <row r="60" spans="2:13" x14ac:dyDescent="0.2">
      <c r="K60" s="4"/>
    </row>
    <row r="61" spans="2:13" x14ac:dyDescent="0.2">
      <c r="K61" s="4"/>
    </row>
    <row r="62" spans="2:13" x14ac:dyDescent="0.2">
      <c r="K62" s="4"/>
    </row>
    <row r="63" spans="2:13" x14ac:dyDescent="0.2">
      <c r="K63" s="4"/>
    </row>
    <row r="64" spans="2:13" x14ac:dyDescent="0.2">
      <c r="B64" s="38"/>
      <c r="K64" s="4"/>
    </row>
    <row r="65" spans="2:11" x14ac:dyDescent="0.2">
      <c r="B65" s="38"/>
      <c r="K65" s="4"/>
    </row>
    <row r="66" spans="2:11" x14ac:dyDescent="0.2">
      <c r="B66" s="38"/>
      <c r="K66" s="4"/>
    </row>
    <row r="67" spans="2:11" x14ac:dyDescent="0.2">
      <c r="B67" s="38"/>
      <c r="K67" s="4"/>
    </row>
    <row r="68" spans="2:11" x14ac:dyDescent="0.2">
      <c r="K68" s="4"/>
    </row>
    <row r="69" spans="2:11" x14ac:dyDescent="0.2">
      <c r="K69" s="4"/>
    </row>
    <row r="70" spans="2:11" x14ac:dyDescent="0.2">
      <c r="K70" s="4"/>
    </row>
    <row r="71" spans="2:11" x14ac:dyDescent="0.2">
      <c r="K71" s="4"/>
    </row>
    <row r="72" spans="2:11" x14ac:dyDescent="0.2">
      <c r="K72" s="4"/>
    </row>
    <row r="73" spans="2:11" x14ac:dyDescent="0.2">
      <c r="K73" s="4"/>
    </row>
    <row r="74" spans="2:11" x14ac:dyDescent="0.2">
      <c r="K74" s="4"/>
    </row>
    <row r="75" spans="2:11" x14ac:dyDescent="0.2">
      <c r="K75" s="4"/>
    </row>
    <row r="76" spans="2:11" x14ac:dyDescent="0.2">
      <c r="K76" s="4"/>
    </row>
    <row r="77" spans="2:11" x14ac:dyDescent="0.2">
      <c r="K77" s="4"/>
    </row>
    <row r="78" spans="2:11" x14ac:dyDescent="0.2">
      <c r="K78" s="4"/>
    </row>
    <row r="79" spans="2:11" x14ac:dyDescent="0.2">
      <c r="K79" s="4"/>
    </row>
    <row r="80" spans="2:11" x14ac:dyDescent="0.2">
      <c r="K80" s="4"/>
    </row>
    <row r="81" spans="11:11" x14ac:dyDescent="0.2">
      <c r="K81" s="4"/>
    </row>
    <row r="82" spans="11:11" x14ac:dyDescent="0.2">
      <c r="K82" s="4"/>
    </row>
    <row r="83" spans="11:11" x14ac:dyDescent="0.2">
      <c r="K83" s="4"/>
    </row>
    <row r="84" spans="11:11" x14ac:dyDescent="0.2">
      <c r="K84" s="4"/>
    </row>
    <row r="85" spans="11:11" x14ac:dyDescent="0.2">
      <c r="K85" s="4"/>
    </row>
    <row r="86" spans="11:11" x14ac:dyDescent="0.2">
      <c r="K86" s="4"/>
    </row>
    <row r="87" spans="11:11" x14ac:dyDescent="0.2">
      <c r="K87" s="4"/>
    </row>
    <row r="88" spans="11:11" x14ac:dyDescent="0.2">
      <c r="K88" s="4"/>
    </row>
    <row r="89" spans="11:11" x14ac:dyDescent="0.2">
      <c r="K89" s="4"/>
    </row>
    <row r="90" spans="11:11" x14ac:dyDescent="0.2">
      <c r="K90" s="4"/>
    </row>
    <row r="91" spans="11:11" x14ac:dyDescent="0.2">
      <c r="K91" s="4"/>
    </row>
    <row r="92" spans="11:11" x14ac:dyDescent="0.2">
      <c r="K92" s="4"/>
    </row>
    <row r="93" spans="11:11" x14ac:dyDescent="0.2">
      <c r="K93" s="4"/>
    </row>
    <row r="94" spans="11:11" x14ac:dyDescent="0.2">
      <c r="K94" s="4"/>
    </row>
    <row r="95" spans="11:11" x14ac:dyDescent="0.2">
      <c r="K95" s="4"/>
    </row>
    <row r="96" spans="1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</sheetData>
  <conditionalFormatting sqref="H7:H51">
    <cfRule type="cellIs" dxfId="107" priority="1" operator="equal">
      <formula>0</formula>
    </cfRule>
    <cfRule type="cellIs" dxfId="106" priority="2" operator="lessThan">
      <formula>0</formula>
    </cfRule>
    <cfRule type="cellIs" dxfId="105" priority="3" operator="lessThan">
      <formula>0</formula>
    </cfRule>
    <cfRule type="cellIs" dxfId="104" priority="4" operator="greaterThan">
      <formula>0.995</formula>
    </cfRule>
    <cfRule type="cellIs" dxfId="103" priority="5" operator="equal">
      <formula>"*"</formula>
    </cfRule>
    <cfRule type="cellIs" dxfId="102" priority="6" operator="lessThan">
      <formula>0.0005</formula>
    </cfRule>
    <cfRule type="cellIs" dxfId="101" priority="7" operator="greaterThan">
      <formula>0.995</formula>
    </cfRule>
    <cfRule type="cellIs" dxfId="100" priority="8" operator="equal">
      <formula>"*"</formula>
    </cfRule>
    <cfRule type="containsText" dxfId="99" priority="9" operator="containsText" text="&quot;*&quot;">
      <formula>NOT(ISERROR(SEARCH("""*""",H7)))</formula>
    </cfRule>
    <cfRule type="cellIs" dxfId="98" priority="10" operator="lessThan">
      <formula>-0.0001</formula>
    </cfRule>
    <cfRule type="cellIs" dxfId="97" priority="11" operator="between">
      <formula>0.0001</formula>
      <formula>0</formula>
    </cfRule>
    <cfRule type="cellIs" dxfId="96" priority="12" operator="greaterThan">
      <formula>0.991</formula>
    </cfRule>
  </conditionalFormatting>
  <hyperlinks>
    <hyperlink ref="B3" location="RecommendationDialectComparison!A1" display="Recommendation Dialect Comparison"/>
    <hyperlink ref="G3" location="FieldSummary_Exists!A1" display="Field Summary"/>
    <hyperlink ref="D3" location="SignatureScores!A1" display="Signature Scores"/>
    <hyperlink ref="B4" r:id="rId1"/>
    <hyperlink ref="D4" r:id="rId2"/>
    <hyperlink ref="G4" r:id="rId3"/>
    <hyperlink ref="K4" r:id="rId4"/>
    <hyperlink ref="K3" location="ConceptGuidanceLinks!A1" display="View Larger"/>
  </hyperlinks>
  <pageMargins left="0.7" right="0.7" top="0.75" bottom="0.75" header="0.3" footer="0.3"/>
  <pageSetup orientation="portrait" horizontalDpi="0" verticalDpi="0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[3]recTag!#REF!</xm:f>
          </x14:formula1>
          <xm:sqref>C1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Dashboard_2006</vt:lpstr>
      <vt:lpstr>Dashboard_2007</vt:lpstr>
      <vt:lpstr>Dashboard_2008</vt:lpstr>
      <vt:lpstr>Dashboard_2009</vt:lpstr>
      <vt:lpstr>Dashboard_2010</vt:lpstr>
      <vt:lpstr>Dashboard_2011</vt:lpstr>
      <vt:lpstr>Dashboard_2012</vt:lpstr>
      <vt:lpstr>Dashboard_2013</vt:lpstr>
      <vt:lpstr>Dashboard_2014</vt:lpstr>
      <vt:lpstr>Dashboard_2015</vt:lpstr>
      <vt:lpstr>Dashboard_2016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2016-11-08T21:37:08Z</dcterms:created>
  <dcterms:modified xsi:type="dcterms:W3CDTF">2016-11-11T21:21:41Z</dcterms:modified>
</cp:coreProperties>
</file>