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 activeTab="14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IDspiralCounts" sheetId="14" r:id="rId14"/>
    <sheet name="IDspiralCompleteness" sheetId="15" r:id="rId15"/>
  </sheets>
  <calcPr calcId="150000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N3" i="5"/>
  <c r="N51" i="5"/>
  <c r="Q51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P51" i="4"/>
  <c r="F12" i="14"/>
  <c r="F13" i="14"/>
  <c r="F14" i="14"/>
  <c r="F15" i="14"/>
  <c r="F16" i="14"/>
  <c r="F17" i="14"/>
  <c r="F18" i="14"/>
  <c r="F19" i="14"/>
  <c r="F20" i="14"/>
  <c r="F21" i="14"/>
  <c r="F22" i="14"/>
  <c r="Q56" i="13"/>
  <c r="P56" i="13"/>
  <c r="O56" i="13"/>
  <c r="N56" i="13"/>
  <c r="M56" i="13"/>
  <c r="L56" i="13"/>
  <c r="K56" i="13"/>
  <c r="J56" i="13"/>
  <c r="P55" i="13"/>
  <c r="O55" i="13"/>
  <c r="N55" i="13"/>
  <c r="M55" i="13"/>
  <c r="L55" i="13"/>
  <c r="K55" i="13"/>
  <c r="J55" i="13"/>
  <c r="P54" i="13"/>
  <c r="O54" i="13"/>
  <c r="N54" i="13"/>
  <c r="M54" i="13"/>
  <c r="L54" i="13"/>
  <c r="K54" i="13"/>
  <c r="J54" i="13"/>
  <c r="P53" i="13"/>
  <c r="O53" i="13"/>
  <c r="N53" i="13"/>
  <c r="M53" i="13"/>
  <c r="L53" i="13"/>
  <c r="K53" i="13"/>
  <c r="J53" i="13"/>
  <c r="P52" i="13"/>
  <c r="O52" i="13"/>
  <c r="N52" i="13"/>
  <c r="M52" i="13"/>
  <c r="L52" i="13"/>
  <c r="K52" i="13"/>
  <c r="J52" i="13"/>
  <c r="P51" i="13"/>
  <c r="O51" i="13"/>
  <c r="N51" i="13"/>
  <c r="M51" i="13"/>
  <c r="L51" i="13"/>
  <c r="K51" i="13"/>
  <c r="J51" i="13"/>
  <c r="P50" i="13"/>
  <c r="O50" i="13"/>
  <c r="N50" i="13"/>
  <c r="M50" i="13"/>
  <c r="L50" i="13"/>
  <c r="K50" i="13"/>
  <c r="J50" i="13"/>
  <c r="P49" i="13"/>
  <c r="O49" i="13"/>
  <c r="N49" i="13"/>
  <c r="M49" i="13"/>
  <c r="L49" i="13"/>
  <c r="K49" i="13"/>
  <c r="J49" i="13"/>
  <c r="P48" i="13"/>
  <c r="O48" i="13"/>
  <c r="N48" i="13"/>
  <c r="M48" i="13"/>
  <c r="L48" i="13"/>
  <c r="K48" i="13"/>
  <c r="J48" i="13"/>
  <c r="P47" i="13"/>
  <c r="O47" i="13"/>
  <c r="N47" i="13"/>
  <c r="M47" i="13"/>
  <c r="L47" i="13"/>
  <c r="K47" i="13"/>
  <c r="J47" i="13"/>
  <c r="P46" i="13"/>
  <c r="O46" i="13"/>
  <c r="N46" i="13"/>
  <c r="M46" i="13"/>
  <c r="L46" i="13"/>
  <c r="K46" i="13"/>
  <c r="J46" i="13"/>
  <c r="P45" i="13"/>
  <c r="O45" i="13"/>
  <c r="N45" i="13"/>
  <c r="M45" i="13"/>
  <c r="L45" i="13"/>
  <c r="K45" i="13"/>
  <c r="J45" i="13"/>
  <c r="P44" i="13"/>
  <c r="O44" i="13"/>
  <c r="N44" i="13"/>
  <c r="M44" i="13"/>
  <c r="L44" i="13"/>
  <c r="K44" i="13"/>
  <c r="J44" i="13"/>
  <c r="P43" i="13"/>
  <c r="O43" i="13"/>
  <c r="N43" i="13"/>
  <c r="M43" i="13"/>
  <c r="L43" i="13"/>
  <c r="K43" i="13"/>
  <c r="J43" i="13"/>
  <c r="P42" i="13"/>
  <c r="O42" i="13"/>
  <c r="N42" i="13"/>
  <c r="M42" i="13"/>
  <c r="L42" i="13"/>
  <c r="K42" i="13"/>
  <c r="J42" i="13"/>
  <c r="P41" i="13"/>
  <c r="O41" i="13"/>
  <c r="N41" i="13"/>
  <c r="M41" i="13"/>
  <c r="L41" i="13"/>
  <c r="K41" i="13"/>
  <c r="J41" i="13"/>
  <c r="P40" i="13"/>
  <c r="O40" i="13"/>
  <c r="N40" i="13"/>
  <c r="M40" i="13"/>
  <c r="L40" i="13"/>
  <c r="K40" i="13"/>
  <c r="J40" i="13"/>
  <c r="P39" i="13"/>
  <c r="O39" i="13"/>
  <c r="N39" i="13"/>
  <c r="M39" i="13"/>
  <c r="L39" i="13"/>
  <c r="K39" i="13"/>
  <c r="J39" i="13"/>
  <c r="P38" i="13"/>
  <c r="O38" i="13"/>
  <c r="N38" i="13"/>
  <c r="M38" i="13"/>
  <c r="L38" i="13"/>
  <c r="K38" i="13"/>
  <c r="J38" i="13"/>
  <c r="P37" i="13"/>
  <c r="O37" i="13"/>
  <c r="N37" i="13"/>
  <c r="M37" i="13"/>
  <c r="L37" i="13"/>
  <c r="K37" i="13"/>
  <c r="J37" i="13"/>
  <c r="P36" i="13"/>
  <c r="O36" i="13"/>
  <c r="N36" i="13"/>
  <c r="M36" i="13"/>
  <c r="L36" i="13"/>
  <c r="K36" i="13"/>
  <c r="J36" i="13"/>
  <c r="P35" i="13"/>
  <c r="O35" i="13"/>
  <c r="N35" i="13"/>
  <c r="M35" i="13"/>
  <c r="L35" i="13"/>
  <c r="K35" i="13"/>
  <c r="J35" i="13"/>
  <c r="P34" i="13"/>
  <c r="O34" i="13"/>
  <c r="N34" i="13"/>
  <c r="M34" i="13"/>
  <c r="L34" i="13"/>
  <c r="K34" i="13"/>
  <c r="J34" i="13"/>
  <c r="P33" i="13"/>
  <c r="O33" i="13"/>
  <c r="N33" i="13"/>
  <c r="M33" i="13"/>
  <c r="L33" i="13"/>
  <c r="K33" i="13"/>
  <c r="J33" i="13"/>
  <c r="P32" i="13"/>
  <c r="O32" i="13"/>
  <c r="N32" i="13"/>
  <c r="M32" i="13"/>
  <c r="L32" i="13"/>
  <c r="K32" i="13"/>
  <c r="J32" i="13"/>
  <c r="P31" i="13"/>
  <c r="O31" i="13"/>
  <c r="N31" i="13"/>
  <c r="M31" i="13"/>
  <c r="L31" i="13"/>
  <c r="K31" i="13"/>
  <c r="J31" i="13"/>
  <c r="P30" i="13"/>
  <c r="O30" i="13"/>
  <c r="N30" i="13"/>
  <c r="M30" i="13"/>
  <c r="L30" i="13"/>
  <c r="K30" i="13"/>
  <c r="J30" i="13"/>
  <c r="P29" i="13"/>
  <c r="O29" i="13"/>
  <c r="N29" i="13"/>
  <c r="M29" i="13"/>
  <c r="L29" i="13"/>
  <c r="K29" i="13"/>
  <c r="J29" i="13"/>
  <c r="P28" i="13"/>
  <c r="O28" i="13"/>
  <c r="N28" i="13"/>
  <c r="M28" i="13"/>
  <c r="L28" i="13"/>
  <c r="K28" i="13"/>
  <c r="J28" i="13"/>
  <c r="P27" i="13"/>
  <c r="O27" i="13"/>
  <c r="N27" i="13"/>
  <c r="M27" i="13"/>
  <c r="L27" i="13"/>
  <c r="K27" i="13"/>
  <c r="J27" i="13"/>
  <c r="P26" i="13"/>
  <c r="O26" i="13"/>
  <c r="N26" i="13"/>
  <c r="M26" i="13"/>
  <c r="L26" i="13"/>
  <c r="K26" i="13"/>
  <c r="J26" i="13"/>
  <c r="P25" i="13"/>
  <c r="O25" i="13"/>
  <c r="N25" i="13"/>
  <c r="M25" i="13"/>
  <c r="L25" i="13"/>
  <c r="K25" i="13"/>
  <c r="J25" i="13"/>
  <c r="P24" i="13"/>
  <c r="O24" i="13"/>
  <c r="N24" i="13"/>
  <c r="M24" i="13"/>
  <c r="L24" i="13"/>
  <c r="K24" i="13"/>
  <c r="J24" i="13"/>
  <c r="P23" i="13"/>
  <c r="O23" i="13"/>
  <c r="N23" i="13"/>
  <c r="M23" i="13"/>
  <c r="L23" i="13"/>
  <c r="K23" i="13"/>
  <c r="J23" i="13"/>
  <c r="P22" i="13"/>
  <c r="O22" i="13"/>
  <c r="N22" i="13"/>
  <c r="M22" i="13"/>
  <c r="L22" i="13"/>
  <c r="K22" i="13"/>
  <c r="J22" i="13"/>
  <c r="P21" i="13"/>
  <c r="O21" i="13"/>
  <c r="N21" i="13"/>
  <c r="M21" i="13"/>
  <c r="L21" i="13"/>
  <c r="K21" i="13"/>
  <c r="J21" i="13"/>
  <c r="P20" i="13"/>
  <c r="O20" i="13"/>
  <c r="N20" i="13"/>
  <c r="M20" i="13"/>
  <c r="L20" i="13"/>
  <c r="K20" i="13"/>
  <c r="J20" i="13"/>
  <c r="P19" i="13"/>
  <c r="O19" i="13"/>
  <c r="N19" i="13"/>
  <c r="M19" i="13"/>
  <c r="L19" i="13"/>
  <c r="K19" i="13"/>
  <c r="J19" i="13"/>
  <c r="P18" i="13"/>
  <c r="O18" i="13"/>
  <c r="N18" i="13"/>
  <c r="M18" i="13"/>
  <c r="L18" i="13"/>
  <c r="K18" i="13"/>
  <c r="J18" i="13"/>
  <c r="P17" i="13"/>
  <c r="O17" i="13"/>
  <c r="N17" i="13"/>
  <c r="M17" i="13"/>
  <c r="L17" i="13"/>
  <c r="K17" i="13"/>
  <c r="J17" i="13"/>
  <c r="P16" i="13"/>
  <c r="O16" i="13"/>
  <c r="N16" i="13"/>
  <c r="M16" i="13"/>
  <c r="L16" i="13"/>
  <c r="K16" i="13"/>
  <c r="J16" i="13"/>
  <c r="P15" i="13"/>
  <c r="O15" i="13"/>
  <c r="N15" i="13"/>
  <c r="M15" i="13"/>
  <c r="L15" i="13"/>
  <c r="K15" i="13"/>
  <c r="J15" i="13"/>
  <c r="P14" i="13"/>
  <c r="O14" i="13"/>
  <c r="N14" i="13"/>
  <c r="M14" i="13"/>
  <c r="L14" i="13"/>
  <c r="K14" i="13"/>
  <c r="J14" i="13"/>
  <c r="P13" i="13"/>
  <c r="O13" i="13"/>
  <c r="N13" i="13"/>
  <c r="M13" i="13"/>
  <c r="L13" i="13"/>
  <c r="K13" i="13"/>
  <c r="J13" i="13"/>
  <c r="P12" i="13"/>
  <c r="O12" i="13"/>
  <c r="N12" i="13"/>
  <c r="M12" i="13"/>
  <c r="L12" i="13"/>
  <c r="K12" i="13"/>
  <c r="J12" i="13"/>
  <c r="P11" i="13"/>
  <c r="O11" i="13"/>
  <c r="N11" i="13"/>
  <c r="M11" i="13"/>
  <c r="L11" i="13"/>
  <c r="K11" i="13"/>
  <c r="J11" i="13"/>
  <c r="P10" i="13"/>
  <c r="O10" i="13"/>
  <c r="N10" i="13"/>
  <c r="M10" i="13"/>
  <c r="L10" i="13"/>
  <c r="K10" i="13"/>
  <c r="J10" i="13"/>
  <c r="P9" i="13"/>
  <c r="O9" i="13"/>
  <c r="N9" i="13"/>
  <c r="M9" i="13"/>
  <c r="L9" i="13"/>
  <c r="K9" i="13"/>
  <c r="J9" i="13"/>
  <c r="P8" i="13"/>
  <c r="O8" i="13"/>
  <c r="N8" i="13"/>
  <c r="M8" i="13"/>
  <c r="L8" i="13"/>
  <c r="K8" i="13"/>
  <c r="J8" i="13"/>
  <c r="P7" i="13"/>
  <c r="O7" i="13"/>
  <c r="N7" i="13"/>
  <c r="M7" i="13"/>
  <c r="L7" i="13"/>
  <c r="K7" i="13"/>
  <c r="J7" i="13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Q56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Q56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Q56" i="10"/>
  <c r="Q5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P56" i="8"/>
  <c r="O56" i="8"/>
  <c r="N56" i="8"/>
  <c r="M56" i="8"/>
  <c r="L56" i="8"/>
  <c r="K56" i="8"/>
  <c r="J56" i="8"/>
  <c r="J51" i="8"/>
  <c r="K51" i="8"/>
  <c r="L51" i="8"/>
  <c r="M51" i="8"/>
  <c r="N51" i="8"/>
  <c r="O51" i="8"/>
  <c r="J52" i="8"/>
  <c r="K52" i="8"/>
  <c r="L52" i="8"/>
  <c r="M52" i="8"/>
  <c r="N52" i="8"/>
  <c r="O52" i="8"/>
  <c r="J53" i="8"/>
  <c r="K53" i="8"/>
  <c r="L53" i="8"/>
  <c r="M53" i="8"/>
  <c r="N53" i="8"/>
  <c r="O53" i="8"/>
  <c r="J54" i="8"/>
  <c r="K54" i="8"/>
  <c r="L54" i="8"/>
  <c r="M54" i="8"/>
  <c r="N54" i="8"/>
  <c r="O54" i="8"/>
  <c r="J55" i="8"/>
  <c r="K55" i="8"/>
  <c r="L55" i="8"/>
  <c r="M55" i="8"/>
  <c r="N55" i="8"/>
  <c r="O55" i="8"/>
  <c r="J4" i="8"/>
  <c r="K4" i="8"/>
  <c r="L4" i="8"/>
  <c r="M4" i="8"/>
  <c r="N4" i="8"/>
  <c r="O4" i="8"/>
  <c r="J5" i="8"/>
  <c r="K5" i="8"/>
  <c r="L5" i="8"/>
  <c r="M5" i="8"/>
  <c r="N5" i="8"/>
  <c r="O5" i="8"/>
  <c r="J6" i="8"/>
  <c r="K6" i="8"/>
  <c r="L6" i="8"/>
  <c r="M6" i="8"/>
  <c r="N6" i="8"/>
  <c r="O6" i="8"/>
  <c r="J7" i="8"/>
  <c r="K7" i="8"/>
  <c r="L7" i="8"/>
  <c r="M7" i="8"/>
  <c r="N7" i="8"/>
  <c r="O7" i="8"/>
  <c r="J8" i="8"/>
  <c r="K8" i="8"/>
  <c r="L8" i="8"/>
  <c r="M8" i="8"/>
  <c r="N8" i="8"/>
  <c r="O8" i="8"/>
  <c r="J9" i="8"/>
  <c r="K9" i="8"/>
  <c r="L9" i="8"/>
  <c r="M9" i="8"/>
  <c r="N9" i="8"/>
  <c r="O9" i="8"/>
  <c r="J10" i="8"/>
  <c r="K10" i="8"/>
  <c r="L10" i="8"/>
  <c r="M10" i="8"/>
  <c r="N10" i="8"/>
  <c r="O10" i="8"/>
  <c r="J11" i="8"/>
  <c r="K11" i="8"/>
  <c r="L11" i="8"/>
  <c r="M11" i="8"/>
  <c r="N11" i="8"/>
  <c r="O11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J18" i="8"/>
  <c r="K18" i="8"/>
  <c r="L18" i="8"/>
  <c r="M18" i="8"/>
  <c r="N18" i="8"/>
  <c r="O18" i="8"/>
  <c r="J19" i="8"/>
  <c r="K19" i="8"/>
  <c r="L19" i="8"/>
  <c r="M19" i="8"/>
  <c r="N19" i="8"/>
  <c r="O19" i="8"/>
  <c r="J20" i="8"/>
  <c r="K20" i="8"/>
  <c r="L20" i="8"/>
  <c r="M20" i="8"/>
  <c r="N20" i="8"/>
  <c r="O20" i="8"/>
  <c r="J21" i="8"/>
  <c r="K21" i="8"/>
  <c r="L21" i="8"/>
  <c r="M21" i="8"/>
  <c r="N21" i="8"/>
  <c r="O21" i="8"/>
  <c r="J22" i="8"/>
  <c r="K22" i="8"/>
  <c r="L22" i="8"/>
  <c r="M22" i="8"/>
  <c r="N22" i="8"/>
  <c r="O22" i="8"/>
  <c r="J23" i="8"/>
  <c r="K23" i="8"/>
  <c r="L23" i="8"/>
  <c r="M23" i="8"/>
  <c r="N23" i="8"/>
  <c r="O23" i="8"/>
  <c r="J24" i="8"/>
  <c r="K24" i="8"/>
  <c r="L24" i="8"/>
  <c r="M24" i="8"/>
  <c r="N24" i="8"/>
  <c r="O24" i="8"/>
  <c r="J25" i="8"/>
  <c r="K25" i="8"/>
  <c r="L25" i="8"/>
  <c r="M25" i="8"/>
  <c r="N25" i="8"/>
  <c r="O25" i="8"/>
  <c r="J26" i="8"/>
  <c r="K26" i="8"/>
  <c r="L26" i="8"/>
  <c r="M26" i="8"/>
  <c r="N26" i="8"/>
  <c r="O26" i="8"/>
  <c r="J27" i="8"/>
  <c r="K27" i="8"/>
  <c r="L27" i="8"/>
  <c r="M27" i="8"/>
  <c r="N27" i="8"/>
  <c r="O27" i="8"/>
  <c r="J28" i="8"/>
  <c r="K28" i="8"/>
  <c r="L28" i="8"/>
  <c r="M28" i="8"/>
  <c r="N28" i="8"/>
  <c r="O28" i="8"/>
  <c r="J29" i="8"/>
  <c r="K29" i="8"/>
  <c r="L29" i="8"/>
  <c r="M29" i="8"/>
  <c r="N29" i="8"/>
  <c r="O29" i="8"/>
  <c r="J30" i="8"/>
  <c r="K30" i="8"/>
  <c r="L30" i="8"/>
  <c r="M30" i="8"/>
  <c r="N30" i="8"/>
  <c r="O30" i="8"/>
  <c r="J31" i="8"/>
  <c r="K31" i="8"/>
  <c r="L31" i="8"/>
  <c r="M31" i="8"/>
  <c r="N31" i="8"/>
  <c r="O31" i="8"/>
  <c r="J32" i="8"/>
  <c r="K32" i="8"/>
  <c r="L32" i="8"/>
  <c r="M32" i="8"/>
  <c r="N32" i="8"/>
  <c r="O32" i="8"/>
  <c r="J33" i="8"/>
  <c r="K33" i="8"/>
  <c r="L33" i="8"/>
  <c r="M33" i="8"/>
  <c r="N33" i="8"/>
  <c r="O33" i="8"/>
  <c r="J34" i="8"/>
  <c r="K34" i="8"/>
  <c r="L34" i="8"/>
  <c r="M34" i="8"/>
  <c r="N34" i="8"/>
  <c r="O34" i="8"/>
  <c r="J35" i="8"/>
  <c r="K35" i="8"/>
  <c r="L35" i="8"/>
  <c r="M35" i="8"/>
  <c r="N35" i="8"/>
  <c r="O35" i="8"/>
  <c r="J36" i="8"/>
  <c r="K36" i="8"/>
  <c r="L36" i="8"/>
  <c r="M36" i="8"/>
  <c r="N36" i="8"/>
  <c r="O36" i="8"/>
  <c r="J37" i="8"/>
  <c r="K37" i="8"/>
  <c r="L37" i="8"/>
  <c r="M37" i="8"/>
  <c r="N37" i="8"/>
  <c r="O37" i="8"/>
  <c r="J38" i="8"/>
  <c r="K38" i="8"/>
  <c r="L38" i="8"/>
  <c r="M38" i="8"/>
  <c r="N38" i="8"/>
  <c r="O38" i="8"/>
  <c r="J39" i="8"/>
  <c r="K39" i="8"/>
  <c r="L39" i="8"/>
  <c r="M39" i="8"/>
  <c r="N39" i="8"/>
  <c r="O39" i="8"/>
  <c r="J40" i="8"/>
  <c r="K40" i="8"/>
  <c r="L40" i="8"/>
  <c r="M40" i="8"/>
  <c r="N40" i="8"/>
  <c r="O40" i="8"/>
  <c r="J41" i="8"/>
  <c r="K41" i="8"/>
  <c r="L41" i="8"/>
  <c r="M41" i="8"/>
  <c r="N41" i="8"/>
  <c r="O41" i="8"/>
  <c r="J42" i="8"/>
  <c r="K42" i="8"/>
  <c r="L42" i="8"/>
  <c r="M42" i="8"/>
  <c r="N42" i="8"/>
  <c r="O42" i="8"/>
  <c r="J43" i="8"/>
  <c r="K43" i="8"/>
  <c r="L43" i="8"/>
  <c r="M43" i="8"/>
  <c r="N43" i="8"/>
  <c r="O43" i="8"/>
  <c r="J44" i="8"/>
  <c r="K44" i="8"/>
  <c r="L44" i="8"/>
  <c r="M44" i="8"/>
  <c r="N44" i="8"/>
  <c r="O44" i="8"/>
  <c r="J45" i="8"/>
  <c r="K45" i="8"/>
  <c r="L45" i="8"/>
  <c r="M45" i="8"/>
  <c r="N45" i="8"/>
  <c r="O45" i="8"/>
  <c r="J46" i="8"/>
  <c r="K46" i="8"/>
  <c r="L46" i="8"/>
  <c r="M46" i="8"/>
  <c r="N46" i="8"/>
  <c r="O46" i="8"/>
  <c r="J47" i="8"/>
  <c r="K47" i="8"/>
  <c r="L47" i="8"/>
  <c r="M47" i="8"/>
  <c r="N47" i="8"/>
  <c r="O47" i="8"/>
  <c r="J48" i="8"/>
  <c r="K48" i="8"/>
  <c r="L48" i="8"/>
  <c r="M48" i="8"/>
  <c r="N48" i="8"/>
  <c r="O48" i="8"/>
  <c r="J49" i="8"/>
  <c r="K49" i="8"/>
  <c r="L49" i="8"/>
  <c r="M49" i="8"/>
  <c r="N49" i="8"/>
  <c r="O49" i="8"/>
  <c r="J50" i="8"/>
  <c r="K50" i="8"/>
  <c r="L50" i="8"/>
  <c r="M50" i="8"/>
  <c r="N50" i="8"/>
  <c r="O50" i="8"/>
  <c r="M1" i="1"/>
  <c r="J3" i="8"/>
  <c r="K3" i="8"/>
  <c r="L3" i="8"/>
  <c r="M3" i="8"/>
  <c r="N3" i="8"/>
  <c r="O3" i="8"/>
  <c r="P5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N3" i="7"/>
  <c r="N51" i="7"/>
  <c r="O51" i="6"/>
  <c r="N51" i="6"/>
  <c r="M51" i="6"/>
  <c r="L51" i="6"/>
  <c r="K51" i="6"/>
  <c r="J51" i="6"/>
  <c r="N50" i="6"/>
  <c r="M50" i="6"/>
  <c r="L50" i="6"/>
  <c r="K50" i="6"/>
  <c r="J50" i="6"/>
  <c r="N49" i="6"/>
  <c r="M49" i="6"/>
  <c r="L49" i="6"/>
  <c r="K49" i="6"/>
  <c r="J49" i="6"/>
  <c r="N48" i="6"/>
  <c r="M48" i="6"/>
  <c r="L48" i="6"/>
  <c r="K48" i="6"/>
  <c r="J48" i="6"/>
  <c r="N47" i="6"/>
  <c r="M47" i="6"/>
  <c r="L47" i="6"/>
  <c r="K47" i="6"/>
  <c r="J47" i="6"/>
  <c r="N46" i="6"/>
  <c r="M46" i="6"/>
  <c r="L46" i="6"/>
  <c r="K46" i="6"/>
  <c r="J46" i="6"/>
  <c r="N45" i="6"/>
  <c r="M45" i="6"/>
  <c r="L45" i="6"/>
  <c r="K45" i="6"/>
  <c r="J45" i="6"/>
  <c r="N44" i="6"/>
  <c r="M44" i="6"/>
  <c r="L44" i="6"/>
  <c r="K44" i="6"/>
  <c r="J44" i="6"/>
  <c r="N43" i="6"/>
  <c r="M43" i="6"/>
  <c r="L43" i="6"/>
  <c r="K43" i="6"/>
  <c r="J43" i="6"/>
  <c r="N42" i="6"/>
  <c r="M42" i="6"/>
  <c r="L42" i="6"/>
  <c r="K42" i="6"/>
  <c r="J42" i="6"/>
  <c r="N41" i="6"/>
  <c r="M41" i="6"/>
  <c r="L41" i="6"/>
  <c r="K41" i="6"/>
  <c r="J41" i="6"/>
  <c r="N40" i="6"/>
  <c r="M40" i="6"/>
  <c r="L40" i="6"/>
  <c r="K40" i="6"/>
  <c r="J40" i="6"/>
  <c r="N39" i="6"/>
  <c r="M39" i="6"/>
  <c r="L39" i="6"/>
  <c r="K39" i="6"/>
  <c r="J39" i="6"/>
  <c r="N38" i="6"/>
  <c r="M38" i="6"/>
  <c r="L38" i="6"/>
  <c r="K38" i="6"/>
  <c r="J38" i="6"/>
  <c r="N37" i="6"/>
  <c r="M37" i="6"/>
  <c r="L37" i="6"/>
  <c r="K37" i="6"/>
  <c r="J37" i="6"/>
  <c r="N36" i="6"/>
  <c r="M36" i="6"/>
  <c r="L36" i="6"/>
  <c r="K36" i="6"/>
  <c r="J36" i="6"/>
  <c r="N35" i="6"/>
  <c r="M35" i="6"/>
  <c r="L35" i="6"/>
  <c r="K35" i="6"/>
  <c r="J35" i="6"/>
  <c r="N34" i="6"/>
  <c r="M34" i="6"/>
  <c r="L34" i="6"/>
  <c r="K34" i="6"/>
  <c r="J34" i="6"/>
  <c r="N33" i="6"/>
  <c r="M33" i="6"/>
  <c r="L33" i="6"/>
  <c r="K33" i="6"/>
  <c r="J33" i="6"/>
  <c r="N32" i="6"/>
  <c r="M32" i="6"/>
  <c r="L32" i="6"/>
  <c r="K32" i="6"/>
  <c r="J32" i="6"/>
  <c r="N31" i="6"/>
  <c r="M31" i="6"/>
  <c r="L31" i="6"/>
  <c r="K31" i="6"/>
  <c r="J31" i="6"/>
  <c r="N30" i="6"/>
  <c r="M30" i="6"/>
  <c r="L30" i="6"/>
  <c r="K30" i="6"/>
  <c r="J30" i="6"/>
  <c r="N29" i="6"/>
  <c r="M29" i="6"/>
  <c r="L29" i="6"/>
  <c r="K29" i="6"/>
  <c r="J29" i="6"/>
  <c r="N28" i="6"/>
  <c r="M28" i="6"/>
  <c r="L28" i="6"/>
  <c r="K28" i="6"/>
  <c r="J28" i="6"/>
  <c r="N27" i="6"/>
  <c r="M27" i="6"/>
  <c r="L27" i="6"/>
  <c r="K27" i="6"/>
  <c r="J27" i="6"/>
  <c r="N26" i="6"/>
  <c r="M26" i="6"/>
  <c r="L26" i="6"/>
  <c r="K26" i="6"/>
  <c r="J26" i="6"/>
  <c r="N25" i="6"/>
  <c r="M25" i="6"/>
  <c r="L25" i="6"/>
  <c r="K25" i="6"/>
  <c r="J25" i="6"/>
  <c r="N24" i="6"/>
  <c r="M24" i="6"/>
  <c r="L24" i="6"/>
  <c r="K24" i="6"/>
  <c r="J24" i="6"/>
  <c r="N23" i="6"/>
  <c r="M23" i="6"/>
  <c r="L23" i="6"/>
  <c r="K23" i="6"/>
  <c r="J23" i="6"/>
  <c r="N22" i="6"/>
  <c r="M22" i="6"/>
  <c r="L22" i="6"/>
  <c r="K22" i="6"/>
  <c r="J22" i="6"/>
  <c r="N21" i="6"/>
  <c r="M21" i="6"/>
  <c r="L21" i="6"/>
  <c r="K21" i="6"/>
  <c r="J21" i="6"/>
  <c r="N20" i="6"/>
  <c r="M20" i="6"/>
  <c r="L20" i="6"/>
  <c r="K20" i="6"/>
  <c r="J20" i="6"/>
  <c r="N19" i="6"/>
  <c r="M19" i="6"/>
  <c r="L19" i="6"/>
  <c r="K19" i="6"/>
  <c r="J19" i="6"/>
  <c r="N18" i="6"/>
  <c r="M18" i="6"/>
  <c r="L18" i="6"/>
  <c r="K18" i="6"/>
  <c r="J18" i="6"/>
  <c r="N17" i="6"/>
  <c r="M17" i="6"/>
  <c r="L17" i="6"/>
  <c r="K17" i="6"/>
  <c r="J17" i="6"/>
  <c r="N16" i="6"/>
  <c r="M16" i="6"/>
  <c r="L16" i="6"/>
  <c r="K16" i="6"/>
  <c r="J16" i="6"/>
  <c r="N15" i="6"/>
  <c r="M15" i="6"/>
  <c r="L15" i="6"/>
  <c r="K15" i="6"/>
  <c r="J15" i="6"/>
  <c r="N14" i="6"/>
  <c r="M14" i="6"/>
  <c r="L14" i="6"/>
  <c r="K14" i="6"/>
  <c r="J14" i="6"/>
  <c r="N13" i="6"/>
  <c r="M13" i="6"/>
  <c r="L13" i="6"/>
  <c r="K13" i="6"/>
  <c r="J13" i="6"/>
  <c r="N12" i="6"/>
  <c r="M12" i="6"/>
  <c r="L12" i="6"/>
  <c r="K12" i="6"/>
  <c r="J12" i="6"/>
  <c r="N11" i="6"/>
  <c r="M11" i="6"/>
  <c r="L11" i="6"/>
  <c r="K11" i="6"/>
  <c r="J11" i="6"/>
  <c r="N10" i="6"/>
  <c r="M10" i="6"/>
  <c r="L10" i="6"/>
  <c r="K10" i="6"/>
  <c r="J10" i="6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O51" i="3"/>
  <c r="O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K1" i="1"/>
  <c r="O1" i="1"/>
  <c r="Q1" i="1"/>
  <c r="S1" i="1"/>
  <c r="U1" i="1"/>
  <c r="W1" i="1"/>
  <c r="E1" i="1"/>
  <c r="G1" i="1"/>
  <c r="I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<sst xmlns="http://schemas.openxmlformats.org/spreadsheetml/2006/main" count="870" uniqueCount="154">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</sst>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47232"/>
        <c:axId val="-891022032"/>
      </c:lineChart>
      <c:catAx>
        <c:axId val="16408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022032"/>
        <c:crosses val="autoZero"/>
        <c:auto val="1"/>
        <c:lblAlgn val="ctr"/>
        <c:lblOffset val="100"/>
        <c:noMultiLvlLbl val="0"/>
      </c:catAx>
      <c:valAx>
        <c:axId val="-8910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812320"/>
        <c:axId val="1642010480"/>
      </c:lineChart>
      <c:catAx>
        <c:axId val="10228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0480"/>
        <c:crosses val="autoZero"/>
        <c:auto val="1"/>
        <c:lblAlgn val="ctr"/>
        <c:lblOffset val="100"/>
        <c:noMultiLvlLbl val="0"/>
      </c:catAx>
      <c:valAx>
        <c:axId val="16420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3957728"/>
        <c:axId val="-383955408"/>
      </c:lineChart>
      <c:catAx>
        <c:axId val="-3839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955408"/>
        <c:crosses val="autoZero"/>
        <c:auto val="1"/>
        <c:lblAlgn val="ctr"/>
        <c:lblOffset val="100"/>
        <c:noMultiLvlLbl val="0"/>
      </c:catAx>
      <c:valAx>
        <c:axId val="-383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9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259696"/>
        <c:axId val="1641249696"/>
      </c:lineChart>
      <c:catAx>
        <c:axId val="16412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9696"/>
        <c:crosses val="autoZero"/>
        <c:auto val="1"/>
        <c:lblAlgn val="ctr"/>
        <c:lblOffset val="100"/>
        <c:noMultiLvlLbl val="0"/>
      </c:catAx>
      <c:valAx>
        <c:axId val="16412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the Identification Profile in the LTER Recommendation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IDspiralCounts!$G$11:$R$11</c:f>
              <c:numCache>
                <c:formatCode>General</c:formatCode>
                <c:ptCount val="12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04042055840524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IDspiralCounts!$G$12:$R$12</c:f>
              <c:numCache>
                <c:formatCode>General</c:formatCode>
                <c:ptCount val="12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IDspiralCounts!$G$13:$R$13</c:f>
              <c:numCache>
                <c:formatCode>General</c:formatCode>
                <c:ptCount val="12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IDspiralCounts!$G$14:$R$14</c:f>
              <c:numCache>
                <c:formatCode>General</c:formatCode>
                <c:ptCount val="12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  <c:pt idx="5">
                  <c:v>9.0</c:v>
                </c:pt>
                <c:pt idx="6">
                  <c:v>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IDspiralCounts!$G$15:$R$15</c:f>
              <c:numCache>
                <c:formatCode>General</c:formatCode>
                <c:ptCount val="12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8084111681048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IDspiralCounts!$G$16:$R$16</c:f>
              <c:numCache>
                <c:formatCode>General</c:formatCode>
                <c:ptCount val="12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IDspiralCounts!$G$17:$R$17</c:f>
              <c:numCache>
                <c:formatCode>General</c:formatCode>
                <c:ptCount val="12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IDspiralCounts!$G$18:$R$18</c:f>
              <c:numCache>
                <c:formatCode>General</c:formatCode>
                <c:ptCount val="12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IDspiralCounts!$G$19:$R$19</c:f>
              <c:numCache>
                <c:formatCode>General</c:formatCode>
                <c:ptCount val="12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IDspiralCounts!$G$20:$R$20</c:f>
              <c:numCache>
                <c:formatCode>General</c:formatCode>
                <c:ptCount val="12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IDspiralCounts!$G$21:$R$21</c:f>
              <c:numCache>
                <c:formatCode>General</c:formatCode>
                <c:ptCount val="12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1818925128235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IDspiralCounts!$G$10:$R$10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cat>
          <c:val>
            <c:numRef>
              <c:f>IDspiralCounts!$G$22:$R$22</c:f>
              <c:numCache>
                <c:formatCode>General</c:formatCode>
                <c:ptCount val="12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036912"/>
        <c:axId val="987038272"/>
      </c:lineChart>
      <c:catAx>
        <c:axId val="9870369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38272"/>
        <c:crosses val="autoZero"/>
        <c:auto val="1"/>
        <c:lblAlgn val="ctr"/>
        <c:lblOffset val="100"/>
        <c:noMultiLvlLbl val="0"/>
      </c:catAx>
      <c:valAx>
        <c:axId val="987038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2023664"/>
        <c:axId val="-822021616"/>
      </c:lineChart>
      <c:catAx>
        <c:axId val="-8220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021616"/>
        <c:crosses val="autoZero"/>
        <c:auto val="1"/>
        <c:lblAlgn val="ctr"/>
        <c:lblOffset val="100"/>
        <c:noMultiLvlLbl val="0"/>
      </c:catAx>
      <c:valAx>
        <c:axId val="-8220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0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221840"/>
        <c:axId val="-85524976"/>
      </c:lineChart>
      <c:catAx>
        <c:axId val="-8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24976"/>
        <c:crosses val="autoZero"/>
        <c:auto val="1"/>
        <c:lblAlgn val="ctr"/>
        <c:lblOffset val="100"/>
        <c:noMultiLvlLbl val="0"/>
      </c:catAx>
      <c:valAx>
        <c:axId val="-855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419984"/>
        <c:axId val="987992288"/>
      </c:lineChart>
      <c:catAx>
        <c:axId val="-8194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92288"/>
        <c:crosses val="autoZero"/>
        <c:auto val="1"/>
        <c:lblAlgn val="ctr"/>
        <c:lblOffset val="100"/>
        <c:noMultiLvlLbl val="0"/>
      </c:catAx>
      <c:valAx>
        <c:axId val="9879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4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124864"/>
        <c:axId val="1610126640"/>
      </c:lineChart>
      <c:catAx>
        <c:axId val="16101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26640"/>
        <c:crosses val="autoZero"/>
        <c:auto val="1"/>
        <c:lblAlgn val="ctr"/>
        <c:lblOffset val="100"/>
        <c:noMultiLvlLbl val="0"/>
      </c:catAx>
      <c:valAx>
        <c:axId val="1610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150048"/>
        <c:axId val="988152368"/>
      </c:lineChart>
      <c:catAx>
        <c:axId val="988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52368"/>
        <c:crosses val="autoZero"/>
        <c:auto val="1"/>
        <c:lblAlgn val="ctr"/>
        <c:lblOffset val="100"/>
        <c:noMultiLvlLbl val="0"/>
      </c:catAx>
      <c:valAx>
        <c:axId val="988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33424"/>
        <c:axId val="182794288"/>
      </c:lineChart>
      <c:catAx>
        <c:axId val="13456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288"/>
        <c:crosses val="autoZero"/>
        <c:auto val="1"/>
        <c:lblAlgn val="ctr"/>
        <c:lblOffset val="100"/>
        <c:noMultiLvlLbl val="0"/>
      </c:catAx>
      <c:valAx>
        <c:axId val="1827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3714752"/>
        <c:axId val="-623712704"/>
      </c:lineChart>
      <c:catAx>
        <c:axId val="-6237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712704"/>
        <c:crosses val="autoZero"/>
        <c:auto val="1"/>
        <c:lblAlgn val="ctr"/>
        <c:lblOffset val="100"/>
        <c:noMultiLvlLbl val="0"/>
      </c:catAx>
      <c:valAx>
        <c:axId val="-6237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7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868464"/>
        <c:axId val="1022761136"/>
      </c:lineChart>
      <c:catAx>
        <c:axId val="10228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61136"/>
        <c:crosses val="autoZero"/>
        <c:auto val="1"/>
        <c:lblAlgn val="ctr"/>
        <c:lblOffset val="100"/>
        <c:noMultiLvlLbl val="0"/>
      </c:catAx>
      <c:valAx>
        <c:axId val="10227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W2" sqref="W2:X46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 ca="1">C1+1</f>
        <v>2007</v>
      </c>
      <c r="G1">
        <f t="shared" ref="G1" ca="1" si="0">E1+1</f>
        <v>2008</v>
      </c>
      <c r="I1">
        <f t="shared" ref="I1" ca="1" si="1">G1+1</f>
        <v>2009</v>
      </c>
      <c r="K1">
        <f t="shared" ref="K1" ca="1" si="2">I1+1</f>
        <v>2010</v>
      </c>
      <c r="M1">
        <f t="shared" ref="M1" ca="1" si="3">K1+1</f>
        <v>2011</v>
      </c>
      <c r="O1">
        <f t="shared" ref="O1" ca="1" si="4">M1+1</f>
        <v>2012</v>
      </c>
      <c r="Q1">
        <f t="shared" ref="Q1" ca="1" si="5">O1+1</f>
        <v>2013</v>
      </c>
      <c r="S1">
        <f t="shared" ref="S1" ca="1" si="6">Q1+1</f>
        <v>2014</v>
      </c>
      <c r="U1">
        <f t="shared" ref="U1" ca="1" si="7">S1+1</f>
        <v>2015</v>
      </c>
      <c r="W1">
        <f t="shared" ref="W1" ca="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14" x14ac:dyDescent="0.2">
      <c r="A49" t="s">
        <v>47</v>
      </c>
      <c r="B49">
        <v>2</v>
      </c>
      <c r="M49" t="s">
        <v>128</v>
      </c>
      <c r="N49">
        <v>1</v>
      </c>
    </row>
    <row r="50" spans="1:14" x14ac:dyDescent="0.2">
      <c r="A50" t="s">
        <v>48</v>
      </c>
      <c r="B50">
        <v>1</v>
      </c>
      <c r="M50" t="s">
        <v>22</v>
      </c>
      <c r="N50">
        <v>1</v>
      </c>
    </row>
    <row r="51" spans="1:14" x14ac:dyDescent="0.2">
      <c r="M51" t="s">
        <v>152</v>
      </c>
      <c r="N51">
        <v>1</v>
      </c>
    </row>
    <row r="52" spans="1:14" x14ac:dyDescent="0.2">
      <c r="M52" t="s">
        <v>153</v>
      </c>
      <c r="N52">
        <v>1</v>
      </c>
    </row>
    <row r="53" spans="1:14" x14ac:dyDescent="0.2">
      <c r="M53" t="s">
        <v>54</v>
      </c>
      <c r="N53">
        <v>1</v>
      </c>
    </row>
    <row r="54" spans="1:14" x14ac:dyDescent="0.2">
      <c r="M54" t="s">
        <v>12</v>
      </c>
      <c r="N54">
        <v>1</v>
      </c>
    </row>
    <row r="55" spans="1:14" x14ac:dyDescent="0.2">
      <c r="M55" t="s">
        <v>85</v>
      </c>
      <c r="N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 ca="1">IF($C3=J$2,$B3,0)</f>
        <v>0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9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52" ca="1" si="1">IF($C4=J$2,$B4,0)</f>
        <v>4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ca="1" si="1"/>
        <v>9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ca="1" si="1"/>
        <v>79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ca="1" si="1"/>
        <v>0</v>
      </c>
      <c r="K7">
        <f t="shared" ca="1" si="0"/>
        <v>15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ca="1" si="1"/>
        <v>0</v>
      </c>
      <c r="K8">
        <f t="shared" ca="1" si="0"/>
        <v>8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ca="1" si="1"/>
        <v>0</v>
      </c>
      <c r="K9">
        <f t="shared" ca="1" si="0"/>
        <v>0</v>
      </c>
      <c r="L9">
        <f t="shared" ca="1" si="0"/>
        <v>2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ca="1" si="1"/>
        <v>17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ca="1" si="1"/>
        <v>52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ca="1" si="1"/>
        <v>17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ca="1" si="1"/>
        <v>0</v>
      </c>
      <c r="K13">
        <f t="shared" ca="1" si="0"/>
        <v>0</v>
      </c>
      <c r="L13">
        <f t="shared" ca="1" si="0"/>
        <v>0</v>
      </c>
      <c r="M13">
        <f t="shared" ca="1" si="0"/>
        <v>4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ca="1" si="1"/>
        <v>0</v>
      </c>
      <c r="K14">
        <f t="shared" ca="1" si="0"/>
        <v>5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ca="1" si="1"/>
        <v>3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ca="1" si="1"/>
        <v>0</v>
      </c>
      <c r="K16">
        <f t="shared" ca="1" si="0"/>
        <v>0</v>
      </c>
      <c r="L16">
        <f t="shared" ca="1" si="0"/>
        <v>1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ca="1" si="1"/>
        <v>2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ca="1" si="1"/>
        <v>0</v>
      </c>
      <c r="K18">
        <f t="shared" ca="1" si="0"/>
        <v>0</v>
      </c>
      <c r="L18">
        <f t="shared" ca="1" si="0"/>
        <v>3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ca="1" si="1"/>
        <v>0</v>
      </c>
      <c r="K19">
        <f t="shared" ca="1" si="1"/>
        <v>1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ca="1" si="1"/>
        <v>0</v>
      </c>
      <c r="K21">
        <f t="shared" ca="1" si="1"/>
        <v>0</v>
      </c>
      <c r="L21">
        <f t="shared" ca="1" si="1"/>
        <v>5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ca="1" si="1"/>
        <v>0</v>
      </c>
      <c r="K22">
        <f t="shared" ca="1" si="1"/>
        <v>1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3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1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ca="1" si="1"/>
        <v>0</v>
      </c>
      <c r="K25">
        <f t="shared" ca="1" si="1"/>
        <v>1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ca="1" si="1"/>
        <v>0</v>
      </c>
      <c r="K26">
        <f t="shared" ca="1" si="1"/>
        <v>3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1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1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2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ca="1">SUM(J3:J55)</f>
        <v>183</v>
      </c>
      <c r="K56">
        <f ca="1">SUM(K3:K55)</f>
        <v>35</v>
      </c>
      <c r="L56">
        <f ca="1">SUM(L3:L55)</f>
        <v>16</v>
      </c>
      <c r="M56">
        <f ca="1">SUM(M3:M55)</f>
        <v>16</v>
      </c>
      <c r="N56">
        <f ca="1">SUM(N3:N55)</f>
        <v>0</v>
      </c>
      <c r="O56">
        <f ca="1">SUM(O3:O55)</f>
        <v>0</v>
      </c>
      <c r="P56">
        <f ca="1">SUM(P3:P55)</f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7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 ca="1">IF($C3=J$2,$B3,0)</f>
        <v>0</v>
      </c>
      <c r="K3">
        <f t="shared" ref="K3:P18" ca="1" si="0">IF($C3=K$2,$B3,0)</f>
        <v>60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52" ca="1" si="1">IF($C4=J$2,$B4,0)</f>
        <v>0</v>
      </c>
      <c r="K4">
        <f t="shared" ca="1" si="0"/>
        <v>0</v>
      </c>
      <c r="L4">
        <f t="shared" ca="1" si="0"/>
        <v>4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ca="1" si="1"/>
        <v>8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ca="1" si="1"/>
        <v>7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ca="1" si="1"/>
        <v>37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ca="1" si="1"/>
        <v>0</v>
      </c>
      <c r="K8">
        <f t="shared" ca="1" si="0"/>
        <v>19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ca="1" si="1"/>
        <v>0</v>
      </c>
      <c r="K9">
        <f t="shared" ca="1" si="0"/>
        <v>6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ca="1" si="1"/>
        <v>3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ca="1" si="1"/>
        <v>14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ca="1" si="1"/>
        <v>2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ca="1" si="1"/>
        <v>3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4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ca="1" si="1"/>
        <v>10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ca="1" si="1"/>
        <v>0</v>
      </c>
      <c r="K16">
        <f t="shared" ca="1" si="0"/>
        <v>0</v>
      </c>
      <c r="L16">
        <f t="shared" ca="1" si="0"/>
        <v>12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ca="1" si="1"/>
        <v>0</v>
      </c>
      <c r="K17">
        <f t="shared" ca="1" si="0"/>
        <v>11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ca="1" si="1"/>
        <v>0</v>
      </c>
      <c r="K18">
        <f t="shared" ca="1" si="0"/>
        <v>2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ca="1" si="1"/>
        <v>2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ca="1" si="1"/>
        <v>0</v>
      </c>
      <c r="K20">
        <f t="shared" ca="1" si="1"/>
        <v>1</v>
      </c>
      <c r="L20">
        <f t="shared" ca="1" si="1"/>
        <v>0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ca="1" si="1"/>
        <v>0</v>
      </c>
      <c r="K21">
        <f t="shared" ca="1" si="1"/>
        <v>3</v>
      </c>
      <c r="L21">
        <f t="shared" ca="1" si="1"/>
        <v>0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4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ca="1" si="1"/>
        <v>0</v>
      </c>
      <c r="K23">
        <f t="shared" ca="1" si="1"/>
        <v>16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1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ca="1" si="1"/>
        <v>0</v>
      </c>
      <c r="K25">
        <f t="shared" ca="1" si="1"/>
        <v>10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ca="1" si="1"/>
        <v>2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ca="1" si="1"/>
        <v>2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3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1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ca="1" si="1"/>
        <v>0</v>
      </c>
      <c r="K30">
        <f t="shared" ca="1" si="1"/>
        <v>2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1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ca="1">SUM(J3:J55)</f>
        <v>90</v>
      </c>
      <c r="K56">
        <f ca="1">SUM(K3:K55)</f>
        <v>130</v>
      </c>
      <c r="L56">
        <f ca="1">SUM(L3:L55)</f>
        <v>25</v>
      </c>
      <c r="M56">
        <f ca="1">SUM(M3:M55)</f>
        <v>4</v>
      </c>
      <c r="N56">
        <f ca="1">SUM(N3:N55)</f>
        <v>1</v>
      </c>
      <c r="O56">
        <f ca="1">SUM(O3:O55)</f>
        <v>0</v>
      </c>
      <c r="P56">
        <f ca="1">SUM(P3:P55)</f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1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 ca="1">IF($C3=J$2,$B3,0)</f>
        <v>3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52" ca="1" si="1">IF($C4=J$2,$B4,0)</f>
        <v>0</v>
      </c>
      <c r="K4">
        <f t="shared" ca="1" si="0"/>
        <v>0</v>
      </c>
      <c r="L4">
        <f t="shared" ca="1" si="0"/>
        <v>89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ca="1" si="1"/>
        <v>0</v>
      </c>
      <c r="K5">
        <f t="shared" ca="1" si="0"/>
        <v>0</v>
      </c>
      <c r="L5">
        <f t="shared" ca="1" si="0"/>
        <v>120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ca="1" si="1"/>
        <v>3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ca="1" si="1"/>
        <v>0</v>
      </c>
      <c r="K7">
        <f t="shared" ca="1" si="0"/>
        <v>0</v>
      </c>
      <c r="L7">
        <f t="shared" ca="1" si="0"/>
        <v>0</v>
      </c>
      <c r="M7">
        <f t="shared" ca="1" si="0"/>
        <v>4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ca="1" si="1"/>
        <v>1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ca="1" si="1"/>
        <v>5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ca="1" si="1"/>
        <v>0</v>
      </c>
      <c r="K10">
        <f t="shared" ca="1" si="0"/>
        <v>1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ca="1" si="1"/>
        <v>0</v>
      </c>
      <c r="K11">
        <f t="shared" ca="1" si="0"/>
        <v>4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ca="1" si="1"/>
        <v>3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ca="1" si="1"/>
        <v>0</v>
      </c>
      <c r="K13">
        <f t="shared" ca="1" si="0"/>
        <v>4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1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1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ca="1" si="1"/>
        <v>0</v>
      </c>
      <c r="K16">
        <f t="shared" ca="1" si="0"/>
        <v>1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ca="1" si="1"/>
        <v>0</v>
      </c>
      <c r="K17">
        <f t="shared" ca="1" si="0"/>
        <v>4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ca="1" si="1"/>
        <v>0</v>
      </c>
      <c r="K18">
        <f t="shared" ca="1" si="0"/>
        <v>1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ca="1" si="1"/>
        <v>1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1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1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1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J25">
        <f t="shared" ca="1" si="1"/>
        <v>0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ca="1">SUM(J3:J55)</f>
        <v>16</v>
      </c>
      <c r="K56">
        <f ca="1">SUM(K3:K55)</f>
        <v>15</v>
      </c>
      <c r="L56">
        <f ca="1">SUM(L3:L55)</f>
        <v>212</v>
      </c>
      <c r="M56">
        <f ca="1">SUM(M3:M55)</f>
        <v>6</v>
      </c>
      <c r="N56">
        <f ca="1">SUM(N3:N55)</f>
        <v>1</v>
      </c>
      <c r="O56">
        <f ca="1">SUM(O3:O55)</f>
        <v>0</v>
      </c>
      <c r="P56">
        <f ca="1">SUM(P3:P55)</f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9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 ca="1">IF($C3=J$2,$B3,0)</f>
        <v>4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52" ca="1" si="1">IF($C4=J$2,$B4,0)</f>
        <v>5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ca="1" si="1"/>
        <v>2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ca="1" si="1"/>
        <v>0</v>
      </c>
      <c r="K6">
        <f t="shared" ca="1" si="0"/>
        <v>0</v>
      </c>
      <c r="L6">
        <f t="shared" ca="1" si="0"/>
        <v>41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ca="1" si="1"/>
        <v>29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ca="1" si="1"/>
        <v>11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ca="1" si="1"/>
        <v>0</v>
      </c>
      <c r="K9">
        <f t="shared" ca="1" si="0"/>
        <v>13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ca="1" si="1"/>
        <v>0</v>
      </c>
      <c r="K10">
        <f t="shared" ca="1" si="0"/>
        <v>0</v>
      </c>
      <c r="L10">
        <f t="shared" ca="1" si="0"/>
        <v>0</v>
      </c>
      <c r="M10">
        <f t="shared" ca="1" si="0"/>
        <v>9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ca="1" si="1"/>
        <v>0</v>
      </c>
      <c r="K11">
        <f t="shared" ca="1" si="0"/>
        <v>2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ca="1" si="1"/>
        <v>0</v>
      </c>
      <c r="K12">
        <f t="shared" ca="1" si="0"/>
        <v>0</v>
      </c>
      <c r="L12">
        <f t="shared" ca="1" si="0"/>
        <v>2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ca="1" si="1"/>
        <v>0</v>
      </c>
      <c r="K13">
        <f t="shared" ca="1" si="0"/>
        <v>0</v>
      </c>
      <c r="L13">
        <f t="shared" ca="1" si="0"/>
        <v>0</v>
      </c>
      <c r="M13">
        <f t="shared" ca="1" si="0"/>
        <v>7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ca="1" si="1"/>
        <v>0</v>
      </c>
      <c r="K14">
        <f t="shared" ca="1" si="0"/>
        <v>22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0</v>
      </c>
      <c r="M15">
        <f t="shared" ca="1" si="0"/>
        <v>7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ca="1" si="1"/>
        <v>0</v>
      </c>
      <c r="K16">
        <f t="shared" ca="1" si="0"/>
        <v>0</v>
      </c>
      <c r="L16">
        <f t="shared" ca="1" si="0"/>
        <v>1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ca="1" si="1"/>
        <v>0</v>
      </c>
      <c r="K17">
        <f t="shared" ca="1" si="0"/>
        <v>12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ca="1" si="1"/>
        <v>9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ca="1" si="1"/>
        <v>9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ca="1" si="1"/>
        <v>10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3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3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1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ca="1" si="1"/>
        <v>0</v>
      </c>
      <c r="K24">
        <f t="shared" ca="1" si="1"/>
        <v>3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ca="1" si="1"/>
        <v>2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10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2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0</v>
      </c>
      <c r="L28">
        <f t="shared" ca="1" si="1"/>
        <v>2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0</v>
      </c>
      <c r="L29">
        <f t="shared" ca="1" si="1"/>
        <v>2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ca="1" si="1"/>
        <v>0</v>
      </c>
      <c r="K30">
        <f t="shared" ca="1" si="1"/>
        <v>2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ca="1" si="1"/>
        <v>1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1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ca="1" si="1"/>
        <v>3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ca="1" si="1"/>
        <v>0</v>
      </c>
      <c r="K34">
        <f t="shared" ca="1" si="1"/>
        <v>3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ca="1" si="1"/>
        <v>0</v>
      </c>
      <c r="K35">
        <f t="shared" ca="1" si="1"/>
        <v>1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ca="1" si="1"/>
        <v>0</v>
      </c>
      <c r="K36">
        <f t="shared" ca="1" si="1"/>
        <v>0</v>
      </c>
      <c r="L36">
        <f t="shared" ca="1" si="1"/>
        <v>3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ca="1" si="1"/>
        <v>0</v>
      </c>
      <c r="K37">
        <f t="shared" ca="1" si="1"/>
        <v>1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ca="1" si="1"/>
        <v>0</v>
      </c>
      <c r="K38">
        <f t="shared" ca="1" si="1"/>
        <v>0</v>
      </c>
      <c r="L38">
        <f t="shared" ca="1" si="1"/>
        <v>3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1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1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ca="1" si="1"/>
        <v>1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ca="1" si="1"/>
        <v>0</v>
      </c>
      <c r="K42">
        <f t="shared" ca="1" si="1"/>
        <v>2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ca="1" si="1"/>
        <v>0</v>
      </c>
      <c r="K43">
        <f t="shared" ca="1" si="1"/>
        <v>1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ca="1" si="1"/>
        <v>0</v>
      </c>
      <c r="K44">
        <f t="shared" ca="1" si="1"/>
        <v>1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1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1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ca="1">SUM(J3:J55)</f>
        <v>90</v>
      </c>
      <c r="K56">
        <f ca="1">SUM(K3:K55)</f>
        <v>130</v>
      </c>
      <c r="L56">
        <f ca="1">SUM(L3:L55)</f>
        <v>25</v>
      </c>
      <c r="M56">
        <f ca="1">SUM(M3:M55)</f>
        <v>4</v>
      </c>
      <c r="N56">
        <f ca="1">SUM(N3:N55)</f>
        <v>1</v>
      </c>
      <c r="O56">
        <f ca="1">SUM(O3:O55)</f>
        <v>0</v>
      </c>
      <c r="P56">
        <f ca="1">SUM(P3:P55)</f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workbookViewId="0">
      <selection activeCell="N14" sqref="N14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v>60</v>
      </c>
      <c r="H11">
        <v>21</v>
      </c>
      <c r="I11">
        <v>127</v>
      </c>
      <c r="J11">
        <v>21</v>
      </c>
      <c r="K11">
        <v>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 ca="1">F11+1</f>
        <v>2006</v>
      </c>
      <c r="G12">
        <v>79</v>
      </c>
      <c r="H12">
        <v>71</v>
      </c>
      <c r="I12">
        <v>59</v>
      </c>
      <c r="J12">
        <v>41</v>
      </c>
      <c r="K12">
        <v>0</v>
      </c>
      <c r="L12">
        <v>0</v>
      </c>
      <c r="M12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ca="1" si="0">F12+1</f>
        <v>2007</v>
      </c>
      <c r="G13">
        <v>146</v>
      </c>
      <c r="H13">
        <v>47</v>
      </c>
      <c r="I13">
        <v>22</v>
      </c>
      <c r="J13">
        <v>5</v>
      </c>
      <c r="K13">
        <v>27</v>
      </c>
      <c r="L13">
        <v>3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ca="1" si="0"/>
        <v>2008</v>
      </c>
      <c r="G14">
        <v>89</v>
      </c>
      <c r="H14">
        <v>53</v>
      </c>
      <c r="I14">
        <v>14</v>
      </c>
      <c r="J14">
        <v>69</v>
      </c>
      <c r="K14">
        <v>10</v>
      </c>
      <c r="L14">
        <v>9</v>
      </c>
      <c r="M14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ca="1" si="0"/>
        <v>2009</v>
      </c>
      <c r="G15">
        <v>47</v>
      </c>
      <c r="H15">
        <v>101</v>
      </c>
      <c r="I15">
        <v>81</v>
      </c>
      <c r="J15">
        <v>21</v>
      </c>
      <c r="K15"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ca="1" si="0"/>
        <v>2010</v>
      </c>
      <c r="G16">
        <v>70</v>
      </c>
      <c r="H16">
        <v>17</v>
      </c>
      <c r="I16">
        <v>54</v>
      </c>
      <c r="J16">
        <v>94</v>
      </c>
      <c r="K16">
        <v>14</v>
      </c>
      <c r="L16">
        <v>1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ca="1" si="0"/>
        <v>2011</v>
      </c>
      <c r="G17">
        <v>23</v>
      </c>
      <c r="H17">
        <v>33</v>
      </c>
      <c r="I17">
        <v>49</v>
      </c>
      <c r="J17">
        <v>111</v>
      </c>
      <c r="K17">
        <v>20</v>
      </c>
      <c r="L17">
        <v>14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ca="1" si="0"/>
        <v>2012</v>
      </c>
      <c r="G18">
        <v>73</v>
      </c>
      <c r="H18">
        <v>30</v>
      </c>
      <c r="I18">
        <v>24</v>
      </c>
      <c r="J18">
        <v>112</v>
      </c>
      <c r="K18">
        <v>8</v>
      </c>
      <c r="L18">
        <v>2</v>
      </c>
      <c r="M1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ca="1" si="0"/>
        <v>2013</v>
      </c>
      <c r="G19">
        <v>183</v>
      </c>
      <c r="H19">
        <v>35</v>
      </c>
      <c r="I19">
        <v>16</v>
      </c>
      <c r="J19">
        <v>16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ca="1" si="0"/>
        <v>2014</v>
      </c>
      <c r="G20">
        <v>90</v>
      </c>
      <c r="H20">
        <v>130</v>
      </c>
      <c r="I20">
        <v>25</v>
      </c>
      <c r="J20">
        <v>4</v>
      </c>
      <c r="K20">
        <v>1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ca="1" si="0"/>
        <v>2015</v>
      </c>
      <c r="G21">
        <v>16</v>
      </c>
      <c r="H21">
        <v>15</v>
      </c>
      <c r="I21">
        <v>212</v>
      </c>
      <c r="J21">
        <v>6</v>
      </c>
      <c r="K21">
        <v>1</v>
      </c>
      <c r="L21">
        <v>0</v>
      </c>
      <c r="M2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ca="1" si="0"/>
        <v>2016</v>
      </c>
      <c r="G22">
        <v>90</v>
      </c>
      <c r="H22">
        <v>130</v>
      </c>
      <c r="I22">
        <v>25</v>
      </c>
      <c r="J22">
        <v>4</v>
      </c>
      <c r="K22">
        <v>1</v>
      </c>
      <c r="L22">
        <v>0</v>
      </c>
      <c r="M22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 ca="1">IF($C3=J$2,$B3,0)</f>
        <v>0</v>
      </c>
      <c r="K3">
        <f ca="1">IF($C3=K$2,$B3,0)</f>
        <v>7</v>
      </c>
      <c r="L3">
        <f ca="1">IF($C3=L$2,$B3,0)</f>
        <v>0</v>
      </c>
      <c r="M3">
        <f ca="1">IF($C3=M$2,$B3,0)</f>
        <v>0</v>
      </c>
      <c r="N3">
        <f ca="1">IF($C3=N$2,$B3,0)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J50" ca="1" si="0">IF($C4=J$2,$B4,0)</f>
        <v>0</v>
      </c>
      <c r="K4">
        <f t="shared" ref="K4:N50" ca="1" si="1">IF($C4=K$2,$B4,0)</f>
        <v>0</v>
      </c>
      <c r="L4">
        <f t="shared" ref="L3:N18" ca="1" si="2">IF($C4=L$2,$B4,0)</f>
        <v>72</v>
      </c>
      <c r="M4">
        <f t="shared" ca="1" si="2"/>
        <v>0</v>
      </c>
      <c r="N4">
        <f t="shared" ca="1" si="2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ca="1" si="0"/>
        <v>0</v>
      </c>
      <c r="K5">
        <f t="shared" ca="1" si="1"/>
        <v>0</v>
      </c>
      <c r="L5">
        <f t="shared" ca="1" si="2"/>
        <v>2</v>
      </c>
      <c r="M5">
        <f t="shared" ca="1" si="2"/>
        <v>0</v>
      </c>
      <c r="N5">
        <f t="shared" ca="1" si="2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ca="1" si="0"/>
        <v>0</v>
      </c>
      <c r="K6">
        <f t="shared" ca="1" si="1"/>
        <v>0</v>
      </c>
      <c r="L6">
        <f t="shared" ca="1" si="2"/>
        <v>19</v>
      </c>
      <c r="M6">
        <f t="shared" ca="1" si="2"/>
        <v>0</v>
      </c>
      <c r="N6">
        <f t="shared" ca="1" si="2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ca="1" si="0"/>
        <v>0</v>
      </c>
      <c r="K7">
        <f t="shared" ca="1" si="1"/>
        <v>0</v>
      </c>
      <c r="L7">
        <f t="shared" ca="1" si="2"/>
        <v>6</v>
      </c>
      <c r="M7">
        <f t="shared" ca="1" si="2"/>
        <v>0</v>
      </c>
      <c r="N7">
        <f t="shared" ca="1" si="2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ca="1" si="0"/>
        <v>0</v>
      </c>
      <c r="K8">
        <f t="shared" ca="1" si="1"/>
        <v>3</v>
      </c>
      <c r="L8">
        <f t="shared" ca="1" si="2"/>
        <v>0</v>
      </c>
      <c r="M8">
        <f t="shared" ca="1" si="2"/>
        <v>0</v>
      </c>
      <c r="N8">
        <f t="shared" ca="1" si="2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ca="1" si="0"/>
        <v>0</v>
      </c>
      <c r="K9">
        <f t="shared" ca="1" si="1"/>
        <v>0</v>
      </c>
      <c r="L9">
        <f t="shared" ca="1" si="2"/>
        <v>0</v>
      </c>
      <c r="M9">
        <f t="shared" ca="1" si="2"/>
        <v>15</v>
      </c>
      <c r="N9">
        <f t="shared" ca="1" si="2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ca="1" si="0"/>
        <v>19</v>
      </c>
      <c r="K10">
        <f t="shared" ca="1" si="1"/>
        <v>0</v>
      </c>
      <c r="L10">
        <f t="shared" ca="1" si="2"/>
        <v>0</v>
      </c>
      <c r="M10">
        <f t="shared" ca="1" si="2"/>
        <v>0</v>
      </c>
      <c r="N10">
        <f t="shared" ca="1" si="2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ca="1" si="0"/>
        <v>4</v>
      </c>
      <c r="K11">
        <f t="shared" ca="1" si="1"/>
        <v>0</v>
      </c>
      <c r="L11">
        <f t="shared" ca="1" si="2"/>
        <v>0</v>
      </c>
      <c r="M11">
        <f t="shared" ca="1" si="2"/>
        <v>0</v>
      </c>
      <c r="N11">
        <f t="shared" ca="1" si="2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ca="1" si="0"/>
        <v>0</v>
      </c>
      <c r="K12">
        <f t="shared" ca="1" si="1"/>
        <v>0</v>
      </c>
      <c r="L12">
        <f t="shared" ca="1" si="2"/>
        <v>9</v>
      </c>
      <c r="M12">
        <f t="shared" ca="1" si="2"/>
        <v>0</v>
      </c>
      <c r="N12">
        <f t="shared" ca="1" si="2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ca="1" si="0"/>
        <v>19</v>
      </c>
      <c r="K13">
        <f t="shared" ca="1" si="1"/>
        <v>0</v>
      </c>
      <c r="L13">
        <f t="shared" ca="1" si="2"/>
        <v>0</v>
      </c>
      <c r="M13">
        <f t="shared" ca="1" si="2"/>
        <v>0</v>
      </c>
      <c r="N13">
        <f t="shared" ca="1" si="2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ca="1" si="0"/>
        <v>0</v>
      </c>
      <c r="K14">
        <f t="shared" ca="1" si="1"/>
        <v>1</v>
      </c>
      <c r="L14">
        <f t="shared" ca="1" si="2"/>
        <v>0</v>
      </c>
      <c r="M14">
        <f t="shared" ca="1" si="2"/>
        <v>0</v>
      </c>
      <c r="N14">
        <f t="shared" ca="1" si="2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ca="1" si="0"/>
        <v>0</v>
      </c>
      <c r="K15">
        <f t="shared" ca="1" si="1"/>
        <v>0</v>
      </c>
      <c r="L15">
        <f t="shared" ca="1" si="2"/>
        <v>0</v>
      </c>
      <c r="M15">
        <f t="shared" ca="1" si="2"/>
        <v>0</v>
      </c>
      <c r="N15">
        <f t="shared" ca="1" si="2"/>
        <v>5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ca="1" si="0"/>
        <v>0</v>
      </c>
      <c r="K16">
        <f t="shared" ca="1" si="1"/>
        <v>1</v>
      </c>
      <c r="L16">
        <f t="shared" ca="1" si="2"/>
        <v>0</v>
      </c>
      <c r="M16">
        <f t="shared" ca="1" si="2"/>
        <v>0</v>
      </c>
      <c r="N16">
        <f t="shared" ca="1" si="2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ca="1" si="0"/>
        <v>0</v>
      </c>
      <c r="K17">
        <f t="shared" ca="1" si="1"/>
        <v>0</v>
      </c>
      <c r="L17">
        <f t="shared" ca="1" si="2"/>
        <v>2</v>
      </c>
      <c r="M17">
        <f t="shared" ca="1" si="2"/>
        <v>0</v>
      </c>
      <c r="N17">
        <f t="shared" ca="1" si="2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ca="1" si="0"/>
        <v>1</v>
      </c>
      <c r="K18">
        <f t="shared" ca="1" si="1"/>
        <v>0</v>
      </c>
      <c r="L18">
        <f t="shared" ca="1" si="2"/>
        <v>0</v>
      </c>
      <c r="M18">
        <f t="shared" ca="1" si="2"/>
        <v>0</v>
      </c>
      <c r="N18">
        <f t="shared" ca="1" si="2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ca="1" si="0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8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ca="1" si="0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ca="1" si="0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ca="1" si="0"/>
        <v>0</v>
      </c>
      <c r="K22">
        <f t="shared" ca="1" si="1"/>
        <v>0</v>
      </c>
      <c r="L22">
        <f t="shared" ca="1" si="1"/>
        <v>0</v>
      </c>
      <c r="M22">
        <f t="shared" ca="1" si="1"/>
        <v>1</v>
      </c>
      <c r="N22">
        <f t="shared" ca="1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ca="1" si="0"/>
        <v>8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ca="1" si="0"/>
        <v>4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ca="1" si="0"/>
        <v>4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ca="1" si="0"/>
        <v>0</v>
      </c>
      <c r="K26">
        <f t="shared" ca="1" si="1"/>
        <v>0</v>
      </c>
      <c r="L26">
        <f t="shared" ca="1" si="1"/>
        <v>0</v>
      </c>
      <c r="M26">
        <f t="shared" ca="1" si="1"/>
        <v>1</v>
      </c>
      <c r="N26">
        <f t="shared" ca="1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ca="1" si="0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4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ca="1" si="0"/>
        <v>0</v>
      </c>
      <c r="K28">
        <f t="shared" ca="1" si="1"/>
        <v>0</v>
      </c>
      <c r="L28">
        <f t="shared" ca="1" si="1"/>
        <v>1</v>
      </c>
      <c r="M28">
        <f t="shared" ca="1" si="1"/>
        <v>0</v>
      </c>
      <c r="N28">
        <f t="shared" ca="1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ca="1" si="0"/>
        <v>0</v>
      </c>
      <c r="K29">
        <f t="shared" ca="1" si="1"/>
        <v>0</v>
      </c>
      <c r="L29">
        <f t="shared" ca="1" si="1"/>
        <v>1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ca="1" si="0"/>
        <v>0</v>
      </c>
      <c r="K30">
        <f t="shared" ca="1" si="1"/>
        <v>0</v>
      </c>
      <c r="L30">
        <f t="shared" ca="1" si="1"/>
        <v>1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ca="1" si="0"/>
        <v>0</v>
      </c>
      <c r="K31">
        <f t="shared" ca="1" si="1"/>
        <v>1</v>
      </c>
      <c r="L31">
        <f t="shared" ca="1" si="1"/>
        <v>0</v>
      </c>
      <c r="M31">
        <f t="shared" ca="1" si="1"/>
        <v>0</v>
      </c>
      <c r="N31">
        <f t="shared" ca="1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ca="1" si="0"/>
        <v>0</v>
      </c>
      <c r="K32">
        <f t="shared" ca="1" si="1"/>
        <v>1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ca="1" si="0"/>
        <v>0</v>
      </c>
      <c r="K33">
        <f t="shared" ca="1" si="1"/>
        <v>1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ca="1" si="0"/>
        <v>0</v>
      </c>
      <c r="K34">
        <f t="shared" ca="1" si="1"/>
        <v>0</v>
      </c>
      <c r="L34">
        <f t="shared" ca="1" si="1"/>
        <v>2</v>
      </c>
      <c r="M34">
        <f t="shared" ca="1" si="1"/>
        <v>0</v>
      </c>
      <c r="N34">
        <f t="shared" ca="1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ca="1" si="0"/>
        <v>0</v>
      </c>
      <c r="K35">
        <f t="shared" ca="1" si="1"/>
        <v>0</v>
      </c>
      <c r="L35">
        <f t="shared" ca="1" si="1"/>
        <v>0</v>
      </c>
      <c r="M35">
        <f t="shared" ca="1" si="1"/>
        <v>3</v>
      </c>
      <c r="N35">
        <f t="shared" ca="1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ca="1" si="0"/>
        <v>0</v>
      </c>
      <c r="K36">
        <f t="shared" ca="1" si="1"/>
        <v>0</v>
      </c>
      <c r="L36">
        <f t="shared" ca="1" si="1"/>
        <v>3</v>
      </c>
      <c r="M36">
        <f t="shared" ca="1" si="1"/>
        <v>0</v>
      </c>
      <c r="N36">
        <f t="shared" ca="1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ca="1" si="0"/>
        <v>0</v>
      </c>
      <c r="K37">
        <f t="shared" ca="1" si="1"/>
        <v>0</v>
      </c>
      <c r="L37">
        <f t="shared" ca="1" si="1"/>
        <v>1</v>
      </c>
      <c r="M37">
        <f t="shared" ca="1" si="1"/>
        <v>0</v>
      </c>
      <c r="N37">
        <f t="shared" ca="1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ca="1" si="0"/>
        <v>0</v>
      </c>
      <c r="K38">
        <f t="shared" ca="1" si="1"/>
        <v>3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ca="1" si="0"/>
        <v>0</v>
      </c>
      <c r="K39">
        <f t="shared" ca="1" si="1"/>
        <v>0</v>
      </c>
      <c r="L39">
        <f t="shared" ca="1" si="1"/>
        <v>1</v>
      </c>
      <c r="M39">
        <f t="shared" ca="1" si="1"/>
        <v>0</v>
      </c>
      <c r="N39">
        <f t="shared" ca="1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ca="1" si="0"/>
        <v>0</v>
      </c>
      <c r="K40">
        <f t="shared" ca="1" si="1"/>
        <v>0</v>
      </c>
      <c r="L40">
        <f t="shared" ca="1" si="1"/>
        <v>1</v>
      </c>
      <c r="M40">
        <f t="shared" ca="1" si="1"/>
        <v>0</v>
      </c>
      <c r="N40">
        <f t="shared" ca="1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ca="1" si="0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1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ca="1" si="0"/>
        <v>0</v>
      </c>
      <c r="K42">
        <f t="shared" ca="1" si="1"/>
        <v>1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ca="1" si="0"/>
        <v>0</v>
      </c>
      <c r="K43">
        <f t="shared" ca="1" si="1"/>
        <v>0</v>
      </c>
      <c r="L43">
        <f t="shared" ca="1" si="1"/>
        <v>1</v>
      </c>
      <c r="M43">
        <f t="shared" ca="1" si="1"/>
        <v>0</v>
      </c>
      <c r="N43">
        <f t="shared" ca="1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ca="1" si="0"/>
        <v>0</v>
      </c>
      <c r="K44">
        <f t="shared" ca="1" si="1"/>
        <v>0</v>
      </c>
      <c r="L44">
        <f t="shared" ca="1" si="1"/>
        <v>0</v>
      </c>
      <c r="M44">
        <f t="shared" ca="1" si="1"/>
        <v>1</v>
      </c>
      <c r="N44">
        <f t="shared" ca="1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ca="1" si="0"/>
        <v>0</v>
      </c>
      <c r="K45">
        <f t="shared" ca="1" si="1"/>
        <v>0</v>
      </c>
      <c r="L45">
        <f t="shared" ca="1" si="1"/>
        <v>1</v>
      </c>
      <c r="M45">
        <f t="shared" ca="1" si="1"/>
        <v>0</v>
      </c>
      <c r="N45">
        <f t="shared" ca="1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ca="1" si="0"/>
        <v>0</v>
      </c>
      <c r="K46">
        <f t="shared" ca="1" si="1"/>
        <v>0</v>
      </c>
      <c r="L46">
        <f t="shared" ca="1" si="1"/>
        <v>1</v>
      </c>
      <c r="M46">
        <f t="shared" ca="1" si="1"/>
        <v>0</v>
      </c>
      <c r="N46">
        <f t="shared" ca="1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ca="1" si="0"/>
        <v>0</v>
      </c>
      <c r="K47">
        <f t="shared" ca="1" si="1"/>
        <v>0</v>
      </c>
      <c r="L47">
        <f t="shared" ca="1" si="1"/>
        <v>1</v>
      </c>
      <c r="M47">
        <f t="shared" ca="1" si="1"/>
        <v>0</v>
      </c>
      <c r="N47">
        <f t="shared" ca="1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ca="1" si="0"/>
        <v>1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ca="1" si="0"/>
        <v>0</v>
      </c>
      <c r="K49">
        <f t="shared" ca="1" si="1"/>
        <v>2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ca="1" si="0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1</v>
      </c>
    </row>
    <row r="51" spans="1:15" x14ac:dyDescent="0.2">
      <c r="J51">
        <f ca="1">SUM(J3:J50)</f>
        <v>60</v>
      </c>
      <c r="K51">
        <f t="shared" ref="K51:N51" ca="1" si="3">SUM(K3:K50)</f>
        <v>21</v>
      </c>
      <c r="L51">
        <f t="shared" ca="1" si="3"/>
        <v>127</v>
      </c>
      <c r="M51">
        <f t="shared" ca="1" si="3"/>
        <v>21</v>
      </c>
      <c r="N51">
        <f t="shared" ca="1" si="3"/>
        <v>19</v>
      </c>
      <c r="O51">
        <f ca="1"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 ca="1">IF($C3=J$2,$B3,0)</f>
        <v>46</v>
      </c>
      <c r="K3">
        <f t="shared" ref="K3:N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1" ca="1" si="1">IF($C4=J$2,$B4,0)</f>
        <v>0</v>
      </c>
      <c r="K4">
        <f t="shared" ca="1" si="0"/>
        <v>12</v>
      </c>
      <c r="L4">
        <f t="shared" ca="1" si="0"/>
        <v>0</v>
      </c>
      <c r="M4">
        <f t="shared" ca="1" si="0"/>
        <v>0</v>
      </c>
      <c r="N4">
        <f t="shared" ca="1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ca="1" si="1"/>
        <v>0</v>
      </c>
      <c r="K5">
        <f t="shared" ca="1" si="0"/>
        <v>0</v>
      </c>
      <c r="L5">
        <f t="shared" ca="1" si="0"/>
        <v>2</v>
      </c>
      <c r="M5">
        <f t="shared" ca="1" si="0"/>
        <v>0</v>
      </c>
      <c r="N5">
        <f t="shared" ca="1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ca="1" si="1"/>
        <v>6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ca="1" si="1"/>
        <v>0</v>
      </c>
      <c r="K7">
        <f t="shared" ca="1" si="0"/>
        <v>0</v>
      </c>
      <c r="L7">
        <f t="shared" ca="1" si="0"/>
        <v>0</v>
      </c>
      <c r="M7">
        <f t="shared" ca="1" si="0"/>
        <v>41</v>
      </c>
      <c r="N7">
        <f t="shared" ca="1" si="0"/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ca="1" si="1"/>
        <v>4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ca="1" si="1"/>
        <v>0</v>
      </c>
      <c r="K9">
        <f t="shared" ca="1" si="0"/>
        <v>6</v>
      </c>
      <c r="L9">
        <f t="shared" ca="1" si="0"/>
        <v>0</v>
      </c>
      <c r="M9">
        <f t="shared" ca="1" si="0"/>
        <v>0</v>
      </c>
      <c r="N9">
        <f t="shared" ca="1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ca="1" si="1"/>
        <v>0</v>
      </c>
      <c r="K10">
        <f t="shared" ca="1" si="0"/>
        <v>16</v>
      </c>
      <c r="L10">
        <f t="shared" ca="1" si="0"/>
        <v>0</v>
      </c>
      <c r="M10">
        <f t="shared" ca="1" si="0"/>
        <v>0</v>
      </c>
      <c r="N10">
        <f t="shared" ca="1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ca="1" si="1"/>
        <v>0</v>
      </c>
      <c r="K11">
        <f t="shared" ca="1" si="0"/>
        <v>0</v>
      </c>
      <c r="L11">
        <f t="shared" ca="1" si="0"/>
        <v>7</v>
      </c>
      <c r="M11">
        <f t="shared" ca="1" si="0"/>
        <v>0</v>
      </c>
      <c r="N11">
        <f t="shared" ca="1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ca="1" si="1"/>
        <v>0</v>
      </c>
      <c r="K12">
        <f t="shared" ca="1" si="0"/>
        <v>0</v>
      </c>
      <c r="L12">
        <f t="shared" ca="1" si="0"/>
        <v>37</v>
      </c>
      <c r="M12">
        <f t="shared" ca="1" si="0"/>
        <v>0</v>
      </c>
      <c r="N12">
        <f t="shared" ca="1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ca="1" si="1"/>
        <v>0</v>
      </c>
      <c r="K13">
        <f t="shared" ca="1" si="0"/>
        <v>0</v>
      </c>
      <c r="L13">
        <f t="shared" ca="1" si="0"/>
        <v>5</v>
      </c>
      <c r="M13">
        <f t="shared" ca="1" si="0"/>
        <v>0</v>
      </c>
      <c r="N13">
        <f t="shared" ca="1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ca="1" si="1"/>
        <v>4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2</v>
      </c>
      <c r="M15">
        <f t="shared" ca="1" si="0"/>
        <v>0</v>
      </c>
      <c r="N15">
        <f t="shared" ca="1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ca="1" si="1"/>
        <v>0</v>
      </c>
      <c r="K16">
        <f t="shared" ca="1" si="0"/>
        <v>2</v>
      </c>
      <c r="L16">
        <f t="shared" ca="1" si="0"/>
        <v>0</v>
      </c>
      <c r="M16">
        <f t="shared" ca="1" si="0"/>
        <v>0</v>
      </c>
      <c r="N16">
        <f t="shared" ca="1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ca="1" si="1"/>
        <v>0</v>
      </c>
      <c r="K17">
        <f t="shared" ca="1" si="0"/>
        <v>2</v>
      </c>
      <c r="L17">
        <f t="shared" ca="1" si="0"/>
        <v>0</v>
      </c>
      <c r="M17">
        <f t="shared" ca="1" si="0"/>
        <v>0</v>
      </c>
      <c r="N17">
        <f t="shared" ca="1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ca="1" si="1"/>
        <v>0</v>
      </c>
      <c r="K18">
        <f t="shared" ca="1" si="0"/>
        <v>5</v>
      </c>
      <c r="L18">
        <f t="shared" ca="1" si="0"/>
        <v>0</v>
      </c>
      <c r="M18">
        <f t="shared" ca="1" si="0"/>
        <v>0</v>
      </c>
      <c r="N18">
        <f t="shared" ca="1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ca="1" si="1"/>
        <v>0</v>
      </c>
      <c r="K19">
        <f t="shared" ca="1" si="1"/>
        <v>12</v>
      </c>
      <c r="L19">
        <f t="shared" ca="1" si="1"/>
        <v>0</v>
      </c>
      <c r="M19">
        <f t="shared" ca="1" si="1"/>
        <v>0</v>
      </c>
      <c r="N19">
        <f t="shared" ca="1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ca="1" si="1"/>
        <v>1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ca="1" si="1"/>
        <v>10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ca="1" si="1"/>
        <v>0</v>
      </c>
      <c r="K22">
        <f t="shared" ca="1" si="1"/>
        <v>2</v>
      </c>
      <c r="L22">
        <f t="shared" ca="1" si="1"/>
        <v>0</v>
      </c>
      <c r="M22">
        <f t="shared" ca="1" si="1"/>
        <v>0</v>
      </c>
      <c r="N22">
        <f t="shared" ca="1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ca="1" si="1"/>
        <v>0</v>
      </c>
      <c r="K23">
        <f t="shared" ca="1" si="1"/>
        <v>11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ca="1" si="1"/>
        <v>0</v>
      </c>
      <c r="K24">
        <f t="shared" ca="1" si="1"/>
        <v>1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ca="1" si="1"/>
        <v>0</v>
      </c>
      <c r="K25">
        <f t="shared" ca="1" si="1"/>
        <v>2</v>
      </c>
      <c r="L25">
        <f t="shared" ca="1" si="1"/>
        <v>0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4</v>
      </c>
      <c r="M26">
        <f t="shared" ca="1" si="1"/>
        <v>0</v>
      </c>
      <c r="N26">
        <f t="shared" ca="1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ca="1" si="1"/>
        <v>1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ca="1" si="1"/>
        <v>3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0</v>
      </c>
      <c r="L29">
        <f t="shared" ca="1" si="1"/>
        <v>1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ca="1" si="1"/>
        <v>2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ca="1" si="1"/>
        <v>0</v>
      </c>
      <c r="K31">
        <f t="shared" ca="1" si="1"/>
        <v>0</v>
      </c>
      <c r="L31">
        <f t="shared" ca="1" si="1"/>
        <v>1</v>
      </c>
      <c r="M31">
        <f t="shared" ca="1" si="1"/>
        <v>0</v>
      </c>
      <c r="N31">
        <f t="shared" ca="1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ca="1" si="1"/>
        <v>1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ca="1" si="1"/>
        <v>1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:14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</row>
    <row r="35" spans="1:14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</row>
    <row r="36" spans="1:14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</row>
    <row r="37" spans="1:14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</row>
    <row r="38" spans="1:14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:14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</row>
    <row r="40" spans="1:14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</row>
    <row r="41" spans="1:14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</row>
    <row r="42" spans="1:14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:14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</row>
    <row r="44" spans="1:14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</row>
    <row r="45" spans="1:14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</row>
    <row r="46" spans="1:14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</row>
    <row r="47" spans="1:14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</row>
    <row r="48" spans="1:14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0:15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0:15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</row>
    <row r="51" spans="10:15" x14ac:dyDescent="0.2">
      <c r="J51">
        <f ca="1">SUM(J3:J50)</f>
        <v>79</v>
      </c>
      <c r="K51">
        <f t="shared" ref="K51:N51" ca="1" si="2">SUM(K3:K50)</f>
        <v>71</v>
      </c>
      <c r="L51">
        <f t="shared" ca="1" si="2"/>
        <v>59</v>
      </c>
      <c r="M51">
        <f t="shared" ca="1" si="2"/>
        <v>41</v>
      </c>
      <c r="N51">
        <f t="shared" ca="1" si="2"/>
        <v>0</v>
      </c>
      <c r="O51">
        <f ca="1"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 ca="1">IF($C3=J$2,$B3,0)</f>
        <v>14</v>
      </c>
      <c r="K3">
        <f t="shared" ref="K3:O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ca="1" si="1">IF($C4=J$2,$B4,0)</f>
        <v>35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20</v>
      </c>
      <c r="O5">
        <f t="shared" ca="1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ca="1" si="1"/>
        <v>0</v>
      </c>
      <c r="K6">
        <f t="shared" ca="1" si="0"/>
        <v>4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ca="1" si="1"/>
        <v>14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ca="1" si="1"/>
        <v>12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ca="1" si="1"/>
        <v>9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ca="1" si="1"/>
        <v>0</v>
      </c>
      <c r="K10">
        <f t="shared" ca="1" si="0"/>
        <v>10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ca="1" si="1"/>
        <v>29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ca="1" si="1"/>
        <v>4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ca="1" si="1"/>
        <v>0</v>
      </c>
      <c r="K13">
        <f t="shared" ca="1" si="0"/>
        <v>1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4</v>
      </c>
      <c r="O14">
        <f t="shared" ca="1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ca="1" si="1"/>
        <v>7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ca="1" si="1"/>
        <v>0</v>
      </c>
      <c r="K16">
        <f t="shared" ca="1" si="0"/>
        <v>16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ca="1" si="1"/>
        <v>0</v>
      </c>
      <c r="K17">
        <f t="shared" ca="1" si="0"/>
        <v>0</v>
      </c>
      <c r="L17">
        <f t="shared" ca="1" si="0"/>
        <v>9</v>
      </c>
      <c r="M17">
        <f t="shared" ca="1" si="0"/>
        <v>0</v>
      </c>
      <c r="N17">
        <f t="shared" ca="1" si="0"/>
        <v>0</v>
      </c>
      <c r="O17">
        <f t="shared" ca="1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ca="1" si="1"/>
        <v>7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1</v>
      </c>
      <c r="O19">
        <f t="shared" ca="1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2</v>
      </c>
      <c r="M20">
        <f t="shared" ca="1" si="1"/>
        <v>0</v>
      </c>
      <c r="N20">
        <f t="shared" ca="1" si="1"/>
        <v>0</v>
      </c>
      <c r="O20">
        <f t="shared" ca="1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ca="1" si="1"/>
        <v>11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0</v>
      </c>
      <c r="O21">
        <f t="shared" ca="1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4</v>
      </c>
      <c r="N22">
        <f t="shared" ca="1" si="1"/>
        <v>0</v>
      </c>
      <c r="O22">
        <f t="shared" ca="1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ca="1" si="1"/>
        <v>0</v>
      </c>
      <c r="K23">
        <f t="shared" ca="1" si="1"/>
        <v>3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3</v>
      </c>
      <c r="M24">
        <f t="shared" ca="1" si="1"/>
        <v>0</v>
      </c>
      <c r="N24">
        <f t="shared" ca="1" si="1"/>
        <v>0</v>
      </c>
      <c r="O24">
        <f t="shared" ca="1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ca="1" si="1"/>
        <v>2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4</v>
      </c>
      <c r="M26">
        <f t="shared" ca="1" si="1"/>
        <v>0</v>
      </c>
      <c r="N26">
        <f t="shared" ca="1" si="1"/>
        <v>0</v>
      </c>
      <c r="O26">
        <f t="shared" ca="1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ca="1">IF($C27=O$2,$B27,0)</f>
        <v>1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2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ca="1" si="1"/>
        <v>0</v>
      </c>
      <c r="K29">
        <f t="shared" ca="1" si="1"/>
        <v>4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ca="1" si="1"/>
        <v>2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ca="1" si="1"/>
        <v>0</v>
      </c>
      <c r="K31">
        <f t="shared" ca="1" si="1"/>
        <v>3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1</v>
      </c>
      <c r="O32">
        <f t="shared" ca="1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ca="1" si="1"/>
        <v>0</v>
      </c>
      <c r="K33">
        <f t="shared" ca="1" si="1"/>
        <v>0</v>
      </c>
      <c r="L33">
        <f t="shared" ca="1" si="1"/>
        <v>1</v>
      </c>
      <c r="M33">
        <f t="shared" ca="1" si="1"/>
        <v>0</v>
      </c>
      <c r="N33">
        <f t="shared" ca="1" si="1"/>
        <v>0</v>
      </c>
      <c r="O33">
        <f t="shared" ca="1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ca="1" si="1"/>
        <v>0</v>
      </c>
      <c r="K34">
        <f t="shared" ca="1" si="1"/>
        <v>2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ca="1" si="1"/>
        <v>0</v>
      </c>
      <c r="K35">
        <f t="shared" ca="1" si="1"/>
        <v>0</v>
      </c>
      <c r="L35">
        <f t="shared" ca="1" si="1"/>
        <v>1</v>
      </c>
      <c r="M35">
        <f t="shared" ca="1" si="1"/>
        <v>0</v>
      </c>
      <c r="N35">
        <f t="shared" ca="1" si="1"/>
        <v>0</v>
      </c>
      <c r="O35">
        <f t="shared" ca="1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1</v>
      </c>
      <c r="O36">
        <f t="shared" ca="1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ca="1" si="1"/>
        <v>0</v>
      </c>
      <c r="K37">
        <f t="shared" ca="1" si="1"/>
        <v>2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ca="1" si="1"/>
        <v>0</v>
      </c>
      <c r="K38">
        <f t="shared" ca="1" si="1"/>
        <v>0</v>
      </c>
      <c r="L38">
        <f t="shared" ca="1" si="1"/>
        <v>1</v>
      </c>
      <c r="M38">
        <f t="shared" ca="1" si="1"/>
        <v>0</v>
      </c>
      <c r="N38">
        <f t="shared" ca="1" si="1"/>
        <v>0</v>
      </c>
      <c r="O38">
        <f t="shared" ca="1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1</v>
      </c>
      <c r="N39">
        <f t="shared" ca="1" si="1"/>
        <v>0</v>
      </c>
      <c r="O39">
        <f t="shared" ca="1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ca="1" si="1"/>
        <v>0</v>
      </c>
      <c r="K40">
        <f t="shared" ca="1" si="1"/>
        <v>1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ca="1" si="1"/>
        <v>0</v>
      </c>
      <c r="K41">
        <f t="shared" ca="1" si="1"/>
        <v>0</v>
      </c>
      <c r="L41">
        <f t="shared" ca="1" si="1"/>
        <v>1</v>
      </c>
      <c r="M41">
        <f t="shared" ca="1" si="1"/>
        <v>0</v>
      </c>
      <c r="N41">
        <f t="shared" ca="1" si="1"/>
        <v>0</v>
      </c>
      <c r="O41">
        <f t="shared" ca="1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ca="1" si="1"/>
        <v>0</v>
      </c>
      <c r="K42">
        <f t="shared" ca="1" si="1"/>
        <v>1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</row>
    <row r="43" spans="1:15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</row>
    <row r="44" spans="1:15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</row>
    <row r="45" spans="1:15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</row>
    <row r="46" spans="1:15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</row>
    <row r="47" spans="1:15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</row>
    <row r="48" spans="1:15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</row>
    <row r="49" spans="10:16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</row>
    <row r="50" spans="10:16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</row>
    <row r="51" spans="10:16" x14ac:dyDescent="0.2">
      <c r="J51">
        <f ca="1">SUM(J3:J50)</f>
        <v>146</v>
      </c>
      <c r="K51">
        <f t="shared" ref="K51:O51" ca="1" si="2">SUM(K3:K50)</f>
        <v>47</v>
      </c>
      <c r="L51">
        <f t="shared" ca="1" si="2"/>
        <v>22</v>
      </c>
      <c r="M51">
        <f t="shared" ca="1" si="2"/>
        <v>5</v>
      </c>
      <c r="N51">
        <f t="shared" ca="1" si="2"/>
        <v>27</v>
      </c>
      <c r="O51">
        <f ca="1">SUM(O3:O50)</f>
        <v>3</v>
      </c>
      <c r="P51">
        <f ca="1"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51" sqref="J51:P51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 ca="1"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 ca="1">IF($C3=J$2,$B3,0)</f>
        <v>2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1" ca="1" si="1">IF($C4=J$2,$B4,0)</f>
        <v>0</v>
      </c>
      <c r="K4">
        <f t="shared" ca="1" si="0"/>
        <v>0</v>
      </c>
      <c r="L4">
        <f t="shared" ca="1" si="0"/>
        <v>0</v>
      </c>
      <c r="M4">
        <f t="shared" ca="1" si="0"/>
        <v>69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ca="1" si="1"/>
        <v>0</v>
      </c>
      <c r="K5">
        <f t="shared" ca="1" si="0"/>
        <v>5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ca="1" si="1"/>
        <v>0</v>
      </c>
      <c r="K6">
        <f t="shared" ca="1" si="0"/>
        <v>1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ca="1" si="1"/>
        <v>2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ca="1" si="1"/>
        <v>48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ca="1" si="1"/>
        <v>0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1</v>
      </c>
      <c r="P9">
        <f t="shared" ca="1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ca="1" si="1"/>
        <v>0</v>
      </c>
      <c r="K10">
        <f t="shared" ca="1" si="0"/>
        <v>7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ca="1" si="1"/>
        <v>14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ca="1" si="1"/>
        <v>0</v>
      </c>
      <c r="K12">
        <f t="shared" ca="1" si="0"/>
        <v>30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ca="1" si="1"/>
        <v>2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5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5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ca="1" si="1"/>
        <v>0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8</v>
      </c>
      <c r="P16">
        <f t="shared" ca="1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ca="1" si="1"/>
        <v>0</v>
      </c>
      <c r="K17">
        <f t="shared" ca="1" si="0"/>
        <v>9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ca="1" si="1"/>
        <v>13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ca="1" si="1"/>
        <v>0</v>
      </c>
      <c r="K19">
        <f t="shared" ca="1" si="1"/>
        <v>0</v>
      </c>
      <c r="L19">
        <f t="shared" ca="1" si="1"/>
        <v>4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9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ca="1" si="1"/>
        <v>7</v>
      </c>
      <c r="K22">
        <f t="shared" ca="1" si="1"/>
        <v>0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1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2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ca="1" si="1"/>
        <v>0</v>
      </c>
      <c r="K25">
        <f t="shared" ca="1" si="1"/>
        <v>0</v>
      </c>
      <c r="L25">
        <f t="shared" ca="1" si="1"/>
        <v>1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ca="1" si="1"/>
        <v>1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1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1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1</v>
      </c>
    </row>
    <row r="30" spans="1:16" x14ac:dyDescent="0.2"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ref="N45:P50" ca="1" si="2">IF($C45=P$2,$B45,0)</f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2"/>
        <v>0</v>
      </c>
      <c r="O46">
        <f t="shared" ca="1" si="2"/>
        <v>0</v>
      </c>
      <c r="P46">
        <f t="shared" ca="1" si="2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2"/>
        <v>0</v>
      </c>
      <c r="O47">
        <f t="shared" ca="1" si="2"/>
        <v>0</v>
      </c>
      <c r="P47">
        <f t="shared" ca="1" si="2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2"/>
        <v>0</v>
      </c>
      <c r="O48">
        <f t="shared" ca="1" si="2"/>
        <v>0</v>
      </c>
      <c r="P48">
        <f t="shared" ca="1" si="2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2"/>
        <v>0</v>
      </c>
      <c r="O49">
        <f t="shared" ca="1" si="2"/>
        <v>0</v>
      </c>
      <c r="P49">
        <f t="shared" ca="1" si="2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2"/>
        <v>0</v>
      </c>
      <c r="O50">
        <f t="shared" ca="1" si="2"/>
        <v>0</v>
      </c>
      <c r="P50">
        <f t="shared" ca="1" si="2"/>
        <v>0</v>
      </c>
    </row>
    <row r="51" spans="10:17" x14ac:dyDescent="0.2">
      <c r="J51">
        <f ca="1">SUM(J3:J50)</f>
        <v>89</v>
      </c>
      <c r="K51">
        <f t="shared" ref="K51:N51" ca="1" si="3">SUM(K3:K50)</f>
        <v>53</v>
      </c>
      <c r="L51">
        <f t="shared" ca="1" si="3"/>
        <v>14</v>
      </c>
      <c r="M51">
        <f t="shared" ca="1" si="3"/>
        <v>69</v>
      </c>
      <c r="N51">
        <f t="shared" ca="1" si="3"/>
        <v>10</v>
      </c>
      <c r="O51">
        <f t="shared" ref="O51" ca="1" si="4">SUM(O3:O50)</f>
        <v>9</v>
      </c>
      <c r="P51">
        <f t="shared" ref="P51" ca="1" si="5">SUM(P3:P50)</f>
        <v>6</v>
      </c>
      <c r="Q51">
        <f ca="1"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N51"/>
    </sheetView>
  </sheetViews>
  <sheetFormatPr baseColWidth="10" defaultRowHeight="16" x14ac:dyDescent="0.2"/>
  <sheetData>
    <row r="1" spans="1:14" x14ac:dyDescent="0.2">
      <c r="A1">
        <v>2009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 ca="1">IF($C3=J$2,$B3,0)</f>
        <v>0</v>
      </c>
      <c r="K3">
        <f t="shared" ref="K3:N18" ca="1" si="0">IF($C3=K$2,$B3,0)</f>
        <v>0</v>
      </c>
      <c r="L3">
        <f t="shared" ca="1" si="0"/>
        <v>30</v>
      </c>
      <c r="M3">
        <f t="shared" ca="1" si="0"/>
        <v>0</v>
      </c>
      <c r="N3">
        <f t="shared" ca="1" si="0"/>
        <v>0</v>
      </c>
    </row>
    <row r="4" spans="1:14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N51" ca="1" si="1">IF($C4=J$2,$B4,0)</f>
        <v>5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</row>
    <row r="5" spans="1:14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ca="1" si="1"/>
        <v>20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</row>
    <row r="6" spans="1:14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ca="1" si="1"/>
        <v>10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</row>
    <row r="7" spans="1:14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ca="1" si="1"/>
        <v>0</v>
      </c>
      <c r="K7">
        <f t="shared" ca="1" si="0"/>
        <v>11</v>
      </c>
      <c r="L7">
        <f t="shared" ca="1" si="0"/>
        <v>0</v>
      </c>
      <c r="M7">
        <f t="shared" ca="1" si="0"/>
        <v>0</v>
      </c>
      <c r="N7">
        <f t="shared" ca="1" si="0"/>
        <v>0</v>
      </c>
    </row>
    <row r="8" spans="1:14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ca="1" si="1"/>
        <v>0</v>
      </c>
      <c r="K8">
        <f t="shared" ca="1" si="0"/>
        <v>0</v>
      </c>
      <c r="L8">
        <f t="shared" ca="1" si="0"/>
        <v>5</v>
      </c>
      <c r="M8">
        <f t="shared" ca="1" si="0"/>
        <v>0</v>
      </c>
      <c r="N8">
        <f t="shared" ca="1" si="0"/>
        <v>0</v>
      </c>
    </row>
    <row r="9" spans="1:14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ca="1" si="1"/>
        <v>0</v>
      </c>
      <c r="K9">
        <f t="shared" ca="1" si="0"/>
        <v>0</v>
      </c>
      <c r="L9">
        <f t="shared" ca="1" si="0"/>
        <v>2</v>
      </c>
      <c r="M9">
        <f t="shared" ca="1" si="0"/>
        <v>0</v>
      </c>
      <c r="N9">
        <f t="shared" ca="1" si="0"/>
        <v>0</v>
      </c>
    </row>
    <row r="10" spans="1:14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ca="1" si="1"/>
        <v>0</v>
      </c>
      <c r="K10">
        <f t="shared" ca="1" si="0"/>
        <v>0</v>
      </c>
      <c r="L10">
        <f t="shared" ca="1" si="0"/>
        <v>14</v>
      </c>
      <c r="M10">
        <f t="shared" ca="1" si="0"/>
        <v>0</v>
      </c>
      <c r="N10">
        <f t="shared" ca="1" si="0"/>
        <v>0</v>
      </c>
    </row>
    <row r="11" spans="1:14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ca="1" si="1"/>
        <v>0</v>
      </c>
      <c r="K11">
        <f t="shared" ca="1" si="0"/>
        <v>37</v>
      </c>
      <c r="L11">
        <f t="shared" ca="1" si="0"/>
        <v>0</v>
      </c>
      <c r="M11">
        <f t="shared" ca="1" si="0"/>
        <v>0</v>
      </c>
      <c r="N11">
        <f t="shared" ca="1" si="0"/>
        <v>0</v>
      </c>
    </row>
    <row r="12" spans="1:14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ca="1" si="1"/>
        <v>0</v>
      </c>
      <c r="K12">
        <f t="shared" ca="1" si="0"/>
        <v>12</v>
      </c>
      <c r="L12">
        <f t="shared" ca="1" si="0"/>
        <v>0</v>
      </c>
      <c r="M12">
        <f t="shared" ca="1" si="0"/>
        <v>0</v>
      </c>
      <c r="N12">
        <f t="shared" ca="1" si="0"/>
        <v>0</v>
      </c>
    </row>
    <row r="13" spans="1:14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ca="1" si="1"/>
        <v>0</v>
      </c>
      <c r="K13">
        <f t="shared" ca="1" si="0"/>
        <v>13</v>
      </c>
      <c r="L13">
        <f t="shared" ca="1" si="0"/>
        <v>0</v>
      </c>
      <c r="M13">
        <f t="shared" ca="1" si="0"/>
        <v>0</v>
      </c>
      <c r="N13">
        <f t="shared" ca="1" si="0"/>
        <v>0</v>
      </c>
    </row>
    <row r="14" spans="1:14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ca="1" si="1"/>
        <v>0</v>
      </c>
      <c r="K14">
        <f t="shared" ca="1" si="0"/>
        <v>0</v>
      </c>
      <c r="L14">
        <f t="shared" ca="1" si="0"/>
        <v>10</v>
      </c>
      <c r="M14">
        <f t="shared" ca="1" si="0"/>
        <v>0</v>
      </c>
      <c r="N14">
        <f t="shared" ca="1" si="0"/>
        <v>0</v>
      </c>
    </row>
    <row r="15" spans="1:14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12</v>
      </c>
      <c r="M15">
        <f t="shared" ca="1" si="0"/>
        <v>0</v>
      </c>
      <c r="N15">
        <f t="shared" ca="1" si="0"/>
        <v>0</v>
      </c>
    </row>
    <row r="16" spans="1:14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ca="1" si="1"/>
        <v>2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0</v>
      </c>
    </row>
    <row r="17" spans="1:14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ca="1" si="1"/>
        <v>7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</row>
    <row r="18" spans="1:14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ca="1" si="1"/>
        <v>0</v>
      </c>
      <c r="K18">
        <f t="shared" ca="1" si="0"/>
        <v>4</v>
      </c>
      <c r="L18">
        <f t="shared" ca="1" si="0"/>
        <v>0</v>
      </c>
      <c r="M18">
        <f t="shared" ca="1" si="0"/>
        <v>0</v>
      </c>
      <c r="N18">
        <f t="shared" ca="1" si="0"/>
        <v>0</v>
      </c>
    </row>
    <row r="19" spans="1:14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17</v>
      </c>
      <c r="N19">
        <f t="shared" ca="1" si="1"/>
        <v>0</v>
      </c>
    </row>
    <row r="20" spans="1:14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ca="1" si="1"/>
        <v>0</v>
      </c>
      <c r="K20">
        <f t="shared" ca="1" si="1"/>
        <v>22</v>
      </c>
      <c r="L20">
        <f t="shared" ca="1" si="1"/>
        <v>0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4</v>
      </c>
      <c r="M22">
        <f t="shared" ca="1" si="1"/>
        <v>0</v>
      </c>
      <c r="N22">
        <f t="shared" ca="1" si="1"/>
        <v>0</v>
      </c>
    </row>
    <row r="23" spans="1:14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ca="1" si="1"/>
        <v>1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ca="1" si="1"/>
        <v>0</v>
      </c>
      <c r="K24">
        <f t="shared" ca="1" si="1"/>
        <v>1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ca="1" si="1"/>
        <v>0</v>
      </c>
      <c r="K25">
        <f t="shared" ca="1" si="1"/>
        <v>0</v>
      </c>
      <c r="L25">
        <f t="shared" ca="1" si="1"/>
        <v>2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ca="1" si="1"/>
        <v>1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</row>
    <row r="27" spans="1:14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1</v>
      </c>
      <c r="N27">
        <f t="shared" ca="1" si="1"/>
        <v>0</v>
      </c>
    </row>
    <row r="28" spans="1:14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3</v>
      </c>
      <c r="N28">
        <f t="shared" ca="1" si="1"/>
        <v>0</v>
      </c>
    </row>
    <row r="29" spans="1:14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1</v>
      </c>
      <c r="L29">
        <f t="shared" ca="1" si="1"/>
        <v>0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ca="1" si="1"/>
        <v>0</v>
      </c>
      <c r="K30">
        <f t="shared" ca="1" si="1"/>
        <v>0</v>
      </c>
      <c r="L30">
        <f t="shared" ca="1" si="1"/>
        <v>1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ca="1" si="1"/>
        <v>1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</row>
    <row r="32" spans="1:14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0:14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0:14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</row>
    <row r="35" spans="10:14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</row>
    <row r="36" spans="10:14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</row>
    <row r="37" spans="10:14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</row>
    <row r="38" spans="10:14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0:14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</row>
    <row r="40" spans="10:14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</row>
    <row r="41" spans="10:14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</row>
    <row r="42" spans="10:14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0:14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</row>
    <row r="44" spans="10:14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</row>
    <row r="45" spans="10:14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</row>
    <row r="46" spans="10:14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</row>
    <row r="47" spans="10:14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</row>
    <row r="48" spans="10:14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0:15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0:15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</row>
    <row r="51" spans="10:15" x14ac:dyDescent="0.2">
      <c r="J51">
        <f ca="1">SUM(J3:J50)</f>
        <v>47</v>
      </c>
      <c r="K51">
        <f t="shared" ref="K51:N51" ca="1" si="2">SUM(K3:K50)</f>
        <v>101</v>
      </c>
      <c r="L51">
        <f t="shared" ca="1" si="2"/>
        <v>81</v>
      </c>
      <c r="M51">
        <f t="shared" ca="1" si="2"/>
        <v>21</v>
      </c>
      <c r="N51">
        <f t="shared" ca="1" si="2"/>
        <v>0</v>
      </c>
      <c r="O51">
        <f ca="1">J51+K51+L51+M51+N51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 ca="1">IF($C3=J$2,$B3,0)</f>
        <v>0</v>
      </c>
      <c r="K3">
        <f t="shared" ref="K3:O18" ca="1" si="0">IF($C3=K$2,$B3,0)</f>
        <v>0</v>
      </c>
      <c r="L3">
        <f t="shared" ca="1" si="0"/>
        <v>0</v>
      </c>
      <c r="M3">
        <f t="shared" ca="1" si="0"/>
        <v>71</v>
      </c>
      <c r="N3">
        <f t="shared" ca="1" si="0"/>
        <v>0</v>
      </c>
      <c r="O3">
        <f t="shared" ca="1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ca="1" si="1">IF($C4=J$2,$B4,0)</f>
        <v>0</v>
      </c>
      <c r="K4">
        <f t="shared" ca="1" si="0"/>
        <v>0</v>
      </c>
      <c r="L4">
        <f t="shared" ca="1" si="0"/>
        <v>0</v>
      </c>
      <c r="M4">
        <f t="shared" ca="1" si="0"/>
        <v>20</v>
      </c>
      <c r="N4">
        <f t="shared" ca="1" si="0"/>
        <v>0</v>
      </c>
      <c r="O4">
        <f t="shared" ca="1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3</v>
      </c>
      <c r="N5">
        <f t="shared" ca="1" si="0"/>
        <v>0</v>
      </c>
      <c r="O5">
        <f t="shared" ca="1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ca="1" si="1"/>
        <v>0</v>
      </c>
      <c r="K6">
        <f t="shared" ca="1" si="0"/>
        <v>0</v>
      </c>
      <c r="L6">
        <f t="shared" ca="1" si="0"/>
        <v>41</v>
      </c>
      <c r="M6">
        <f t="shared" ca="1" si="0"/>
        <v>0</v>
      </c>
      <c r="N6">
        <f t="shared" ca="1" si="0"/>
        <v>0</v>
      </c>
      <c r="O6">
        <f t="shared" ca="1" si="0"/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ca="1" si="1"/>
        <v>16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ca="1" si="1"/>
        <v>16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ca="1" si="1"/>
        <v>13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ca="1" si="1"/>
        <v>0</v>
      </c>
      <c r="K10">
        <f t="shared" ca="1" si="0"/>
        <v>8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ca="1" si="1"/>
        <v>2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ca="1" si="1"/>
        <v>10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ca="1" si="1"/>
        <v>0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6</v>
      </c>
      <c r="O13">
        <f t="shared" ca="1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ca="1" si="1"/>
        <v>0</v>
      </c>
      <c r="K14">
        <f t="shared" ca="1" si="0"/>
        <v>4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1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ca="1" si="1"/>
        <v>0</v>
      </c>
      <c r="K16">
        <f t="shared" ca="1" si="0"/>
        <v>0</v>
      </c>
      <c r="L16">
        <f t="shared" ca="1" si="0"/>
        <v>1</v>
      </c>
      <c r="M16">
        <f t="shared" ca="1" si="0"/>
        <v>0</v>
      </c>
      <c r="N16">
        <f t="shared" ca="1" si="0"/>
        <v>0</v>
      </c>
      <c r="O16">
        <f t="shared" ca="1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ca="1" si="1"/>
        <v>0</v>
      </c>
      <c r="K17">
        <f t="shared" ca="1" si="0"/>
        <v>0</v>
      </c>
      <c r="L17">
        <f t="shared" ca="1" si="0"/>
        <v>3</v>
      </c>
      <c r="M17">
        <f t="shared" ca="1" si="0"/>
        <v>0</v>
      </c>
      <c r="N17">
        <f t="shared" ca="1" si="0"/>
        <v>0</v>
      </c>
      <c r="O17">
        <f t="shared" ca="1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ca="1" si="1"/>
        <v>6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ca="1" si="1"/>
        <v>3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7</v>
      </c>
      <c r="O21">
        <f t="shared" ca="1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2</v>
      </c>
      <c r="M22">
        <f t="shared" ca="1" si="1"/>
        <v>0</v>
      </c>
      <c r="N22">
        <f t="shared" ca="1" si="1"/>
        <v>0</v>
      </c>
      <c r="O22">
        <f t="shared" ca="1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ca="1" si="1"/>
        <v>0</v>
      </c>
      <c r="K23">
        <f t="shared" ca="1" si="1"/>
        <v>3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1</v>
      </c>
      <c r="O24">
        <f t="shared" ca="1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ca="1" si="1"/>
        <v>0</v>
      </c>
      <c r="K25">
        <f t="shared" ca="1" si="1"/>
        <v>0</v>
      </c>
      <c r="L25">
        <f t="shared" ca="1" si="1"/>
        <v>1</v>
      </c>
      <c r="M25">
        <f t="shared" ca="1" si="1"/>
        <v>0</v>
      </c>
      <c r="N25">
        <f t="shared" ca="1" si="1"/>
        <v>0</v>
      </c>
      <c r="O25">
        <f t="shared" ca="1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4</v>
      </c>
      <c r="M26">
        <f t="shared" ca="1" si="1"/>
        <v>0</v>
      </c>
      <c r="N26">
        <f t="shared" ca="1" si="1"/>
        <v>0</v>
      </c>
      <c r="O26">
        <f t="shared" ca="1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ca="1" si="1"/>
        <v>3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ca="1" si="1"/>
        <v>1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ca="1" si="1"/>
        <v>0</v>
      </c>
      <c r="K29">
        <f t="shared" ca="1" si="1"/>
        <v>1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1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ca="1" si="1"/>
        <v>0</v>
      </c>
      <c r="K31">
        <f t="shared" ca="1" si="1"/>
        <v>0</v>
      </c>
      <c r="L31">
        <f t="shared" ca="1" si="1"/>
        <v>1</v>
      </c>
      <c r="M31">
        <f t="shared" ca="1" si="1"/>
        <v>0</v>
      </c>
      <c r="N31">
        <f t="shared" ca="1" si="1"/>
        <v>0</v>
      </c>
      <c r="O31">
        <f t="shared" ca="1" si="1"/>
        <v>0</v>
      </c>
    </row>
    <row r="32" spans="1:15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</row>
    <row r="33" spans="10:15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</row>
    <row r="34" spans="10:15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</row>
    <row r="35" spans="10:15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</row>
    <row r="36" spans="10:15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</row>
    <row r="37" spans="10:15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</row>
    <row r="38" spans="10:15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</row>
    <row r="39" spans="10:15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</row>
    <row r="40" spans="10:15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</row>
    <row r="41" spans="10:15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</row>
    <row r="42" spans="10:15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</row>
    <row r="43" spans="10:15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</row>
    <row r="44" spans="10:15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</row>
    <row r="45" spans="10:15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</row>
    <row r="46" spans="10:15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</row>
    <row r="47" spans="10:15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</row>
    <row r="48" spans="10:15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</row>
    <row r="49" spans="10:16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</row>
    <row r="50" spans="10:16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</row>
    <row r="51" spans="10:16" x14ac:dyDescent="0.2">
      <c r="J51">
        <f ca="1">SUM(J3:J50)</f>
        <v>70</v>
      </c>
      <c r="K51">
        <f t="shared" ref="K51:O51" ca="1" si="2">SUM(K3:K50)</f>
        <v>17</v>
      </c>
      <c r="L51">
        <f t="shared" ca="1" si="2"/>
        <v>54</v>
      </c>
      <c r="M51">
        <f t="shared" ca="1" si="2"/>
        <v>94</v>
      </c>
      <c r="N51">
        <f t="shared" ca="1" si="2"/>
        <v>14</v>
      </c>
      <c r="O51">
        <f t="shared" ca="1" si="2"/>
        <v>1</v>
      </c>
      <c r="P51">
        <f ca="1"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J56" sqref="J56:O56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 ca="1">IF($C3=J$2,$B3,0)</f>
        <v>0</v>
      </c>
      <c r="K3">
        <f t="shared" ref="K3:O18" ca="1" si="0">IF($C3=K$2,$B3,0)</f>
        <v>0</v>
      </c>
      <c r="L3">
        <f t="shared" ca="1" si="0"/>
        <v>0</v>
      </c>
      <c r="M3">
        <f t="shared" ca="1" si="0"/>
        <v>12</v>
      </c>
      <c r="N3">
        <f t="shared" ca="1" si="0"/>
        <v>0</v>
      </c>
      <c r="O3">
        <f t="shared" ca="1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52" ca="1" si="1">IF($C4=J$2,$B4,0)</f>
        <v>0</v>
      </c>
      <c r="K4">
        <f t="shared" ca="1" si="0"/>
        <v>0</v>
      </c>
      <c r="L4">
        <f t="shared" ca="1" si="0"/>
        <v>0</v>
      </c>
      <c r="M4">
        <f t="shared" ca="1" si="0"/>
        <v>3</v>
      </c>
      <c r="N4">
        <f t="shared" ca="1" si="0"/>
        <v>0</v>
      </c>
      <c r="O4">
        <f t="shared" ca="1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33</v>
      </c>
      <c r="N5">
        <f t="shared" ca="1" si="0"/>
        <v>0</v>
      </c>
      <c r="O5">
        <f t="shared" ca="1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ca="1" si="1"/>
        <v>20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ca="1" si="1"/>
        <v>0</v>
      </c>
      <c r="K7">
        <f t="shared" ca="1" si="0"/>
        <v>0</v>
      </c>
      <c r="L7">
        <f t="shared" ca="1" si="0"/>
        <v>0</v>
      </c>
      <c r="M7">
        <f t="shared" ca="1" si="0"/>
        <v>2</v>
      </c>
      <c r="N7">
        <f t="shared" ca="1" si="0"/>
        <v>0</v>
      </c>
      <c r="O7">
        <f t="shared" ca="1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ca="1" si="1"/>
        <v>0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12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ca="1" si="1"/>
        <v>0</v>
      </c>
      <c r="K9">
        <f t="shared" ca="1" si="0"/>
        <v>0</v>
      </c>
      <c r="L9">
        <f t="shared" ca="1" si="0"/>
        <v>0</v>
      </c>
      <c r="M9">
        <f t="shared" ca="1" si="0"/>
        <v>17</v>
      </c>
      <c r="N9">
        <f t="shared" ca="1" si="0"/>
        <v>0</v>
      </c>
      <c r="O9">
        <f t="shared" ca="1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ca="1" si="1"/>
        <v>0</v>
      </c>
      <c r="K10">
        <f t="shared" ca="1" si="0"/>
        <v>13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ca="1" si="1"/>
        <v>0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1</v>
      </c>
      <c r="O11">
        <f t="shared" ca="1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ca="1" si="1"/>
        <v>0</v>
      </c>
      <c r="K12">
        <f t="shared" ca="1" si="0"/>
        <v>0</v>
      </c>
      <c r="L12">
        <f t="shared" ca="1" si="0"/>
        <v>16</v>
      </c>
      <c r="M12">
        <f t="shared" ca="1" si="0"/>
        <v>0</v>
      </c>
      <c r="N12">
        <f t="shared" ca="1" si="0"/>
        <v>0</v>
      </c>
      <c r="O12">
        <f t="shared" ca="1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ca="1" si="1"/>
        <v>0</v>
      </c>
      <c r="K13">
        <f t="shared" ca="1" si="0"/>
        <v>0</v>
      </c>
      <c r="L13">
        <f t="shared" ca="1" si="0"/>
        <v>9</v>
      </c>
      <c r="M13">
        <f t="shared" ca="1" si="0"/>
        <v>0</v>
      </c>
      <c r="N13">
        <f t="shared" ca="1" si="0"/>
        <v>0</v>
      </c>
      <c r="O13">
        <f t="shared" ca="1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2</v>
      </c>
      <c r="N14">
        <f t="shared" ca="1" si="0"/>
        <v>0</v>
      </c>
      <c r="O14">
        <f t="shared" ca="1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2</v>
      </c>
      <c r="M15">
        <f t="shared" ca="1" si="0"/>
        <v>0</v>
      </c>
      <c r="N15">
        <f t="shared" ca="1" si="0"/>
        <v>0</v>
      </c>
      <c r="O15">
        <f t="shared" ca="1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ca="1" si="1"/>
        <v>0</v>
      </c>
      <c r="K16">
        <f t="shared" ca="1" si="0"/>
        <v>2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ca="1" si="1"/>
        <v>0</v>
      </c>
      <c r="K17">
        <f t="shared" ca="1" si="0"/>
        <v>0</v>
      </c>
      <c r="L17">
        <f t="shared" ca="1" si="0"/>
        <v>0</v>
      </c>
      <c r="M17">
        <f t="shared" ca="1" si="0"/>
        <v>4</v>
      </c>
      <c r="N17">
        <f t="shared" ca="1" si="0"/>
        <v>0</v>
      </c>
      <c r="O17">
        <f t="shared" ca="1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ca="1" si="1"/>
        <v>0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6</v>
      </c>
      <c r="O18">
        <f t="shared" ca="1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3</v>
      </c>
      <c r="O19">
        <f t="shared" ca="1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2</v>
      </c>
      <c r="O20">
        <f t="shared" ca="1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3</v>
      </c>
      <c r="O21">
        <f t="shared" ca="1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15</v>
      </c>
      <c r="N22">
        <f t="shared" ca="1" si="1"/>
        <v>0</v>
      </c>
      <c r="O22">
        <f t="shared" ca="1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ca="1" si="1"/>
        <v>0</v>
      </c>
      <c r="K23">
        <f t="shared" ca="1" si="1"/>
        <v>4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4</v>
      </c>
      <c r="N24">
        <f t="shared" ca="1" si="1"/>
        <v>0</v>
      </c>
      <c r="O24">
        <f t="shared" ca="1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ca="1" si="1"/>
        <v>0</v>
      </c>
      <c r="K25">
        <f t="shared" ca="1" si="1"/>
        <v>0</v>
      </c>
      <c r="L25">
        <f t="shared" ca="1" si="1"/>
        <v>0</v>
      </c>
      <c r="M25">
        <f t="shared" ca="1" si="1"/>
        <v>2</v>
      </c>
      <c r="N25">
        <f t="shared" ca="1" si="1"/>
        <v>0</v>
      </c>
      <c r="O25">
        <f t="shared" ca="1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2</v>
      </c>
      <c r="N26">
        <f t="shared" ca="1" si="1"/>
        <v>0</v>
      </c>
      <c r="O26">
        <f t="shared" ca="1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5</v>
      </c>
      <c r="N27">
        <f t="shared" ca="1" si="1"/>
        <v>0</v>
      </c>
      <c r="O27">
        <f t="shared" ca="1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2</v>
      </c>
      <c r="N28">
        <f t="shared" ca="1" si="1"/>
        <v>0</v>
      </c>
      <c r="O28">
        <f t="shared" ca="1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2</v>
      </c>
      <c r="O29">
        <f t="shared" ca="1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ca="1" si="1"/>
        <v>0</v>
      </c>
      <c r="K30">
        <f t="shared" ca="1" si="1"/>
        <v>2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ca="1" si="1"/>
        <v>0</v>
      </c>
      <c r="K31">
        <f t="shared" ca="1" si="1"/>
        <v>3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ca="1" si="1"/>
        <v>0</v>
      </c>
      <c r="K32">
        <f t="shared" ca="1" si="1"/>
        <v>0</v>
      </c>
      <c r="L32">
        <f t="shared" ca="1" si="1"/>
        <v>10</v>
      </c>
      <c r="M32">
        <f t="shared" ca="1" si="1"/>
        <v>0</v>
      </c>
      <c r="N32">
        <f t="shared" ca="1" si="1"/>
        <v>0</v>
      </c>
      <c r="O32">
        <f t="shared" ca="1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ca="1" si="1"/>
        <v>0</v>
      </c>
      <c r="K33">
        <f t="shared" ca="1" si="1"/>
        <v>0</v>
      </c>
      <c r="L33">
        <f t="shared" ca="1" si="1"/>
        <v>2</v>
      </c>
      <c r="M33">
        <f t="shared" ca="1" si="1"/>
        <v>0</v>
      </c>
      <c r="N33">
        <f t="shared" ca="1" si="1"/>
        <v>0</v>
      </c>
      <c r="O33">
        <f t="shared" ca="1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ca="1" si="1"/>
        <v>1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ca="1" si="1"/>
        <v>0</v>
      </c>
      <c r="K35">
        <f t="shared" ca="1" si="1"/>
        <v>2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ca="1" si="1"/>
        <v>0</v>
      </c>
      <c r="K36">
        <f t="shared" ca="1" si="1"/>
        <v>0</v>
      </c>
      <c r="L36">
        <f t="shared" ca="1" si="1"/>
        <v>2</v>
      </c>
      <c r="M36">
        <f t="shared" ca="1" si="1"/>
        <v>0</v>
      </c>
      <c r="N36">
        <f t="shared" ca="1" si="1"/>
        <v>0</v>
      </c>
      <c r="O36">
        <f t="shared" ca="1" si="1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ca="1" si="1"/>
        <v>0</v>
      </c>
      <c r="K37">
        <f t="shared" ca="1" si="1"/>
        <v>4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1</v>
      </c>
      <c r="N38">
        <f t="shared" ca="1" si="1"/>
        <v>0</v>
      </c>
      <c r="O38">
        <f t="shared" ca="1" si="1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ca="1" si="1"/>
        <v>0</v>
      </c>
      <c r="K39">
        <f t="shared" ca="1" si="1"/>
        <v>0</v>
      </c>
      <c r="L39">
        <f t="shared" ca="1" si="1"/>
        <v>1</v>
      </c>
      <c r="M39">
        <f t="shared" ca="1" si="1"/>
        <v>0</v>
      </c>
      <c r="N39">
        <f t="shared" ca="1" si="1"/>
        <v>0</v>
      </c>
      <c r="O39">
        <f t="shared" ca="1" si="1"/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ca="1" si="1"/>
        <v>0</v>
      </c>
      <c r="K40">
        <f t="shared" ca="1" si="1"/>
        <v>0</v>
      </c>
      <c r="L40">
        <f t="shared" ca="1" si="1"/>
        <v>1</v>
      </c>
      <c r="M40">
        <f t="shared" ca="1" si="1"/>
        <v>0</v>
      </c>
      <c r="N40">
        <f t="shared" ca="1" si="1"/>
        <v>0</v>
      </c>
      <c r="O40">
        <f t="shared" ca="1" si="1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ca="1" si="1"/>
        <v>0</v>
      </c>
      <c r="K41">
        <f t="shared" ca="1" si="1"/>
        <v>2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2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ca="1" si="1"/>
        <v>0</v>
      </c>
      <c r="K43">
        <f t="shared" ca="1" si="1"/>
        <v>0</v>
      </c>
      <c r="L43">
        <f t="shared" ca="1" si="1"/>
        <v>3</v>
      </c>
      <c r="M43">
        <f t="shared" ca="1" si="1"/>
        <v>0</v>
      </c>
      <c r="N43">
        <f t="shared" ca="1" si="1"/>
        <v>0</v>
      </c>
      <c r="O43">
        <f t="shared" ca="1" si="1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ca="1" si="1"/>
        <v>0</v>
      </c>
      <c r="K44">
        <f t="shared" ca="1" si="1"/>
        <v>0</v>
      </c>
      <c r="L44">
        <f t="shared" ca="1" si="1"/>
        <v>1</v>
      </c>
      <c r="M44">
        <f t="shared" ca="1" si="1"/>
        <v>0</v>
      </c>
      <c r="N44">
        <f t="shared" ca="1" si="1"/>
        <v>0</v>
      </c>
      <c r="O44">
        <f t="shared" ca="1" si="1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3</v>
      </c>
      <c r="N45">
        <f t="shared" ca="1" si="1"/>
        <v>0</v>
      </c>
      <c r="O45">
        <f t="shared" ca="1" si="1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2</v>
      </c>
      <c r="N46">
        <f t="shared" ca="1" si="1"/>
        <v>0</v>
      </c>
      <c r="O46">
        <f t="shared" ca="1" si="1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ca="1" si="1"/>
        <v>1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2</v>
      </c>
      <c r="O48">
        <f t="shared" ca="1" si="1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1</v>
      </c>
      <c r="O49">
        <f t="shared" ca="1" si="1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ca="1" si="1"/>
        <v>1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 ca="1">IF($C51=J$2,$B51,0)</f>
        <v>0</v>
      </c>
      <c r="K51">
        <f t="shared" ref="K51:O55" ca="1" si="2">IF($C51=K$2,$B51,0)</f>
        <v>0</v>
      </c>
      <c r="L51">
        <f t="shared" ca="1" si="2"/>
        <v>1</v>
      </c>
      <c r="M51">
        <f t="shared" ca="1" si="2"/>
        <v>0</v>
      </c>
      <c r="N51">
        <f t="shared" ca="1" si="2"/>
        <v>0</v>
      </c>
      <c r="O51">
        <f t="shared" ca="1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ca="1" si="1"/>
        <v>0</v>
      </c>
      <c r="K52">
        <f t="shared" ca="1" si="2"/>
        <v>0</v>
      </c>
      <c r="L52">
        <f t="shared" ca="1" si="2"/>
        <v>0</v>
      </c>
      <c r="M52">
        <f t="shared" ca="1" si="2"/>
        <v>1</v>
      </c>
      <c r="N52">
        <f t="shared" ca="1" si="2"/>
        <v>0</v>
      </c>
      <c r="O52">
        <f t="shared" ca="1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ref="J53:O55" ca="1" si="3">IF($C53=J$2,$B53,0)</f>
        <v>0</v>
      </c>
      <c r="K53">
        <f t="shared" ca="1" si="2"/>
        <v>0</v>
      </c>
      <c r="L53">
        <f t="shared" ca="1" si="2"/>
        <v>1</v>
      </c>
      <c r="M53">
        <f t="shared" ca="1" si="2"/>
        <v>0</v>
      </c>
      <c r="N53">
        <f t="shared" ca="1" si="2"/>
        <v>0</v>
      </c>
      <c r="O53">
        <f t="shared" ca="1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ca="1" si="3"/>
        <v>0</v>
      </c>
      <c r="K54">
        <f t="shared" ca="1" si="2"/>
        <v>1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ca="1" si="3"/>
        <v>0</v>
      </c>
      <c r="K55">
        <f t="shared" ca="1" si="2"/>
        <v>0</v>
      </c>
      <c r="L55">
        <f t="shared" ca="1" si="2"/>
        <v>0</v>
      </c>
      <c r="M55">
        <f t="shared" ca="1" si="2"/>
        <v>1</v>
      </c>
      <c r="N55">
        <f t="shared" ca="1" si="2"/>
        <v>0</v>
      </c>
      <c r="O55">
        <f t="shared" ca="1" si="2"/>
        <v>0</v>
      </c>
    </row>
    <row r="56" spans="1:16" x14ac:dyDescent="0.2">
      <c r="J56">
        <f ca="1">SUM(J3:J55)</f>
        <v>23</v>
      </c>
      <c r="K56">
        <f ca="1">SUM(K3:K55)</f>
        <v>33</v>
      </c>
      <c r="L56">
        <f ca="1">SUM(L3:L55)</f>
        <v>49</v>
      </c>
      <c r="M56">
        <f ca="1">SUM(M3:M55)</f>
        <v>111</v>
      </c>
      <c r="N56">
        <f ca="1">SUM(N3:N55)</f>
        <v>20</v>
      </c>
      <c r="O56">
        <f ca="1">SUM(O3:O55)</f>
        <v>14</v>
      </c>
      <c r="P56">
        <f ca="1"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 ca="1">IF($C3=J$2,$B3,0)</f>
        <v>17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52" ca="1" si="1">IF($C4=J$2,$B4,0)</f>
        <v>0</v>
      </c>
      <c r="K4">
        <f t="shared" ca="1" si="0"/>
        <v>1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6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ca="1" si="1"/>
        <v>0</v>
      </c>
      <c r="K6">
        <f t="shared" ca="1" si="0"/>
        <v>0</v>
      </c>
      <c r="L6">
        <f t="shared" ca="1" si="0"/>
        <v>0</v>
      </c>
      <c r="M6">
        <f t="shared" ca="1" si="0"/>
        <v>80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ca="1" si="1"/>
        <v>0</v>
      </c>
      <c r="K7">
        <f t="shared" ca="1" si="0"/>
        <v>12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ca="1" si="1"/>
        <v>0</v>
      </c>
      <c r="K8">
        <f t="shared" ca="1" si="0"/>
        <v>0</v>
      </c>
      <c r="L8">
        <f t="shared" ca="1" si="0"/>
        <v>0</v>
      </c>
      <c r="M8">
        <f t="shared" ca="1" si="0"/>
        <v>1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ca="1" si="1"/>
        <v>8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ca="1" si="1"/>
        <v>8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ca="1" si="1"/>
        <v>0</v>
      </c>
      <c r="K11">
        <f t="shared" ca="1" si="0"/>
        <v>0</v>
      </c>
      <c r="L11">
        <f t="shared" ca="1" si="0"/>
        <v>4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ca="1" si="1"/>
        <v>1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ca="1" si="1"/>
        <v>0</v>
      </c>
      <c r="K13">
        <f t="shared" ca="1" si="0"/>
        <v>0</v>
      </c>
      <c r="L13">
        <f t="shared" ca="1" si="0"/>
        <v>4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ca="1" si="1"/>
        <v>0</v>
      </c>
      <c r="K14">
        <f t="shared" ca="1" si="0"/>
        <v>0</v>
      </c>
      <c r="L14">
        <f t="shared" ca="1" si="0"/>
        <v>1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ca="1" si="1"/>
        <v>23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ca="1" si="1"/>
        <v>0</v>
      </c>
      <c r="K16">
        <f t="shared" ca="1" si="0"/>
        <v>1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ca="1" si="1"/>
        <v>1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ca="1" si="1"/>
        <v>0</v>
      </c>
      <c r="K18">
        <f t="shared" ca="1" si="0"/>
        <v>0</v>
      </c>
      <c r="L18">
        <f t="shared" ca="1" si="0"/>
        <v>0</v>
      </c>
      <c r="M18">
        <f t="shared" ca="1" si="0"/>
        <v>12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ca="1" si="1"/>
        <v>9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ca="1" si="1"/>
        <v>0</v>
      </c>
      <c r="K20">
        <f t="shared" ca="1" si="1"/>
        <v>0</v>
      </c>
      <c r="L20">
        <f t="shared" ca="1" si="1"/>
        <v>0</v>
      </c>
      <c r="M20">
        <f t="shared" ca="1" si="1"/>
        <v>1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2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ca="1" si="1"/>
        <v>1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ca="1" si="1"/>
        <v>0</v>
      </c>
      <c r="K24">
        <f t="shared" ca="1" si="1"/>
        <v>3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ca="1" si="1"/>
        <v>0</v>
      </c>
      <c r="K25">
        <f t="shared" ca="1" si="1"/>
        <v>2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3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8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5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2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ca="1" si="1"/>
        <v>0</v>
      </c>
      <c r="K30">
        <f t="shared" ca="1" si="1"/>
        <v>6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ca="1" si="1"/>
        <v>4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2</v>
      </c>
      <c r="P32">
        <f t="shared" ca="1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ca="1" si="1"/>
        <v>0</v>
      </c>
      <c r="K33">
        <f t="shared" ca="1" si="1"/>
        <v>2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1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ca="1" si="1"/>
        <v>1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ca="1" si="1"/>
        <v>0</v>
      </c>
      <c r="K36">
        <f t="shared" ca="1" si="1"/>
        <v>1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ca="1" si="1"/>
        <v>0</v>
      </c>
      <c r="K37">
        <f t="shared" ca="1" si="1"/>
        <v>0</v>
      </c>
      <c r="L37">
        <f t="shared" ca="1" si="1"/>
        <v>2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ca="1" si="1"/>
        <v>0</v>
      </c>
      <c r="K38">
        <f t="shared" ca="1" si="1"/>
        <v>0</v>
      </c>
      <c r="L38">
        <f t="shared" ca="1" si="1"/>
        <v>4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1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1</v>
      </c>
      <c r="O40">
        <f t="shared" ca="1" si="1"/>
        <v>0</v>
      </c>
      <c r="P40">
        <f t="shared" ca="1" si="1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1</v>
      </c>
      <c r="O41">
        <f t="shared" ca="1" si="1"/>
        <v>0</v>
      </c>
      <c r="P41">
        <f t="shared" ca="1" si="1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3</v>
      </c>
      <c r="O42">
        <f t="shared" ca="1" si="1"/>
        <v>0</v>
      </c>
      <c r="P42">
        <f t="shared" ca="1" si="1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ca="1" si="1"/>
        <v>0</v>
      </c>
      <c r="K43">
        <f t="shared" ca="1" si="1"/>
        <v>0</v>
      </c>
      <c r="L43">
        <f t="shared" ca="1" si="1"/>
        <v>1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ca="1" si="1"/>
        <v>0</v>
      </c>
      <c r="K44">
        <f t="shared" ca="1" si="1"/>
        <v>0</v>
      </c>
      <c r="L44">
        <f t="shared" ca="1" si="1"/>
        <v>1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1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ca="1" si="1"/>
        <v>0</v>
      </c>
      <c r="K46">
        <f t="shared" ca="1" si="1"/>
        <v>0</v>
      </c>
      <c r="L46">
        <f t="shared" ca="1" si="1"/>
        <v>1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ca="1">SUM(J3:J55)</f>
        <v>73</v>
      </c>
      <c r="K56">
        <f ca="1">SUM(K3:K55)</f>
        <v>30</v>
      </c>
      <c r="L56">
        <f ca="1">SUM(L3:L55)</f>
        <v>24</v>
      </c>
      <c r="M56">
        <f ca="1">SUM(M3:M55)</f>
        <v>112</v>
      </c>
      <c r="N56">
        <f ca="1">SUM(N3:N55)</f>
        <v>8</v>
      </c>
      <c r="O56">
        <f ca="1">SUM(O3:O55)</f>
        <v>2</v>
      </c>
      <c r="P56">
        <f ca="1">SUM(P3:P55)</f>
        <v>1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IDspiralCounts</vt:lpstr>
      <vt:lpstr>IDspiralCompleteness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2016-11-18T17:35:11Z</dcterms:modified>
</cp:coreProperties>
</file>