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19400" tabRatio="500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spiralCounts" sheetId="14" r:id="rId14"/>
    <sheet name="IDspiralCompleteness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P56" i="8"/>
  <c r="K57" i="8"/>
  <c r="L57" i="8"/>
  <c r="M57" i="8"/>
  <c r="N57" i="8"/>
  <c r="O57" i="8"/>
  <c r="J57" i="8"/>
  <c r="P57" i="8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Q56" i="13"/>
  <c r="K57" i="13"/>
  <c r="L57" i="13"/>
  <c r="M57" i="13"/>
  <c r="N57" i="13"/>
  <c r="O57" i="13"/>
  <c r="P57" i="13"/>
  <c r="J57" i="13"/>
  <c r="B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Q56" i="9"/>
  <c r="E1" i="1"/>
  <c r="G1" i="1"/>
  <c r="I1" i="1"/>
  <c r="K1" i="1"/>
  <c r="M1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P5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5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<sst xmlns="http://schemas.openxmlformats.org/spreadsheetml/2006/main" count="870" uniqueCount="154">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</sst>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561184"/>
        <c:axId val="-1635568304"/>
      </c:lineChart>
      <c:catAx>
        <c:axId val="-16355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568304"/>
        <c:crosses val="autoZero"/>
        <c:auto val="1"/>
        <c:lblAlgn val="ctr"/>
        <c:lblOffset val="100"/>
        <c:noMultiLvlLbl val="0"/>
      </c:catAx>
      <c:valAx>
        <c:axId val="-1635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5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258448"/>
        <c:axId val="-1633256128"/>
      </c:lineChart>
      <c:catAx>
        <c:axId val="-16332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56128"/>
        <c:crosses val="autoZero"/>
        <c:auto val="1"/>
        <c:lblAlgn val="ctr"/>
        <c:lblOffset val="100"/>
        <c:noMultiLvlLbl val="0"/>
      </c:catAx>
      <c:valAx>
        <c:axId val="-1633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797744"/>
        <c:axId val="-1736534896"/>
      </c:lineChart>
      <c:catAx>
        <c:axId val="-17027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534896"/>
        <c:crosses val="autoZero"/>
        <c:auto val="1"/>
        <c:lblAlgn val="ctr"/>
        <c:lblOffset val="100"/>
        <c:noMultiLvlLbl val="0"/>
      </c:catAx>
      <c:valAx>
        <c:axId val="-1736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653696"/>
        <c:axId val="-1702831968"/>
      </c:lineChart>
      <c:catAx>
        <c:axId val="-17026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831968"/>
        <c:crosses val="autoZero"/>
        <c:auto val="1"/>
        <c:lblAlgn val="ctr"/>
        <c:lblOffset val="100"/>
        <c:noMultiLvlLbl val="0"/>
      </c:catAx>
      <c:valAx>
        <c:axId val="-1702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6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18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IDspiralCounts!$G$10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IDspiralCounts!$G$11:$G$22</c:f>
              <c:numCache>
                <c:formatCode>General</c:formatCode>
                <c:ptCount val="12"/>
                <c:pt idx="0">
                  <c:v>60.0</c:v>
                </c:pt>
                <c:pt idx="1">
                  <c:v>79.0</c:v>
                </c:pt>
                <c:pt idx="2">
                  <c:v>146.0</c:v>
                </c:pt>
                <c:pt idx="3">
                  <c:v>89.0</c:v>
                </c:pt>
                <c:pt idx="4">
                  <c:v>47.0</c:v>
                </c:pt>
                <c:pt idx="5">
                  <c:v>70.0</c:v>
                </c:pt>
                <c:pt idx="6">
                  <c:v>23.0</c:v>
                </c:pt>
                <c:pt idx="7">
                  <c:v>73.0</c:v>
                </c:pt>
                <c:pt idx="8">
                  <c:v>183.0</c:v>
                </c:pt>
                <c:pt idx="9">
                  <c:v>90.0</c:v>
                </c:pt>
                <c:pt idx="10">
                  <c:v>16.0</c:v>
                </c:pt>
                <c:pt idx="11">
                  <c:v>90.0</c:v>
                </c:pt>
              </c:numCache>
            </c:numRef>
          </c:val>
        </c:ser>
        <c:ser>
          <c:idx val="1"/>
          <c:order val="1"/>
          <c:tx>
            <c:strRef>
              <c:f>IDspiralCounts!$H$10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IDspiralCounts!$H$11:$H$22</c:f>
              <c:numCache>
                <c:formatCode>General</c:formatCode>
                <c:ptCount val="12"/>
                <c:pt idx="0">
                  <c:v>21.0</c:v>
                </c:pt>
                <c:pt idx="1">
                  <c:v>71.0</c:v>
                </c:pt>
                <c:pt idx="2">
                  <c:v>47.0</c:v>
                </c:pt>
                <c:pt idx="3">
                  <c:v>53.0</c:v>
                </c:pt>
                <c:pt idx="4">
                  <c:v>101.0</c:v>
                </c:pt>
                <c:pt idx="5">
                  <c:v>17.0</c:v>
                </c:pt>
                <c:pt idx="6">
                  <c:v>33.0</c:v>
                </c:pt>
                <c:pt idx="7">
                  <c:v>30.0</c:v>
                </c:pt>
                <c:pt idx="8">
                  <c:v>35.0</c:v>
                </c:pt>
                <c:pt idx="9">
                  <c:v>130.0</c:v>
                </c:pt>
                <c:pt idx="10">
                  <c:v>15.0</c:v>
                </c:pt>
                <c:pt idx="11">
                  <c:v>130.0</c:v>
                </c:pt>
              </c:numCache>
            </c:numRef>
          </c:val>
        </c:ser>
        <c:ser>
          <c:idx val="2"/>
          <c:order val="2"/>
          <c:tx>
            <c:strRef>
              <c:f>IDspiralCounts!$I$10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IDspiralCounts!$I$11:$I$22</c:f>
              <c:numCache>
                <c:formatCode>General</c:formatCode>
                <c:ptCount val="12"/>
                <c:pt idx="0">
                  <c:v>127.0</c:v>
                </c:pt>
                <c:pt idx="1">
                  <c:v>59.0</c:v>
                </c:pt>
                <c:pt idx="2">
                  <c:v>22.0</c:v>
                </c:pt>
                <c:pt idx="3">
                  <c:v>14.0</c:v>
                </c:pt>
                <c:pt idx="4">
                  <c:v>81.0</c:v>
                </c:pt>
                <c:pt idx="5">
                  <c:v>54.0</c:v>
                </c:pt>
                <c:pt idx="6">
                  <c:v>49.0</c:v>
                </c:pt>
                <c:pt idx="7">
                  <c:v>24.0</c:v>
                </c:pt>
                <c:pt idx="8">
                  <c:v>16.0</c:v>
                </c:pt>
                <c:pt idx="9">
                  <c:v>25.0</c:v>
                </c:pt>
                <c:pt idx="10">
                  <c:v>212.0</c:v>
                </c:pt>
                <c:pt idx="11">
                  <c:v>25.0</c:v>
                </c:pt>
              </c:numCache>
            </c:numRef>
          </c:val>
        </c:ser>
        <c:ser>
          <c:idx val="3"/>
          <c:order val="3"/>
          <c:tx>
            <c:strRef>
              <c:f>IDspiralCounts!$J$10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IDspiralCounts!$J$11:$J$22</c:f>
              <c:numCache>
                <c:formatCode>General</c:formatCode>
                <c:ptCount val="12"/>
                <c:pt idx="0">
                  <c:v>21.0</c:v>
                </c:pt>
                <c:pt idx="1">
                  <c:v>41.0</c:v>
                </c:pt>
                <c:pt idx="2">
                  <c:v>5.0</c:v>
                </c:pt>
                <c:pt idx="3">
                  <c:v>69.0</c:v>
                </c:pt>
                <c:pt idx="4">
                  <c:v>21.0</c:v>
                </c:pt>
                <c:pt idx="5">
                  <c:v>94.0</c:v>
                </c:pt>
                <c:pt idx="6">
                  <c:v>111.0</c:v>
                </c:pt>
                <c:pt idx="7">
                  <c:v>112.0</c:v>
                </c:pt>
                <c:pt idx="8">
                  <c:v>16.0</c:v>
                </c:pt>
                <c:pt idx="9">
                  <c:v>4.0</c:v>
                </c:pt>
                <c:pt idx="10">
                  <c:v>6.0</c:v>
                </c:pt>
                <c:pt idx="11">
                  <c:v>4.0</c:v>
                </c:pt>
              </c:numCache>
            </c:numRef>
          </c:val>
        </c:ser>
        <c:ser>
          <c:idx val="4"/>
          <c:order val="4"/>
          <c:tx>
            <c:strRef>
              <c:f>IDspiralCounts!$K$10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IDspiralCounts!$K$11:$K$22</c:f>
              <c:numCache>
                <c:formatCode>General</c:formatCode>
                <c:ptCount val="12"/>
                <c:pt idx="0">
                  <c:v>19.0</c:v>
                </c:pt>
                <c:pt idx="1">
                  <c:v>0.0</c:v>
                </c:pt>
                <c:pt idx="2">
                  <c:v>27.0</c:v>
                </c:pt>
                <c:pt idx="3">
                  <c:v>10.0</c:v>
                </c:pt>
                <c:pt idx="4">
                  <c:v>0.0</c:v>
                </c:pt>
                <c:pt idx="5">
                  <c:v>14.0</c:v>
                </c:pt>
                <c:pt idx="6">
                  <c:v>20.0</c:v>
                </c:pt>
                <c:pt idx="7">
                  <c:v>8.0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5"/>
          <c:order val="5"/>
          <c:tx>
            <c:strRef>
              <c:f>IDspiralCounts!$L$10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IDspiralCounts!$L$11:$L$22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0.0</c:v>
                </c:pt>
                <c:pt idx="5">
                  <c:v>1.0</c:v>
                </c:pt>
                <c:pt idx="6">
                  <c:v>14.0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IDspiralCounts!$M$10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IDspiralCounts!$M$11:$M$22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610507248"/>
        <c:axId val="-1610504928"/>
        <c:axId val="-1738726816"/>
      </c:surface3DChart>
      <c:catAx>
        <c:axId val="-161050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04928"/>
        <c:crosses val="autoZero"/>
        <c:auto val="1"/>
        <c:lblAlgn val="ctr"/>
        <c:lblOffset val="100"/>
        <c:noMultiLvlLbl val="0"/>
      </c:catAx>
      <c:valAx>
        <c:axId val="-1610504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07248"/>
        <c:crosses val="autoZero"/>
        <c:crossBetween val="midCat"/>
      </c:valAx>
      <c:serAx>
        <c:axId val="-1738726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5049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Identification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2947568"/>
        <c:axId val="-1632944816"/>
      </c:lineChart>
      <c:catAx>
        <c:axId val="-16329475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944816"/>
        <c:crosses val="autoZero"/>
        <c:auto val="1"/>
        <c:lblAlgn val="ctr"/>
        <c:lblOffset val="100"/>
        <c:noMultiLvlLbl val="0"/>
      </c:catAx>
      <c:valAx>
        <c:axId val="-1632944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9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103728"/>
        <c:axId val="-1635101680"/>
      </c:lineChart>
      <c:catAx>
        <c:axId val="-16351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101680"/>
        <c:crosses val="autoZero"/>
        <c:auto val="1"/>
        <c:lblAlgn val="ctr"/>
        <c:lblOffset val="100"/>
        <c:noMultiLvlLbl val="0"/>
      </c:catAx>
      <c:valAx>
        <c:axId val="-16351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1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326016"/>
        <c:axId val="-1633323696"/>
      </c:lineChart>
      <c:catAx>
        <c:axId val="-1633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323696"/>
        <c:crosses val="autoZero"/>
        <c:auto val="1"/>
        <c:lblAlgn val="ctr"/>
        <c:lblOffset val="100"/>
        <c:noMultiLvlLbl val="0"/>
      </c:catAx>
      <c:valAx>
        <c:axId val="-16333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3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373328"/>
        <c:axId val="-1635507520"/>
      </c:lineChart>
      <c:catAx>
        <c:axId val="-16353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507520"/>
        <c:crosses val="autoZero"/>
        <c:auto val="1"/>
        <c:lblAlgn val="ctr"/>
        <c:lblOffset val="100"/>
        <c:noMultiLvlLbl val="0"/>
      </c:catAx>
      <c:valAx>
        <c:axId val="-1635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3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291856"/>
        <c:axId val="-1633289536"/>
      </c:lineChart>
      <c:catAx>
        <c:axId val="-16332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89536"/>
        <c:crosses val="autoZero"/>
        <c:auto val="1"/>
        <c:lblAlgn val="ctr"/>
        <c:lblOffset val="100"/>
        <c:noMultiLvlLbl val="0"/>
      </c:catAx>
      <c:valAx>
        <c:axId val="-1633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283744"/>
        <c:axId val="-1633281696"/>
      </c:lineChart>
      <c:catAx>
        <c:axId val="-16332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81696"/>
        <c:crosses val="autoZero"/>
        <c:auto val="1"/>
        <c:lblAlgn val="ctr"/>
        <c:lblOffset val="100"/>
        <c:noMultiLvlLbl val="0"/>
      </c:catAx>
      <c:valAx>
        <c:axId val="-16332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474880"/>
        <c:axId val="-1635472560"/>
      </c:lineChart>
      <c:catAx>
        <c:axId val="-16354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472560"/>
        <c:crosses val="autoZero"/>
        <c:auto val="1"/>
        <c:lblAlgn val="ctr"/>
        <c:lblOffset val="100"/>
        <c:noMultiLvlLbl val="0"/>
      </c:catAx>
      <c:valAx>
        <c:axId val="-1635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4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941104"/>
        <c:axId val="-1739068832"/>
      </c:lineChart>
      <c:catAx>
        <c:axId val="-17389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068832"/>
        <c:crosses val="autoZero"/>
        <c:auto val="1"/>
        <c:lblAlgn val="ctr"/>
        <c:lblOffset val="100"/>
        <c:noMultiLvlLbl val="0"/>
      </c:catAx>
      <c:valAx>
        <c:axId val="-17390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9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5461472"/>
        <c:axId val="-1635459152"/>
      </c:lineChart>
      <c:catAx>
        <c:axId val="-16354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459152"/>
        <c:crosses val="autoZero"/>
        <c:auto val="1"/>
        <c:lblAlgn val="ctr"/>
        <c:lblOffset val="100"/>
        <c:noMultiLvlLbl val="0"/>
      </c:catAx>
      <c:valAx>
        <c:axId val="-16354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4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5</xdr:row>
      <xdr:rowOff>6350</xdr:rowOff>
    </xdr:from>
    <xdr:to>
      <xdr:col>22</xdr:col>
      <xdr:colOff>292100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zoomScale="60"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IF($C3=J$2,$B3,0)</f>
        <v>0</v>
      </c>
      <c r="K3">
        <f t="shared" ref="K3:P18" si="0">IF($C3=K$2,$B3,0)</f>
        <v>0</v>
      </c>
      <c r="L3">
        <f t="shared" si="0"/>
        <v>0</v>
      </c>
      <c r="M3">
        <f t="shared" si="0"/>
        <v>9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si="1">IF($C4=J$2,$B4,0)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17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3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183</v>
      </c>
      <c r="K56">
        <f t="shared" si="3"/>
        <v>35</v>
      </c>
      <c r="L56">
        <f t="shared" si="3"/>
        <v>16</v>
      </c>
      <c r="M56">
        <f t="shared" si="3"/>
        <v>16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7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IF($C3=J$2,$B3,0)</f>
        <v>0</v>
      </c>
      <c r="K3">
        <f t="shared" ref="K3:P18" si="0">IF($C3=K$2,$B3,0)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si="1">IF($C4=J$2,$B4,0)</f>
        <v>0</v>
      </c>
      <c r="K4">
        <f t="shared" si="0"/>
        <v>0</v>
      </c>
      <c r="L4">
        <f t="shared" si="0"/>
        <v>4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8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3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10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12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2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90</v>
      </c>
      <c r="K56">
        <f t="shared" si="3"/>
        <v>130</v>
      </c>
      <c r="L56">
        <f t="shared" si="3"/>
        <v>25</v>
      </c>
      <c r="M56">
        <f t="shared" si="3"/>
        <v>4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3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si="1">IF($C4=J$2,$B4,0)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120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16</v>
      </c>
      <c r="K56">
        <f t="shared" si="3"/>
        <v>15</v>
      </c>
      <c r="L56">
        <f t="shared" si="3"/>
        <v>212</v>
      </c>
      <c r="M56">
        <f t="shared" si="3"/>
        <v>6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13" workbookViewId="0">
      <selection activeCell="J57" sqref="J57:P57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IF($C3=J$2,$B3,0)</f>
        <v>4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29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11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9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7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7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10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1"/>
        <v>0</v>
      </c>
      <c r="K38">
        <f t="shared" si="1"/>
        <v>0</v>
      </c>
      <c r="L38">
        <f t="shared" si="1"/>
        <v>3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1"/>
        <v>0</v>
      </c>
      <c r="K42">
        <f t="shared" si="1"/>
        <v>2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86</v>
      </c>
      <c r="K56">
        <f t="shared" si="3"/>
        <v>66</v>
      </c>
      <c r="L56">
        <f t="shared" si="3"/>
        <v>60</v>
      </c>
      <c r="M56">
        <f t="shared" si="3"/>
        <v>38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  <row r="57" spans="10:17" x14ac:dyDescent="0.2">
      <c r="J57">
        <f>J56/$Q$56</f>
        <v>0.34399999999999997</v>
      </c>
      <c r="K57">
        <f t="shared" ref="K57:P57" si="4">K56/$Q$56</f>
        <v>0.26400000000000001</v>
      </c>
      <c r="L57">
        <f t="shared" si="4"/>
        <v>0.24</v>
      </c>
      <c r="M57">
        <f t="shared" si="4"/>
        <v>0.152</v>
      </c>
      <c r="N57">
        <f t="shared" si="4"/>
        <v>0</v>
      </c>
      <c r="O57">
        <f t="shared" si="4"/>
        <v>0</v>
      </c>
      <c r="P57">
        <f t="shared" si="4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I14" sqref="I14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v>90</v>
      </c>
      <c r="H22">
        <v>130</v>
      </c>
      <c r="I22">
        <v>25</v>
      </c>
      <c r="J22">
        <v>4</v>
      </c>
      <c r="K22">
        <v>1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7" workbookViewId="0">
      <selection activeCell="J51" sqref="J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IF($C3=J$2,$B3,0)</f>
        <v>0</v>
      </c>
      <c r="K3">
        <f>IF($C3=K$2,$B3,0)</f>
        <v>7</v>
      </c>
      <c r="L3">
        <f>IF($C3=L$2,$B3,0)</f>
        <v>0</v>
      </c>
      <c r="M3">
        <f>IF($C3=M$2,$B3,0)</f>
        <v>0</v>
      </c>
      <c r="N3">
        <f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si="0">IF($C4=J$2,$B4,0)</f>
        <v>0</v>
      </c>
      <c r="K4">
        <f t="shared" ref="K4:N50" si="1">IF($C4=K$2,$B4,0)</f>
        <v>0</v>
      </c>
      <c r="L4">
        <f t="shared" ref="L4:N18" si="2">IF($C4=L$2,$B4,0)</f>
        <v>72</v>
      </c>
      <c r="M4">
        <f t="shared" si="2"/>
        <v>0</v>
      </c>
      <c r="N4">
        <f t="shared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0"/>
        <v>0</v>
      </c>
      <c r="K5">
        <f t="shared" si="1"/>
        <v>0</v>
      </c>
      <c r="L5">
        <f t="shared" si="2"/>
        <v>2</v>
      </c>
      <c r="M5">
        <f t="shared" si="2"/>
        <v>0</v>
      </c>
      <c r="N5">
        <f t="shared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0"/>
        <v>0</v>
      </c>
      <c r="K6">
        <f t="shared" si="1"/>
        <v>0</v>
      </c>
      <c r="L6">
        <f t="shared" si="2"/>
        <v>19</v>
      </c>
      <c r="M6">
        <f t="shared" si="2"/>
        <v>0</v>
      </c>
      <c r="N6">
        <f t="shared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0"/>
        <v>0</v>
      </c>
      <c r="K7">
        <f t="shared" si="1"/>
        <v>0</v>
      </c>
      <c r="L7">
        <f t="shared" si="2"/>
        <v>6</v>
      </c>
      <c r="M7">
        <f t="shared" si="2"/>
        <v>0</v>
      </c>
      <c r="N7">
        <f t="shared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0"/>
        <v>0</v>
      </c>
      <c r="K8">
        <f t="shared" si="1"/>
        <v>3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2"/>
        <v>15</v>
      </c>
      <c r="N9">
        <f t="shared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0"/>
        <v>19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0"/>
        <v>4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0"/>
        <v>0</v>
      </c>
      <c r="K12">
        <f t="shared" si="1"/>
        <v>0</v>
      </c>
      <c r="L12">
        <f t="shared" si="2"/>
        <v>9</v>
      </c>
      <c r="M12">
        <f t="shared" si="2"/>
        <v>0</v>
      </c>
      <c r="N12">
        <f t="shared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0"/>
        <v>19</v>
      </c>
      <c r="K13">
        <f t="shared" si="1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2"/>
        <v>0</v>
      </c>
      <c r="N15">
        <f t="shared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K17">
        <f t="shared" si="1"/>
        <v>0</v>
      </c>
      <c r="L17">
        <f t="shared" si="2"/>
        <v>2</v>
      </c>
      <c r="M17">
        <f t="shared" si="2"/>
        <v>0</v>
      </c>
      <c r="N17">
        <f t="shared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0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0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0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0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0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0"/>
        <v>4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0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0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0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0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0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0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0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0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0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0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0"/>
        <v>0</v>
      </c>
      <c r="K35">
        <f t="shared" si="1"/>
        <v>0</v>
      </c>
      <c r="L35">
        <f t="shared" si="1"/>
        <v>0</v>
      </c>
      <c r="M35">
        <f t="shared" si="1"/>
        <v>3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0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0"/>
        <v>0</v>
      </c>
      <c r="K37">
        <f t="shared" si="1"/>
        <v>0</v>
      </c>
      <c r="L37">
        <f t="shared" si="1"/>
        <v>1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0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0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0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0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0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0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0"/>
        <v>0</v>
      </c>
      <c r="K44">
        <f t="shared" si="1"/>
        <v>0</v>
      </c>
      <c r="L44">
        <f t="shared" si="1"/>
        <v>0</v>
      </c>
      <c r="M44">
        <f t="shared" si="1"/>
        <v>1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0"/>
        <v>0</v>
      </c>
      <c r="K45">
        <f t="shared" si="1"/>
        <v>0</v>
      </c>
      <c r="L45">
        <f t="shared" si="1"/>
        <v>1</v>
      </c>
      <c r="M45">
        <f t="shared" si="1"/>
        <v>0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0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0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0"/>
        <v>1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0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0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1</v>
      </c>
    </row>
    <row r="51" spans="1:15" x14ac:dyDescent="0.2">
      <c r="J51">
        <f>SUM(J3:J50)</f>
        <v>60</v>
      </c>
      <c r="K51">
        <f t="shared" ref="K51:N51" si="3">SUM(K3:K50)</f>
        <v>21</v>
      </c>
      <c r="L51">
        <f t="shared" si="3"/>
        <v>127</v>
      </c>
      <c r="M51">
        <f t="shared" si="3"/>
        <v>21</v>
      </c>
      <c r="N51">
        <f t="shared" si="3"/>
        <v>19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IF($C3=J$2,$B3,0)</f>
        <v>46</v>
      </c>
      <c r="K3">
        <f t="shared" ref="K3:N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IF($C4=J$2,$B4,0)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6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41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7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5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5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10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1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79</v>
      </c>
      <c r="K51">
        <f t="shared" ref="K51:N51" si="2">SUM(K3:K50)</f>
        <v>71</v>
      </c>
      <c r="L51">
        <f t="shared" si="2"/>
        <v>59</v>
      </c>
      <c r="M51">
        <f t="shared" si="2"/>
        <v>41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14</v>
      </c>
      <c r="K3">
        <f t="shared" ref="K3:O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IF($C4=J$2,$B4,0)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20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29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4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4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3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2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1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146</v>
      </c>
      <c r="K51">
        <f t="shared" ref="K51:N51" si="2">SUM(K3:K50)</f>
        <v>47</v>
      </c>
      <c r="L51">
        <f t="shared" si="2"/>
        <v>22</v>
      </c>
      <c r="M51">
        <f t="shared" si="2"/>
        <v>5</v>
      </c>
      <c r="N51">
        <f t="shared" si="2"/>
        <v>27</v>
      </c>
      <c r="O51">
        <f>SUM(O3:O50)</f>
        <v>3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IF($C3=J$2,$B3,0)</f>
        <v>2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IF($C4=J$2,$B4,0)</f>
        <v>0</v>
      </c>
      <c r="K4">
        <f t="shared" si="0"/>
        <v>0</v>
      </c>
      <c r="L4">
        <f t="shared" si="0"/>
        <v>0</v>
      </c>
      <c r="M4">
        <f t="shared" si="0"/>
        <v>69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1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8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4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9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2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ref="N45:P50" si="2">IF($C45=P$2,$B45,0)</f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>SUM(J3:J50)</f>
        <v>89</v>
      </c>
      <c r="K51">
        <f t="shared" ref="K51:N51" si="3">SUM(K3:K50)</f>
        <v>53</v>
      </c>
      <c r="L51">
        <f t="shared" si="3"/>
        <v>14</v>
      </c>
      <c r="M51">
        <f t="shared" si="3"/>
        <v>69</v>
      </c>
      <c r="N51">
        <f t="shared" si="3"/>
        <v>10</v>
      </c>
      <c r="O51">
        <f t="shared" ref="O51" si="4">SUM(O3:O50)</f>
        <v>9</v>
      </c>
      <c r="P51">
        <f t="shared" ref="P51" si="5">SUM(P3:P50)</f>
        <v>6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IF($C3=J$2,$B3,0)</f>
        <v>0</v>
      </c>
      <c r="K3">
        <f t="shared" ref="K3:N18" si="0">IF($C3=K$2,$B3,0)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10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14</v>
      </c>
      <c r="M10">
        <f t="shared" si="0"/>
        <v>0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37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10</v>
      </c>
      <c r="M14">
        <f t="shared" si="0"/>
        <v>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12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17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47</v>
      </c>
      <c r="K51">
        <f t="shared" ref="K51:N51" si="2">SUM(K3:K50)</f>
        <v>101</v>
      </c>
      <c r="L51">
        <f t="shared" si="2"/>
        <v>81</v>
      </c>
      <c r="M51">
        <f t="shared" si="2"/>
        <v>21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71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IF($C4=J$2,$B4,0)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16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7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3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70</v>
      </c>
      <c r="K51">
        <f t="shared" ref="K51:O51" si="2">SUM(K3:K50)</f>
        <v>17</v>
      </c>
      <c r="L51">
        <f t="shared" si="2"/>
        <v>54</v>
      </c>
      <c r="M51">
        <f t="shared" si="2"/>
        <v>94</v>
      </c>
      <c r="N51">
        <f t="shared" si="2"/>
        <v>14</v>
      </c>
      <c r="O51">
        <f t="shared" si="2"/>
        <v>1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2" workbookViewId="0">
      <selection activeCell="J57" sqref="J57:O57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12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si="1">IF($C4=J$2,$B4,0)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17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13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16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2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4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3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2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3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15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4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2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2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2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1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2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4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1"/>
        <v>0</v>
      </c>
      <c r="K41">
        <f t="shared" si="1"/>
        <v>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1"/>
        <v>0</v>
      </c>
      <c r="K43">
        <f t="shared" si="1"/>
        <v>0</v>
      </c>
      <c r="L43">
        <f t="shared" si="1"/>
        <v>3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3</v>
      </c>
      <c r="N45">
        <f t="shared" si="1"/>
        <v>0</v>
      </c>
      <c r="O45">
        <f t="shared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2</v>
      </c>
      <c r="N46">
        <f t="shared" si="1"/>
        <v>0</v>
      </c>
      <c r="O46">
        <f t="shared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1"/>
        <v>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2</v>
      </c>
      <c r="O48">
        <f t="shared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1</v>
      </c>
      <c r="O49">
        <f t="shared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1"/>
        <v>1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IF($C51=J$2,$B51,0)</f>
        <v>0</v>
      </c>
      <c r="K51">
        <f t="shared" ref="K51:O55" si="2">IF($C51=K$2,$B51,0)</f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1"/>
        <v>0</v>
      </c>
      <c r="K52">
        <f t="shared" si="2"/>
        <v>0</v>
      </c>
      <c r="L52">
        <f t="shared" si="2"/>
        <v>0</v>
      </c>
      <c r="M52">
        <f t="shared" si="2"/>
        <v>1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si="3">IF($C53=J$2,$B53,0)</f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3"/>
        <v>0</v>
      </c>
      <c r="K54">
        <f t="shared" si="2"/>
        <v>1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3"/>
        <v>0</v>
      </c>
      <c r="K55">
        <f t="shared" si="2"/>
        <v>0</v>
      </c>
      <c r="L55">
        <f t="shared" si="2"/>
        <v>0</v>
      </c>
      <c r="M55">
        <f t="shared" si="2"/>
        <v>1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4">SUM(J3:J55)</f>
        <v>23</v>
      </c>
      <c r="K56">
        <f t="shared" si="4"/>
        <v>33</v>
      </c>
      <c r="L56">
        <f t="shared" si="4"/>
        <v>49</v>
      </c>
      <c r="M56">
        <f t="shared" si="4"/>
        <v>111</v>
      </c>
      <c r="N56">
        <f t="shared" si="4"/>
        <v>20</v>
      </c>
      <c r="O56">
        <f t="shared" si="4"/>
        <v>14</v>
      </c>
      <c r="P56">
        <f>J56+K56+L56+M56+N56+O56</f>
        <v>250</v>
      </c>
    </row>
    <row r="57" spans="1:16" x14ac:dyDescent="0.2">
      <c r="J57">
        <f>J56/$P$56</f>
        <v>9.1999999999999998E-2</v>
      </c>
      <c r="K57">
        <f t="shared" ref="K57:O57" si="5">K56/$P$56</f>
        <v>0.13200000000000001</v>
      </c>
      <c r="L57">
        <f t="shared" si="5"/>
        <v>0.19600000000000001</v>
      </c>
      <c r="M57">
        <f t="shared" si="5"/>
        <v>0.44400000000000001</v>
      </c>
      <c r="N57">
        <f t="shared" si="5"/>
        <v>0.08</v>
      </c>
      <c r="O57">
        <f t="shared" si="5"/>
        <v>5.6000000000000001E-2</v>
      </c>
      <c r="P57" t="e">
        <f t="shared" ref="P57" si="6">P56/$Q$56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IF($C3=J$2,$B3,0)</f>
        <v>17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si="1">IF($C4=J$2,$B4,0)</f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6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12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3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8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5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2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4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2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4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1</v>
      </c>
      <c r="O40">
        <f t="shared" si="1"/>
        <v>0</v>
      </c>
      <c r="P40">
        <f t="shared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  <c r="O41">
        <f t="shared" si="1"/>
        <v>0</v>
      </c>
      <c r="P41">
        <f t="shared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3</v>
      </c>
      <c r="O42">
        <f t="shared" si="1"/>
        <v>0</v>
      </c>
      <c r="P42">
        <f t="shared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1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73</v>
      </c>
      <c r="K56">
        <f t="shared" si="3"/>
        <v>30</v>
      </c>
      <c r="L56">
        <f t="shared" si="3"/>
        <v>24</v>
      </c>
      <c r="M56">
        <f t="shared" si="3"/>
        <v>112</v>
      </c>
      <c r="N56">
        <f t="shared" si="3"/>
        <v>8</v>
      </c>
      <c r="O56">
        <f t="shared" si="3"/>
        <v>2</v>
      </c>
      <c r="P56">
        <f t="shared" si="3"/>
        <v>1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2016-11-21T23:27:46Z</dcterms:modified>
</cp:coreProperties>
</file>