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rawData/"/>
    </mc:Choice>
  </mc:AlternateContent>
  <bookViews>
    <workbookView xWindow="1600" yWindow="600" windowWidth="35680" windowHeight="22420" tabRatio="500" activeTab="2"/>
  </bookViews>
  <sheets>
    <sheet name="Analysis" sheetId="8" r:id="rId1"/>
    <sheet name="ElementDistribution" sheetId="4" r:id="rId2"/>
    <sheet name="Comparisons" sheetId="5" r:id="rId3"/>
    <sheet name="SummaryValues" sheetId="6" r:id="rId4"/>
  </sheets>
  <definedNames>
    <definedName name="_xlnm._FilterDatabase" localSheetId="0" hidden="1">Analysis!$A$17:$C$271</definedName>
    <definedName name="allData" localSheetId="0">Analysis!$D$18:$G$344</definedName>
    <definedName name="allData">#REF!</definedName>
    <definedName name="AllDataValues">SummaryValues!$B$2:$F$328</definedName>
    <definedName name="CollectionNames" localSheetId="0">Analysis!$D$17:$G$17</definedName>
    <definedName name="CollectionNames">#REF!</definedName>
    <definedName name="Collections">SummaryValues!$B$1:$E$1</definedName>
    <definedName name="ColumnOne" localSheetId="0">INDEX(Analysis!allData,,Analysis!$E$2)</definedName>
    <definedName name="ColumnOne">INDEX(allData,,Analysis!$E$2)</definedName>
    <definedName name="Delimiter" localSheetId="0">Analysis!$D$5</definedName>
    <definedName name="Delimiter">#REF!</definedName>
    <definedName name="End" localSheetId="0">Analysis!$D$7</definedName>
    <definedName name="End">#REF!</definedName>
    <definedName name="Paths">SummaryValues!$A$2:$A$328</definedName>
    <definedName name="Start" localSheetId="0">Analysis!$D$6</definedName>
    <definedName name="Start">#REF!</definedName>
    <definedName name="UpperLeft" localSheetId="0">INDEX(Analysis!allData,,MATCH(Comparisons!$A$11,Analysis!CollectionNames))</definedName>
    <definedName name="UpperLeft">INDEX(allData,,MATCH(Comparisons!$A$11,CollectionNames))</definedName>
    <definedName name="UpperMid" localSheetId="0">INDEX(Analysis!allData,,MATCH(Comparisons!$J$11,Analysis!CollectionNames))</definedName>
    <definedName name="UpperMid">INDEX(allData,,MATCH(Comparisons!$J$11,CollectionNames))</definedName>
    <definedName name="UpperRight" localSheetId="0">INDEX(Analysis!allData,,MATCH(Comparisons!$R$11,Analysis!CollectionNames))</definedName>
    <definedName name="UpperRight">INDEX(allData,,MATCH(Comparisons!$R$11,CollectionNames))</definedName>
    <definedName name="UpperRightRight">INDEX(Analysis!allData,,MATCH(Comparisons!$AA$11,Analysis!CollectionNames))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8" l="1"/>
  <c r="G15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18" i="8"/>
  <c r="F16" i="8"/>
  <c r="E16" i="8"/>
  <c r="D16" i="8"/>
  <c r="F271" i="8"/>
  <c r="E271" i="8"/>
  <c r="D271" i="8"/>
  <c r="F270" i="8"/>
  <c r="E270" i="8"/>
  <c r="D270" i="8"/>
  <c r="F269" i="8"/>
  <c r="E269" i="8"/>
  <c r="D269" i="8"/>
  <c r="F268" i="8"/>
  <c r="E268" i="8"/>
  <c r="D268" i="8"/>
  <c r="F267" i="8"/>
  <c r="E267" i="8"/>
  <c r="D267" i="8"/>
  <c r="F266" i="8"/>
  <c r="E266" i="8"/>
  <c r="D266" i="8"/>
  <c r="F265" i="8"/>
  <c r="E265" i="8"/>
  <c r="D265" i="8"/>
  <c r="F264" i="8"/>
  <c r="E264" i="8"/>
  <c r="D264" i="8"/>
  <c r="F263" i="8"/>
  <c r="E263" i="8"/>
  <c r="D263" i="8"/>
  <c r="F262" i="8"/>
  <c r="E262" i="8"/>
  <c r="D262" i="8"/>
  <c r="F261" i="8"/>
  <c r="E261" i="8"/>
  <c r="D261" i="8"/>
  <c r="F260" i="8"/>
  <c r="E260" i="8"/>
  <c r="D260" i="8"/>
  <c r="F259" i="8"/>
  <c r="E259" i="8"/>
  <c r="D259" i="8"/>
  <c r="F258" i="8"/>
  <c r="E258" i="8"/>
  <c r="D258" i="8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F252" i="8"/>
  <c r="E252" i="8"/>
  <c r="D252" i="8"/>
  <c r="F251" i="8"/>
  <c r="E251" i="8"/>
  <c r="D251" i="8"/>
  <c r="F250" i="8"/>
  <c r="E250" i="8"/>
  <c r="D250" i="8"/>
  <c r="F249" i="8"/>
  <c r="E249" i="8"/>
  <c r="D249" i="8"/>
  <c r="F248" i="8"/>
  <c r="E248" i="8"/>
  <c r="D248" i="8"/>
  <c r="F247" i="8"/>
  <c r="E247" i="8"/>
  <c r="D247" i="8"/>
  <c r="F246" i="8"/>
  <c r="E246" i="8"/>
  <c r="D246" i="8"/>
  <c r="F245" i="8"/>
  <c r="E245" i="8"/>
  <c r="D245" i="8"/>
  <c r="F244" i="8"/>
  <c r="E244" i="8"/>
  <c r="D244" i="8"/>
  <c r="F243" i="8"/>
  <c r="E243" i="8"/>
  <c r="D243" i="8"/>
  <c r="F242" i="8"/>
  <c r="E242" i="8"/>
  <c r="D242" i="8"/>
  <c r="F241" i="8"/>
  <c r="E241" i="8"/>
  <c r="D241" i="8"/>
  <c r="F240" i="8"/>
  <c r="E240" i="8"/>
  <c r="D240" i="8"/>
  <c r="F239" i="8"/>
  <c r="E239" i="8"/>
  <c r="D239" i="8"/>
  <c r="F238" i="8"/>
  <c r="E238" i="8"/>
  <c r="D238" i="8"/>
  <c r="F237" i="8"/>
  <c r="E237" i="8"/>
  <c r="D237" i="8"/>
  <c r="F236" i="8"/>
  <c r="E236" i="8"/>
  <c r="D236" i="8"/>
  <c r="F235" i="8"/>
  <c r="E235" i="8"/>
  <c r="D235" i="8"/>
  <c r="F234" i="8"/>
  <c r="E234" i="8"/>
  <c r="D234" i="8"/>
  <c r="F233" i="8"/>
  <c r="E233" i="8"/>
  <c r="D233" i="8"/>
  <c r="F232" i="8"/>
  <c r="E232" i="8"/>
  <c r="D232" i="8"/>
  <c r="F231" i="8"/>
  <c r="E231" i="8"/>
  <c r="D231" i="8"/>
  <c r="F230" i="8"/>
  <c r="E230" i="8"/>
  <c r="D230" i="8"/>
  <c r="F229" i="8"/>
  <c r="E229" i="8"/>
  <c r="D229" i="8"/>
  <c r="F228" i="8"/>
  <c r="E228" i="8"/>
  <c r="D228" i="8"/>
  <c r="F227" i="8"/>
  <c r="E227" i="8"/>
  <c r="D227" i="8"/>
  <c r="F226" i="8"/>
  <c r="E226" i="8"/>
  <c r="D226" i="8"/>
  <c r="F225" i="8"/>
  <c r="E225" i="8"/>
  <c r="D225" i="8"/>
  <c r="F224" i="8"/>
  <c r="E224" i="8"/>
  <c r="D224" i="8"/>
  <c r="F223" i="8"/>
  <c r="E223" i="8"/>
  <c r="D223" i="8"/>
  <c r="F222" i="8"/>
  <c r="E222" i="8"/>
  <c r="D222" i="8"/>
  <c r="F221" i="8"/>
  <c r="E221" i="8"/>
  <c r="D221" i="8"/>
  <c r="F220" i="8"/>
  <c r="E220" i="8"/>
  <c r="D220" i="8"/>
  <c r="F219" i="8"/>
  <c r="E219" i="8"/>
  <c r="D219" i="8"/>
  <c r="F218" i="8"/>
  <c r="E218" i="8"/>
  <c r="D218" i="8"/>
  <c r="F217" i="8"/>
  <c r="E217" i="8"/>
  <c r="D217" i="8"/>
  <c r="F216" i="8"/>
  <c r="E216" i="8"/>
  <c r="D216" i="8"/>
  <c r="F215" i="8"/>
  <c r="E215" i="8"/>
  <c r="D215" i="8"/>
  <c r="F214" i="8"/>
  <c r="E214" i="8"/>
  <c r="D214" i="8"/>
  <c r="F213" i="8"/>
  <c r="E213" i="8"/>
  <c r="D213" i="8"/>
  <c r="F212" i="8"/>
  <c r="E212" i="8"/>
  <c r="D212" i="8"/>
  <c r="F211" i="8"/>
  <c r="E211" i="8"/>
  <c r="D211" i="8"/>
  <c r="F210" i="8"/>
  <c r="E210" i="8"/>
  <c r="D210" i="8"/>
  <c r="F209" i="8"/>
  <c r="E209" i="8"/>
  <c r="D209" i="8"/>
  <c r="F208" i="8"/>
  <c r="E208" i="8"/>
  <c r="D208" i="8"/>
  <c r="F207" i="8"/>
  <c r="E207" i="8"/>
  <c r="D207" i="8"/>
  <c r="F206" i="8"/>
  <c r="E206" i="8"/>
  <c r="D206" i="8"/>
  <c r="F205" i="8"/>
  <c r="E205" i="8"/>
  <c r="D205" i="8"/>
  <c r="F204" i="8"/>
  <c r="E204" i="8"/>
  <c r="D204" i="8"/>
  <c r="F203" i="8"/>
  <c r="E203" i="8"/>
  <c r="D203" i="8"/>
  <c r="F202" i="8"/>
  <c r="E202" i="8"/>
  <c r="D202" i="8"/>
  <c r="F201" i="8"/>
  <c r="E201" i="8"/>
  <c r="D201" i="8"/>
  <c r="F200" i="8"/>
  <c r="E200" i="8"/>
  <c r="D200" i="8"/>
  <c r="F199" i="8"/>
  <c r="E199" i="8"/>
  <c r="D199" i="8"/>
  <c r="F198" i="8"/>
  <c r="E198" i="8"/>
  <c r="D198" i="8"/>
  <c r="F197" i="8"/>
  <c r="E197" i="8"/>
  <c r="D197" i="8"/>
  <c r="F196" i="8"/>
  <c r="E196" i="8"/>
  <c r="D196" i="8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F188" i="8"/>
  <c r="E188" i="8"/>
  <c r="D188" i="8"/>
  <c r="F187" i="8"/>
  <c r="E187" i="8"/>
  <c r="D187" i="8"/>
  <c r="F186" i="8"/>
  <c r="E186" i="8"/>
  <c r="D186" i="8"/>
  <c r="F185" i="8"/>
  <c r="E185" i="8"/>
  <c r="D185" i="8"/>
  <c r="F184" i="8"/>
  <c r="E184" i="8"/>
  <c r="D184" i="8"/>
  <c r="F183" i="8"/>
  <c r="E183" i="8"/>
  <c r="D183" i="8"/>
  <c r="F182" i="8"/>
  <c r="E182" i="8"/>
  <c r="D182" i="8"/>
  <c r="F181" i="8"/>
  <c r="E181" i="8"/>
  <c r="D181" i="8"/>
  <c r="F180" i="8"/>
  <c r="E180" i="8"/>
  <c r="D180" i="8"/>
  <c r="F179" i="8"/>
  <c r="E179" i="8"/>
  <c r="D179" i="8"/>
  <c r="F178" i="8"/>
  <c r="E178" i="8"/>
  <c r="D178" i="8"/>
  <c r="F177" i="8"/>
  <c r="E177" i="8"/>
  <c r="D177" i="8"/>
  <c r="F176" i="8"/>
  <c r="E176" i="8"/>
  <c r="D176" i="8"/>
  <c r="F175" i="8"/>
  <c r="E175" i="8"/>
  <c r="D175" i="8"/>
  <c r="F174" i="8"/>
  <c r="E174" i="8"/>
  <c r="D174" i="8"/>
  <c r="F173" i="8"/>
  <c r="E173" i="8"/>
  <c r="D173" i="8"/>
  <c r="F172" i="8"/>
  <c r="E172" i="8"/>
  <c r="D172" i="8"/>
  <c r="F171" i="8"/>
  <c r="E171" i="8"/>
  <c r="D171" i="8"/>
  <c r="F170" i="8"/>
  <c r="E170" i="8"/>
  <c r="D170" i="8"/>
  <c r="F169" i="8"/>
  <c r="E169" i="8"/>
  <c r="D169" i="8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C271" i="8"/>
  <c r="B271" i="8"/>
  <c r="C270" i="8"/>
  <c r="B270" i="8"/>
  <c r="C269" i="8"/>
  <c r="B269" i="8"/>
  <c r="C268" i="8"/>
  <c r="B268" i="8"/>
  <c r="C267" i="8"/>
  <c r="B267" i="8"/>
  <c r="C266" i="8"/>
  <c r="B266" i="8"/>
  <c r="C265" i="8"/>
  <c r="B265" i="8"/>
  <c r="C264" i="8"/>
  <c r="B264" i="8"/>
  <c r="C263" i="8"/>
  <c r="B263" i="8"/>
  <c r="C262" i="8"/>
  <c r="B262" i="8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F12" i="8"/>
  <c r="E2" i="8"/>
  <c r="E3" i="8"/>
  <c r="D3" i="8"/>
</calcChain>
</file>

<file path=xl/sharedStrings.xml><?xml version="1.0" encoding="utf-8"?>
<sst xmlns="http://schemas.openxmlformats.org/spreadsheetml/2006/main" count="679" uniqueCount="343">
  <si>
    <t>NGEE</t>
  </si>
  <si>
    <t>/metadata/Source</t>
  </si>
  <si>
    <t>/metadata/idinfo/citation/citeinfo/onlink</t>
  </si>
  <si>
    <t>/metadata/idinfo/citation/citeinfo/origin</t>
  </si>
  <si>
    <t>/metadata/idinfo/citation/citeinfo/pubdate</t>
  </si>
  <si>
    <t>/metadata/idinfo/citation/citeinfo/title</t>
  </si>
  <si>
    <t>/metadata/idinfo/citation/citeinfo/geoform</t>
  </si>
  <si>
    <t>/metadata/idinfo/citation/citeinfo/pubinfo/pubplace</t>
  </si>
  <si>
    <t>/metadata/idinfo/citation/citeinfo/pubinfo/publish</t>
  </si>
  <si>
    <t>/metadata/idinfo/descript/abstract</t>
  </si>
  <si>
    <t>/metadata/idinfo/descript/purpose</t>
  </si>
  <si>
    <t>/metadata/idinfo/timeperd/timeinfo/rngdates/begdate</t>
  </si>
  <si>
    <t>/metadata/idinfo/timeperd/timeinfo/rngdates/enddate</t>
  </si>
  <si>
    <t>/metadata/idinfo/status/progress</t>
  </si>
  <si>
    <t>/metadata/idinfo/status/update</t>
  </si>
  <si>
    <t>/metadata/idinfo/spdom/descgeog</t>
  </si>
  <si>
    <t>/metadata/idinfo/spdom/bounding/westbc</t>
  </si>
  <si>
    <t>/metadata/idinfo/spdom/bounding/eastbc</t>
  </si>
  <si>
    <t>/metadata/idinfo/spdom/bounding/northbc</t>
  </si>
  <si>
    <t>/metadata/idinfo/spdom/bounding/southbc</t>
  </si>
  <si>
    <t>/metadata/idinfo/keywords/place/placekey</t>
  </si>
  <si>
    <t>/metadata/idinfo/keywords/stratum/stratkey</t>
  </si>
  <si>
    <t>/metadata/idinfo/keywords/theme/themekt</t>
  </si>
  <si>
    <t>/metadata/idinfo/keywords/theme/themekey</t>
  </si>
  <si>
    <t>/metadata/idinfo/accconst</t>
  </si>
  <si>
    <t>/metadata/idinfo/datacred</t>
  </si>
  <si>
    <t>/metadata/idinfo/ptcontac/cntinfo/cntperp/cntper</t>
  </si>
  <si>
    <t>/metadata/idinfo/ptcontac/cntinfo/cntperp/cntorg</t>
  </si>
  <si>
    <t>/metadata/idinfo/ptcontac/cntinfo/cntaddr/addrtype</t>
  </si>
  <si>
    <t>/metadata/idinfo/ptcontac/cntinfo/cntaddr/address</t>
  </si>
  <si>
    <t>/metadata/idinfo/ptcontac/cntinfo/cntaddr/city</t>
  </si>
  <si>
    <t>/metadata/idinfo/ptcontac/cntinfo/cntaddr/state</t>
  </si>
  <si>
    <t>/metadata/idinfo/ptcontac/cntinfo/cntaddr/postal</t>
  </si>
  <si>
    <t>/metadata/idinfo/ptcontac/cntinfo/cntvoice</t>
  </si>
  <si>
    <t>/metadata/idinfo/ptcontac/cntinfo/cntemail</t>
  </si>
  <si>
    <t>/metadata/idinfo/tool/toolcont/cntinfo/cntaddr/addrtype</t>
  </si>
  <si>
    <t>/metadata/dataqual/attracc/qattracc/attraccv</t>
  </si>
  <si>
    <t>/metadata/dataqual/logic</t>
  </si>
  <si>
    <t>/metadata/dataqual/complete</t>
  </si>
  <si>
    <t>/metadata/dataqual/lineage/method/methtype</t>
  </si>
  <si>
    <t>/metadata/dataqual/lineage/method/methdesc</t>
  </si>
  <si>
    <t>/metadata/dataqual/lineage/procstep/procdesc</t>
  </si>
  <si>
    <t>/metadata/dataqual/lineage/procstep/procdate</t>
  </si>
  <si>
    <t>/metadata/distinfo/distrib/cntinfo/cntperp/cntper</t>
  </si>
  <si>
    <t>/metadata/distinfo/distrib/cntinfo/cntperp/cntorg</t>
  </si>
  <si>
    <t>/metadata/distinfo/distrib/cntinfo/cntaddr/addrtype</t>
  </si>
  <si>
    <t>/metadata/distinfo/distrib/cntinfo/cntaddr/address</t>
  </si>
  <si>
    <t>/metadata/distinfo/distrib/cntinfo/cntaddr/city</t>
  </si>
  <si>
    <t>/metadata/distinfo/distrib/cntinfo/cntaddr/state</t>
  </si>
  <si>
    <t>/metadata/distinfo/distrib/cntinfo/cntaddr/postal</t>
  </si>
  <si>
    <t>/metadata/distinfo/distrib/cntinfo/cntaddr/country</t>
  </si>
  <si>
    <t>/metadata/distinfo/distrib/cntinfo/cntemail</t>
  </si>
  <si>
    <t>/metadata/metainfo/metd</t>
  </si>
  <si>
    <t>/metadata/metainfo/metc/cntinfo/cntperp/cntper</t>
  </si>
  <si>
    <t>/metadata/metainfo/metc/cntinfo/cntperp/cntorg</t>
  </si>
  <si>
    <t>/metadata/metainfo/metc/cntinfo/cntpos</t>
  </si>
  <si>
    <t>/metadata/metainfo/metc/cntinfo/cntaddr/addrtype</t>
  </si>
  <si>
    <t>/metadata/metainfo/metc/cntinfo/cntaddr/address</t>
  </si>
  <si>
    <t>/metadata/metainfo/metc/cntinfo/cntaddr/city</t>
  </si>
  <si>
    <t>/metadata/metainfo/metc/cntinfo/cntaddr/state</t>
  </si>
  <si>
    <t>/metadata/metainfo/metc/cntinfo/cntaddr/postal</t>
  </si>
  <si>
    <t>/metadata/metainfo/metc/cntinfo/cntaddr/country</t>
  </si>
  <si>
    <t>/metadata/metainfo/metc/cntinfo/cntvoice</t>
  </si>
  <si>
    <t>/metadata/metainfo/metc/cntinfo/cntemail</t>
  </si>
  <si>
    <t>/metadata/metainfo/metstdn</t>
  </si>
  <si>
    <t>/metadata/metainfo/metstdv</t>
  </si>
  <si>
    <t>/metadata/ome/datause</t>
  </si>
  <si>
    <t>/metadata/ome/ome_status</t>
  </si>
  <si>
    <t>/metadata/ome/taskname</t>
  </si>
  <si>
    <t>/metadata/idinfo/ptcontac/cntinfo/cntaddr/country</t>
  </si>
  <si>
    <t>/metadata/ome/modeltitle</t>
  </si>
  <si>
    <t>/metadata/ome/modelcode</t>
  </si>
  <si>
    <t>/metadata/ome/modeldatafiles</t>
  </si>
  <si>
    <t>/metadata/ome/modelparams</t>
  </si>
  <si>
    <t>/metadata/ome/modelinit</t>
  </si>
  <si>
    <t>/metadata/ome/modeloutput</t>
  </si>
  <si>
    <t>/metadata/ome/modelconfig</t>
  </si>
  <si>
    <t>/metadata/ome/modelpostprocess</t>
  </si>
  <si>
    <t>/metadata/ome/modelpubs</t>
  </si>
  <si>
    <t>/metadata/idinfo/useconst</t>
  </si>
  <si>
    <t>/metadata/dataqual/lineage/method/methcite/citeinfo/origin</t>
  </si>
  <si>
    <t>/metadata/dataqual/lineage/method/methcite/citeinfo/title</t>
  </si>
  <si>
    <t>/metadata/dataqual/lineage/method/methcite/citeinfo/pubdate</t>
  </si>
  <si>
    <t>/metadata/dataqual/lineage/method/methcite/citeinfo/onlink</t>
  </si>
  <si>
    <t>/metadata/idinfo/tool/tooldesc</t>
  </si>
  <si>
    <t>/metadata/dataqual/lineage/srcinfo/srccite/citeinfo/title</t>
  </si>
  <si>
    <t>/metadata/dataqual/lineage/srcinfo/srccite/citeinfo/geoform</t>
  </si>
  <si>
    <t>/metadata/dataqual/lineage/srcinfo/srccite/citeinfo/onlink</t>
  </si>
  <si>
    <t>/metadata/dataqual/lineage/srcinfo/srccite/citeinfo/pubinfo/publish</t>
  </si>
  <si>
    <t>/metadata/dataqual/lineage/srcinfo/srccite/citeinfo/pubinfo/pubplace</t>
  </si>
  <si>
    <t>/metadata/idinfo/tool/toolacc/onlink</t>
  </si>
  <si>
    <t>/metadata/idinfo/tool/toolcont/cntinfo/cntperp/cntper</t>
  </si>
  <si>
    <t>/metadata/idinfo/tool/toolcont/cntinfo/cntperp/cntorg</t>
  </si>
  <si>
    <t>/metadata/idinfo/tool/toolcont/cntinfo/cntaddr/address</t>
  </si>
  <si>
    <t>/metadata/idinfo/tool/toolcont/cntinfo/cntvoice</t>
  </si>
  <si>
    <t>Row Labels</t>
  </si>
  <si>
    <t>Grand Total</t>
  </si>
  <si>
    <t>USGSC</t>
  </si>
  <si>
    <t>/metadata/idinfo/timeperd/current</t>
  </si>
  <si>
    <t>/metadata/idinfo/browse/browsen</t>
  </si>
  <si>
    <t>/metadata/idinfo/browse/browsed</t>
  </si>
  <si>
    <t>/metadata/idinfo/browse/browset</t>
  </si>
  <si>
    <t>/metadata/idinfo/native</t>
  </si>
  <si>
    <t>/metadata/idinfo/crossref/citeinfo/origin</t>
  </si>
  <si>
    <t>/metadata/idinfo/crossref/citeinfo/pubdate</t>
  </si>
  <si>
    <t>/metadata/idinfo/crossref/citeinfo/title</t>
  </si>
  <si>
    <t>/metadata/idinfo/crossref/citeinfo/geoform</t>
  </si>
  <si>
    <t>/metadata/idinfo/crossref/citeinfo/pubinfo/pubplace</t>
  </si>
  <si>
    <t>/metadata/idinfo/crossref/citeinfo/pubinfo/publish</t>
  </si>
  <si>
    <t>/metadata/idinfo/crossref/citeinfo/othercit</t>
  </si>
  <si>
    <t>/metadata/idinfo/crossref/citeinfo/onlink</t>
  </si>
  <si>
    <t>/metadata/idinfo/crossref/citeinfo/edition</t>
  </si>
  <si>
    <t>/metadata/distinfo/distrib/cntinfo/cntvoice</t>
  </si>
  <si>
    <t>/metadata/distinfo/resdesc</t>
  </si>
  <si>
    <t>/metadata/distinfo/distliab</t>
  </si>
  <si>
    <t>/metadata/distinfo/stdorder/digform/digtinfo/formname</t>
  </si>
  <si>
    <t>/metadata/distinfo/stdorder/digform/digtinfo/formcont</t>
  </si>
  <si>
    <t>/metadata/distinfo/stdorder/digform/digtopt/onlinopt/computer/networka/networkr</t>
  </si>
  <si>
    <t>/metadata/distinfo/stdorder/fees</t>
  </si>
  <si>
    <t>/metadata/idinfo/descript/supplinf</t>
  </si>
  <si>
    <t>/metadata/idinfo/keywords/place/placekt</t>
  </si>
  <si>
    <t>/metadata/idinfo/taxonomy/keywtax/taxonkt</t>
  </si>
  <si>
    <t>/metadata/idinfo/taxonomy/keywtax/taxonkey</t>
  </si>
  <si>
    <t>/metadata/idinfo/taxonomy/taxonsys/classsys/classcit/citeinfo/origin</t>
  </si>
  <si>
    <t>/metadata/idinfo/taxonomy/taxonsys/classsys/classcit/citeinfo/pubdate</t>
  </si>
  <si>
    <t>/metadata/idinfo/taxonomy/taxonsys/classsys/classcit/citeinfo/title</t>
  </si>
  <si>
    <t>/metadata/idinfo/taxonomy/taxonsys/classsys/classcit/citeinfo/geoform</t>
  </si>
  <si>
    <t>/metadata/idinfo/taxonomy/taxonsys/classsys/classcit/citeinfo/pubinfo/pubplace</t>
  </si>
  <si>
    <t>/metadata/idinfo/taxonomy/taxonsys/classsys/classcit/citeinfo/pubinfo/publish</t>
  </si>
  <si>
    <t>/metadata/idinfo/taxonomy/taxonsys/taxonpro</t>
  </si>
  <si>
    <t>/metadata/idinfo/taxonomy/taxoncl/taxonrn</t>
  </si>
  <si>
    <t>/metadata/idinfo/taxonomy/taxoncl/taxonrv</t>
  </si>
  <si>
    <t>/metadata/idinfo/taxonomy/taxoncl/common</t>
  </si>
  <si>
    <t>/metadata/idinfo/taxonomy/taxoncl/taxoncl/taxonrn</t>
  </si>
  <si>
    <t>/metadata/idinfo/taxonomy/taxoncl/taxoncl/taxonrv</t>
  </si>
  <si>
    <t>/metadata/idinfo/taxonomy/taxoncl/taxoncl/taxoncl/taxonrn</t>
  </si>
  <si>
    <t>/metadata/idinfo/taxonomy/taxoncl/taxoncl/taxoncl/taxonrv</t>
  </si>
  <si>
    <t>/metadata/idinfo/taxonomy/taxoncl/taxoncl/taxoncl/taxoncl/taxonrn</t>
  </si>
  <si>
    <t>/metadata/idinfo/taxonomy/taxoncl/taxoncl/taxoncl/taxoncl/taxonrv</t>
  </si>
  <si>
    <t>/metadata/idinfo/taxonomy/taxoncl/taxoncl/taxoncl/taxoncl/taxoncl/taxonrn</t>
  </si>
  <si>
    <t>/metadata/idinfo/taxonomy/taxoncl/taxoncl/taxoncl/taxoncl/taxoncl/taxonrv</t>
  </si>
  <si>
    <t>/metadata/dataqual/attracc/attraccr</t>
  </si>
  <si>
    <t>/metadata/dataqual/posacc/horizpa/horizpar</t>
  </si>
  <si>
    <t>/metadata/spdoinfo/direct</t>
  </si>
  <si>
    <t>/metadata/eainfo/detailed/enttyp/enttypl</t>
  </si>
  <si>
    <t>/metadata/eainfo/detailed/enttyp/enttypd</t>
  </si>
  <si>
    <t>/metadata/eainfo/detailed/enttyp/enttypds</t>
  </si>
  <si>
    <t>/metadata/distinfo/stdorder/digform/digtinfo/filedec</t>
  </si>
  <si>
    <t>/metadata/distinfo/stdorder/digform/digtinfo/formvern</t>
  </si>
  <si>
    <t>/metadata/distinfo/stdorder/ordering</t>
  </si>
  <si>
    <t>/metadata/distinfo/custom</t>
  </si>
  <si>
    <t>/metadata/distinfo/techpreq</t>
  </si>
  <si>
    <t>/metadata/metainfo/metac</t>
  </si>
  <si>
    <t>/metadata/metainfo/metuc</t>
  </si>
  <si>
    <t>/metadata/idinfo/tool/toolacc/toolinst</t>
  </si>
  <si>
    <t>/metadata/eainfo/detailed/attr/attrlabl</t>
  </si>
  <si>
    <t>/metadata/eainfo/detailed/attr/attrdef</t>
  </si>
  <si>
    <t>/metadata/eainfo/detailed/attr/attrdefs</t>
  </si>
  <si>
    <t>/metadata/eainfo/detailed/attr/attrdomv/udom</t>
  </si>
  <si>
    <t>/metadata/eainfo/detailed/attr/attrdomv/edom/edomv</t>
  </si>
  <si>
    <t>/metadata/eainfo/detailed/attr/attrdomv/edom/edomvd</t>
  </si>
  <si>
    <t>/metadata/eainfo/detailed/attr/attrdomv/edom/edomvds</t>
  </si>
  <si>
    <t>/metadata/eainfo/detailed/attr/attrdomv/codesetd/codesetn</t>
  </si>
  <si>
    <t>/metadata/eainfo/detailed/attr/attrdomv/codesetd/codesets</t>
  </si>
  <si>
    <t>/metadata/distinfo/distrib/cntinfo/cntorgp/cntorg</t>
  </si>
  <si>
    <t>/metadata/dataqual/posacc/vertacc/vertaccr</t>
  </si>
  <si>
    <t>/metadata/spdoinfo/indspref</t>
  </si>
  <si>
    <t>/metadata/eainfo/overview/eaover</t>
  </si>
  <si>
    <t>/metadata/eainfo/overview/eadetcit</t>
  </si>
  <si>
    <t>/metadata/idinfo/citation/citeinfo/lworkcit/citeinfo/origin</t>
  </si>
  <si>
    <t>/metadata/idinfo/citation/citeinfo/lworkcit/citeinfo/pubdate</t>
  </si>
  <si>
    <t>/metadata/idinfo/citation/citeinfo/lworkcit/citeinfo/title</t>
  </si>
  <si>
    <t>/metadata/idinfo/citation/citeinfo/lworkcit/citeinfo/geoform</t>
  </si>
  <si>
    <t>/metadata/idinfo/citation/citeinfo/lworkcit/citeinfo/pubinfo/pubplace</t>
  </si>
  <si>
    <t>/metadata/idinfo/citation/citeinfo/lworkcit/citeinfo/pubinfo/publish</t>
  </si>
  <si>
    <t>/metadata/idinfo/citation/citeinfo/lworkcit/citeinfo/onlink</t>
  </si>
  <si>
    <t>/metadata/distinfo/distrib/cntinfo/cntpos</t>
  </si>
  <si>
    <t>/metadata/idinfo/ptcontac/cntinfo/cntpos</t>
  </si>
  <si>
    <t>/metadata/idinfo/citation/citeinfo/edition</t>
  </si>
  <si>
    <t>/metadata/idinfo/ptcontac/cntinfo/cntorgp/cntorg</t>
  </si>
  <si>
    <t>/metadata/idinfo/ptcontac/cntinfo/cntorgp/cntper</t>
  </si>
  <si>
    <t>/metadata/idinfo/ptcontac/cntinfo/hours</t>
  </si>
  <si>
    <t>/metadata/dataqual/lineage/srcinfo/srccite/citeinfo/origin</t>
  </si>
  <si>
    <t>/metadata/dataqual/lineage/srcinfo/srccite/citeinfo/pubdate</t>
  </si>
  <si>
    <t>/metadata/dataqual/lineage/srcinfo/typesrc</t>
  </si>
  <si>
    <t>/metadata/dataqual/lineage/srcinfo/srctime/timeinfo/sngdate/caldate</t>
  </si>
  <si>
    <t>/metadata/dataqual/lineage/srcinfo/srctime/srccurr</t>
  </si>
  <si>
    <t>/metadata/dataqual/lineage/srcinfo/srccitea</t>
  </si>
  <si>
    <t>/metadata/dataqual/lineage/srcinfo/srccontr</t>
  </si>
  <si>
    <t>/metadata/dataqual/lineage/srcinfo/srccite/citeinfo/othercit</t>
  </si>
  <si>
    <t>/metadata/spdoinfo/rastinfo/rasttype</t>
  </si>
  <si>
    <t>/metadata/spdoinfo/rastinfo/rowcount</t>
  </si>
  <si>
    <t>/metadata/spdoinfo/rastinfo/colcount</t>
  </si>
  <si>
    <t>/metadata/spref/horizsys/planar/mapproj/mapprojn</t>
  </si>
  <si>
    <t>/metadata/spref/horizsys/planar/mapproj/albers/stdparll</t>
  </si>
  <si>
    <t>/metadata/spref/horizsys/planar/mapproj/albers/longcm</t>
  </si>
  <si>
    <t>/metadata/spref/horizsys/planar/mapproj/albers/latprjo</t>
  </si>
  <si>
    <t>/metadata/spref/horizsys/planar/mapproj/albers/feast</t>
  </si>
  <si>
    <t>/metadata/spref/horizsys/planar/mapproj/albers/fnorth</t>
  </si>
  <si>
    <t>/metadata/spref/horizsys/planar/planci/plance</t>
  </si>
  <si>
    <t>/metadata/spref/horizsys/planar/planci/coordrep/absres</t>
  </si>
  <si>
    <t>/metadata/spref/horizsys/planar/planci/coordrep/ordres</t>
  </si>
  <si>
    <t>/metadata/spref/horizsys/planar/planci/plandu</t>
  </si>
  <si>
    <t>/metadata/spref/horizsys/geodetic/horizdn</t>
  </si>
  <si>
    <t>/metadata/spref/horizsys/geodetic/ellips</t>
  </si>
  <si>
    <t>/metadata/spref/horizsys/geodetic/semiaxis</t>
  </si>
  <si>
    <t>/metadata/spref/horizsys/geodetic/denflat</t>
  </si>
  <si>
    <t>/metadata/eainfo/detailed/attr/attrdomv/rdom/rdommin</t>
  </si>
  <si>
    <t>/metadata/eainfo/detailed/attr/attrdomv/rdom/rdommax</t>
  </si>
  <si>
    <t>/metadata/distinfo/distrib/cntinfo/cntorgp/cntper</t>
  </si>
  <si>
    <t>/metadata/distinfo/distrib/cntinfo/hours</t>
  </si>
  <si>
    <t>/metadata/metainfo/metc/cntinfo/cntorgp/cntorg</t>
  </si>
  <si>
    <t>/metadata/metainfo/metc/cntinfo/cntorgp/cntper</t>
  </si>
  <si>
    <t>/metadata/metainfo/metc/cntinfo/hours</t>
  </si>
  <si>
    <t>/metadata/metainfo/mettc</t>
  </si>
  <si>
    <t>DAAC</t>
  </si>
  <si>
    <t>/metadata/idinfo/citation/citeinfo/alt_onlink</t>
  </si>
  <si>
    <t>/metadata/idinfo/ptcontac/cntinfo/cntfax</t>
  </si>
  <si>
    <t>/metadata/distinfo/distrib/cntinfo/cntfax</t>
  </si>
  <si>
    <t>/metadata/distinfo/stdorder/digform/digtopt/onlinopt/computer</t>
  </si>
  <si>
    <t>/metadata/distinfo/stdorder/digform/digtopt/onlinopt/accinstr</t>
  </si>
  <si>
    <t>/metadata/Local-Control-Number</t>
  </si>
  <si>
    <t>/metadata/mercury/Site_Information/Site</t>
  </si>
  <si>
    <t>/metadata/mercury/Site_Information/Westernmost_Longitude</t>
  </si>
  <si>
    <t>/metadata/mercury/Site_Information/Easternmost_Longitude</t>
  </si>
  <si>
    <t>/metadata/mercury/Site_Information/Northernmost_Latitude</t>
  </si>
  <si>
    <t>/metadata/mercury/Site_Information/Southernmost_Latitude</t>
  </si>
  <si>
    <t>/metadata/mercury/Keywords</t>
  </si>
  <si>
    <t>/metadata/mercury/Parameter_Description/Parameter</t>
  </si>
  <si>
    <t>/metadata/mercury/Parameter_Description/Sensor</t>
  </si>
  <si>
    <t>/metadata/mercury/Parameter_Description/Source</t>
  </si>
  <si>
    <t>/metadata/mercury/Parameter_Description/Term</t>
  </si>
  <si>
    <t>/metadata/mercury/Parameter_Description/Topic</t>
  </si>
  <si>
    <t>/metadata/mercury/Project</t>
  </si>
  <si>
    <t>/metadata/mercury/Navpath</t>
  </si>
  <si>
    <t>/metadata/mercury/Principal_Investigator/Name</t>
  </si>
  <si>
    <t>/metadata/mercury/Data_Set_Link/URL</t>
  </si>
  <si>
    <t>/metadata/mercury/Data_Set_Link/Label</t>
  </si>
  <si>
    <t>/metadata/mercury/Documentation_Link/URL</t>
  </si>
  <si>
    <t>/metadata/mercury/Documentation_Link/Label</t>
  </si>
  <si>
    <t>/metadata/mercury/OME_Software_Version</t>
  </si>
  <si>
    <t>/metadata/mercury/OME_DTD_Version</t>
  </si>
  <si>
    <t>/metadata/mercury/Contact_Person/Email</t>
  </si>
  <si>
    <t>/metadata/mercury/Contact_Person/Name</t>
  </si>
  <si>
    <t>/metadata/mercury/Contact_Person/Phone</t>
  </si>
  <si>
    <t>/metadata/mercury/File_ID</t>
  </si>
  <si>
    <t>/metadata/mercury/MD_Entry_id</t>
  </si>
  <si>
    <t>/metadata/mercury/Search_Text_Link/URL</t>
  </si>
  <si>
    <t>/metadata/mercury/Search_Text_Link/Label</t>
  </si>
  <si>
    <t>/metadata/mercury/Granule_Details/Granule/Granule_ID</t>
  </si>
  <si>
    <t>/metadata/mercury/Granule_Details/Granule/Granule_Title</t>
  </si>
  <si>
    <t>/metadata/mercury/Granule_Details/Granule/Westernmost_Longitude</t>
  </si>
  <si>
    <t>/metadata/mercury/Granule_Details/Granule/Easternmost_Longitude</t>
  </si>
  <si>
    <t>/metadata/mercury/Granule_Details/Granule/Northernmost_Latitude</t>
  </si>
  <si>
    <t>/metadata/mercury/Granule_Details/Granule/Southernmost_Latitude</t>
  </si>
  <si>
    <t>/metadata/mercury/Granule_Details/Granule/Start_Date</t>
  </si>
  <si>
    <t>/metadata/mercury/Granule_Details/Granule/End_Date</t>
  </si>
  <si>
    <t>/metadata/mercury/OGC_URL</t>
  </si>
  <si>
    <t>/metadata/mercury/THREDDS_URL</t>
  </si>
  <si>
    <t>path</t>
  </si>
  <si>
    <t>Element Name</t>
  </si>
  <si>
    <t>Delimiter</t>
  </si>
  <si>
    <t>/</t>
  </si>
  <si>
    <t>Start</t>
  </si>
  <si>
    <t>End</t>
  </si>
  <si>
    <t>Path Elements</t>
  </si>
  <si>
    <t>Collection Selector</t>
  </si>
  <si>
    <t>Select Collection</t>
  </si>
  <si>
    <t>Series 1</t>
  </si>
  <si>
    <t>USGSCSAS</t>
  </si>
  <si>
    <t>/metadata/idinfo/timeperd/timeinfo/sngdate/caldate</t>
  </si>
  <si>
    <t>/metadata/spdoinfo/ptvctinf/sdtsterm/sdtstype</t>
  </si>
  <si>
    <t>/metadata/spdoinfo/ptvctinf/sdtsterm/ptvctcnt</t>
  </si>
  <si>
    <t>/metadata/spref/horizsys/planar/gridsys/gridsysn</t>
  </si>
  <si>
    <t>/metadata/spref/horizsys/planar/gridsys/utm/utmzone</t>
  </si>
  <si>
    <t>/metadata/spref/horizsys/planar/gridsys/utm/transmer/sfctrmer</t>
  </si>
  <si>
    <t>/metadata/spref/horizsys/planar/gridsys/utm/transmer/longcm</t>
  </si>
  <si>
    <t>/metadata/spref/horizsys/planar/gridsys/utm/transmer/latprjo</t>
  </si>
  <si>
    <t>/metadata/spref/horizsys/planar/gridsys/utm/transmer/feast</t>
  </si>
  <si>
    <t>/metadata/spref/horizsys/planar/gridsys/utm/transmer/fnorth</t>
  </si>
  <si>
    <t>/metadata/metainfo/metrd</t>
  </si>
  <si>
    <t>/metadata/metainfo/metc/cntinfo/cntfax</t>
  </si>
  <si>
    <t>/metadata/metainfo/metextns/onlink</t>
  </si>
  <si>
    <t>/metadata/idinfo/secinfo/secsys</t>
  </si>
  <si>
    <t>/metadata/idinfo/secinfo/secclass</t>
  </si>
  <si>
    <t>/metadata/idinfo/secinfo/sechandl</t>
  </si>
  <si>
    <t>/metadata/dataqual/lineage/procstep/proccont/cntinfo/cntorgp/cntorg</t>
  </si>
  <si>
    <t>/metadata/dataqual/lineage/procstep/proccont/cntinfo/cntpos</t>
  </si>
  <si>
    <t>/metadata/dataqual/lineage/procstep/proccont/cntinfo/cntaddr/addrtype</t>
  </si>
  <si>
    <t>/metadata/dataqual/lineage/procstep/proccont/cntinfo/cntaddr/address</t>
  </si>
  <si>
    <t>/metadata/dataqual/lineage/procstep/proccont/cntinfo/cntaddr/city</t>
  </si>
  <si>
    <t>/metadata/dataqual/lineage/procstep/proccont/cntinfo/cntaddr/state</t>
  </si>
  <si>
    <t>/metadata/dataqual/lineage/procstep/proccont/cntinfo/cntaddr/postal</t>
  </si>
  <si>
    <t>/metadata/dataqual/lineage/procstep/proccont/cntinfo/cntaddr/country</t>
  </si>
  <si>
    <t>/metadata/dataqual/lineage/procstep/proccont/cntinfo/cntvoice</t>
  </si>
  <si>
    <t>/metadata/dataqual/lineage/procstep/proccont/cntinfo/cntemail</t>
  </si>
  <si>
    <t>/metadata/dataqual/lineage/procstep/proccont/cntinfo/hours</t>
  </si>
  <si>
    <t>/metadata/dataqual/cloud</t>
  </si>
  <si>
    <t>/metadata/dataqual/lineage/srcinfo/srcscale</t>
  </si>
  <si>
    <t>/metadata/dataqual/lineage/procstep/proccont/cntinfo/cntperp/cntper</t>
  </si>
  <si>
    <t>/metadata/dataqual/lineage/procstep/proccont/cntinfo/cntperp/cntorg</t>
  </si>
  <si>
    <t>/metadata/dataqual/lineage/procstep/srcused</t>
  </si>
  <si>
    <t>/metadata/spref/vertdef/altsys/altdatum</t>
  </si>
  <si>
    <t>/metadata/spref/vertdef/altsys/altres</t>
  </si>
  <si>
    <t>/metadata/spref/vertdef/altsys/altunits</t>
  </si>
  <si>
    <t>/metadata/spref/vertdef/altsys/altenc</t>
  </si>
  <si>
    <t>/metadata/dataqual/lineage/srcinfo/srctime/timeinfo/rngdates/begdate</t>
  </si>
  <si>
    <t>/metadata/dataqual/lineage/srcinfo/srctime/timeinfo/rngdates/enddate</t>
  </si>
  <si>
    <t>/metadata/dataqual/lineage/procstep/proccont/cntinfo/cntfax</t>
  </si>
  <si>
    <t>/metadata/idinfo/citation/citeinfo/serinfo/sername</t>
  </si>
  <si>
    <t>/metadata/idinfo/citation/citeinfo/serinfo/issue</t>
  </si>
  <si>
    <t>/metadata/idinfo/citation/citeinfo/othercit</t>
  </si>
  <si>
    <t>/metadata/idinfo/keywords/stratum/stratkt</t>
  </si>
  <si>
    <t>/metadata/idinfo/keywords/temporal/tempkt</t>
  </si>
  <si>
    <t>/metadata/idinfo/keywords/temporal/tempkey</t>
  </si>
  <si>
    <t>/metadata/idinfo/ptcontac/cntinfo/cnttdd</t>
  </si>
  <si>
    <t>/metadata/idinfo/ptcontac/cntinfo/cntinst</t>
  </si>
  <si>
    <t>/metadata/dataqual/attracc/qattracc/attracce</t>
  </si>
  <si>
    <t>/metadata/dataqual/lineage/srcinfo/srccite/citeinfo/edition</t>
  </si>
  <si>
    <t>/metadata/dataqual/lineage/srcinfo/srccite/citeinfo/serinfo/sername</t>
  </si>
  <si>
    <t>/metadata/dataqual/lineage/srcinfo/srccite/citeinfo/serinfo/issue</t>
  </si>
  <si>
    <t>/metadata/dataqual/lineage/procstep/proccont/cntinfo/cntorgp/cntper</t>
  </si>
  <si>
    <t>/metadata/dataqual/lineage/procstep/proccont/cntinfo/cntinst</t>
  </si>
  <si>
    <t>/metadata/distinfo/stdorder/digform/digtinfo/transize</t>
  </si>
  <si>
    <t>/metadata/dataqual/lineage/srcinfo/srctime/timeinfo/mdattim/sngdate/caldate</t>
  </si>
  <si>
    <t>/metadata/dataqual/lineage/procstep/srcprod</t>
  </si>
  <si>
    <t>/metadata/idinfo/spdom/dsgpoly/dsgpolyo/gring</t>
  </si>
  <si>
    <t>/metadata/eainfo/detailed/attr/attrdomv/rdom/attrunit</t>
  </si>
  <si>
    <t>/metadata/idinfo/timeperd/timeinfo/mdattim/sngdate/caldate</t>
  </si>
  <si>
    <t>/metadata/dataqual/lineage/method/methodid/methkt</t>
  </si>
  <si>
    <t>/metadata/dataqual/lineage/method/methodid/methkey</t>
  </si>
  <si>
    <t>/metadata/dataqual/lineage/srcinfo/srccite/citeinfo/pubtime</t>
  </si>
  <si>
    <t>/metadata/dataqual/lineage/procstep/proctime</t>
  </si>
  <si>
    <t>/metadata/idinfo/citation/citeinfo/lworkcit/citeinfo/othercit</t>
  </si>
  <si>
    <t>/metadata/dataqual/posacc/horizpa/qhorizpa/horizpav</t>
  </si>
  <si>
    <t>/metadata/dataqual/posacc/horizpa/qhorizpa/horizpae</t>
  </si>
  <si>
    <t>/metadata/dataqual/posacc/vertacc/qvertpa/vertaccv</t>
  </si>
  <si>
    <t>/metadata/dataqual/posacc/vertacc/qvertpa/vertacce</t>
  </si>
  <si>
    <t>/metadata/dataqual/lineage/procstep/proccont/cntinfo/cnttdd</t>
  </si>
  <si>
    <t>/metadata/idinfo/citation/citeinfo/lworkcit/citeinfo/edition</t>
  </si>
  <si>
    <t>/metadata/idinfo/citation/citeinfo/pubtime</t>
  </si>
  <si>
    <t>/metadata/idinfo/crossref/citeinfo/serinfo/sername</t>
  </si>
  <si>
    <t>/metadata/idinfo/crossref/citeinfo/serinfo/issue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</si>
</sst>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.00;;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Analysis!$D$2</c:f>
              <c:strCache>
                <c:ptCount val="1"/>
                <c:pt idx="0">
                  <c:v>USGSCSAS</c:v>
                </c:pt>
              </c:strCache>
            </c:strRef>
          </c:tx>
          <c:invertIfNegative val="0"/>
          <c:cat>
            <c:strRef>
              <c:f>Analysis!$C$18:$C$344</c:f>
              <c:strCache>
                <c:ptCount val="327"/>
                <c:pt idx="0">
                  <c:v>attracc/attraccr</c:v>
                </c:pt>
                <c:pt idx="1">
                  <c:v>attracc/qattracc/attraccv</c:v>
                </c:pt>
                <c:pt idx="2">
                  <c:v>complete</c:v>
                </c:pt>
                <c:pt idx="3">
                  <c:v>lineage/method/methcite/citeinfo/onlink</c:v>
                </c:pt>
                <c:pt idx="4">
                  <c:v>lineage/method/methcite/citeinfo/origin</c:v>
                </c:pt>
                <c:pt idx="5">
                  <c:v>lineage/method/methcite/citeinfo/pubdate</c:v>
                </c:pt>
                <c:pt idx="6">
                  <c:v>lineage/method/methcite/citeinfo/title</c:v>
                </c:pt>
                <c:pt idx="7">
                  <c:v>lineage/method/methdesc</c:v>
                </c:pt>
                <c:pt idx="8">
                  <c:v>lineage/method/methtype</c:v>
                </c:pt>
                <c:pt idx="9">
                  <c:v>lineage/procstep/procdate</c:v>
                </c:pt>
                <c:pt idx="10">
                  <c:v>lineage/procstep/procdesc</c:v>
                </c:pt>
                <c:pt idx="11">
                  <c:v>lineage/srcinfo/srccite/citeinfo/geoform</c:v>
                </c:pt>
                <c:pt idx="12">
                  <c:v>lineage/srcinfo/srccite/citeinfo/onlink</c:v>
                </c:pt>
                <c:pt idx="13">
                  <c:v>lineage/srcinfo/srccite/citeinfo/origin</c:v>
                </c:pt>
                <c:pt idx="14">
                  <c:v>lineage/srcinfo/srccite/citeinfo/othercit</c:v>
                </c:pt>
                <c:pt idx="15">
                  <c:v>lineage/srcinfo/srccite/citeinfo/pubdate</c:v>
                </c:pt>
                <c:pt idx="16">
                  <c:v>lineage/srcinfo/srccite/citeinfo/pubinfo</c:v>
                </c:pt>
                <c:pt idx="17">
                  <c:v>lineage/srcinfo/srccite/citeinfo/pubinfo</c:v>
                </c:pt>
                <c:pt idx="18">
                  <c:v>lineage/srcinfo/srccite/citeinfo/title</c:v>
                </c:pt>
                <c:pt idx="19">
                  <c:v>lineage/srcinfo/srccitea</c:v>
                </c:pt>
                <c:pt idx="20">
                  <c:v>lineage/srcinfo/srccontr</c:v>
                </c:pt>
                <c:pt idx="21">
                  <c:v>lineage/srcinfo/srctime/srccurr</c:v>
                </c:pt>
                <c:pt idx="22">
                  <c:v>lineage/srcinfo/srctime/timeinfo/sngdate</c:v>
                </c:pt>
                <c:pt idx="23">
                  <c:v>lineage/srcinfo/typesrc</c:v>
                </c:pt>
                <c:pt idx="24">
                  <c:v>logic</c:v>
                </c:pt>
                <c:pt idx="25">
                  <c:v>posacc/horizpa/horizpar</c:v>
                </c:pt>
                <c:pt idx="26">
                  <c:v>posacc/vertacc/vertaccr</c:v>
                </c:pt>
                <c:pt idx="27">
                  <c:v>custom</c:v>
                </c:pt>
                <c:pt idx="28">
                  <c:v>distliab</c:v>
                </c:pt>
                <c:pt idx="29">
                  <c:v>distrib/cntinfo/cntaddr/address</c:v>
                </c:pt>
                <c:pt idx="30">
                  <c:v>distrib/cntinfo/cntaddr/addrtype</c:v>
                </c:pt>
                <c:pt idx="31">
                  <c:v>distrib/cntinfo/cntaddr/city</c:v>
                </c:pt>
                <c:pt idx="32">
                  <c:v>distrib/cntinfo/cntaddr/country</c:v>
                </c:pt>
                <c:pt idx="33">
                  <c:v>distrib/cntinfo/cntaddr/postal</c:v>
                </c:pt>
                <c:pt idx="34">
                  <c:v>distrib/cntinfo/cntaddr/state</c:v>
                </c:pt>
                <c:pt idx="35">
                  <c:v>distrib/cntinfo/cntemail</c:v>
                </c:pt>
                <c:pt idx="36">
                  <c:v>distrib/cntinfo/cntfax</c:v>
                </c:pt>
                <c:pt idx="37">
                  <c:v>distrib/cntinfo/cntorgp/cntorg</c:v>
                </c:pt>
                <c:pt idx="38">
                  <c:v>distrib/cntinfo/cntorgp/cntper</c:v>
                </c:pt>
                <c:pt idx="39">
                  <c:v>distrib/cntinfo/cntperp/cntorg</c:v>
                </c:pt>
                <c:pt idx="40">
                  <c:v>distrib/cntinfo/cntperp/cntper</c:v>
                </c:pt>
                <c:pt idx="41">
                  <c:v>distrib/cntinfo/cntpos</c:v>
                </c:pt>
                <c:pt idx="42">
                  <c:v>distrib/cntinfo/cntvoice</c:v>
                </c:pt>
                <c:pt idx="43">
                  <c:v>distrib/cntinfo/hours</c:v>
                </c:pt>
                <c:pt idx="44">
                  <c:v>resdesc</c:v>
                </c:pt>
                <c:pt idx="45">
                  <c:v>stdorder/digform/digtinfo/filedec</c:v>
                </c:pt>
                <c:pt idx="46">
                  <c:v>stdorder/digform/digtinfo/formcont</c:v>
                </c:pt>
                <c:pt idx="47">
                  <c:v>stdorder/digform/digtinfo/formname</c:v>
                </c:pt>
                <c:pt idx="48">
                  <c:v>stdorder/digform/digtinfo/formvern</c:v>
                </c:pt>
                <c:pt idx="49">
                  <c:v>stdorder/digform/digtopt/onlinopt/accinstr</c:v>
                </c:pt>
                <c:pt idx="50">
                  <c:v>stdorder/digform/digtopt/onlinopt/computer</c:v>
                </c:pt>
                <c:pt idx="51">
                  <c:v>stdorder/digform/digtopt/onlinopt/computer</c:v>
                </c:pt>
                <c:pt idx="52">
                  <c:v>stdorder/fees</c:v>
                </c:pt>
                <c:pt idx="53">
                  <c:v>stdorder/ordering</c:v>
                </c:pt>
                <c:pt idx="54">
                  <c:v>techpreq</c:v>
                </c:pt>
                <c:pt idx="55">
                  <c:v>detailed/attr/attrdef</c:v>
                </c:pt>
                <c:pt idx="56">
                  <c:v>detailed/attr/attrdefs</c:v>
                </c:pt>
                <c:pt idx="57">
                  <c:v>detailed/attr/attrdomv/codesetd/codesetn</c:v>
                </c:pt>
                <c:pt idx="58">
                  <c:v>detailed/attr/attrdomv/codesetd/codesets</c:v>
                </c:pt>
                <c:pt idx="59">
                  <c:v>detailed/attr/attrdomv/edom/edomv</c:v>
                </c:pt>
                <c:pt idx="60">
                  <c:v>detailed/attr/attrdomv/edom/edomvd</c:v>
                </c:pt>
                <c:pt idx="61">
                  <c:v>detailed/attr/attrdomv/edom/edomvds</c:v>
                </c:pt>
                <c:pt idx="62">
                  <c:v>detailed/attr/attrdomv/rdom/rdommax</c:v>
                </c:pt>
                <c:pt idx="63">
                  <c:v>detailed/attr/attrdomv/rdom/rdommin</c:v>
                </c:pt>
                <c:pt idx="64">
                  <c:v>detailed/attr/attrdomv/udom</c:v>
                </c:pt>
                <c:pt idx="65">
                  <c:v>detailed/attr/attrlabl</c:v>
                </c:pt>
                <c:pt idx="66">
                  <c:v>detailed/enttyp/enttypd</c:v>
                </c:pt>
                <c:pt idx="67">
                  <c:v>detailed/enttyp/enttypds</c:v>
                </c:pt>
                <c:pt idx="68">
                  <c:v>detailed/enttyp/enttypl</c:v>
                </c:pt>
                <c:pt idx="69">
                  <c:v>overview/eadetcit</c:v>
                </c:pt>
                <c:pt idx="70">
                  <c:v>overview/eaover</c:v>
                </c:pt>
                <c:pt idx="71">
                  <c:v>accconst</c:v>
                </c:pt>
                <c:pt idx="72">
                  <c:v>browse/browsed</c:v>
                </c:pt>
                <c:pt idx="73">
                  <c:v>browse/browsen</c:v>
                </c:pt>
                <c:pt idx="74">
                  <c:v>browse/browset</c:v>
                </c:pt>
                <c:pt idx="75">
                  <c:v>citation/citeinfo/alt_onlink</c:v>
                </c:pt>
                <c:pt idx="76">
                  <c:v>citation/citeinfo/edition</c:v>
                </c:pt>
                <c:pt idx="77">
                  <c:v>citation/citeinfo/geoform</c:v>
                </c:pt>
                <c:pt idx="78">
                  <c:v>citation/citeinfo/lworkcit/citeinfo/geoform</c:v>
                </c:pt>
                <c:pt idx="79">
                  <c:v>citation/citeinfo/lworkcit/citeinfo/onlink</c:v>
                </c:pt>
                <c:pt idx="80">
                  <c:v>citation/citeinfo/lworkcit/citeinfo/origin</c:v>
                </c:pt>
                <c:pt idx="81">
                  <c:v>citation/citeinfo/lworkcit/citeinfo/pubdate</c:v>
                </c:pt>
                <c:pt idx="82">
                  <c:v>citation/citeinfo/lworkcit/citeinfo/pubinfo</c:v>
                </c:pt>
                <c:pt idx="83">
                  <c:v>citation/citeinfo/lworkcit/citeinfo/pubinfo</c:v>
                </c:pt>
                <c:pt idx="84">
                  <c:v>citation/citeinfo/lworkcit/citeinfo/title</c:v>
                </c:pt>
                <c:pt idx="85">
                  <c:v>citation/citeinfo/onlink</c:v>
                </c:pt>
                <c:pt idx="86">
                  <c:v>citation/citeinfo/origin</c:v>
                </c:pt>
                <c:pt idx="87">
                  <c:v>citation/citeinfo/pubdate</c:v>
                </c:pt>
                <c:pt idx="88">
                  <c:v>citation/citeinfo/pubinfo/publish</c:v>
                </c:pt>
                <c:pt idx="89">
                  <c:v>citation/citeinfo/pubinfo/pubplace</c:v>
                </c:pt>
                <c:pt idx="90">
                  <c:v>citation/citeinfo/title</c:v>
                </c:pt>
                <c:pt idx="91">
                  <c:v>crossref/citeinfo/edition</c:v>
                </c:pt>
                <c:pt idx="92">
                  <c:v>crossref/citeinfo/geoform</c:v>
                </c:pt>
                <c:pt idx="93">
                  <c:v>crossref/citeinfo/onlink</c:v>
                </c:pt>
                <c:pt idx="94">
                  <c:v>crossref/citeinfo/origin</c:v>
                </c:pt>
                <c:pt idx="95">
                  <c:v>crossref/citeinfo/othercit</c:v>
                </c:pt>
                <c:pt idx="96">
                  <c:v>crossref/citeinfo/pubdate</c:v>
                </c:pt>
                <c:pt idx="97">
                  <c:v>crossref/citeinfo/pubinfo/publish</c:v>
                </c:pt>
                <c:pt idx="98">
                  <c:v>crossref/citeinfo/pubinfo/pubplace</c:v>
                </c:pt>
                <c:pt idx="99">
                  <c:v>crossref/citeinfo/title</c:v>
                </c:pt>
                <c:pt idx="100">
                  <c:v>datacred</c:v>
                </c:pt>
                <c:pt idx="101">
                  <c:v>descript/abstract</c:v>
                </c:pt>
                <c:pt idx="102">
                  <c:v>descript/purpose</c:v>
                </c:pt>
                <c:pt idx="103">
                  <c:v>descript/supplinf</c:v>
                </c:pt>
                <c:pt idx="104">
                  <c:v>keywords/place/placekey</c:v>
                </c:pt>
                <c:pt idx="105">
                  <c:v>keywords/place/placekt</c:v>
                </c:pt>
                <c:pt idx="106">
                  <c:v>keywords/stratum/stratkey</c:v>
                </c:pt>
                <c:pt idx="107">
                  <c:v>keywords/theme/themekey</c:v>
                </c:pt>
                <c:pt idx="108">
                  <c:v>keywords/theme/themekt</c:v>
                </c:pt>
                <c:pt idx="109">
                  <c:v>native</c:v>
                </c:pt>
                <c:pt idx="110">
                  <c:v>ptcontac/cntinfo/cntaddr/address</c:v>
                </c:pt>
                <c:pt idx="111">
                  <c:v>ptcontac/cntinfo/cntaddr/addrtype</c:v>
                </c:pt>
                <c:pt idx="112">
                  <c:v>ptcontac/cntinfo/cntaddr/city</c:v>
                </c:pt>
                <c:pt idx="113">
                  <c:v>ptcontac/cntinfo/cntaddr/country</c:v>
                </c:pt>
                <c:pt idx="114">
                  <c:v>ptcontac/cntinfo/cntaddr/postal</c:v>
                </c:pt>
                <c:pt idx="115">
                  <c:v>ptcontac/cntinfo/cntaddr/state</c:v>
                </c:pt>
                <c:pt idx="116">
                  <c:v>ptcontac/cntinfo/cntemail</c:v>
                </c:pt>
                <c:pt idx="117">
                  <c:v>ptcontac/cntinfo/cntfax</c:v>
                </c:pt>
                <c:pt idx="118">
                  <c:v>ptcontac/cntinfo/cntorgp/cntorg</c:v>
                </c:pt>
                <c:pt idx="119">
                  <c:v>ptcontac/cntinfo/cntorgp/cntper</c:v>
                </c:pt>
                <c:pt idx="120">
                  <c:v>ptcontac/cntinfo/cntperp/cntorg</c:v>
                </c:pt>
                <c:pt idx="121">
                  <c:v>ptcontac/cntinfo/cntperp/cntper</c:v>
                </c:pt>
                <c:pt idx="122">
                  <c:v>ptcontac/cntinfo/cntpos</c:v>
                </c:pt>
                <c:pt idx="123">
                  <c:v>ptcontac/cntinfo/cntvoice</c:v>
                </c:pt>
                <c:pt idx="124">
                  <c:v>ptcontac/cntinfo/hours</c:v>
                </c:pt>
                <c:pt idx="125">
                  <c:v>spdom/bounding/eastbc</c:v>
                </c:pt>
                <c:pt idx="126">
                  <c:v>spdom/bounding/northbc</c:v>
                </c:pt>
                <c:pt idx="127">
                  <c:v>spdom/bounding/southbc</c:v>
                </c:pt>
                <c:pt idx="128">
                  <c:v>spdom/bounding/westbc</c:v>
                </c:pt>
                <c:pt idx="129">
                  <c:v>spdom/descgeog</c:v>
                </c:pt>
                <c:pt idx="130">
                  <c:v>status/progress</c:v>
                </c:pt>
                <c:pt idx="131">
                  <c:v>status/update</c:v>
                </c:pt>
                <c:pt idx="132">
                  <c:v>taxonomy/keywtax/taxonkey</c:v>
                </c:pt>
                <c:pt idx="133">
                  <c:v>taxonomy/keywtax/taxonkt</c:v>
                </c:pt>
                <c:pt idx="134">
                  <c:v>taxonomy/taxoncl/common</c:v>
                </c:pt>
                <c:pt idx="135">
                  <c:v>taxonomy/taxoncl/taxoncl/taxoncl/taxoncl</c:v>
                </c:pt>
                <c:pt idx="136">
                  <c:v>taxonomy/taxoncl/taxoncl/taxoncl/taxoncl</c:v>
                </c:pt>
                <c:pt idx="137">
                  <c:v>taxonomy/taxoncl/taxoncl/taxoncl/taxoncl</c:v>
                </c:pt>
                <c:pt idx="138">
                  <c:v>taxonomy/taxoncl/taxoncl/taxoncl/taxoncl</c:v>
                </c:pt>
                <c:pt idx="139">
                  <c:v>taxonomy/taxoncl/taxoncl/taxoncl/taxonrn</c:v>
                </c:pt>
                <c:pt idx="140">
                  <c:v>taxonomy/taxoncl/taxoncl/taxoncl/taxonrv</c:v>
                </c:pt>
                <c:pt idx="141">
                  <c:v>taxonomy/taxoncl/taxoncl/taxonrn</c:v>
                </c:pt>
                <c:pt idx="142">
                  <c:v>taxonomy/taxoncl/taxoncl/taxonrv</c:v>
                </c:pt>
                <c:pt idx="143">
                  <c:v>taxonomy/taxoncl/taxonrn</c:v>
                </c:pt>
                <c:pt idx="144">
                  <c:v>taxonomy/taxoncl/taxonrv</c:v>
                </c:pt>
                <c:pt idx="145">
                  <c:v>taxonomy/taxonsys/classsys/classcit/citeinfo</c:v>
                </c:pt>
                <c:pt idx="146">
                  <c:v>taxonomy/taxonsys/classsys/classcit/citeinfo</c:v>
                </c:pt>
                <c:pt idx="147">
                  <c:v>taxonomy/taxonsys/classsys/classcit/citeinfo</c:v>
                </c:pt>
                <c:pt idx="148">
                  <c:v>taxonomy/taxonsys/classsys/classcit/citeinfo</c:v>
                </c:pt>
                <c:pt idx="149">
                  <c:v>taxonomy/taxonsys/classsys/classcit/citeinfo</c:v>
                </c:pt>
                <c:pt idx="150">
                  <c:v>taxonomy/taxonsys/classsys/classcit/citeinfo</c:v>
                </c:pt>
                <c:pt idx="151">
                  <c:v>taxonomy/taxonsys/taxonpro</c:v>
                </c:pt>
                <c:pt idx="152">
                  <c:v>timeperd/current</c:v>
                </c:pt>
                <c:pt idx="153">
                  <c:v>timeperd/timeinfo/rngdates/begdate</c:v>
                </c:pt>
                <c:pt idx="154">
                  <c:v>timeperd/timeinfo/rngdates/enddate</c:v>
                </c:pt>
                <c:pt idx="155">
                  <c:v>tool/toolacc/onlink</c:v>
                </c:pt>
                <c:pt idx="156">
                  <c:v>tool/toolacc/toolinst</c:v>
                </c:pt>
                <c:pt idx="157">
                  <c:v>tool/toolcont/cntinfo/cntaddr/address</c:v>
                </c:pt>
                <c:pt idx="158">
                  <c:v>tool/toolcont/cntinfo/cntaddr/addrtype</c:v>
                </c:pt>
                <c:pt idx="159">
                  <c:v>tool/toolcont/cntinfo/cntperp/cntorg</c:v>
                </c:pt>
                <c:pt idx="160">
                  <c:v>tool/toolcont/cntinfo/cntperp/cntper</c:v>
                </c:pt>
                <c:pt idx="161">
                  <c:v>tool/toolcont/cntinfo/cntvoice</c:v>
                </c:pt>
                <c:pt idx="162">
                  <c:v>tool/tooldesc</c:v>
                </c:pt>
                <c:pt idx="163">
                  <c:v>useconst</c:v>
                </c:pt>
                <c:pt idx="164">
                  <c:v>#VALUE!</c:v>
                </c:pt>
                <c:pt idx="165">
                  <c:v>Contact_Person/Email</c:v>
                </c:pt>
                <c:pt idx="166">
                  <c:v>Contact_Person/Name</c:v>
                </c:pt>
                <c:pt idx="167">
                  <c:v>Contact_Person/Phone</c:v>
                </c:pt>
                <c:pt idx="168">
                  <c:v>Data_Set_Link/Label</c:v>
                </c:pt>
                <c:pt idx="169">
                  <c:v>Data_Set_Link/URL</c:v>
                </c:pt>
                <c:pt idx="170">
                  <c:v>Documentation_Link/Label</c:v>
                </c:pt>
                <c:pt idx="171">
                  <c:v>Documentation_Link/URL</c:v>
                </c:pt>
                <c:pt idx="172">
                  <c:v>File_ID</c:v>
                </c:pt>
                <c:pt idx="173">
                  <c:v>Granule_Details/Granule/Easternmost_Longitude</c:v>
                </c:pt>
                <c:pt idx="174">
                  <c:v>Granule_Details/Granule/End_Date</c:v>
                </c:pt>
                <c:pt idx="175">
                  <c:v>Granule_Details/Granule/Granule_ID</c:v>
                </c:pt>
                <c:pt idx="176">
                  <c:v>Granule_Details/Granule/Granule_Title</c:v>
                </c:pt>
                <c:pt idx="177">
                  <c:v>Granule_Details/Granule/Northernmost_Latitude</c:v>
                </c:pt>
                <c:pt idx="178">
                  <c:v>Granule_Details/Granule/Southernmost_Latitude</c:v>
                </c:pt>
                <c:pt idx="179">
                  <c:v>Granule_Details/Granule/Start_Date</c:v>
                </c:pt>
                <c:pt idx="180">
                  <c:v>Granule_Details/Granule/Westernmost_Longitude</c:v>
                </c:pt>
                <c:pt idx="181">
                  <c:v>Keywords</c:v>
                </c:pt>
                <c:pt idx="182">
                  <c:v>MD_Entry_id</c:v>
                </c:pt>
                <c:pt idx="183">
                  <c:v>Navpath</c:v>
                </c:pt>
                <c:pt idx="184">
                  <c:v>OGC_URL</c:v>
                </c:pt>
                <c:pt idx="185">
                  <c:v>OME_DTD_Version</c:v>
                </c:pt>
                <c:pt idx="186">
                  <c:v>OME_Software_Version</c:v>
                </c:pt>
                <c:pt idx="187">
                  <c:v>Parameter_Description/Parameter</c:v>
                </c:pt>
                <c:pt idx="188">
                  <c:v>Parameter_Description/Sensor</c:v>
                </c:pt>
                <c:pt idx="189">
                  <c:v>Parameter_Description/Source</c:v>
                </c:pt>
                <c:pt idx="190">
                  <c:v>Parameter_Description/Term</c:v>
                </c:pt>
                <c:pt idx="191">
                  <c:v>Parameter_Description/Topic</c:v>
                </c:pt>
                <c:pt idx="192">
                  <c:v>Principal_Investigator/Name</c:v>
                </c:pt>
                <c:pt idx="193">
                  <c:v>Project</c:v>
                </c:pt>
                <c:pt idx="194">
                  <c:v>Search_Text_Link/Label</c:v>
                </c:pt>
                <c:pt idx="195">
                  <c:v>Search_Text_Link/URL</c:v>
                </c:pt>
                <c:pt idx="196">
                  <c:v>Site_Information/Easternmost_Longitude</c:v>
                </c:pt>
                <c:pt idx="197">
                  <c:v>Site_Information/Northernmost_Latitude</c:v>
                </c:pt>
                <c:pt idx="198">
                  <c:v>Site_Information/Site</c:v>
                </c:pt>
                <c:pt idx="199">
                  <c:v>Site_Information/Southernmost_Latitude</c:v>
                </c:pt>
                <c:pt idx="200">
                  <c:v>Site_Information/Westernmost_Longitude</c:v>
                </c:pt>
                <c:pt idx="201">
                  <c:v>THREDDS_URL</c:v>
                </c:pt>
                <c:pt idx="202">
                  <c:v>metac</c:v>
                </c:pt>
                <c:pt idx="203">
                  <c:v>metc/cntinfo/cntaddr/address</c:v>
                </c:pt>
                <c:pt idx="204">
                  <c:v>metc/cntinfo/cntaddr/addrtype</c:v>
                </c:pt>
                <c:pt idx="205">
                  <c:v>metc/cntinfo/cntaddr/city</c:v>
                </c:pt>
                <c:pt idx="206">
                  <c:v>metc/cntinfo/cntaddr/country</c:v>
                </c:pt>
                <c:pt idx="207">
                  <c:v>metc/cntinfo/cntaddr/postal</c:v>
                </c:pt>
                <c:pt idx="208">
                  <c:v>metc/cntinfo/cntaddr/state</c:v>
                </c:pt>
                <c:pt idx="209">
                  <c:v>metc/cntinfo/cntemail</c:v>
                </c:pt>
                <c:pt idx="210">
                  <c:v>metc/cntinfo/cntorgp/cntorg</c:v>
                </c:pt>
                <c:pt idx="211">
                  <c:v>metc/cntinfo/cntorgp/cntper</c:v>
                </c:pt>
                <c:pt idx="212">
                  <c:v>metc/cntinfo/cntperp/cntorg</c:v>
                </c:pt>
                <c:pt idx="213">
                  <c:v>metc/cntinfo/cntperp/cntper</c:v>
                </c:pt>
                <c:pt idx="214">
                  <c:v>metc/cntinfo/cntpos</c:v>
                </c:pt>
                <c:pt idx="215">
                  <c:v>metc/cntinfo/cntvoice</c:v>
                </c:pt>
                <c:pt idx="216">
                  <c:v>metc/cntinfo/hours</c:v>
                </c:pt>
                <c:pt idx="217">
                  <c:v>metd</c:v>
                </c:pt>
                <c:pt idx="218">
                  <c:v>metstdn</c:v>
                </c:pt>
                <c:pt idx="219">
                  <c:v>metstdv</c:v>
                </c:pt>
                <c:pt idx="220">
                  <c:v>mettc</c:v>
                </c:pt>
                <c:pt idx="221">
                  <c:v>metuc</c:v>
                </c:pt>
                <c:pt idx="222">
                  <c:v>datause</c:v>
                </c:pt>
                <c:pt idx="223">
                  <c:v>modelcode</c:v>
                </c:pt>
                <c:pt idx="224">
                  <c:v>modelconfig</c:v>
                </c:pt>
                <c:pt idx="225">
                  <c:v>modeldatafiles</c:v>
                </c:pt>
                <c:pt idx="226">
                  <c:v>modelinit</c:v>
                </c:pt>
                <c:pt idx="227">
                  <c:v>modeloutput</c:v>
                </c:pt>
                <c:pt idx="228">
                  <c:v>modelparams</c:v>
                </c:pt>
                <c:pt idx="229">
                  <c:v>modelpostprocess</c:v>
                </c:pt>
                <c:pt idx="230">
                  <c:v>modelpubs</c:v>
                </c:pt>
                <c:pt idx="231">
                  <c:v>modeltitle</c:v>
                </c:pt>
                <c:pt idx="232">
                  <c:v>ome_status</c:v>
                </c:pt>
                <c:pt idx="233">
                  <c:v>taskname</c:v>
                </c:pt>
                <c:pt idx="234">
                  <c:v>#VALUE!</c:v>
                </c:pt>
                <c:pt idx="235">
                  <c:v>direct</c:v>
                </c:pt>
                <c:pt idx="236">
                  <c:v>indspref</c:v>
                </c:pt>
                <c:pt idx="237">
                  <c:v>rastinfo/colcount</c:v>
                </c:pt>
                <c:pt idx="238">
                  <c:v>rastinfo/rasttype</c:v>
                </c:pt>
                <c:pt idx="239">
                  <c:v>rastinfo/rowcount</c:v>
                </c:pt>
                <c:pt idx="240">
                  <c:v>horizsys/geodetic/denflat</c:v>
                </c:pt>
                <c:pt idx="241">
                  <c:v>horizsys/geodetic/ellips</c:v>
                </c:pt>
                <c:pt idx="242">
                  <c:v>horizsys/geodetic/horizdn</c:v>
                </c:pt>
                <c:pt idx="243">
                  <c:v>horizsys/geodetic/semiaxis</c:v>
                </c:pt>
                <c:pt idx="244">
                  <c:v>horizsys/planar/mapproj/albers/feast</c:v>
                </c:pt>
                <c:pt idx="245">
                  <c:v>horizsys/planar/mapproj/albers/fnorth</c:v>
                </c:pt>
                <c:pt idx="246">
                  <c:v>horizsys/planar/mapproj/albers/latprjo</c:v>
                </c:pt>
                <c:pt idx="247">
                  <c:v>horizsys/planar/mapproj/albers/longcm</c:v>
                </c:pt>
                <c:pt idx="248">
                  <c:v>horizsys/planar/mapproj/albers/stdparll</c:v>
                </c:pt>
                <c:pt idx="249">
                  <c:v>horizsys/planar/mapproj/mapprojn</c:v>
                </c:pt>
                <c:pt idx="250">
                  <c:v>horizsys/planar/planci/coordrep/absres</c:v>
                </c:pt>
                <c:pt idx="251">
                  <c:v>horizsys/planar/planci/coordrep/ordres</c:v>
                </c:pt>
                <c:pt idx="252">
                  <c:v>horizsys/planar/planci/plance</c:v>
                </c:pt>
                <c:pt idx="253">
                  <c:v>horizsys/planar/planci/plandu</c:v>
                </c:pt>
                <c:pt idx="254">
                  <c:v>timeperd/timeinfo/sngdate/caldate</c:v>
                </c:pt>
                <c:pt idx="255">
                  <c:v>ptvctinf/sdtsterm/sdtstype</c:v>
                </c:pt>
                <c:pt idx="256">
                  <c:v>ptvctinf/sdtsterm/ptvctcnt</c:v>
                </c:pt>
                <c:pt idx="257">
                  <c:v>horizsys/planar/gridsys/gridsysn</c:v>
                </c:pt>
                <c:pt idx="258">
                  <c:v>horizsys/planar/gridsys/utm/utmzone</c:v>
                </c:pt>
                <c:pt idx="259">
                  <c:v>horizsys/planar/gridsys/utm/transmer</c:v>
                </c:pt>
                <c:pt idx="260">
                  <c:v>horizsys/planar/gridsys/utm/transmer</c:v>
                </c:pt>
                <c:pt idx="261">
                  <c:v>horizsys/planar/gridsys/utm/transmer</c:v>
                </c:pt>
                <c:pt idx="262">
                  <c:v>horizsys/planar/gridsys/utm/transmer</c:v>
                </c:pt>
                <c:pt idx="263">
                  <c:v>horizsys/planar/gridsys/utm/transmer</c:v>
                </c:pt>
                <c:pt idx="264">
                  <c:v>metrd</c:v>
                </c:pt>
                <c:pt idx="265">
                  <c:v>metc/cntinfo/cntfax</c:v>
                </c:pt>
                <c:pt idx="266">
                  <c:v>metextns/onlink</c:v>
                </c:pt>
                <c:pt idx="267">
                  <c:v>secinfo/secsys</c:v>
                </c:pt>
                <c:pt idx="268">
                  <c:v>secinfo/secclass</c:v>
                </c:pt>
                <c:pt idx="269">
                  <c:v>secinfo/sechandl</c:v>
                </c:pt>
                <c:pt idx="270">
                  <c:v>lineage/procstep/proccont/cntinfo/cntorgp</c:v>
                </c:pt>
                <c:pt idx="271">
                  <c:v>lineage/procstep/proccont/cntinfo/cntpos</c:v>
                </c:pt>
                <c:pt idx="272">
                  <c:v>lineage/procstep/proccont/cntinfo/cntaddr</c:v>
                </c:pt>
                <c:pt idx="273">
                  <c:v>lineage/procstep/proccont/cntinfo/cntaddr</c:v>
                </c:pt>
                <c:pt idx="274">
                  <c:v>lineage/procstep/proccont/cntinfo/cntaddr</c:v>
                </c:pt>
                <c:pt idx="275">
                  <c:v>lineage/procstep/proccont/cntinfo/cntaddr</c:v>
                </c:pt>
                <c:pt idx="276">
                  <c:v>lineage/procstep/proccont/cntinfo/cntaddr</c:v>
                </c:pt>
                <c:pt idx="277">
                  <c:v>lineage/procstep/proccont/cntinfo/cntaddr</c:v>
                </c:pt>
                <c:pt idx="278">
                  <c:v>lineage/procstep/proccont/cntinfo/cntvoice</c:v>
                </c:pt>
                <c:pt idx="279">
                  <c:v>lineage/procstep/proccont/cntinfo/cntemail</c:v>
                </c:pt>
                <c:pt idx="280">
                  <c:v>lineage/procstep/proccont/cntinfo/hours</c:v>
                </c:pt>
                <c:pt idx="281">
                  <c:v>cloud</c:v>
                </c:pt>
                <c:pt idx="282">
                  <c:v>lineage/srcinfo/srcscale</c:v>
                </c:pt>
                <c:pt idx="283">
                  <c:v>lineage/procstep/proccont/cntinfo/cntperp</c:v>
                </c:pt>
                <c:pt idx="284">
                  <c:v>lineage/procstep/proccont/cntinfo/cntperp</c:v>
                </c:pt>
                <c:pt idx="285">
                  <c:v>lineage/procstep/srcused</c:v>
                </c:pt>
                <c:pt idx="286">
                  <c:v>vertdef/altsys/altdatum</c:v>
                </c:pt>
                <c:pt idx="287">
                  <c:v>vertdef/altsys/altres</c:v>
                </c:pt>
                <c:pt idx="288">
                  <c:v>vertdef/altsys/altunits</c:v>
                </c:pt>
                <c:pt idx="289">
                  <c:v>vertdef/altsys/altenc</c:v>
                </c:pt>
                <c:pt idx="290">
                  <c:v>lineage/srcinfo/srctime/timeinfo/rngdates</c:v>
                </c:pt>
                <c:pt idx="291">
                  <c:v>lineage/srcinfo/srctime/timeinfo/rngdates</c:v>
                </c:pt>
                <c:pt idx="292">
                  <c:v>lineage/procstep/proccont/cntinfo/cntfax</c:v>
                </c:pt>
                <c:pt idx="293">
                  <c:v>citation/citeinfo/serinfo/sername</c:v>
                </c:pt>
                <c:pt idx="294">
                  <c:v>citation/citeinfo/serinfo/issue</c:v>
                </c:pt>
                <c:pt idx="295">
                  <c:v>citation/citeinfo/othercit</c:v>
                </c:pt>
                <c:pt idx="296">
                  <c:v>keywords/stratum/stratkt</c:v>
                </c:pt>
                <c:pt idx="297">
                  <c:v>keywords/temporal/tempkt</c:v>
                </c:pt>
                <c:pt idx="298">
                  <c:v>keywords/temporal/tempkey</c:v>
                </c:pt>
                <c:pt idx="299">
                  <c:v>ptcontac/cntinfo/cnttdd</c:v>
                </c:pt>
                <c:pt idx="300">
                  <c:v>ptcontac/cntinfo/cntinst</c:v>
                </c:pt>
                <c:pt idx="301">
                  <c:v>attracc/qattracc/attracce</c:v>
                </c:pt>
                <c:pt idx="302">
                  <c:v>lineage/srcinfo/srccite/citeinfo/edition</c:v>
                </c:pt>
                <c:pt idx="303">
                  <c:v>lineage/srcinfo/srccite/citeinfo/serinfo</c:v>
                </c:pt>
                <c:pt idx="304">
                  <c:v>lineage/srcinfo/srccite/citeinfo/serinfo</c:v>
                </c:pt>
                <c:pt idx="305">
                  <c:v>lineage/procstep/proccont/cntinfo/cntorgp</c:v>
                </c:pt>
                <c:pt idx="306">
                  <c:v>lineage/procstep/proccont/cntinfo/cntinst</c:v>
                </c:pt>
                <c:pt idx="307">
                  <c:v>stdorder/digform/digtinfo/transize</c:v>
                </c:pt>
                <c:pt idx="308">
                  <c:v>lineage/srcinfo/srctime/timeinfo/mdattim</c:v>
                </c:pt>
                <c:pt idx="309">
                  <c:v>lineage/procstep/srcprod</c:v>
                </c:pt>
                <c:pt idx="310">
                  <c:v>spdom/dsgpoly/dsgpolyo/gring</c:v>
                </c:pt>
                <c:pt idx="311">
                  <c:v>detailed/attr/attrdomv/rdom/attrunit</c:v>
                </c:pt>
                <c:pt idx="312">
                  <c:v>timeperd/timeinfo/mdattim/sngdate/caldate</c:v>
                </c:pt>
                <c:pt idx="313">
                  <c:v>lineage/method/methodid/methkt</c:v>
                </c:pt>
                <c:pt idx="314">
                  <c:v>lineage/method/methodid/methkey</c:v>
                </c:pt>
                <c:pt idx="315">
                  <c:v>lineage/srcinfo/srccite/citeinfo/pubtime</c:v>
                </c:pt>
                <c:pt idx="316">
                  <c:v>lineage/procstep/proctime</c:v>
                </c:pt>
                <c:pt idx="317">
                  <c:v>citation/citeinfo/lworkcit/citeinfo/othercit</c:v>
                </c:pt>
                <c:pt idx="318">
                  <c:v>posacc/horizpa/qhorizpa/horizpav</c:v>
                </c:pt>
                <c:pt idx="319">
                  <c:v>posacc/horizpa/qhorizpa/horizpae</c:v>
                </c:pt>
                <c:pt idx="320">
                  <c:v>posacc/vertacc/qvertpa/vertaccv</c:v>
                </c:pt>
                <c:pt idx="321">
                  <c:v>posacc/vertacc/qvertpa/vertacce</c:v>
                </c:pt>
                <c:pt idx="322">
                  <c:v>lineage/procstep/proccont/cntinfo/cnttdd</c:v>
                </c:pt>
                <c:pt idx="323">
                  <c:v>citation/citeinfo/lworkcit/citeinfo/edition</c:v>
                </c:pt>
                <c:pt idx="324">
                  <c:v>citation/citeinfo/pubtime</c:v>
                </c:pt>
                <c:pt idx="325">
                  <c:v>crossref/citeinfo/serinfo/sername</c:v>
                </c:pt>
                <c:pt idx="326">
                  <c:v>crossref/citeinfo/serinfo/issue</c:v>
                </c:pt>
              </c:strCache>
            </c:strRef>
          </c:cat>
          <c:val>
            <c:numRef>
              <c:f>Analysis!ColumnOne</c:f>
              <c:numCache>
                <c:formatCode>##.00;;</c:formatCode>
                <c:ptCount val="327"/>
                <c:pt idx="0">
                  <c:v>0.6</c:v>
                </c:pt>
                <c:pt idx="1">
                  <c:v>0.1</c:v>
                </c:pt>
                <c:pt idx="2">
                  <c:v>0.945833333333333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0.0166666666666667</c:v>
                </c:pt>
                <c:pt idx="8">
                  <c:v>0.0166666666666667</c:v>
                </c:pt>
                <c:pt idx="9">
                  <c:v>3.879166666666667</c:v>
                </c:pt>
                <c:pt idx="10">
                  <c:v>3.879166666666667</c:v>
                </c:pt>
                <c:pt idx="11">
                  <c:v>1.625</c:v>
                </c:pt>
                <c:pt idx="12">
                  <c:v>0.375</c:v>
                </c:pt>
                <c:pt idx="13">
                  <c:v>2.195833333333333</c:v>
                </c:pt>
                <c:pt idx="14">
                  <c:v>0.9125</c:v>
                </c:pt>
                <c:pt idx="15">
                  <c:v>1.625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1.625</c:v>
                </c:pt>
                <c:pt idx="19">
                  <c:v>1.625</c:v>
                </c:pt>
                <c:pt idx="20">
                  <c:v>1.625</c:v>
                </c:pt>
                <c:pt idx="21">
                  <c:v>1.625</c:v>
                </c:pt>
                <c:pt idx="22">
                  <c:v>1.508333333333333</c:v>
                </c:pt>
                <c:pt idx="23">
                  <c:v>1.625</c:v>
                </c:pt>
                <c:pt idx="24">
                  <c:v>0.945833333333333</c:v>
                </c:pt>
                <c:pt idx="25">
                  <c:v>0.591666666666667</c:v>
                </c:pt>
                <c:pt idx="26">
                  <c:v>0.354166666666667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0.0291666666666667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0.995833333333333</c:v>
                </c:pt>
                <c:pt idx="45">
                  <c:v>0.0</c:v>
                </c:pt>
                <c:pt idx="46">
                  <c:v>0.0</c:v>
                </c:pt>
                <c:pt idx="47">
                  <c:v>1.058333333333333</c:v>
                </c:pt>
                <c:pt idx="48">
                  <c:v>0.0</c:v>
                </c:pt>
                <c:pt idx="49">
                  <c:v>1.045833333333333</c:v>
                </c:pt>
                <c:pt idx="50">
                  <c:v>0.0</c:v>
                </c:pt>
                <c:pt idx="51">
                  <c:v>1.0625</c:v>
                </c:pt>
                <c:pt idx="52">
                  <c:v>1.058333333333333</c:v>
                </c:pt>
                <c:pt idx="53">
                  <c:v>0.0</c:v>
                </c:pt>
                <c:pt idx="54">
                  <c:v>0.0458333333333333</c:v>
                </c:pt>
                <c:pt idx="55">
                  <c:v>10.28333333333333</c:v>
                </c:pt>
                <c:pt idx="56">
                  <c:v>10.28333333333333</c:v>
                </c:pt>
                <c:pt idx="57">
                  <c:v>0.0</c:v>
                </c:pt>
                <c:pt idx="58">
                  <c:v>0.0</c:v>
                </c:pt>
                <c:pt idx="59">
                  <c:v>1.145833333333333</c:v>
                </c:pt>
                <c:pt idx="60">
                  <c:v>1.145833333333333</c:v>
                </c:pt>
                <c:pt idx="61">
                  <c:v>1.145833333333333</c:v>
                </c:pt>
                <c:pt idx="62">
                  <c:v>0.0125</c:v>
                </c:pt>
                <c:pt idx="63">
                  <c:v>0.0125</c:v>
                </c:pt>
                <c:pt idx="64">
                  <c:v>9.9625</c:v>
                </c:pt>
                <c:pt idx="65">
                  <c:v>10.28333333333333</c:v>
                </c:pt>
                <c:pt idx="66">
                  <c:v>2.104166666666666</c:v>
                </c:pt>
                <c:pt idx="67">
                  <c:v>2.104166666666666</c:v>
                </c:pt>
                <c:pt idx="68">
                  <c:v>2.104166666666666</c:v>
                </c:pt>
                <c:pt idx="69">
                  <c:v>0.404166666666667</c:v>
                </c:pt>
                <c:pt idx="70">
                  <c:v>0.395833333333333</c:v>
                </c:pt>
                <c:pt idx="71">
                  <c:v>1.0</c:v>
                </c:pt>
                <c:pt idx="72">
                  <c:v>0.133333333333333</c:v>
                </c:pt>
                <c:pt idx="73">
                  <c:v>0.133333333333333</c:v>
                </c:pt>
                <c:pt idx="74">
                  <c:v>0.133333333333333</c:v>
                </c:pt>
                <c:pt idx="75">
                  <c:v>0.0</c:v>
                </c:pt>
                <c:pt idx="76">
                  <c:v>0.220833333333333</c:v>
                </c:pt>
                <c:pt idx="77">
                  <c:v>1.0</c:v>
                </c:pt>
                <c:pt idx="78">
                  <c:v>0.0875</c:v>
                </c:pt>
                <c:pt idx="79">
                  <c:v>0.0333333333333333</c:v>
                </c:pt>
                <c:pt idx="80">
                  <c:v>0.1125</c:v>
                </c:pt>
                <c:pt idx="81">
                  <c:v>0.0875</c:v>
                </c:pt>
                <c:pt idx="82">
                  <c:v>0.0333333333333333</c:v>
                </c:pt>
                <c:pt idx="83">
                  <c:v>0.0333333333333333</c:v>
                </c:pt>
                <c:pt idx="84">
                  <c:v>0.0875</c:v>
                </c:pt>
                <c:pt idx="85">
                  <c:v>2.2625</c:v>
                </c:pt>
                <c:pt idx="86">
                  <c:v>1.7375</c:v>
                </c:pt>
                <c:pt idx="87">
                  <c:v>1.0</c:v>
                </c:pt>
                <c:pt idx="88">
                  <c:v>0.241666666666667</c:v>
                </c:pt>
                <c:pt idx="89">
                  <c:v>0.241666666666667</c:v>
                </c:pt>
                <c:pt idx="90">
                  <c:v>1.0</c:v>
                </c:pt>
                <c:pt idx="91">
                  <c:v>0.0</c:v>
                </c:pt>
                <c:pt idx="92">
                  <c:v>0.375</c:v>
                </c:pt>
                <c:pt idx="93">
                  <c:v>0.291666666666667</c:v>
                </c:pt>
                <c:pt idx="94">
                  <c:v>0.395833333333333</c:v>
                </c:pt>
                <c:pt idx="95">
                  <c:v>0.025</c:v>
                </c:pt>
                <c:pt idx="96">
                  <c:v>0.375</c:v>
                </c:pt>
                <c:pt idx="97">
                  <c:v>0.0375</c:v>
                </c:pt>
                <c:pt idx="98">
                  <c:v>0.0375</c:v>
                </c:pt>
                <c:pt idx="99">
                  <c:v>0.375</c:v>
                </c:pt>
                <c:pt idx="100">
                  <c:v>0.420833333333333</c:v>
                </c:pt>
                <c:pt idx="101">
                  <c:v>1.0</c:v>
                </c:pt>
                <c:pt idx="102">
                  <c:v>1.0</c:v>
                </c:pt>
                <c:pt idx="103">
                  <c:v>0.808333333333333</c:v>
                </c:pt>
                <c:pt idx="104">
                  <c:v>5.0625</c:v>
                </c:pt>
                <c:pt idx="105">
                  <c:v>1.591666666666667</c:v>
                </c:pt>
                <c:pt idx="106">
                  <c:v>0.075</c:v>
                </c:pt>
                <c:pt idx="107">
                  <c:v>5.945833333333333</c:v>
                </c:pt>
                <c:pt idx="108">
                  <c:v>2.0125</c:v>
                </c:pt>
                <c:pt idx="109">
                  <c:v>0.941666666666667</c:v>
                </c:pt>
                <c:pt idx="110">
                  <c:v>1.1375</c:v>
                </c:pt>
                <c:pt idx="111">
                  <c:v>0.791666666666667</c:v>
                </c:pt>
                <c:pt idx="112">
                  <c:v>0.791666666666667</c:v>
                </c:pt>
                <c:pt idx="113">
                  <c:v>0.541666666666667</c:v>
                </c:pt>
                <c:pt idx="114">
                  <c:v>0.791666666666667</c:v>
                </c:pt>
                <c:pt idx="115">
                  <c:v>0.791666666666667</c:v>
                </c:pt>
                <c:pt idx="116">
                  <c:v>0.816666666666667</c:v>
                </c:pt>
                <c:pt idx="117">
                  <c:v>0.445833333333333</c:v>
                </c:pt>
                <c:pt idx="118">
                  <c:v>0.545833333333333</c:v>
                </c:pt>
                <c:pt idx="119">
                  <c:v>0.420833333333333</c:v>
                </c:pt>
                <c:pt idx="120">
                  <c:v>0.2375</c:v>
                </c:pt>
                <c:pt idx="121">
                  <c:v>0.245833333333333</c:v>
                </c:pt>
                <c:pt idx="122">
                  <c:v>0.6875</c:v>
                </c:pt>
                <c:pt idx="123">
                  <c:v>0.833333333333333</c:v>
                </c:pt>
                <c:pt idx="124">
                  <c:v>0.3625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2.458333333333333</c:v>
                </c:pt>
                <c:pt idx="133">
                  <c:v>0.620833333333333</c:v>
                </c:pt>
                <c:pt idx="134">
                  <c:v>0.0583333333333333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0.620833333333333</c:v>
                </c:pt>
                <c:pt idx="144">
                  <c:v>0.620833333333333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0.3375</c:v>
                </c:pt>
                <c:pt idx="154">
                  <c:v>0.3375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0.00833333333333333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1.0</c:v>
                </c:pt>
                <c:pt idx="236">
                  <c:v>0.0208333333333333</c:v>
                </c:pt>
                <c:pt idx="237">
                  <c:v>0.00833333333333333</c:v>
                </c:pt>
                <c:pt idx="238">
                  <c:v>0.00833333333333333</c:v>
                </c:pt>
                <c:pt idx="239">
                  <c:v>0.00833333333333333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0.629166666666667</c:v>
                </c:pt>
                <c:pt idx="255">
                  <c:v>0.995833333333333</c:v>
                </c:pt>
                <c:pt idx="256">
                  <c:v>0.995833333333333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0.179166666666667</c:v>
                </c:pt>
                <c:pt idx="268">
                  <c:v>0.179166666666667</c:v>
                </c:pt>
                <c:pt idx="269">
                  <c:v>0.179166666666667</c:v>
                </c:pt>
                <c:pt idx="270">
                  <c:v>0.4625</c:v>
                </c:pt>
                <c:pt idx="271">
                  <c:v>0.7</c:v>
                </c:pt>
                <c:pt idx="272">
                  <c:v>0.729166666666667</c:v>
                </c:pt>
                <c:pt idx="273">
                  <c:v>0.9</c:v>
                </c:pt>
                <c:pt idx="274">
                  <c:v>0.729166666666667</c:v>
                </c:pt>
                <c:pt idx="275">
                  <c:v>0.729166666666667</c:v>
                </c:pt>
                <c:pt idx="276">
                  <c:v>0.729166666666667</c:v>
                </c:pt>
                <c:pt idx="277">
                  <c:v>0.554166666666667</c:v>
                </c:pt>
                <c:pt idx="278">
                  <c:v>0.733333333333333</c:v>
                </c:pt>
                <c:pt idx="279">
                  <c:v>0.620833333333333</c:v>
                </c:pt>
                <c:pt idx="280">
                  <c:v>0.483333333333333</c:v>
                </c:pt>
                <c:pt idx="281">
                  <c:v>0.133333333333333</c:v>
                </c:pt>
                <c:pt idx="282">
                  <c:v>0.754166666666667</c:v>
                </c:pt>
                <c:pt idx="283">
                  <c:v>0.266666666666667</c:v>
                </c:pt>
                <c:pt idx="284">
                  <c:v>0.266666666666667</c:v>
                </c:pt>
                <c:pt idx="285">
                  <c:v>1.320833333333333</c:v>
                </c:pt>
                <c:pt idx="286">
                  <c:v>0.0291666666666667</c:v>
                </c:pt>
                <c:pt idx="287">
                  <c:v>0.0291666666666667</c:v>
                </c:pt>
                <c:pt idx="288">
                  <c:v>0.0291666666666667</c:v>
                </c:pt>
                <c:pt idx="289">
                  <c:v>0.0291666666666667</c:v>
                </c:pt>
                <c:pt idx="290">
                  <c:v>0.0875</c:v>
                </c:pt>
                <c:pt idx="291">
                  <c:v>0.0875</c:v>
                </c:pt>
                <c:pt idx="292">
                  <c:v>0.266666666666667</c:v>
                </c:pt>
                <c:pt idx="293">
                  <c:v>0.216666666666667</c:v>
                </c:pt>
                <c:pt idx="294">
                  <c:v>0.216666666666667</c:v>
                </c:pt>
                <c:pt idx="295">
                  <c:v>0.145833333333333</c:v>
                </c:pt>
                <c:pt idx="296">
                  <c:v>0.075</c:v>
                </c:pt>
                <c:pt idx="297">
                  <c:v>0.0916666666666666</c:v>
                </c:pt>
                <c:pt idx="298">
                  <c:v>0.116666666666667</c:v>
                </c:pt>
                <c:pt idx="299">
                  <c:v>0.0666666666666667</c:v>
                </c:pt>
                <c:pt idx="300">
                  <c:v>0.0791666666666667</c:v>
                </c:pt>
                <c:pt idx="301">
                  <c:v>0.1</c:v>
                </c:pt>
                <c:pt idx="302">
                  <c:v>0.104166666666667</c:v>
                </c:pt>
                <c:pt idx="303">
                  <c:v>0.329166666666667</c:v>
                </c:pt>
                <c:pt idx="304">
                  <c:v>0.329166666666667</c:v>
                </c:pt>
                <c:pt idx="305">
                  <c:v>0.170833333333333</c:v>
                </c:pt>
                <c:pt idx="306">
                  <c:v>0.0958333333333333</c:v>
                </c:pt>
                <c:pt idx="307">
                  <c:v>0.0666666666666667</c:v>
                </c:pt>
                <c:pt idx="308">
                  <c:v>0.0583333333333333</c:v>
                </c:pt>
                <c:pt idx="309">
                  <c:v>0.195833333333333</c:v>
                </c:pt>
                <c:pt idx="310">
                  <c:v>0.00416666666666667</c:v>
                </c:pt>
                <c:pt idx="311">
                  <c:v>0.00416666666666667</c:v>
                </c:pt>
                <c:pt idx="312">
                  <c:v>0.0666666666666667</c:v>
                </c:pt>
                <c:pt idx="313">
                  <c:v>0.0166666666666667</c:v>
                </c:pt>
                <c:pt idx="314">
                  <c:v>0.05</c:v>
                </c:pt>
                <c:pt idx="315">
                  <c:v>0.0208333333333333</c:v>
                </c:pt>
                <c:pt idx="316">
                  <c:v>0.0166666666666667</c:v>
                </c:pt>
                <c:pt idx="317">
                  <c:v>0.0166666666666667</c:v>
                </c:pt>
                <c:pt idx="318">
                  <c:v>0.0458333333333333</c:v>
                </c:pt>
                <c:pt idx="319">
                  <c:v>0.0458333333333333</c:v>
                </c:pt>
                <c:pt idx="320">
                  <c:v>0.0416666666666667</c:v>
                </c:pt>
                <c:pt idx="321">
                  <c:v>0.0416666666666667</c:v>
                </c:pt>
                <c:pt idx="322">
                  <c:v>0.0333333333333333</c:v>
                </c:pt>
                <c:pt idx="323">
                  <c:v>0.00833333333333333</c:v>
                </c:pt>
                <c:pt idx="324">
                  <c:v>0.00416666666666667</c:v>
                </c:pt>
                <c:pt idx="325">
                  <c:v>0.00833333333333333</c:v>
                </c:pt>
                <c:pt idx="326">
                  <c:v>0.00833333333333333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635520"/>
        <c:axId val="-126633200"/>
      </c:barChart>
      <c:catAx>
        <c:axId val="-1266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6633200"/>
        <c:crosses val="autoZero"/>
        <c:auto val="1"/>
        <c:lblAlgn val="ctr"/>
        <c:lblOffset val="100"/>
        <c:noMultiLvlLbl val="0"/>
      </c:catAx>
      <c:valAx>
        <c:axId val="-126633200"/>
        <c:scaling>
          <c:orientation val="minMax"/>
        </c:scaling>
        <c:delete val="0"/>
        <c:axPos val="l"/>
        <c:majorGridlines/>
        <c:numFmt formatCode="##.00;;" sourceLinked="1"/>
        <c:majorTickMark val="out"/>
        <c:minorTickMark val="none"/>
        <c:tickLblPos val="nextTo"/>
        <c:crossAx val="-12663552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Comparisons!$A$11</c:f>
              <c:strCache>
                <c:ptCount val="1"/>
                <c:pt idx="0">
                  <c:v>DAAC</c:v>
                </c:pt>
              </c:strCache>
            </c:strRef>
          </c:tx>
          <c:invertIfNegative val="0"/>
          <c:cat>
            <c:strRef>
              <c:f>Analysis!$C$18:$C$344</c:f>
              <c:strCache>
                <c:ptCount val="327"/>
                <c:pt idx="0">
                  <c:v>attracc/attraccr</c:v>
                </c:pt>
                <c:pt idx="1">
                  <c:v>attracc/qattracc/attraccv</c:v>
                </c:pt>
                <c:pt idx="2">
                  <c:v>complete</c:v>
                </c:pt>
                <c:pt idx="3">
                  <c:v>lineage/method/methcite/citeinfo/onlink</c:v>
                </c:pt>
                <c:pt idx="4">
                  <c:v>lineage/method/methcite/citeinfo/origin</c:v>
                </c:pt>
                <c:pt idx="5">
                  <c:v>lineage/method/methcite/citeinfo/pubdate</c:v>
                </c:pt>
                <c:pt idx="6">
                  <c:v>lineage/method/methcite/citeinfo/title</c:v>
                </c:pt>
                <c:pt idx="7">
                  <c:v>lineage/method/methdesc</c:v>
                </c:pt>
                <c:pt idx="8">
                  <c:v>lineage/method/methtype</c:v>
                </c:pt>
                <c:pt idx="9">
                  <c:v>lineage/procstep/procdate</c:v>
                </c:pt>
                <c:pt idx="10">
                  <c:v>lineage/procstep/procdesc</c:v>
                </c:pt>
                <c:pt idx="11">
                  <c:v>lineage/srcinfo/srccite/citeinfo/geoform</c:v>
                </c:pt>
                <c:pt idx="12">
                  <c:v>lineage/srcinfo/srccite/citeinfo/onlink</c:v>
                </c:pt>
                <c:pt idx="13">
                  <c:v>lineage/srcinfo/srccite/citeinfo/origin</c:v>
                </c:pt>
                <c:pt idx="14">
                  <c:v>lineage/srcinfo/srccite/citeinfo/othercit</c:v>
                </c:pt>
                <c:pt idx="15">
                  <c:v>lineage/srcinfo/srccite/citeinfo/pubdate</c:v>
                </c:pt>
                <c:pt idx="16">
                  <c:v>lineage/srcinfo/srccite/citeinfo/pubinfo</c:v>
                </c:pt>
                <c:pt idx="17">
                  <c:v>lineage/srcinfo/srccite/citeinfo/pubinfo</c:v>
                </c:pt>
                <c:pt idx="18">
                  <c:v>lineage/srcinfo/srccite/citeinfo/title</c:v>
                </c:pt>
                <c:pt idx="19">
                  <c:v>lineage/srcinfo/srccitea</c:v>
                </c:pt>
                <c:pt idx="20">
                  <c:v>lineage/srcinfo/srccontr</c:v>
                </c:pt>
                <c:pt idx="21">
                  <c:v>lineage/srcinfo/srctime/srccurr</c:v>
                </c:pt>
                <c:pt idx="22">
                  <c:v>lineage/srcinfo/srctime/timeinfo/sngdate</c:v>
                </c:pt>
                <c:pt idx="23">
                  <c:v>lineage/srcinfo/typesrc</c:v>
                </c:pt>
                <c:pt idx="24">
                  <c:v>logic</c:v>
                </c:pt>
                <c:pt idx="25">
                  <c:v>posacc/horizpa/horizpar</c:v>
                </c:pt>
                <c:pt idx="26">
                  <c:v>posacc/vertacc/vertaccr</c:v>
                </c:pt>
                <c:pt idx="27">
                  <c:v>custom</c:v>
                </c:pt>
                <c:pt idx="28">
                  <c:v>distliab</c:v>
                </c:pt>
                <c:pt idx="29">
                  <c:v>distrib/cntinfo/cntaddr/address</c:v>
                </c:pt>
                <c:pt idx="30">
                  <c:v>distrib/cntinfo/cntaddr/addrtype</c:v>
                </c:pt>
                <c:pt idx="31">
                  <c:v>distrib/cntinfo/cntaddr/city</c:v>
                </c:pt>
                <c:pt idx="32">
                  <c:v>distrib/cntinfo/cntaddr/country</c:v>
                </c:pt>
                <c:pt idx="33">
                  <c:v>distrib/cntinfo/cntaddr/postal</c:v>
                </c:pt>
                <c:pt idx="34">
                  <c:v>distrib/cntinfo/cntaddr/state</c:v>
                </c:pt>
                <c:pt idx="35">
                  <c:v>distrib/cntinfo/cntemail</c:v>
                </c:pt>
                <c:pt idx="36">
                  <c:v>distrib/cntinfo/cntfax</c:v>
                </c:pt>
                <c:pt idx="37">
                  <c:v>distrib/cntinfo/cntorgp/cntorg</c:v>
                </c:pt>
                <c:pt idx="38">
                  <c:v>distrib/cntinfo/cntorgp/cntper</c:v>
                </c:pt>
                <c:pt idx="39">
                  <c:v>distrib/cntinfo/cntperp/cntorg</c:v>
                </c:pt>
                <c:pt idx="40">
                  <c:v>distrib/cntinfo/cntperp/cntper</c:v>
                </c:pt>
                <c:pt idx="41">
                  <c:v>distrib/cntinfo/cntpos</c:v>
                </c:pt>
                <c:pt idx="42">
                  <c:v>distrib/cntinfo/cntvoice</c:v>
                </c:pt>
                <c:pt idx="43">
                  <c:v>distrib/cntinfo/hours</c:v>
                </c:pt>
                <c:pt idx="44">
                  <c:v>resdesc</c:v>
                </c:pt>
                <c:pt idx="45">
                  <c:v>stdorder/digform/digtinfo/filedec</c:v>
                </c:pt>
                <c:pt idx="46">
                  <c:v>stdorder/digform/digtinfo/formcont</c:v>
                </c:pt>
                <c:pt idx="47">
                  <c:v>stdorder/digform/digtinfo/formname</c:v>
                </c:pt>
                <c:pt idx="48">
                  <c:v>stdorder/digform/digtinfo/formvern</c:v>
                </c:pt>
                <c:pt idx="49">
                  <c:v>stdorder/digform/digtopt/onlinopt/accinstr</c:v>
                </c:pt>
                <c:pt idx="50">
                  <c:v>stdorder/digform/digtopt/onlinopt/computer</c:v>
                </c:pt>
                <c:pt idx="51">
                  <c:v>stdorder/digform/digtopt/onlinopt/computer</c:v>
                </c:pt>
                <c:pt idx="52">
                  <c:v>stdorder/fees</c:v>
                </c:pt>
                <c:pt idx="53">
                  <c:v>stdorder/ordering</c:v>
                </c:pt>
                <c:pt idx="54">
                  <c:v>techpreq</c:v>
                </c:pt>
                <c:pt idx="55">
                  <c:v>detailed/attr/attrdef</c:v>
                </c:pt>
                <c:pt idx="56">
                  <c:v>detailed/attr/attrdefs</c:v>
                </c:pt>
                <c:pt idx="57">
                  <c:v>detailed/attr/attrdomv/codesetd/codesetn</c:v>
                </c:pt>
                <c:pt idx="58">
                  <c:v>detailed/attr/attrdomv/codesetd/codesets</c:v>
                </c:pt>
                <c:pt idx="59">
                  <c:v>detailed/attr/attrdomv/edom/edomv</c:v>
                </c:pt>
                <c:pt idx="60">
                  <c:v>detailed/attr/attrdomv/edom/edomvd</c:v>
                </c:pt>
                <c:pt idx="61">
                  <c:v>detailed/attr/attrdomv/edom/edomvds</c:v>
                </c:pt>
                <c:pt idx="62">
                  <c:v>detailed/attr/attrdomv/rdom/rdommax</c:v>
                </c:pt>
                <c:pt idx="63">
                  <c:v>detailed/attr/attrdomv/rdom/rdommin</c:v>
                </c:pt>
                <c:pt idx="64">
                  <c:v>detailed/attr/attrdomv/udom</c:v>
                </c:pt>
                <c:pt idx="65">
                  <c:v>detailed/attr/attrlabl</c:v>
                </c:pt>
                <c:pt idx="66">
                  <c:v>detailed/enttyp/enttypd</c:v>
                </c:pt>
                <c:pt idx="67">
                  <c:v>detailed/enttyp/enttypds</c:v>
                </c:pt>
                <c:pt idx="68">
                  <c:v>detailed/enttyp/enttypl</c:v>
                </c:pt>
                <c:pt idx="69">
                  <c:v>overview/eadetcit</c:v>
                </c:pt>
                <c:pt idx="70">
                  <c:v>overview/eaover</c:v>
                </c:pt>
                <c:pt idx="71">
                  <c:v>accconst</c:v>
                </c:pt>
                <c:pt idx="72">
                  <c:v>browse/browsed</c:v>
                </c:pt>
                <c:pt idx="73">
                  <c:v>browse/browsen</c:v>
                </c:pt>
                <c:pt idx="74">
                  <c:v>browse/browset</c:v>
                </c:pt>
                <c:pt idx="75">
                  <c:v>citation/citeinfo/alt_onlink</c:v>
                </c:pt>
                <c:pt idx="76">
                  <c:v>citation/citeinfo/edition</c:v>
                </c:pt>
                <c:pt idx="77">
                  <c:v>citation/citeinfo/geoform</c:v>
                </c:pt>
                <c:pt idx="78">
                  <c:v>citation/citeinfo/lworkcit/citeinfo/geoform</c:v>
                </c:pt>
                <c:pt idx="79">
                  <c:v>citation/citeinfo/lworkcit/citeinfo/onlink</c:v>
                </c:pt>
                <c:pt idx="80">
                  <c:v>citation/citeinfo/lworkcit/citeinfo/origin</c:v>
                </c:pt>
                <c:pt idx="81">
                  <c:v>citation/citeinfo/lworkcit/citeinfo/pubdate</c:v>
                </c:pt>
                <c:pt idx="82">
                  <c:v>citation/citeinfo/lworkcit/citeinfo/pubinfo</c:v>
                </c:pt>
                <c:pt idx="83">
                  <c:v>citation/citeinfo/lworkcit/citeinfo/pubinfo</c:v>
                </c:pt>
                <c:pt idx="84">
                  <c:v>citation/citeinfo/lworkcit/citeinfo/title</c:v>
                </c:pt>
                <c:pt idx="85">
                  <c:v>citation/citeinfo/onlink</c:v>
                </c:pt>
                <c:pt idx="86">
                  <c:v>citation/citeinfo/origin</c:v>
                </c:pt>
                <c:pt idx="87">
                  <c:v>citation/citeinfo/pubdate</c:v>
                </c:pt>
                <c:pt idx="88">
                  <c:v>citation/citeinfo/pubinfo/publish</c:v>
                </c:pt>
                <c:pt idx="89">
                  <c:v>citation/citeinfo/pubinfo/pubplace</c:v>
                </c:pt>
                <c:pt idx="90">
                  <c:v>citation/citeinfo/title</c:v>
                </c:pt>
                <c:pt idx="91">
                  <c:v>crossref/citeinfo/edition</c:v>
                </c:pt>
                <c:pt idx="92">
                  <c:v>crossref/citeinfo/geoform</c:v>
                </c:pt>
                <c:pt idx="93">
                  <c:v>crossref/citeinfo/onlink</c:v>
                </c:pt>
                <c:pt idx="94">
                  <c:v>crossref/citeinfo/origin</c:v>
                </c:pt>
                <c:pt idx="95">
                  <c:v>crossref/citeinfo/othercit</c:v>
                </c:pt>
                <c:pt idx="96">
                  <c:v>crossref/citeinfo/pubdate</c:v>
                </c:pt>
                <c:pt idx="97">
                  <c:v>crossref/citeinfo/pubinfo/publish</c:v>
                </c:pt>
                <c:pt idx="98">
                  <c:v>crossref/citeinfo/pubinfo/pubplace</c:v>
                </c:pt>
                <c:pt idx="99">
                  <c:v>crossref/citeinfo/title</c:v>
                </c:pt>
                <c:pt idx="100">
                  <c:v>datacred</c:v>
                </c:pt>
                <c:pt idx="101">
                  <c:v>descript/abstract</c:v>
                </c:pt>
                <c:pt idx="102">
                  <c:v>descript/purpose</c:v>
                </c:pt>
                <c:pt idx="103">
                  <c:v>descript/supplinf</c:v>
                </c:pt>
                <c:pt idx="104">
                  <c:v>keywords/place/placekey</c:v>
                </c:pt>
                <c:pt idx="105">
                  <c:v>keywords/place/placekt</c:v>
                </c:pt>
                <c:pt idx="106">
                  <c:v>keywords/stratum/stratkey</c:v>
                </c:pt>
                <c:pt idx="107">
                  <c:v>keywords/theme/themekey</c:v>
                </c:pt>
                <c:pt idx="108">
                  <c:v>keywords/theme/themekt</c:v>
                </c:pt>
                <c:pt idx="109">
                  <c:v>native</c:v>
                </c:pt>
                <c:pt idx="110">
                  <c:v>ptcontac/cntinfo/cntaddr/address</c:v>
                </c:pt>
                <c:pt idx="111">
                  <c:v>ptcontac/cntinfo/cntaddr/addrtype</c:v>
                </c:pt>
                <c:pt idx="112">
                  <c:v>ptcontac/cntinfo/cntaddr/city</c:v>
                </c:pt>
                <c:pt idx="113">
                  <c:v>ptcontac/cntinfo/cntaddr/country</c:v>
                </c:pt>
                <c:pt idx="114">
                  <c:v>ptcontac/cntinfo/cntaddr/postal</c:v>
                </c:pt>
                <c:pt idx="115">
                  <c:v>ptcontac/cntinfo/cntaddr/state</c:v>
                </c:pt>
                <c:pt idx="116">
                  <c:v>ptcontac/cntinfo/cntemail</c:v>
                </c:pt>
                <c:pt idx="117">
                  <c:v>ptcontac/cntinfo/cntfax</c:v>
                </c:pt>
                <c:pt idx="118">
                  <c:v>ptcontac/cntinfo/cntorgp/cntorg</c:v>
                </c:pt>
                <c:pt idx="119">
                  <c:v>ptcontac/cntinfo/cntorgp/cntper</c:v>
                </c:pt>
                <c:pt idx="120">
                  <c:v>ptcontac/cntinfo/cntperp/cntorg</c:v>
                </c:pt>
                <c:pt idx="121">
                  <c:v>ptcontac/cntinfo/cntperp/cntper</c:v>
                </c:pt>
                <c:pt idx="122">
                  <c:v>ptcontac/cntinfo/cntpos</c:v>
                </c:pt>
                <c:pt idx="123">
                  <c:v>ptcontac/cntinfo/cntvoice</c:v>
                </c:pt>
                <c:pt idx="124">
                  <c:v>ptcontac/cntinfo/hours</c:v>
                </c:pt>
                <c:pt idx="125">
                  <c:v>spdom/bounding/eastbc</c:v>
                </c:pt>
                <c:pt idx="126">
                  <c:v>spdom/bounding/northbc</c:v>
                </c:pt>
                <c:pt idx="127">
                  <c:v>spdom/bounding/southbc</c:v>
                </c:pt>
                <c:pt idx="128">
                  <c:v>spdom/bounding/westbc</c:v>
                </c:pt>
                <c:pt idx="129">
                  <c:v>spdom/descgeog</c:v>
                </c:pt>
                <c:pt idx="130">
                  <c:v>status/progress</c:v>
                </c:pt>
                <c:pt idx="131">
                  <c:v>status/update</c:v>
                </c:pt>
                <c:pt idx="132">
                  <c:v>taxonomy/keywtax/taxonkey</c:v>
                </c:pt>
                <c:pt idx="133">
                  <c:v>taxonomy/keywtax/taxonkt</c:v>
                </c:pt>
                <c:pt idx="134">
                  <c:v>taxonomy/taxoncl/common</c:v>
                </c:pt>
                <c:pt idx="135">
                  <c:v>taxonomy/taxoncl/taxoncl/taxoncl/taxoncl</c:v>
                </c:pt>
                <c:pt idx="136">
                  <c:v>taxonomy/taxoncl/taxoncl/taxoncl/taxoncl</c:v>
                </c:pt>
                <c:pt idx="137">
                  <c:v>taxonomy/taxoncl/taxoncl/taxoncl/taxoncl</c:v>
                </c:pt>
                <c:pt idx="138">
                  <c:v>taxonomy/taxoncl/taxoncl/taxoncl/taxoncl</c:v>
                </c:pt>
                <c:pt idx="139">
                  <c:v>taxonomy/taxoncl/taxoncl/taxoncl/taxonrn</c:v>
                </c:pt>
                <c:pt idx="140">
                  <c:v>taxonomy/taxoncl/taxoncl/taxoncl/taxonrv</c:v>
                </c:pt>
                <c:pt idx="141">
                  <c:v>taxonomy/taxoncl/taxoncl/taxonrn</c:v>
                </c:pt>
                <c:pt idx="142">
                  <c:v>taxonomy/taxoncl/taxoncl/taxonrv</c:v>
                </c:pt>
                <c:pt idx="143">
                  <c:v>taxonomy/taxoncl/taxonrn</c:v>
                </c:pt>
                <c:pt idx="144">
                  <c:v>taxonomy/taxoncl/taxonrv</c:v>
                </c:pt>
                <c:pt idx="145">
                  <c:v>taxonomy/taxonsys/classsys/classcit/citeinfo</c:v>
                </c:pt>
                <c:pt idx="146">
                  <c:v>taxonomy/taxonsys/classsys/classcit/citeinfo</c:v>
                </c:pt>
                <c:pt idx="147">
                  <c:v>taxonomy/taxonsys/classsys/classcit/citeinfo</c:v>
                </c:pt>
                <c:pt idx="148">
                  <c:v>taxonomy/taxonsys/classsys/classcit/citeinfo</c:v>
                </c:pt>
                <c:pt idx="149">
                  <c:v>taxonomy/taxonsys/classsys/classcit/citeinfo</c:v>
                </c:pt>
                <c:pt idx="150">
                  <c:v>taxonomy/taxonsys/classsys/classcit/citeinfo</c:v>
                </c:pt>
                <c:pt idx="151">
                  <c:v>taxonomy/taxonsys/taxonpro</c:v>
                </c:pt>
                <c:pt idx="152">
                  <c:v>timeperd/current</c:v>
                </c:pt>
                <c:pt idx="153">
                  <c:v>timeperd/timeinfo/rngdates/begdate</c:v>
                </c:pt>
                <c:pt idx="154">
                  <c:v>timeperd/timeinfo/rngdates/enddate</c:v>
                </c:pt>
                <c:pt idx="155">
                  <c:v>tool/toolacc/onlink</c:v>
                </c:pt>
                <c:pt idx="156">
                  <c:v>tool/toolacc/toolinst</c:v>
                </c:pt>
                <c:pt idx="157">
                  <c:v>tool/toolcont/cntinfo/cntaddr/address</c:v>
                </c:pt>
                <c:pt idx="158">
                  <c:v>tool/toolcont/cntinfo/cntaddr/addrtype</c:v>
                </c:pt>
                <c:pt idx="159">
                  <c:v>tool/toolcont/cntinfo/cntperp/cntorg</c:v>
                </c:pt>
                <c:pt idx="160">
                  <c:v>tool/toolcont/cntinfo/cntperp/cntper</c:v>
                </c:pt>
                <c:pt idx="161">
                  <c:v>tool/toolcont/cntinfo/cntvoice</c:v>
                </c:pt>
                <c:pt idx="162">
                  <c:v>tool/tooldesc</c:v>
                </c:pt>
                <c:pt idx="163">
                  <c:v>useconst</c:v>
                </c:pt>
                <c:pt idx="164">
                  <c:v>#VALUE!</c:v>
                </c:pt>
                <c:pt idx="165">
                  <c:v>Contact_Person/Email</c:v>
                </c:pt>
                <c:pt idx="166">
                  <c:v>Contact_Person/Name</c:v>
                </c:pt>
                <c:pt idx="167">
                  <c:v>Contact_Person/Phone</c:v>
                </c:pt>
                <c:pt idx="168">
                  <c:v>Data_Set_Link/Label</c:v>
                </c:pt>
                <c:pt idx="169">
                  <c:v>Data_Set_Link/URL</c:v>
                </c:pt>
                <c:pt idx="170">
                  <c:v>Documentation_Link/Label</c:v>
                </c:pt>
                <c:pt idx="171">
                  <c:v>Documentation_Link/URL</c:v>
                </c:pt>
                <c:pt idx="172">
                  <c:v>File_ID</c:v>
                </c:pt>
                <c:pt idx="173">
                  <c:v>Granule_Details/Granule/Easternmost_Longitude</c:v>
                </c:pt>
                <c:pt idx="174">
                  <c:v>Granule_Details/Granule/End_Date</c:v>
                </c:pt>
                <c:pt idx="175">
                  <c:v>Granule_Details/Granule/Granule_ID</c:v>
                </c:pt>
                <c:pt idx="176">
                  <c:v>Granule_Details/Granule/Granule_Title</c:v>
                </c:pt>
                <c:pt idx="177">
                  <c:v>Granule_Details/Granule/Northernmost_Latitude</c:v>
                </c:pt>
                <c:pt idx="178">
                  <c:v>Granule_Details/Granule/Southernmost_Latitude</c:v>
                </c:pt>
                <c:pt idx="179">
                  <c:v>Granule_Details/Granule/Start_Date</c:v>
                </c:pt>
                <c:pt idx="180">
                  <c:v>Granule_Details/Granule/Westernmost_Longitude</c:v>
                </c:pt>
                <c:pt idx="181">
                  <c:v>Keywords</c:v>
                </c:pt>
                <c:pt idx="182">
                  <c:v>MD_Entry_id</c:v>
                </c:pt>
                <c:pt idx="183">
                  <c:v>Navpath</c:v>
                </c:pt>
                <c:pt idx="184">
                  <c:v>OGC_URL</c:v>
                </c:pt>
                <c:pt idx="185">
                  <c:v>OME_DTD_Version</c:v>
                </c:pt>
                <c:pt idx="186">
                  <c:v>OME_Software_Version</c:v>
                </c:pt>
                <c:pt idx="187">
                  <c:v>Parameter_Description/Parameter</c:v>
                </c:pt>
                <c:pt idx="188">
                  <c:v>Parameter_Description/Sensor</c:v>
                </c:pt>
                <c:pt idx="189">
                  <c:v>Parameter_Description/Source</c:v>
                </c:pt>
                <c:pt idx="190">
                  <c:v>Parameter_Description/Term</c:v>
                </c:pt>
                <c:pt idx="191">
                  <c:v>Parameter_Description/Topic</c:v>
                </c:pt>
                <c:pt idx="192">
                  <c:v>Principal_Investigator/Name</c:v>
                </c:pt>
                <c:pt idx="193">
                  <c:v>Project</c:v>
                </c:pt>
                <c:pt idx="194">
                  <c:v>Search_Text_Link/Label</c:v>
                </c:pt>
                <c:pt idx="195">
                  <c:v>Search_Text_Link/URL</c:v>
                </c:pt>
                <c:pt idx="196">
                  <c:v>Site_Information/Easternmost_Longitude</c:v>
                </c:pt>
                <c:pt idx="197">
                  <c:v>Site_Information/Northernmost_Latitude</c:v>
                </c:pt>
                <c:pt idx="198">
                  <c:v>Site_Information/Site</c:v>
                </c:pt>
                <c:pt idx="199">
                  <c:v>Site_Information/Southernmost_Latitude</c:v>
                </c:pt>
                <c:pt idx="200">
                  <c:v>Site_Information/Westernmost_Longitude</c:v>
                </c:pt>
                <c:pt idx="201">
                  <c:v>THREDDS_URL</c:v>
                </c:pt>
                <c:pt idx="202">
                  <c:v>metac</c:v>
                </c:pt>
                <c:pt idx="203">
                  <c:v>metc/cntinfo/cntaddr/address</c:v>
                </c:pt>
                <c:pt idx="204">
                  <c:v>metc/cntinfo/cntaddr/addrtype</c:v>
                </c:pt>
                <c:pt idx="205">
                  <c:v>metc/cntinfo/cntaddr/city</c:v>
                </c:pt>
                <c:pt idx="206">
                  <c:v>metc/cntinfo/cntaddr/country</c:v>
                </c:pt>
                <c:pt idx="207">
                  <c:v>metc/cntinfo/cntaddr/postal</c:v>
                </c:pt>
                <c:pt idx="208">
                  <c:v>metc/cntinfo/cntaddr/state</c:v>
                </c:pt>
                <c:pt idx="209">
                  <c:v>metc/cntinfo/cntemail</c:v>
                </c:pt>
                <c:pt idx="210">
                  <c:v>metc/cntinfo/cntorgp/cntorg</c:v>
                </c:pt>
                <c:pt idx="211">
                  <c:v>metc/cntinfo/cntorgp/cntper</c:v>
                </c:pt>
                <c:pt idx="212">
                  <c:v>metc/cntinfo/cntperp/cntorg</c:v>
                </c:pt>
                <c:pt idx="213">
                  <c:v>metc/cntinfo/cntperp/cntper</c:v>
                </c:pt>
                <c:pt idx="214">
                  <c:v>metc/cntinfo/cntpos</c:v>
                </c:pt>
                <c:pt idx="215">
                  <c:v>metc/cntinfo/cntvoice</c:v>
                </c:pt>
                <c:pt idx="216">
                  <c:v>metc/cntinfo/hours</c:v>
                </c:pt>
                <c:pt idx="217">
                  <c:v>metd</c:v>
                </c:pt>
                <c:pt idx="218">
                  <c:v>metstdn</c:v>
                </c:pt>
                <c:pt idx="219">
                  <c:v>metstdv</c:v>
                </c:pt>
                <c:pt idx="220">
                  <c:v>mettc</c:v>
                </c:pt>
                <c:pt idx="221">
                  <c:v>metuc</c:v>
                </c:pt>
                <c:pt idx="222">
                  <c:v>datause</c:v>
                </c:pt>
                <c:pt idx="223">
                  <c:v>modelcode</c:v>
                </c:pt>
                <c:pt idx="224">
                  <c:v>modelconfig</c:v>
                </c:pt>
                <c:pt idx="225">
                  <c:v>modeldatafiles</c:v>
                </c:pt>
                <c:pt idx="226">
                  <c:v>modelinit</c:v>
                </c:pt>
                <c:pt idx="227">
                  <c:v>modeloutput</c:v>
                </c:pt>
                <c:pt idx="228">
                  <c:v>modelparams</c:v>
                </c:pt>
                <c:pt idx="229">
                  <c:v>modelpostprocess</c:v>
                </c:pt>
                <c:pt idx="230">
                  <c:v>modelpubs</c:v>
                </c:pt>
                <c:pt idx="231">
                  <c:v>modeltitle</c:v>
                </c:pt>
                <c:pt idx="232">
                  <c:v>ome_status</c:v>
                </c:pt>
                <c:pt idx="233">
                  <c:v>taskname</c:v>
                </c:pt>
                <c:pt idx="234">
                  <c:v>#VALUE!</c:v>
                </c:pt>
                <c:pt idx="235">
                  <c:v>direct</c:v>
                </c:pt>
                <c:pt idx="236">
                  <c:v>indspref</c:v>
                </c:pt>
                <c:pt idx="237">
                  <c:v>rastinfo/colcount</c:v>
                </c:pt>
                <c:pt idx="238">
                  <c:v>rastinfo/rasttype</c:v>
                </c:pt>
                <c:pt idx="239">
                  <c:v>rastinfo/rowcount</c:v>
                </c:pt>
                <c:pt idx="240">
                  <c:v>horizsys/geodetic/denflat</c:v>
                </c:pt>
                <c:pt idx="241">
                  <c:v>horizsys/geodetic/ellips</c:v>
                </c:pt>
                <c:pt idx="242">
                  <c:v>horizsys/geodetic/horizdn</c:v>
                </c:pt>
                <c:pt idx="243">
                  <c:v>horizsys/geodetic/semiaxis</c:v>
                </c:pt>
                <c:pt idx="244">
                  <c:v>horizsys/planar/mapproj/albers/feast</c:v>
                </c:pt>
                <c:pt idx="245">
                  <c:v>horizsys/planar/mapproj/albers/fnorth</c:v>
                </c:pt>
                <c:pt idx="246">
                  <c:v>horizsys/planar/mapproj/albers/latprjo</c:v>
                </c:pt>
                <c:pt idx="247">
                  <c:v>horizsys/planar/mapproj/albers/longcm</c:v>
                </c:pt>
                <c:pt idx="248">
                  <c:v>horizsys/planar/mapproj/albers/stdparll</c:v>
                </c:pt>
                <c:pt idx="249">
                  <c:v>horizsys/planar/mapproj/mapprojn</c:v>
                </c:pt>
                <c:pt idx="250">
                  <c:v>horizsys/planar/planci/coordrep/absres</c:v>
                </c:pt>
                <c:pt idx="251">
                  <c:v>horizsys/planar/planci/coordrep/ordres</c:v>
                </c:pt>
                <c:pt idx="252">
                  <c:v>horizsys/planar/planci/plance</c:v>
                </c:pt>
                <c:pt idx="253">
                  <c:v>horizsys/planar/planci/plandu</c:v>
                </c:pt>
                <c:pt idx="254">
                  <c:v>timeperd/timeinfo/sngdate/caldate</c:v>
                </c:pt>
                <c:pt idx="255">
                  <c:v>ptvctinf/sdtsterm/sdtstype</c:v>
                </c:pt>
                <c:pt idx="256">
                  <c:v>ptvctinf/sdtsterm/ptvctcnt</c:v>
                </c:pt>
                <c:pt idx="257">
                  <c:v>horizsys/planar/gridsys/gridsysn</c:v>
                </c:pt>
                <c:pt idx="258">
                  <c:v>horizsys/planar/gridsys/utm/utmzone</c:v>
                </c:pt>
                <c:pt idx="259">
                  <c:v>horizsys/planar/gridsys/utm/transmer</c:v>
                </c:pt>
                <c:pt idx="260">
                  <c:v>horizsys/planar/gridsys/utm/transmer</c:v>
                </c:pt>
                <c:pt idx="261">
                  <c:v>horizsys/planar/gridsys/utm/transmer</c:v>
                </c:pt>
                <c:pt idx="262">
                  <c:v>horizsys/planar/gridsys/utm/transmer</c:v>
                </c:pt>
                <c:pt idx="263">
                  <c:v>horizsys/planar/gridsys/utm/transmer</c:v>
                </c:pt>
                <c:pt idx="264">
                  <c:v>metrd</c:v>
                </c:pt>
                <c:pt idx="265">
                  <c:v>metc/cntinfo/cntfax</c:v>
                </c:pt>
                <c:pt idx="266">
                  <c:v>metextns/onlink</c:v>
                </c:pt>
                <c:pt idx="267">
                  <c:v>secinfo/secsys</c:v>
                </c:pt>
                <c:pt idx="268">
                  <c:v>secinfo/secclass</c:v>
                </c:pt>
                <c:pt idx="269">
                  <c:v>secinfo/sechandl</c:v>
                </c:pt>
                <c:pt idx="270">
                  <c:v>lineage/procstep/proccont/cntinfo/cntorgp</c:v>
                </c:pt>
                <c:pt idx="271">
                  <c:v>lineage/procstep/proccont/cntinfo/cntpos</c:v>
                </c:pt>
                <c:pt idx="272">
                  <c:v>lineage/procstep/proccont/cntinfo/cntaddr</c:v>
                </c:pt>
                <c:pt idx="273">
                  <c:v>lineage/procstep/proccont/cntinfo/cntaddr</c:v>
                </c:pt>
                <c:pt idx="274">
                  <c:v>lineage/procstep/proccont/cntinfo/cntaddr</c:v>
                </c:pt>
                <c:pt idx="275">
                  <c:v>lineage/procstep/proccont/cntinfo/cntaddr</c:v>
                </c:pt>
                <c:pt idx="276">
                  <c:v>lineage/procstep/proccont/cntinfo/cntaddr</c:v>
                </c:pt>
                <c:pt idx="277">
                  <c:v>lineage/procstep/proccont/cntinfo/cntaddr</c:v>
                </c:pt>
                <c:pt idx="278">
                  <c:v>lineage/procstep/proccont/cntinfo/cntvoice</c:v>
                </c:pt>
                <c:pt idx="279">
                  <c:v>lineage/procstep/proccont/cntinfo/cntemail</c:v>
                </c:pt>
                <c:pt idx="280">
                  <c:v>lineage/procstep/proccont/cntinfo/hours</c:v>
                </c:pt>
                <c:pt idx="281">
                  <c:v>cloud</c:v>
                </c:pt>
                <c:pt idx="282">
                  <c:v>lineage/srcinfo/srcscale</c:v>
                </c:pt>
                <c:pt idx="283">
                  <c:v>lineage/procstep/proccont/cntinfo/cntperp</c:v>
                </c:pt>
                <c:pt idx="284">
                  <c:v>lineage/procstep/proccont/cntinfo/cntperp</c:v>
                </c:pt>
                <c:pt idx="285">
                  <c:v>lineage/procstep/srcused</c:v>
                </c:pt>
                <c:pt idx="286">
                  <c:v>vertdef/altsys/altdatum</c:v>
                </c:pt>
                <c:pt idx="287">
                  <c:v>vertdef/altsys/altres</c:v>
                </c:pt>
                <c:pt idx="288">
                  <c:v>vertdef/altsys/altunits</c:v>
                </c:pt>
                <c:pt idx="289">
                  <c:v>vertdef/altsys/altenc</c:v>
                </c:pt>
                <c:pt idx="290">
                  <c:v>lineage/srcinfo/srctime/timeinfo/rngdates</c:v>
                </c:pt>
                <c:pt idx="291">
                  <c:v>lineage/srcinfo/srctime/timeinfo/rngdates</c:v>
                </c:pt>
                <c:pt idx="292">
                  <c:v>lineage/procstep/proccont/cntinfo/cntfax</c:v>
                </c:pt>
                <c:pt idx="293">
                  <c:v>citation/citeinfo/serinfo/sername</c:v>
                </c:pt>
                <c:pt idx="294">
                  <c:v>citation/citeinfo/serinfo/issue</c:v>
                </c:pt>
                <c:pt idx="295">
                  <c:v>citation/citeinfo/othercit</c:v>
                </c:pt>
                <c:pt idx="296">
                  <c:v>keywords/stratum/stratkt</c:v>
                </c:pt>
                <c:pt idx="297">
                  <c:v>keywords/temporal/tempkt</c:v>
                </c:pt>
                <c:pt idx="298">
                  <c:v>keywords/temporal/tempkey</c:v>
                </c:pt>
                <c:pt idx="299">
                  <c:v>ptcontac/cntinfo/cnttdd</c:v>
                </c:pt>
                <c:pt idx="300">
                  <c:v>ptcontac/cntinfo/cntinst</c:v>
                </c:pt>
                <c:pt idx="301">
                  <c:v>attracc/qattracc/attracce</c:v>
                </c:pt>
                <c:pt idx="302">
                  <c:v>lineage/srcinfo/srccite/citeinfo/edition</c:v>
                </c:pt>
                <c:pt idx="303">
                  <c:v>lineage/srcinfo/srccite/citeinfo/serinfo</c:v>
                </c:pt>
                <c:pt idx="304">
                  <c:v>lineage/srcinfo/srccite/citeinfo/serinfo</c:v>
                </c:pt>
                <c:pt idx="305">
                  <c:v>lineage/procstep/proccont/cntinfo/cntorgp</c:v>
                </c:pt>
                <c:pt idx="306">
                  <c:v>lineage/procstep/proccont/cntinfo/cntinst</c:v>
                </c:pt>
                <c:pt idx="307">
                  <c:v>stdorder/digform/digtinfo/transize</c:v>
                </c:pt>
                <c:pt idx="308">
                  <c:v>lineage/srcinfo/srctime/timeinfo/mdattim</c:v>
                </c:pt>
                <c:pt idx="309">
                  <c:v>lineage/procstep/srcprod</c:v>
                </c:pt>
                <c:pt idx="310">
                  <c:v>spdom/dsgpoly/dsgpolyo/gring</c:v>
                </c:pt>
                <c:pt idx="311">
                  <c:v>detailed/attr/attrdomv/rdom/attrunit</c:v>
                </c:pt>
                <c:pt idx="312">
                  <c:v>timeperd/timeinfo/mdattim/sngdate/caldate</c:v>
                </c:pt>
                <c:pt idx="313">
                  <c:v>lineage/method/methodid/methkt</c:v>
                </c:pt>
                <c:pt idx="314">
                  <c:v>lineage/method/methodid/methkey</c:v>
                </c:pt>
                <c:pt idx="315">
                  <c:v>lineage/srcinfo/srccite/citeinfo/pubtime</c:v>
                </c:pt>
                <c:pt idx="316">
                  <c:v>lineage/procstep/proctime</c:v>
                </c:pt>
                <c:pt idx="317">
                  <c:v>citation/citeinfo/lworkcit/citeinfo/othercit</c:v>
                </c:pt>
                <c:pt idx="318">
                  <c:v>posacc/horizpa/qhorizpa/horizpav</c:v>
                </c:pt>
                <c:pt idx="319">
                  <c:v>posacc/horizpa/qhorizpa/horizpae</c:v>
                </c:pt>
                <c:pt idx="320">
                  <c:v>posacc/vertacc/qvertpa/vertaccv</c:v>
                </c:pt>
                <c:pt idx="321">
                  <c:v>posacc/vertacc/qvertpa/vertacce</c:v>
                </c:pt>
                <c:pt idx="322">
                  <c:v>lineage/procstep/proccont/cntinfo/cnttdd</c:v>
                </c:pt>
                <c:pt idx="323">
                  <c:v>citation/citeinfo/lworkcit/citeinfo/edition</c:v>
                </c:pt>
                <c:pt idx="324">
                  <c:v>citation/citeinfo/pubtime</c:v>
                </c:pt>
                <c:pt idx="325">
                  <c:v>crossref/citeinfo/serinfo/sername</c:v>
                </c:pt>
                <c:pt idx="326">
                  <c:v>crossref/citeinfo/serinfo/issue</c:v>
                </c:pt>
              </c:strCache>
            </c:strRef>
          </c:cat>
          <c:val>
            <c:numRef>
              <c:f>Analysis!UpperLeft</c:f>
              <c:numCache>
                <c:formatCode>##.00;;</c:formatCode>
                <c:ptCount val="3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3.0</c:v>
                </c:pt>
                <c:pt idx="86">
                  <c:v>3.413996627318718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0.868465430016863</c:v>
                </c:pt>
                <c:pt idx="105">
                  <c:v>0.998313659359191</c:v>
                </c:pt>
                <c:pt idx="106">
                  <c:v>0.0</c:v>
                </c:pt>
                <c:pt idx="107">
                  <c:v>16.60961214165262</c:v>
                </c:pt>
                <c:pt idx="108">
                  <c:v>3.993254637436762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0.998313659359191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0.996627318718381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0.998313659359191</c:v>
                </c:pt>
                <c:pt idx="126">
                  <c:v>0.998313659359191</c:v>
                </c:pt>
                <c:pt idx="127">
                  <c:v>0.998313659359191</c:v>
                </c:pt>
                <c:pt idx="128">
                  <c:v>0.998313659359191</c:v>
                </c:pt>
                <c:pt idx="129">
                  <c:v>0.0</c:v>
                </c:pt>
                <c:pt idx="130">
                  <c:v>0.998313659359191</c:v>
                </c:pt>
                <c:pt idx="131">
                  <c:v>0.998313659359191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0.998313659359191</c:v>
                </c:pt>
                <c:pt idx="154">
                  <c:v>0.998313659359191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6.750421585160202</c:v>
                </c:pt>
                <c:pt idx="174">
                  <c:v>6.511804384485666</c:v>
                </c:pt>
                <c:pt idx="175">
                  <c:v>6.750421585160202</c:v>
                </c:pt>
                <c:pt idx="176">
                  <c:v>6.750421585160202</c:v>
                </c:pt>
                <c:pt idx="177">
                  <c:v>6.750421585160202</c:v>
                </c:pt>
                <c:pt idx="178">
                  <c:v>6.750421585160202</c:v>
                </c:pt>
                <c:pt idx="179">
                  <c:v>6.511804384485666</c:v>
                </c:pt>
                <c:pt idx="180">
                  <c:v>6.750421585160202</c:v>
                </c:pt>
                <c:pt idx="181">
                  <c:v>6.994097807757167</c:v>
                </c:pt>
                <c:pt idx="182">
                  <c:v>1.0</c:v>
                </c:pt>
                <c:pt idx="183">
                  <c:v>4.301011804384486</c:v>
                </c:pt>
                <c:pt idx="184">
                  <c:v>0.109612141652614</c:v>
                </c:pt>
                <c:pt idx="185">
                  <c:v>1.0</c:v>
                </c:pt>
                <c:pt idx="186">
                  <c:v>1.0</c:v>
                </c:pt>
                <c:pt idx="187">
                  <c:v>4.182967959527825</c:v>
                </c:pt>
                <c:pt idx="188">
                  <c:v>4.064080944350759</c:v>
                </c:pt>
                <c:pt idx="189">
                  <c:v>4.078414839797639</c:v>
                </c:pt>
                <c:pt idx="190">
                  <c:v>4.186340640809443</c:v>
                </c:pt>
                <c:pt idx="191">
                  <c:v>4.186340640809443</c:v>
                </c:pt>
                <c:pt idx="192">
                  <c:v>3.413996627318718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0.870151770657673</c:v>
                </c:pt>
                <c:pt idx="199">
                  <c:v>1.0</c:v>
                </c:pt>
                <c:pt idx="200">
                  <c:v>1.0</c:v>
                </c:pt>
                <c:pt idx="201">
                  <c:v>0.0682967959527824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607296"/>
        <c:axId val="-126604976"/>
      </c:barChart>
      <c:catAx>
        <c:axId val="-1266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6604976"/>
        <c:crosses val="autoZero"/>
        <c:auto val="1"/>
        <c:lblAlgn val="ctr"/>
        <c:lblOffset val="100"/>
        <c:noMultiLvlLbl val="0"/>
      </c:catAx>
      <c:valAx>
        <c:axId val="-126604976"/>
        <c:scaling>
          <c:orientation val="minMax"/>
        </c:scaling>
        <c:delete val="0"/>
        <c:axPos val="l"/>
        <c:majorGridlines/>
        <c:numFmt formatCode="##.00;;" sourceLinked="1"/>
        <c:majorTickMark val="out"/>
        <c:minorTickMark val="none"/>
        <c:tickLblPos val="nextTo"/>
        <c:crossAx val="-12660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Comparisons!$J$11</c:f>
              <c:strCache>
                <c:ptCount val="1"/>
                <c:pt idx="0">
                  <c:v>NGEE</c:v>
                </c:pt>
              </c:strCache>
            </c:strRef>
          </c:tx>
          <c:invertIfNegative val="0"/>
          <c:cat>
            <c:strRef>
              <c:f>Analysis!$C$18:$C$344</c:f>
              <c:strCache>
                <c:ptCount val="327"/>
                <c:pt idx="0">
                  <c:v>attracc/attraccr</c:v>
                </c:pt>
                <c:pt idx="1">
                  <c:v>attracc/qattracc/attraccv</c:v>
                </c:pt>
                <c:pt idx="2">
                  <c:v>complete</c:v>
                </c:pt>
                <c:pt idx="3">
                  <c:v>lineage/method/methcite/citeinfo/onlink</c:v>
                </c:pt>
                <c:pt idx="4">
                  <c:v>lineage/method/methcite/citeinfo/origin</c:v>
                </c:pt>
                <c:pt idx="5">
                  <c:v>lineage/method/methcite/citeinfo/pubdate</c:v>
                </c:pt>
                <c:pt idx="6">
                  <c:v>lineage/method/methcite/citeinfo/title</c:v>
                </c:pt>
                <c:pt idx="7">
                  <c:v>lineage/method/methdesc</c:v>
                </c:pt>
                <c:pt idx="8">
                  <c:v>lineage/method/methtype</c:v>
                </c:pt>
                <c:pt idx="9">
                  <c:v>lineage/procstep/procdate</c:v>
                </c:pt>
                <c:pt idx="10">
                  <c:v>lineage/procstep/procdesc</c:v>
                </c:pt>
                <c:pt idx="11">
                  <c:v>lineage/srcinfo/srccite/citeinfo/geoform</c:v>
                </c:pt>
                <c:pt idx="12">
                  <c:v>lineage/srcinfo/srccite/citeinfo/onlink</c:v>
                </c:pt>
                <c:pt idx="13">
                  <c:v>lineage/srcinfo/srccite/citeinfo/origin</c:v>
                </c:pt>
                <c:pt idx="14">
                  <c:v>lineage/srcinfo/srccite/citeinfo/othercit</c:v>
                </c:pt>
                <c:pt idx="15">
                  <c:v>lineage/srcinfo/srccite/citeinfo/pubdate</c:v>
                </c:pt>
                <c:pt idx="16">
                  <c:v>lineage/srcinfo/srccite/citeinfo/pubinfo</c:v>
                </c:pt>
                <c:pt idx="17">
                  <c:v>lineage/srcinfo/srccite/citeinfo/pubinfo</c:v>
                </c:pt>
                <c:pt idx="18">
                  <c:v>lineage/srcinfo/srccite/citeinfo/title</c:v>
                </c:pt>
                <c:pt idx="19">
                  <c:v>lineage/srcinfo/srccitea</c:v>
                </c:pt>
                <c:pt idx="20">
                  <c:v>lineage/srcinfo/srccontr</c:v>
                </c:pt>
                <c:pt idx="21">
                  <c:v>lineage/srcinfo/srctime/srccurr</c:v>
                </c:pt>
                <c:pt idx="22">
                  <c:v>lineage/srcinfo/srctime/timeinfo/sngdate</c:v>
                </c:pt>
                <c:pt idx="23">
                  <c:v>lineage/srcinfo/typesrc</c:v>
                </c:pt>
                <c:pt idx="24">
                  <c:v>logic</c:v>
                </c:pt>
                <c:pt idx="25">
                  <c:v>posacc/horizpa/horizpar</c:v>
                </c:pt>
                <c:pt idx="26">
                  <c:v>posacc/vertacc/vertaccr</c:v>
                </c:pt>
                <c:pt idx="27">
                  <c:v>custom</c:v>
                </c:pt>
                <c:pt idx="28">
                  <c:v>distliab</c:v>
                </c:pt>
                <c:pt idx="29">
                  <c:v>distrib/cntinfo/cntaddr/address</c:v>
                </c:pt>
                <c:pt idx="30">
                  <c:v>distrib/cntinfo/cntaddr/addrtype</c:v>
                </c:pt>
                <c:pt idx="31">
                  <c:v>distrib/cntinfo/cntaddr/city</c:v>
                </c:pt>
                <c:pt idx="32">
                  <c:v>distrib/cntinfo/cntaddr/country</c:v>
                </c:pt>
                <c:pt idx="33">
                  <c:v>distrib/cntinfo/cntaddr/postal</c:v>
                </c:pt>
                <c:pt idx="34">
                  <c:v>distrib/cntinfo/cntaddr/state</c:v>
                </c:pt>
                <c:pt idx="35">
                  <c:v>distrib/cntinfo/cntemail</c:v>
                </c:pt>
                <c:pt idx="36">
                  <c:v>distrib/cntinfo/cntfax</c:v>
                </c:pt>
                <c:pt idx="37">
                  <c:v>distrib/cntinfo/cntorgp/cntorg</c:v>
                </c:pt>
                <c:pt idx="38">
                  <c:v>distrib/cntinfo/cntorgp/cntper</c:v>
                </c:pt>
                <c:pt idx="39">
                  <c:v>distrib/cntinfo/cntperp/cntorg</c:v>
                </c:pt>
                <c:pt idx="40">
                  <c:v>distrib/cntinfo/cntperp/cntper</c:v>
                </c:pt>
                <c:pt idx="41">
                  <c:v>distrib/cntinfo/cntpos</c:v>
                </c:pt>
                <c:pt idx="42">
                  <c:v>distrib/cntinfo/cntvoice</c:v>
                </c:pt>
                <c:pt idx="43">
                  <c:v>distrib/cntinfo/hours</c:v>
                </c:pt>
                <c:pt idx="44">
                  <c:v>resdesc</c:v>
                </c:pt>
                <c:pt idx="45">
                  <c:v>stdorder/digform/digtinfo/filedec</c:v>
                </c:pt>
                <c:pt idx="46">
                  <c:v>stdorder/digform/digtinfo/formcont</c:v>
                </c:pt>
                <c:pt idx="47">
                  <c:v>stdorder/digform/digtinfo/formname</c:v>
                </c:pt>
                <c:pt idx="48">
                  <c:v>stdorder/digform/digtinfo/formvern</c:v>
                </c:pt>
                <c:pt idx="49">
                  <c:v>stdorder/digform/digtopt/onlinopt/accinstr</c:v>
                </c:pt>
                <c:pt idx="50">
                  <c:v>stdorder/digform/digtopt/onlinopt/computer</c:v>
                </c:pt>
                <c:pt idx="51">
                  <c:v>stdorder/digform/digtopt/onlinopt/computer</c:v>
                </c:pt>
                <c:pt idx="52">
                  <c:v>stdorder/fees</c:v>
                </c:pt>
                <c:pt idx="53">
                  <c:v>stdorder/ordering</c:v>
                </c:pt>
                <c:pt idx="54">
                  <c:v>techpreq</c:v>
                </c:pt>
                <c:pt idx="55">
                  <c:v>detailed/attr/attrdef</c:v>
                </c:pt>
                <c:pt idx="56">
                  <c:v>detailed/attr/attrdefs</c:v>
                </c:pt>
                <c:pt idx="57">
                  <c:v>detailed/attr/attrdomv/codesetd/codesetn</c:v>
                </c:pt>
                <c:pt idx="58">
                  <c:v>detailed/attr/attrdomv/codesetd/codesets</c:v>
                </c:pt>
                <c:pt idx="59">
                  <c:v>detailed/attr/attrdomv/edom/edomv</c:v>
                </c:pt>
                <c:pt idx="60">
                  <c:v>detailed/attr/attrdomv/edom/edomvd</c:v>
                </c:pt>
                <c:pt idx="61">
                  <c:v>detailed/attr/attrdomv/edom/edomvds</c:v>
                </c:pt>
                <c:pt idx="62">
                  <c:v>detailed/attr/attrdomv/rdom/rdommax</c:v>
                </c:pt>
                <c:pt idx="63">
                  <c:v>detailed/attr/attrdomv/rdom/rdommin</c:v>
                </c:pt>
                <c:pt idx="64">
                  <c:v>detailed/attr/attrdomv/udom</c:v>
                </c:pt>
                <c:pt idx="65">
                  <c:v>detailed/attr/attrlabl</c:v>
                </c:pt>
                <c:pt idx="66">
                  <c:v>detailed/enttyp/enttypd</c:v>
                </c:pt>
                <c:pt idx="67">
                  <c:v>detailed/enttyp/enttypds</c:v>
                </c:pt>
                <c:pt idx="68">
                  <c:v>detailed/enttyp/enttypl</c:v>
                </c:pt>
                <c:pt idx="69">
                  <c:v>overview/eadetcit</c:v>
                </c:pt>
                <c:pt idx="70">
                  <c:v>overview/eaover</c:v>
                </c:pt>
                <c:pt idx="71">
                  <c:v>accconst</c:v>
                </c:pt>
                <c:pt idx="72">
                  <c:v>browse/browsed</c:v>
                </c:pt>
                <c:pt idx="73">
                  <c:v>browse/browsen</c:v>
                </c:pt>
                <c:pt idx="74">
                  <c:v>browse/browset</c:v>
                </c:pt>
                <c:pt idx="75">
                  <c:v>citation/citeinfo/alt_onlink</c:v>
                </c:pt>
                <c:pt idx="76">
                  <c:v>citation/citeinfo/edition</c:v>
                </c:pt>
                <c:pt idx="77">
                  <c:v>citation/citeinfo/geoform</c:v>
                </c:pt>
                <c:pt idx="78">
                  <c:v>citation/citeinfo/lworkcit/citeinfo/geoform</c:v>
                </c:pt>
                <c:pt idx="79">
                  <c:v>citation/citeinfo/lworkcit/citeinfo/onlink</c:v>
                </c:pt>
                <c:pt idx="80">
                  <c:v>citation/citeinfo/lworkcit/citeinfo/origin</c:v>
                </c:pt>
                <c:pt idx="81">
                  <c:v>citation/citeinfo/lworkcit/citeinfo/pubdate</c:v>
                </c:pt>
                <c:pt idx="82">
                  <c:v>citation/citeinfo/lworkcit/citeinfo/pubinfo</c:v>
                </c:pt>
                <c:pt idx="83">
                  <c:v>citation/citeinfo/lworkcit/citeinfo/pubinfo</c:v>
                </c:pt>
                <c:pt idx="84">
                  <c:v>citation/citeinfo/lworkcit/citeinfo/title</c:v>
                </c:pt>
                <c:pt idx="85">
                  <c:v>citation/citeinfo/onlink</c:v>
                </c:pt>
                <c:pt idx="86">
                  <c:v>citation/citeinfo/origin</c:v>
                </c:pt>
                <c:pt idx="87">
                  <c:v>citation/citeinfo/pubdate</c:v>
                </c:pt>
                <c:pt idx="88">
                  <c:v>citation/citeinfo/pubinfo/publish</c:v>
                </c:pt>
                <c:pt idx="89">
                  <c:v>citation/citeinfo/pubinfo/pubplace</c:v>
                </c:pt>
                <c:pt idx="90">
                  <c:v>citation/citeinfo/title</c:v>
                </c:pt>
                <c:pt idx="91">
                  <c:v>crossref/citeinfo/edition</c:v>
                </c:pt>
                <c:pt idx="92">
                  <c:v>crossref/citeinfo/geoform</c:v>
                </c:pt>
                <c:pt idx="93">
                  <c:v>crossref/citeinfo/onlink</c:v>
                </c:pt>
                <c:pt idx="94">
                  <c:v>crossref/citeinfo/origin</c:v>
                </c:pt>
                <c:pt idx="95">
                  <c:v>crossref/citeinfo/othercit</c:v>
                </c:pt>
                <c:pt idx="96">
                  <c:v>crossref/citeinfo/pubdate</c:v>
                </c:pt>
                <c:pt idx="97">
                  <c:v>crossref/citeinfo/pubinfo/publish</c:v>
                </c:pt>
                <c:pt idx="98">
                  <c:v>crossref/citeinfo/pubinfo/pubplace</c:v>
                </c:pt>
                <c:pt idx="99">
                  <c:v>crossref/citeinfo/title</c:v>
                </c:pt>
                <c:pt idx="100">
                  <c:v>datacred</c:v>
                </c:pt>
                <c:pt idx="101">
                  <c:v>descript/abstract</c:v>
                </c:pt>
                <c:pt idx="102">
                  <c:v>descript/purpose</c:v>
                </c:pt>
                <c:pt idx="103">
                  <c:v>descript/supplinf</c:v>
                </c:pt>
                <c:pt idx="104">
                  <c:v>keywords/place/placekey</c:v>
                </c:pt>
                <c:pt idx="105">
                  <c:v>keywords/place/placekt</c:v>
                </c:pt>
                <c:pt idx="106">
                  <c:v>keywords/stratum/stratkey</c:v>
                </c:pt>
                <c:pt idx="107">
                  <c:v>keywords/theme/themekey</c:v>
                </c:pt>
                <c:pt idx="108">
                  <c:v>keywords/theme/themekt</c:v>
                </c:pt>
                <c:pt idx="109">
                  <c:v>native</c:v>
                </c:pt>
                <c:pt idx="110">
                  <c:v>ptcontac/cntinfo/cntaddr/address</c:v>
                </c:pt>
                <c:pt idx="111">
                  <c:v>ptcontac/cntinfo/cntaddr/addrtype</c:v>
                </c:pt>
                <c:pt idx="112">
                  <c:v>ptcontac/cntinfo/cntaddr/city</c:v>
                </c:pt>
                <c:pt idx="113">
                  <c:v>ptcontac/cntinfo/cntaddr/country</c:v>
                </c:pt>
                <c:pt idx="114">
                  <c:v>ptcontac/cntinfo/cntaddr/postal</c:v>
                </c:pt>
                <c:pt idx="115">
                  <c:v>ptcontac/cntinfo/cntaddr/state</c:v>
                </c:pt>
                <c:pt idx="116">
                  <c:v>ptcontac/cntinfo/cntemail</c:v>
                </c:pt>
                <c:pt idx="117">
                  <c:v>ptcontac/cntinfo/cntfax</c:v>
                </c:pt>
                <c:pt idx="118">
                  <c:v>ptcontac/cntinfo/cntorgp/cntorg</c:v>
                </c:pt>
                <c:pt idx="119">
                  <c:v>ptcontac/cntinfo/cntorgp/cntper</c:v>
                </c:pt>
                <c:pt idx="120">
                  <c:v>ptcontac/cntinfo/cntperp/cntorg</c:v>
                </c:pt>
                <c:pt idx="121">
                  <c:v>ptcontac/cntinfo/cntperp/cntper</c:v>
                </c:pt>
                <c:pt idx="122">
                  <c:v>ptcontac/cntinfo/cntpos</c:v>
                </c:pt>
                <c:pt idx="123">
                  <c:v>ptcontac/cntinfo/cntvoice</c:v>
                </c:pt>
                <c:pt idx="124">
                  <c:v>ptcontac/cntinfo/hours</c:v>
                </c:pt>
                <c:pt idx="125">
                  <c:v>spdom/bounding/eastbc</c:v>
                </c:pt>
                <c:pt idx="126">
                  <c:v>spdom/bounding/northbc</c:v>
                </c:pt>
                <c:pt idx="127">
                  <c:v>spdom/bounding/southbc</c:v>
                </c:pt>
                <c:pt idx="128">
                  <c:v>spdom/bounding/westbc</c:v>
                </c:pt>
                <c:pt idx="129">
                  <c:v>spdom/descgeog</c:v>
                </c:pt>
                <c:pt idx="130">
                  <c:v>status/progress</c:v>
                </c:pt>
                <c:pt idx="131">
                  <c:v>status/update</c:v>
                </c:pt>
                <c:pt idx="132">
                  <c:v>taxonomy/keywtax/taxonkey</c:v>
                </c:pt>
                <c:pt idx="133">
                  <c:v>taxonomy/keywtax/taxonkt</c:v>
                </c:pt>
                <c:pt idx="134">
                  <c:v>taxonomy/taxoncl/common</c:v>
                </c:pt>
                <c:pt idx="135">
                  <c:v>taxonomy/taxoncl/taxoncl/taxoncl/taxoncl</c:v>
                </c:pt>
                <c:pt idx="136">
                  <c:v>taxonomy/taxoncl/taxoncl/taxoncl/taxoncl</c:v>
                </c:pt>
                <c:pt idx="137">
                  <c:v>taxonomy/taxoncl/taxoncl/taxoncl/taxoncl</c:v>
                </c:pt>
                <c:pt idx="138">
                  <c:v>taxonomy/taxoncl/taxoncl/taxoncl/taxoncl</c:v>
                </c:pt>
                <c:pt idx="139">
                  <c:v>taxonomy/taxoncl/taxoncl/taxoncl/taxonrn</c:v>
                </c:pt>
                <c:pt idx="140">
                  <c:v>taxonomy/taxoncl/taxoncl/taxoncl/taxonrv</c:v>
                </c:pt>
                <c:pt idx="141">
                  <c:v>taxonomy/taxoncl/taxoncl/taxonrn</c:v>
                </c:pt>
                <c:pt idx="142">
                  <c:v>taxonomy/taxoncl/taxoncl/taxonrv</c:v>
                </c:pt>
                <c:pt idx="143">
                  <c:v>taxonomy/taxoncl/taxonrn</c:v>
                </c:pt>
                <c:pt idx="144">
                  <c:v>taxonomy/taxoncl/taxonrv</c:v>
                </c:pt>
                <c:pt idx="145">
                  <c:v>taxonomy/taxonsys/classsys/classcit/citeinfo</c:v>
                </c:pt>
                <c:pt idx="146">
                  <c:v>taxonomy/taxonsys/classsys/classcit/citeinfo</c:v>
                </c:pt>
                <c:pt idx="147">
                  <c:v>taxonomy/taxonsys/classsys/classcit/citeinfo</c:v>
                </c:pt>
                <c:pt idx="148">
                  <c:v>taxonomy/taxonsys/classsys/classcit/citeinfo</c:v>
                </c:pt>
                <c:pt idx="149">
                  <c:v>taxonomy/taxonsys/classsys/classcit/citeinfo</c:v>
                </c:pt>
                <c:pt idx="150">
                  <c:v>taxonomy/taxonsys/classsys/classcit/citeinfo</c:v>
                </c:pt>
                <c:pt idx="151">
                  <c:v>taxonomy/taxonsys/taxonpro</c:v>
                </c:pt>
                <c:pt idx="152">
                  <c:v>timeperd/current</c:v>
                </c:pt>
                <c:pt idx="153">
                  <c:v>timeperd/timeinfo/rngdates/begdate</c:v>
                </c:pt>
                <c:pt idx="154">
                  <c:v>timeperd/timeinfo/rngdates/enddate</c:v>
                </c:pt>
                <c:pt idx="155">
                  <c:v>tool/toolacc/onlink</c:v>
                </c:pt>
                <c:pt idx="156">
                  <c:v>tool/toolacc/toolinst</c:v>
                </c:pt>
                <c:pt idx="157">
                  <c:v>tool/toolcont/cntinfo/cntaddr/address</c:v>
                </c:pt>
                <c:pt idx="158">
                  <c:v>tool/toolcont/cntinfo/cntaddr/addrtype</c:v>
                </c:pt>
                <c:pt idx="159">
                  <c:v>tool/toolcont/cntinfo/cntperp/cntorg</c:v>
                </c:pt>
                <c:pt idx="160">
                  <c:v>tool/toolcont/cntinfo/cntperp/cntper</c:v>
                </c:pt>
                <c:pt idx="161">
                  <c:v>tool/toolcont/cntinfo/cntvoice</c:v>
                </c:pt>
                <c:pt idx="162">
                  <c:v>tool/tooldesc</c:v>
                </c:pt>
                <c:pt idx="163">
                  <c:v>useconst</c:v>
                </c:pt>
                <c:pt idx="164">
                  <c:v>#VALUE!</c:v>
                </c:pt>
                <c:pt idx="165">
                  <c:v>Contact_Person/Email</c:v>
                </c:pt>
                <c:pt idx="166">
                  <c:v>Contact_Person/Name</c:v>
                </c:pt>
                <c:pt idx="167">
                  <c:v>Contact_Person/Phone</c:v>
                </c:pt>
                <c:pt idx="168">
                  <c:v>Data_Set_Link/Label</c:v>
                </c:pt>
                <c:pt idx="169">
                  <c:v>Data_Set_Link/URL</c:v>
                </c:pt>
                <c:pt idx="170">
                  <c:v>Documentation_Link/Label</c:v>
                </c:pt>
                <c:pt idx="171">
                  <c:v>Documentation_Link/URL</c:v>
                </c:pt>
                <c:pt idx="172">
                  <c:v>File_ID</c:v>
                </c:pt>
                <c:pt idx="173">
                  <c:v>Granule_Details/Granule/Easternmost_Longitude</c:v>
                </c:pt>
                <c:pt idx="174">
                  <c:v>Granule_Details/Granule/End_Date</c:v>
                </c:pt>
                <c:pt idx="175">
                  <c:v>Granule_Details/Granule/Granule_ID</c:v>
                </c:pt>
                <c:pt idx="176">
                  <c:v>Granule_Details/Granule/Granule_Title</c:v>
                </c:pt>
                <c:pt idx="177">
                  <c:v>Granule_Details/Granule/Northernmost_Latitude</c:v>
                </c:pt>
                <c:pt idx="178">
                  <c:v>Granule_Details/Granule/Southernmost_Latitude</c:v>
                </c:pt>
                <c:pt idx="179">
                  <c:v>Granule_Details/Granule/Start_Date</c:v>
                </c:pt>
                <c:pt idx="180">
                  <c:v>Granule_Details/Granule/Westernmost_Longitude</c:v>
                </c:pt>
                <c:pt idx="181">
                  <c:v>Keywords</c:v>
                </c:pt>
                <c:pt idx="182">
                  <c:v>MD_Entry_id</c:v>
                </c:pt>
                <c:pt idx="183">
                  <c:v>Navpath</c:v>
                </c:pt>
                <c:pt idx="184">
                  <c:v>OGC_URL</c:v>
                </c:pt>
                <c:pt idx="185">
                  <c:v>OME_DTD_Version</c:v>
                </c:pt>
                <c:pt idx="186">
                  <c:v>OME_Software_Version</c:v>
                </c:pt>
                <c:pt idx="187">
                  <c:v>Parameter_Description/Parameter</c:v>
                </c:pt>
                <c:pt idx="188">
                  <c:v>Parameter_Description/Sensor</c:v>
                </c:pt>
                <c:pt idx="189">
                  <c:v>Parameter_Description/Source</c:v>
                </c:pt>
                <c:pt idx="190">
                  <c:v>Parameter_Description/Term</c:v>
                </c:pt>
                <c:pt idx="191">
                  <c:v>Parameter_Description/Topic</c:v>
                </c:pt>
                <c:pt idx="192">
                  <c:v>Principal_Investigator/Name</c:v>
                </c:pt>
                <c:pt idx="193">
                  <c:v>Project</c:v>
                </c:pt>
                <c:pt idx="194">
                  <c:v>Search_Text_Link/Label</c:v>
                </c:pt>
                <c:pt idx="195">
                  <c:v>Search_Text_Link/URL</c:v>
                </c:pt>
                <c:pt idx="196">
                  <c:v>Site_Information/Easternmost_Longitude</c:v>
                </c:pt>
                <c:pt idx="197">
                  <c:v>Site_Information/Northernmost_Latitude</c:v>
                </c:pt>
                <c:pt idx="198">
                  <c:v>Site_Information/Site</c:v>
                </c:pt>
                <c:pt idx="199">
                  <c:v>Site_Information/Southernmost_Latitude</c:v>
                </c:pt>
                <c:pt idx="200">
                  <c:v>Site_Information/Westernmost_Longitude</c:v>
                </c:pt>
                <c:pt idx="201">
                  <c:v>THREDDS_URL</c:v>
                </c:pt>
                <c:pt idx="202">
                  <c:v>metac</c:v>
                </c:pt>
                <c:pt idx="203">
                  <c:v>metc/cntinfo/cntaddr/address</c:v>
                </c:pt>
                <c:pt idx="204">
                  <c:v>metc/cntinfo/cntaddr/addrtype</c:v>
                </c:pt>
                <c:pt idx="205">
                  <c:v>metc/cntinfo/cntaddr/city</c:v>
                </c:pt>
                <c:pt idx="206">
                  <c:v>metc/cntinfo/cntaddr/country</c:v>
                </c:pt>
                <c:pt idx="207">
                  <c:v>metc/cntinfo/cntaddr/postal</c:v>
                </c:pt>
                <c:pt idx="208">
                  <c:v>metc/cntinfo/cntaddr/state</c:v>
                </c:pt>
                <c:pt idx="209">
                  <c:v>metc/cntinfo/cntemail</c:v>
                </c:pt>
                <c:pt idx="210">
                  <c:v>metc/cntinfo/cntorgp/cntorg</c:v>
                </c:pt>
                <c:pt idx="211">
                  <c:v>metc/cntinfo/cntorgp/cntper</c:v>
                </c:pt>
                <c:pt idx="212">
                  <c:v>metc/cntinfo/cntperp/cntorg</c:v>
                </c:pt>
                <c:pt idx="213">
                  <c:v>metc/cntinfo/cntperp/cntper</c:v>
                </c:pt>
                <c:pt idx="214">
                  <c:v>metc/cntinfo/cntpos</c:v>
                </c:pt>
                <c:pt idx="215">
                  <c:v>metc/cntinfo/cntvoice</c:v>
                </c:pt>
                <c:pt idx="216">
                  <c:v>metc/cntinfo/hours</c:v>
                </c:pt>
                <c:pt idx="217">
                  <c:v>metd</c:v>
                </c:pt>
                <c:pt idx="218">
                  <c:v>metstdn</c:v>
                </c:pt>
                <c:pt idx="219">
                  <c:v>metstdv</c:v>
                </c:pt>
                <c:pt idx="220">
                  <c:v>mettc</c:v>
                </c:pt>
                <c:pt idx="221">
                  <c:v>metuc</c:v>
                </c:pt>
                <c:pt idx="222">
                  <c:v>datause</c:v>
                </c:pt>
                <c:pt idx="223">
                  <c:v>modelcode</c:v>
                </c:pt>
                <c:pt idx="224">
                  <c:v>modelconfig</c:v>
                </c:pt>
                <c:pt idx="225">
                  <c:v>modeldatafiles</c:v>
                </c:pt>
                <c:pt idx="226">
                  <c:v>modelinit</c:v>
                </c:pt>
                <c:pt idx="227">
                  <c:v>modeloutput</c:v>
                </c:pt>
                <c:pt idx="228">
                  <c:v>modelparams</c:v>
                </c:pt>
                <c:pt idx="229">
                  <c:v>modelpostprocess</c:v>
                </c:pt>
                <c:pt idx="230">
                  <c:v>modelpubs</c:v>
                </c:pt>
                <c:pt idx="231">
                  <c:v>modeltitle</c:v>
                </c:pt>
                <c:pt idx="232">
                  <c:v>ome_status</c:v>
                </c:pt>
                <c:pt idx="233">
                  <c:v>taskname</c:v>
                </c:pt>
                <c:pt idx="234">
                  <c:v>#VALUE!</c:v>
                </c:pt>
                <c:pt idx="235">
                  <c:v>direct</c:v>
                </c:pt>
                <c:pt idx="236">
                  <c:v>indspref</c:v>
                </c:pt>
                <c:pt idx="237">
                  <c:v>rastinfo/colcount</c:v>
                </c:pt>
                <c:pt idx="238">
                  <c:v>rastinfo/rasttype</c:v>
                </c:pt>
                <c:pt idx="239">
                  <c:v>rastinfo/rowcount</c:v>
                </c:pt>
                <c:pt idx="240">
                  <c:v>horizsys/geodetic/denflat</c:v>
                </c:pt>
                <c:pt idx="241">
                  <c:v>horizsys/geodetic/ellips</c:v>
                </c:pt>
                <c:pt idx="242">
                  <c:v>horizsys/geodetic/horizdn</c:v>
                </c:pt>
                <c:pt idx="243">
                  <c:v>horizsys/geodetic/semiaxis</c:v>
                </c:pt>
                <c:pt idx="244">
                  <c:v>horizsys/planar/mapproj/albers/feast</c:v>
                </c:pt>
                <c:pt idx="245">
                  <c:v>horizsys/planar/mapproj/albers/fnorth</c:v>
                </c:pt>
                <c:pt idx="246">
                  <c:v>horizsys/planar/mapproj/albers/latprjo</c:v>
                </c:pt>
                <c:pt idx="247">
                  <c:v>horizsys/planar/mapproj/albers/longcm</c:v>
                </c:pt>
                <c:pt idx="248">
                  <c:v>horizsys/planar/mapproj/albers/stdparll</c:v>
                </c:pt>
                <c:pt idx="249">
                  <c:v>horizsys/planar/mapproj/mapprojn</c:v>
                </c:pt>
                <c:pt idx="250">
                  <c:v>horizsys/planar/planci/coordrep/absres</c:v>
                </c:pt>
                <c:pt idx="251">
                  <c:v>horizsys/planar/planci/coordrep/ordres</c:v>
                </c:pt>
                <c:pt idx="252">
                  <c:v>horizsys/planar/planci/plance</c:v>
                </c:pt>
                <c:pt idx="253">
                  <c:v>horizsys/planar/planci/plandu</c:v>
                </c:pt>
                <c:pt idx="254">
                  <c:v>timeperd/timeinfo/sngdate/caldate</c:v>
                </c:pt>
                <c:pt idx="255">
                  <c:v>ptvctinf/sdtsterm/sdtstype</c:v>
                </c:pt>
                <c:pt idx="256">
                  <c:v>ptvctinf/sdtsterm/ptvctcnt</c:v>
                </c:pt>
                <c:pt idx="257">
                  <c:v>horizsys/planar/gridsys/gridsysn</c:v>
                </c:pt>
                <c:pt idx="258">
                  <c:v>horizsys/planar/gridsys/utm/utmzone</c:v>
                </c:pt>
                <c:pt idx="259">
                  <c:v>horizsys/planar/gridsys/utm/transmer</c:v>
                </c:pt>
                <c:pt idx="260">
                  <c:v>horizsys/planar/gridsys/utm/transmer</c:v>
                </c:pt>
                <c:pt idx="261">
                  <c:v>horizsys/planar/gridsys/utm/transmer</c:v>
                </c:pt>
                <c:pt idx="262">
                  <c:v>horizsys/planar/gridsys/utm/transmer</c:v>
                </c:pt>
                <c:pt idx="263">
                  <c:v>horizsys/planar/gridsys/utm/transmer</c:v>
                </c:pt>
                <c:pt idx="264">
                  <c:v>metrd</c:v>
                </c:pt>
                <c:pt idx="265">
                  <c:v>metc/cntinfo/cntfax</c:v>
                </c:pt>
                <c:pt idx="266">
                  <c:v>metextns/onlink</c:v>
                </c:pt>
                <c:pt idx="267">
                  <c:v>secinfo/secsys</c:v>
                </c:pt>
                <c:pt idx="268">
                  <c:v>secinfo/secclass</c:v>
                </c:pt>
                <c:pt idx="269">
                  <c:v>secinfo/sechandl</c:v>
                </c:pt>
                <c:pt idx="270">
                  <c:v>lineage/procstep/proccont/cntinfo/cntorgp</c:v>
                </c:pt>
                <c:pt idx="271">
                  <c:v>lineage/procstep/proccont/cntinfo/cntpos</c:v>
                </c:pt>
                <c:pt idx="272">
                  <c:v>lineage/procstep/proccont/cntinfo/cntaddr</c:v>
                </c:pt>
                <c:pt idx="273">
                  <c:v>lineage/procstep/proccont/cntinfo/cntaddr</c:v>
                </c:pt>
                <c:pt idx="274">
                  <c:v>lineage/procstep/proccont/cntinfo/cntaddr</c:v>
                </c:pt>
                <c:pt idx="275">
                  <c:v>lineage/procstep/proccont/cntinfo/cntaddr</c:v>
                </c:pt>
                <c:pt idx="276">
                  <c:v>lineage/procstep/proccont/cntinfo/cntaddr</c:v>
                </c:pt>
                <c:pt idx="277">
                  <c:v>lineage/procstep/proccont/cntinfo/cntaddr</c:v>
                </c:pt>
                <c:pt idx="278">
                  <c:v>lineage/procstep/proccont/cntinfo/cntvoice</c:v>
                </c:pt>
                <c:pt idx="279">
                  <c:v>lineage/procstep/proccont/cntinfo/cntemail</c:v>
                </c:pt>
                <c:pt idx="280">
                  <c:v>lineage/procstep/proccont/cntinfo/hours</c:v>
                </c:pt>
                <c:pt idx="281">
                  <c:v>cloud</c:v>
                </c:pt>
                <c:pt idx="282">
                  <c:v>lineage/srcinfo/srcscale</c:v>
                </c:pt>
                <c:pt idx="283">
                  <c:v>lineage/procstep/proccont/cntinfo/cntperp</c:v>
                </c:pt>
                <c:pt idx="284">
                  <c:v>lineage/procstep/proccont/cntinfo/cntperp</c:v>
                </c:pt>
                <c:pt idx="285">
                  <c:v>lineage/procstep/srcused</c:v>
                </c:pt>
                <c:pt idx="286">
                  <c:v>vertdef/altsys/altdatum</c:v>
                </c:pt>
                <c:pt idx="287">
                  <c:v>vertdef/altsys/altres</c:v>
                </c:pt>
                <c:pt idx="288">
                  <c:v>vertdef/altsys/altunits</c:v>
                </c:pt>
                <c:pt idx="289">
                  <c:v>vertdef/altsys/altenc</c:v>
                </c:pt>
                <c:pt idx="290">
                  <c:v>lineage/srcinfo/srctime/timeinfo/rngdates</c:v>
                </c:pt>
                <c:pt idx="291">
                  <c:v>lineage/srcinfo/srctime/timeinfo/rngdates</c:v>
                </c:pt>
                <c:pt idx="292">
                  <c:v>lineage/procstep/proccont/cntinfo/cntfax</c:v>
                </c:pt>
                <c:pt idx="293">
                  <c:v>citation/citeinfo/serinfo/sername</c:v>
                </c:pt>
                <c:pt idx="294">
                  <c:v>citation/citeinfo/serinfo/issue</c:v>
                </c:pt>
                <c:pt idx="295">
                  <c:v>citation/citeinfo/othercit</c:v>
                </c:pt>
                <c:pt idx="296">
                  <c:v>keywords/stratum/stratkt</c:v>
                </c:pt>
                <c:pt idx="297">
                  <c:v>keywords/temporal/tempkt</c:v>
                </c:pt>
                <c:pt idx="298">
                  <c:v>keywords/temporal/tempkey</c:v>
                </c:pt>
                <c:pt idx="299">
                  <c:v>ptcontac/cntinfo/cnttdd</c:v>
                </c:pt>
                <c:pt idx="300">
                  <c:v>ptcontac/cntinfo/cntinst</c:v>
                </c:pt>
                <c:pt idx="301">
                  <c:v>attracc/qattracc/attracce</c:v>
                </c:pt>
                <c:pt idx="302">
                  <c:v>lineage/srcinfo/srccite/citeinfo/edition</c:v>
                </c:pt>
                <c:pt idx="303">
                  <c:v>lineage/srcinfo/srccite/citeinfo/serinfo</c:v>
                </c:pt>
                <c:pt idx="304">
                  <c:v>lineage/srcinfo/srccite/citeinfo/serinfo</c:v>
                </c:pt>
                <c:pt idx="305">
                  <c:v>lineage/procstep/proccont/cntinfo/cntorgp</c:v>
                </c:pt>
                <c:pt idx="306">
                  <c:v>lineage/procstep/proccont/cntinfo/cntinst</c:v>
                </c:pt>
                <c:pt idx="307">
                  <c:v>stdorder/digform/digtinfo/transize</c:v>
                </c:pt>
                <c:pt idx="308">
                  <c:v>lineage/srcinfo/srctime/timeinfo/mdattim</c:v>
                </c:pt>
                <c:pt idx="309">
                  <c:v>lineage/procstep/srcprod</c:v>
                </c:pt>
                <c:pt idx="310">
                  <c:v>spdom/dsgpoly/dsgpolyo/gring</c:v>
                </c:pt>
                <c:pt idx="311">
                  <c:v>detailed/attr/attrdomv/rdom/attrunit</c:v>
                </c:pt>
                <c:pt idx="312">
                  <c:v>timeperd/timeinfo/mdattim/sngdate/caldate</c:v>
                </c:pt>
                <c:pt idx="313">
                  <c:v>lineage/method/methodid/methkt</c:v>
                </c:pt>
                <c:pt idx="314">
                  <c:v>lineage/method/methodid/methkey</c:v>
                </c:pt>
                <c:pt idx="315">
                  <c:v>lineage/srcinfo/srccite/citeinfo/pubtime</c:v>
                </c:pt>
                <c:pt idx="316">
                  <c:v>lineage/procstep/proctime</c:v>
                </c:pt>
                <c:pt idx="317">
                  <c:v>citation/citeinfo/lworkcit/citeinfo/othercit</c:v>
                </c:pt>
                <c:pt idx="318">
                  <c:v>posacc/horizpa/qhorizpa/horizpav</c:v>
                </c:pt>
                <c:pt idx="319">
                  <c:v>posacc/horizpa/qhorizpa/horizpae</c:v>
                </c:pt>
                <c:pt idx="320">
                  <c:v>posacc/vertacc/qvertpa/vertaccv</c:v>
                </c:pt>
                <c:pt idx="321">
                  <c:v>posacc/vertacc/qvertpa/vertacce</c:v>
                </c:pt>
                <c:pt idx="322">
                  <c:v>lineage/procstep/proccont/cntinfo/cnttdd</c:v>
                </c:pt>
                <c:pt idx="323">
                  <c:v>citation/citeinfo/lworkcit/citeinfo/edition</c:v>
                </c:pt>
                <c:pt idx="324">
                  <c:v>citation/citeinfo/pubtime</c:v>
                </c:pt>
                <c:pt idx="325">
                  <c:v>crossref/citeinfo/serinfo/sername</c:v>
                </c:pt>
                <c:pt idx="326">
                  <c:v>crossref/citeinfo/serinfo/issue</c:v>
                </c:pt>
              </c:strCache>
            </c:strRef>
          </c:cat>
          <c:val>
            <c:numRef>
              <c:f>Analysis!UpperMid</c:f>
              <c:numCache>
                <c:formatCode>##.00;;</c:formatCode>
                <c:ptCount val="327"/>
                <c:pt idx="0">
                  <c:v>0.0</c:v>
                </c:pt>
                <c:pt idx="1">
                  <c:v>0.517857142857143</c:v>
                </c:pt>
                <c:pt idx="2">
                  <c:v>0.571428571428571</c:v>
                </c:pt>
                <c:pt idx="3">
                  <c:v>0.0892857142857143</c:v>
                </c:pt>
                <c:pt idx="4">
                  <c:v>0.160714285714286</c:v>
                </c:pt>
                <c:pt idx="5">
                  <c:v>0.142857142857143</c:v>
                </c:pt>
                <c:pt idx="6">
                  <c:v>0.160714285714286</c:v>
                </c:pt>
                <c:pt idx="7">
                  <c:v>0.678571428571429</c:v>
                </c:pt>
                <c:pt idx="8">
                  <c:v>1.0</c:v>
                </c:pt>
                <c:pt idx="9">
                  <c:v>0.25</c:v>
                </c:pt>
                <c:pt idx="10">
                  <c:v>0.517857142857143</c:v>
                </c:pt>
                <c:pt idx="11">
                  <c:v>0.0178571428571429</c:v>
                </c:pt>
                <c:pt idx="12">
                  <c:v>0.0178571428571429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0.0178571428571429</c:v>
                </c:pt>
                <c:pt idx="17">
                  <c:v>0.0178571428571429</c:v>
                </c:pt>
                <c:pt idx="18">
                  <c:v>0.0178571428571429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0.553571428571429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0.785714285714286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2.964285714285714</c:v>
                </c:pt>
                <c:pt idx="86">
                  <c:v>2.767857142857142</c:v>
                </c:pt>
                <c:pt idx="87">
                  <c:v>0.178571428571429</c:v>
                </c:pt>
                <c:pt idx="88">
                  <c:v>0.178571428571429</c:v>
                </c:pt>
                <c:pt idx="89">
                  <c:v>0.160714285714286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0.535714285714286</c:v>
                </c:pt>
                <c:pt idx="101">
                  <c:v>1.0</c:v>
                </c:pt>
                <c:pt idx="102">
                  <c:v>0.785714285714286</c:v>
                </c:pt>
                <c:pt idx="103">
                  <c:v>0.0</c:v>
                </c:pt>
                <c:pt idx="104">
                  <c:v>5.160714285714286</c:v>
                </c:pt>
                <c:pt idx="105">
                  <c:v>0.0</c:v>
                </c:pt>
                <c:pt idx="106">
                  <c:v>0.196428571428571</c:v>
                </c:pt>
                <c:pt idx="107">
                  <c:v>2.642857142857143</c:v>
                </c:pt>
                <c:pt idx="108">
                  <c:v>2.267857142857142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0.160714285714286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0.75</c:v>
                </c:pt>
                <c:pt idx="124">
                  <c:v>0.0</c:v>
                </c:pt>
                <c:pt idx="125">
                  <c:v>0.714285714285714</c:v>
                </c:pt>
                <c:pt idx="126">
                  <c:v>0.714285714285714</c:v>
                </c:pt>
                <c:pt idx="127">
                  <c:v>0.714285714285714</c:v>
                </c:pt>
                <c:pt idx="128">
                  <c:v>0.714285714285714</c:v>
                </c:pt>
                <c:pt idx="129">
                  <c:v>0.732142857142857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0.821428571428571</c:v>
                </c:pt>
                <c:pt idx="154">
                  <c:v>0.821428571428571</c:v>
                </c:pt>
                <c:pt idx="155">
                  <c:v>0.0178571428571429</c:v>
                </c:pt>
                <c:pt idx="156">
                  <c:v>0.0</c:v>
                </c:pt>
                <c:pt idx="157">
                  <c:v>0.0178571428571429</c:v>
                </c:pt>
                <c:pt idx="158">
                  <c:v>1.0</c:v>
                </c:pt>
                <c:pt idx="159">
                  <c:v>0.0178571428571429</c:v>
                </c:pt>
                <c:pt idx="160">
                  <c:v>0.0178571428571429</c:v>
                </c:pt>
                <c:pt idx="161">
                  <c:v>0.0178571428571429</c:v>
                </c:pt>
                <c:pt idx="162">
                  <c:v>0.0714285714285714</c:v>
                </c:pt>
                <c:pt idx="163">
                  <c:v>0.410714285714286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0.392857142857143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0.482142857142857</c:v>
                </c:pt>
                <c:pt idx="223">
                  <c:v>0.0714285714285714</c:v>
                </c:pt>
                <c:pt idx="224">
                  <c:v>0.0535714285714286</c:v>
                </c:pt>
                <c:pt idx="225">
                  <c:v>0.0535714285714286</c:v>
                </c:pt>
                <c:pt idx="226">
                  <c:v>0.0714285714285714</c:v>
                </c:pt>
                <c:pt idx="227">
                  <c:v>0.0535714285714286</c:v>
                </c:pt>
                <c:pt idx="228">
                  <c:v>0.0714285714285714</c:v>
                </c:pt>
                <c:pt idx="229">
                  <c:v>0.0714285714285714</c:v>
                </c:pt>
                <c:pt idx="230">
                  <c:v>0.0714285714285714</c:v>
                </c:pt>
                <c:pt idx="231">
                  <c:v>0.0714285714285714</c:v>
                </c:pt>
                <c:pt idx="232">
                  <c:v>1.0</c:v>
                </c:pt>
                <c:pt idx="233">
                  <c:v>0.946428571428571</c:v>
                </c:pt>
                <c:pt idx="234">
                  <c:v>1.0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585232"/>
        <c:axId val="-126582912"/>
      </c:barChart>
      <c:catAx>
        <c:axId val="-12658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6582912"/>
        <c:crosses val="autoZero"/>
        <c:auto val="1"/>
        <c:lblAlgn val="ctr"/>
        <c:lblOffset val="100"/>
        <c:noMultiLvlLbl val="0"/>
      </c:catAx>
      <c:valAx>
        <c:axId val="-126582912"/>
        <c:scaling>
          <c:orientation val="minMax"/>
        </c:scaling>
        <c:delete val="0"/>
        <c:axPos val="l"/>
        <c:majorGridlines/>
        <c:numFmt formatCode="##.00;;" sourceLinked="1"/>
        <c:majorTickMark val="out"/>
        <c:minorTickMark val="none"/>
        <c:tickLblPos val="nextTo"/>
        <c:crossAx val="-12658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Comparisons!$R$11</c:f>
              <c:strCache>
                <c:ptCount val="1"/>
                <c:pt idx="0">
                  <c:v>USGSC</c:v>
                </c:pt>
              </c:strCache>
            </c:strRef>
          </c:tx>
          <c:invertIfNegative val="0"/>
          <c:cat>
            <c:strRef>
              <c:f>Analysis!$C$18:$C$344</c:f>
              <c:strCache>
                <c:ptCount val="327"/>
                <c:pt idx="0">
                  <c:v>attracc/attraccr</c:v>
                </c:pt>
                <c:pt idx="1">
                  <c:v>attracc/qattracc/attraccv</c:v>
                </c:pt>
                <c:pt idx="2">
                  <c:v>complete</c:v>
                </c:pt>
                <c:pt idx="3">
                  <c:v>lineage/method/methcite/citeinfo/onlink</c:v>
                </c:pt>
                <c:pt idx="4">
                  <c:v>lineage/method/methcite/citeinfo/origin</c:v>
                </c:pt>
                <c:pt idx="5">
                  <c:v>lineage/method/methcite/citeinfo/pubdate</c:v>
                </c:pt>
                <c:pt idx="6">
                  <c:v>lineage/method/methcite/citeinfo/title</c:v>
                </c:pt>
                <c:pt idx="7">
                  <c:v>lineage/method/methdesc</c:v>
                </c:pt>
                <c:pt idx="8">
                  <c:v>lineage/method/methtype</c:v>
                </c:pt>
                <c:pt idx="9">
                  <c:v>lineage/procstep/procdate</c:v>
                </c:pt>
                <c:pt idx="10">
                  <c:v>lineage/procstep/procdesc</c:v>
                </c:pt>
                <c:pt idx="11">
                  <c:v>lineage/srcinfo/srccite/citeinfo/geoform</c:v>
                </c:pt>
                <c:pt idx="12">
                  <c:v>lineage/srcinfo/srccite/citeinfo/onlink</c:v>
                </c:pt>
                <c:pt idx="13">
                  <c:v>lineage/srcinfo/srccite/citeinfo/origin</c:v>
                </c:pt>
                <c:pt idx="14">
                  <c:v>lineage/srcinfo/srccite/citeinfo/othercit</c:v>
                </c:pt>
                <c:pt idx="15">
                  <c:v>lineage/srcinfo/srccite/citeinfo/pubdate</c:v>
                </c:pt>
                <c:pt idx="16">
                  <c:v>lineage/srcinfo/srccite/citeinfo/pubinfo</c:v>
                </c:pt>
                <c:pt idx="17">
                  <c:v>lineage/srcinfo/srccite/citeinfo/pubinfo</c:v>
                </c:pt>
                <c:pt idx="18">
                  <c:v>lineage/srcinfo/srccite/citeinfo/title</c:v>
                </c:pt>
                <c:pt idx="19">
                  <c:v>lineage/srcinfo/srccitea</c:v>
                </c:pt>
                <c:pt idx="20">
                  <c:v>lineage/srcinfo/srccontr</c:v>
                </c:pt>
                <c:pt idx="21">
                  <c:v>lineage/srcinfo/srctime/srccurr</c:v>
                </c:pt>
                <c:pt idx="22">
                  <c:v>lineage/srcinfo/srctime/timeinfo/sngdate</c:v>
                </c:pt>
                <c:pt idx="23">
                  <c:v>lineage/srcinfo/typesrc</c:v>
                </c:pt>
                <c:pt idx="24">
                  <c:v>logic</c:v>
                </c:pt>
                <c:pt idx="25">
                  <c:v>posacc/horizpa/horizpar</c:v>
                </c:pt>
                <c:pt idx="26">
                  <c:v>posacc/vertacc/vertaccr</c:v>
                </c:pt>
                <c:pt idx="27">
                  <c:v>custom</c:v>
                </c:pt>
                <c:pt idx="28">
                  <c:v>distliab</c:v>
                </c:pt>
                <c:pt idx="29">
                  <c:v>distrib/cntinfo/cntaddr/address</c:v>
                </c:pt>
                <c:pt idx="30">
                  <c:v>distrib/cntinfo/cntaddr/addrtype</c:v>
                </c:pt>
                <c:pt idx="31">
                  <c:v>distrib/cntinfo/cntaddr/city</c:v>
                </c:pt>
                <c:pt idx="32">
                  <c:v>distrib/cntinfo/cntaddr/country</c:v>
                </c:pt>
                <c:pt idx="33">
                  <c:v>distrib/cntinfo/cntaddr/postal</c:v>
                </c:pt>
                <c:pt idx="34">
                  <c:v>distrib/cntinfo/cntaddr/state</c:v>
                </c:pt>
                <c:pt idx="35">
                  <c:v>distrib/cntinfo/cntemail</c:v>
                </c:pt>
                <c:pt idx="36">
                  <c:v>distrib/cntinfo/cntfax</c:v>
                </c:pt>
                <c:pt idx="37">
                  <c:v>distrib/cntinfo/cntorgp/cntorg</c:v>
                </c:pt>
                <c:pt idx="38">
                  <c:v>distrib/cntinfo/cntorgp/cntper</c:v>
                </c:pt>
                <c:pt idx="39">
                  <c:v>distrib/cntinfo/cntperp/cntorg</c:v>
                </c:pt>
                <c:pt idx="40">
                  <c:v>distrib/cntinfo/cntperp/cntper</c:v>
                </c:pt>
                <c:pt idx="41">
                  <c:v>distrib/cntinfo/cntpos</c:v>
                </c:pt>
                <c:pt idx="42">
                  <c:v>distrib/cntinfo/cntvoice</c:v>
                </c:pt>
                <c:pt idx="43">
                  <c:v>distrib/cntinfo/hours</c:v>
                </c:pt>
                <c:pt idx="44">
                  <c:v>resdesc</c:v>
                </c:pt>
                <c:pt idx="45">
                  <c:v>stdorder/digform/digtinfo/filedec</c:v>
                </c:pt>
                <c:pt idx="46">
                  <c:v>stdorder/digform/digtinfo/formcont</c:v>
                </c:pt>
                <c:pt idx="47">
                  <c:v>stdorder/digform/digtinfo/formname</c:v>
                </c:pt>
                <c:pt idx="48">
                  <c:v>stdorder/digform/digtinfo/formvern</c:v>
                </c:pt>
                <c:pt idx="49">
                  <c:v>stdorder/digform/digtopt/onlinopt/accinstr</c:v>
                </c:pt>
                <c:pt idx="50">
                  <c:v>stdorder/digform/digtopt/onlinopt/computer</c:v>
                </c:pt>
                <c:pt idx="51">
                  <c:v>stdorder/digform/digtopt/onlinopt/computer</c:v>
                </c:pt>
                <c:pt idx="52">
                  <c:v>stdorder/fees</c:v>
                </c:pt>
                <c:pt idx="53">
                  <c:v>stdorder/ordering</c:v>
                </c:pt>
                <c:pt idx="54">
                  <c:v>techpreq</c:v>
                </c:pt>
                <c:pt idx="55">
                  <c:v>detailed/attr/attrdef</c:v>
                </c:pt>
                <c:pt idx="56">
                  <c:v>detailed/attr/attrdefs</c:v>
                </c:pt>
                <c:pt idx="57">
                  <c:v>detailed/attr/attrdomv/codesetd/codesetn</c:v>
                </c:pt>
                <c:pt idx="58">
                  <c:v>detailed/attr/attrdomv/codesetd/codesets</c:v>
                </c:pt>
                <c:pt idx="59">
                  <c:v>detailed/attr/attrdomv/edom/edomv</c:v>
                </c:pt>
                <c:pt idx="60">
                  <c:v>detailed/attr/attrdomv/edom/edomvd</c:v>
                </c:pt>
                <c:pt idx="61">
                  <c:v>detailed/attr/attrdomv/edom/edomvds</c:v>
                </c:pt>
                <c:pt idx="62">
                  <c:v>detailed/attr/attrdomv/rdom/rdommax</c:v>
                </c:pt>
                <c:pt idx="63">
                  <c:v>detailed/attr/attrdomv/rdom/rdommin</c:v>
                </c:pt>
                <c:pt idx="64">
                  <c:v>detailed/attr/attrdomv/udom</c:v>
                </c:pt>
                <c:pt idx="65">
                  <c:v>detailed/attr/attrlabl</c:v>
                </c:pt>
                <c:pt idx="66">
                  <c:v>detailed/enttyp/enttypd</c:v>
                </c:pt>
                <c:pt idx="67">
                  <c:v>detailed/enttyp/enttypds</c:v>
                </c:pt>
                <c:pt idx="68">
                  <c:v>detailed/enttyp/enttypl</c:v>
                </c:pt>
                <c:pt idx="69">
                  <c:v>overview/eadetcit</c:v>
                </c:pt>
                <c:pt idx="70">
                  <c:v>overview/eaover</c:v>
                </c:pt>
                <c:pt idx="71">
                  <c:v>accconst</c:v>
                </c:pt>
                <c:pt idx="72">
                  <c:v>browse/browsed</c:v>
                </c:pt>
                <c:pt idx="73">
                  <c:v>browse/browsen</c:v>
                </c:pt>
                <c:pt idx="74">
                  <c:v>browse/browset</c:v>
                </c:pt>
                <c:pt idx="75">
                  <c:v>citation/citeinfo/alt_onlink</c:v>
                </c:pt>
                <c:pt idx="76">
                  <c:v>citation/citeinfo/edition</c:v>
                </c:pt>
                <c:pt idx="77">
                  <c:v>citation/citeinfo/geoform</c:v>
                </c:pt>
                <c:pt idx="78">
                  <c:v>citation/citeinfo/lworkcit/citeinfo/geoform</c:v>
                </c:pt>
                <c:pt idx="79">
                  <c:v>citation/citeinfo/lworkcit/citeinfo/onlink</c:v>
                </c:pt>
                <c:pt idx="80">
                  <c:v>citation/citeinfo/lworkcit/citeinfo/origin</c:v>
                </c:pt>
                <c:pt idx="81">
                  <c:v>citation/citeinfo/lworkcit/citeinfo/pubdate</c:v>
                </c:pt>
                <c:pt idx="82">
                  <c:v>citation/citeinfo/lworkcit/citeinfo/pubinfo</c:v>
                </c:pt>
                <c:pt idx="83">
                  <c:v>citation/citeinfo/lworkcit/citeinfo/pubinfo</c:v>
                </c:pt>
                <c:pt idx="84">
                  <c:v>citation/citeinfo/lworkcit/citeinfo/title</c:v>
                </c:pt>
                <c:pt idx="85">
                  <c:v>citation/citeinfo/onlink</c:v>
                </c:pt>
                <c:pt idx="86">
                  <c:v>citation/citeinfo/origin</c:v>
                </c:pt>
                <c:pt idx="87">
                  <c:v>citation/citeinfo/pubdate</c:v>
                </c:pt>
                <c:pt idx="88">
                  <c:v>citation/citeinfo/pubinfo/publish</c:v>
                </c:pt>
                <c:pt idx="89">
                  <c:v>citation/citeinfo/pubinfo/pubplace</c:v>
                </c:pt>
                <c:pt idx="90">
                  <c:v>citation/citeinfo/title</c:v>
                </c:pt>
                <c:pt idx="91">
                  <c:v>crossref/citeinfo/edition</c:v>
                </c:pt>
                <c:pt idx="92">
                  <c:v>crossref/citeinfo/geoform</c:v>
                </c:pt>
                <c:pt idx="93">
                  <c:v>crossref/citeinfo/onlink</c:v>
                </c:pt>
                <c:pt idx="94">
                  <c:v>crossref/citeinfo/origin</c:v>
                </c:pt>
                <c:pt idx="95">
                  <c:v>crossref/citeinfo/othercit</c:v>
                </c:pt>
                <c:pt idx="96">
                  <c:v>crossref/citeinfo/pubdate</c:v>
                </c:pt>
                <c:pt idx="97">
                  <c:v>crossref/citeinfo/pubinfo/publish</c:v>
                </c:pt>
                <c:pt idx="98">
                  <c:v>crossref/citeinfo/pubinfo/pubplace</c:v>
                </c:pt>
                <c:pt idx="99">
                  <c:v>crossref/citeinfo/title</c:v>
                </c:pt>
                <c:pt idx="100">
                  <c:v>datacred</c:v>
                </c:pt>
                <c:pt idx="101">
                  <c:v>descript/abstract</c:v>
                </c:pt>
                <c:pt idx="102">
                  <c:v>descript/purpose</c:v>
                </c:pt>
                <c:pt idx="103">
                  <c:v>descript/supplinf</c:v>
                </c:pt>
                <c:pt idx="104">
                  <c:v>keywords/place/placekey</c:v>
                </c:pt>
                <c:pt idx="105">
                  <c:v>keywords/place/placekt</c:v>
                </c:pt>
                <c:pt idx="106">
                  <c:v>keywords/stratum/stratkey</c:v>
                </c:pt>
                <c:pt idx="107">
                  <c:v>keywords/theme/themekey</c:v>
                </c:pt>
                <c:pt idx="108">
                  <c:v>keywords/theme/themekt</c:v>
                </c:pt>
                <c:pt idx="109">
                  <c:v>native</c:v>
                </c:pt>
                <c:pt idx="110">
                  <c:v>ptcontac/cntinfo/cntaddr/address</c:v>
                </c:pt>
                <c:pt idx="111">
                  <c:v>ptcontac/cntinfo/cntaddr/addrtype</c:v>
                </c:pt>
                <c:pt idx="112">
                  <c:v>ptcontac/cntinfo/cntaddr/city</c:v>
                </c:pt>
                <c:pt idx="113">
                  <c:v>ptcontac/cntinfo/cntaddr/country</c:v>
                </c:pt>
                <c:pt idx="114">
                  <c:v>ptcontac/cntinfo/cntaddr/postal</c:v>
                </c:pt>
                <c:pt idx="115">
                  <c:v>ptcontac/cntinfo/cntaddr/state</c:v>
                </c:pt>
                <c:pt idx="116">
                  <c:v>ptcontac/cntinfo/cntemail</c:v>
                </c:pt>
                <c:pt idx="117">
                  <c:v>ptcontac/cntinfo/cntfax</c:v>
                </c:pt>
                <c:pt idx="118">
                  <c:v>ptcontac/cntinfo/cntorgp/cntorg</c:v>
                </c:pt>
                <c:pt idx="119">
                  <c:v>ptcontac/cntinfo/cntorgp/cntper</c:v>
                </c:pt>
                <c:pt idx="120">
                  <c:v>ptcontac/cntinfo/cntperp/cntorg</c:v>
                </c:pt>
                <c:pt idx="121">
                  <c:v>ptcontac/cntinfo/cntperp/cntper</c:v>
                </c:pt>
                <c:pt idx="122">
                  <c:v>ptcontac/cntinfo/cntpos</c:v>
                </c:pt>
                <c:pt idx="123">
                  <c:v>ptcontac/cntinfo/cntvoice</c:v>
                </c:pt>
                <c:pt idx="124">
                  <c:v>ptcontac/cntinfo/hours</c:v>
                </c:pt>
                <c:pt idx="125">
                  <c:v>spdom/bounding/eastbc</c:v>
                </c:pt>
                <c:pt idx="126">
                  <c:v>spdom/bounding/northbc</c:v>
                </c:pt>
                <c:pt idx="127">
                  <c:v>spdom/bounding/southbc</c:v>
                </c:pt>
                <c:pt idx="128">
                  <c:v>spdom/bounding/westbc</c:v>
                </c:pt>
                <c:pt idx="129">
                  <c:v>spdom/descgeog</c:v>
                </c:pt>
                <c:pt idx="130">
                  <c:v>status/progress</c:v>
                </c:pt>
                <c:pt idx="131">
                  <c:v>status/update</c:v>
                </c:pt>
                <c:pt idx="132">
                  <c:v>taxonomy/keywtax/taxonkey</c:v>
                </c:pt>
                <c:pt idx="133">
                  <c:v>taxonomy/keywtax/taxonkt</c:v>
                </c:pt>
                <c:pt idx="134">
                  <c:v>taxonomy/taxoncl/common</c:v>
                </c:pt>
                <c:pt idx="135">
                  <c:v>taxonomy/taxoncl/taxoncl/taxoncl/taxoncl</c:v>
                </c:pt>
                <c:pt idx="136">
                  <c:v>taxonomy/taxoncl/taxoncl/taxoncl/taxoncl</c:v>
                </c:pt>
                <c:pt idx="137">
                  <c:v>taxonomy/taxoncl/taxoncl/taxoncl/taxoncl</c:v>
                </c:pt>
                <c:pt idx="138">
                  <c:v>taxonomy/taxoncl/taxoncl/taxoncl/taxoncl</c:v>
                </c:pt>
                <c:pt idx="139">
                  <c:v>taxonomy/taxoncl/taxoncl/taxoncl/taxonrn</c:v>
                </c:pt>
                <c:pt idx="140">
                  <c:v>taxonomy/taxoncl/taxoncl/taxoncl/taxonrv</c:v>
                </c:pt>
                <c:pt idx="141">
                  <c:v>taxonomy/taxoncl/taxoncl/taxonrn</c:v>
                </c:pt>
                <c:pt idx="142">
                  <c:v>taxonomy/taxoncl/taxoncl/taxonrv</c:v>
                </c:pt>
                <c:pt idx="143">
                  <c:v>taxonomy/taxoncl/taxonrn</c:v>
                </c:pt>
                <c:pt idx="144">
                  <c:v>taxonomy/taxoncl/taxonrv</c:v>
                </c:pt>
                <c:pt idx="145">
                  <c:v>taxonomy/taxonsys/classsys/classcit/citeinfo</c:v>
                </c:pt>
                <c:pt idx="146">
                  <c:v>taxonomy/taxonsys/classsys/classcit/citeinfo</c:v>
                </c:pt>
                <c:pt idx="147">
                  <c:v>taxonomy/taxonsys/classsys/classcit/citeinfo</c:v>
                </c:pt>
                <c:pt idx="148">
                  <c:v>taxonomy/taxonsys/classsys/classcit/citeinfo</c:v>
                </c:pt>
                <c:pt idx="149">
                  <c:v>taxonomy/taxonsys/classsys/classcit/citeinfo</c:v>
                </c:pt>
                <c:pt idx="150">
                  <c:v>taxonomy/taxonsys/classsys/classcit/citeinfo</c:v>
                </c:pt>
                <c:pt idx="151">
                  <c:v>taxonomy/taxonsys/taxonpro</c:v>
                </c:pt>
                <c:pt idx="152">
                  <c:v>timeperd/current</c:v>
                </c:pt>
                <c:pt idx="153">
                  <c:v>timeperd/timeinfo/rngdates/begdate</c:v>
                </c:pt>
                <c:pt idx="154">
                  <c:v>timeperd/timeinfo/rngdates/enddate</c:v>
                </c:pt>
                <c:pt idx="155">
                  <c:v>tool/toolacc/onlink</c:v>
                </c:pt>
                <c:pt idx="156">
                  <c:v>tool/toolacc/toolinst</c:v>
                </c:pt>
                <c:pt idx="157">
                  <c:v>tool/toolcont/cntinfo/cntaddr/address</c:v>
                </c:pt>
                <c:pt idx="158">
                  <c:v>tool/toolcont/cntinfo/cntaddr/addrtype</c:v>
                </c:pt>
                <c:pt idx="159">
                  <c:v>tool/toolcont/cntinfo/cntperp/cntorg</c:v>
                </c:pt>
                <c:pt idx="160">
                  <c:v>tool/toolcont/cntinfo/cntperp/cntper</c:v>
                </c:pt>
                <c:pt idx="161">
                  <c:v>tool/toolcont/cntinfo/cntvoice</c:v>
                </c:pt>
                <c:pt idx="162">
                  <c:v>tool/tooldesc</c:v>
                </c:pt>
                <c:pt idx="163">
                  <c:v>useconst</c:v>
                </c:pt>
                <c:pt idx="164">
                  <c:v>#VALUE!</c:v>
                </c:pt>
                <c:pt idx="165">
                  <c:v>Contact_Person/Email</c:v>
                </c:pt>
                <c:pt idx="166">
                  <c:v>Contact_Person/Name</c:v>
                </c:pt>
                <c:pt idx="167">
                  <c:v>Contact_Person/Phone</c:v>
                </c:pt>
                <c:pt idx="168">
                  <c:v>Data_Set_Link/Label</c:v>
                </c:pt>
                <c:pt idx="169">
                  <c:v>Data_Set_Link/URL</c:v>
                </c:pt>
                <c:pt idx="170">
                  <c:v>Documentation_Link/Label</c:v>
                </c:pt>
                <c:pt idx="171">
                  <c:v>Documentation_Link/URL</c:v>
                </c:pt>
                <c:pt idx="172">
                  <c:v>File_ID</c:v>
                </c:pt>
                <c:pt idx="173">
                  <c:v>Granule_Details/Granule/Easternmost_Longitude</c:v>
                </c:pt>
                <c:pt idx="174">
                  <c:v>Granule_Details/Granule/End_Date</c:v>
                </c:pt>
                <c:pt idx="175">
                  <c:v>Granule_Details/Granule/Granule_ID</c:v>
                </c:pt>
                <c:pt idx="176">
                  <c:v>Granule_Details/Granule/Granule_Title</c:v>
                </c:pt>
                <c:pt idx="177">
                  <c:v>Granule_Details/Granule/Northernmost_Latitude</c:v>
                </c:pt>
                <c:pt idx="178">
                  <c:v>Granule_Details/Granule/Southernmost_Latitude</c:v>
                </c:pt>
                <c:pt idx="179">
                  <c:v>Granule_Details/Granule/Start_Date</c:v>
                </c:pt>
                <c:pt idx="180">
                  <c:v>Granule_Details/Granule/Westernmost_Longitude</c:v>
                </c:pt>
                <c:pt idx="181">
                  <c:v>Keywords</c:v>
                </c:pt>
                <c:pt idx="182">
                  <c:v>MD_Entry_id</c:v>
                </c:pt>
                <c:pt idx="183">
                  <c:v>Navpath</c:v>
                </c:pt>
                <c:pt idx="184">
                  <c:v>OGC_URL</c:v>
                </c:pt>
                <c:pt idx="185">
                  <c:v>OME_DTD_Version</c:v>
                </c:pt>
                <c:pt idx="186">
                  <c:v>OME_Software_Version</c:v>
                </c:pt>
                <c:pt idx="187">
                  <c:v>Parameter_Description/Parameter</c:v>
                </c:pt>
                <c:pt idx="188">
                  <c:v>Parameter_Description/Sensor</c:v>
                </c:pt>
                <c:pt idx="189">
                  <c:v>Parameter_Description/Source</c:v>
                </c:pt>
                <c:pt idx="190">
                  <c:v>Parameter_Description/Term</c:v>
                </c:pt>
                <c:pt idx="191">
                  <c:v>Parameter_Description/Topic</c:v>
                </c:pt>
                <c:pt idx="192">
                  <c:v>Principal_Investigator/Name</c:v>
                </c:pt>
                <c:pt idx="193">
                  <c:v>Project</c:v>
                </c:pt>
                <c:pt idx="194">
                  <c:v>Search_Text_Link/Label</c:v>
                </c:pt>
                <c:pt idx="195">
                  <c:v>Search_Text_Link/URL</c:v>
                </c:pt>
                <c:pt idx="196">
                  <c:v>Site_Information/Easternmost_Longitude</c:v>
                </c:pt>
                <c:pt idx="197">
                  <c:v>Site_Information/Northernmost_Latitude</c:v>
                </c:pt>
                <c:pt idx="198">
                  <c:v>Site_Information/Site</c:v>
                </c:pt>
                <c:pt idx="199">
                  <c:v>Site_Information/Southernmost_Latitude</c:v>
                </c:pt>
                <c:pt idx="200">
                  <c:v>Site_Information/Westernmost_Longitude</c:v>
                </c:pt>
                <c:pt idx="201">
                  <c:v>THREDDS_URL</c:v>
                </c:pt>
                <c:pt idx="202">
                  <c:v>metac</c:v>
                </c:pt>
                <c:pt idx="203">
                  <c:v>metc/cntinfo/cntaddr/address</c:v>
                </c:pt>
                <c:pt idx="204">
                  <c:v>metc/cntinfo/cntaddr/addrtype</c:v>
                </c:pt>
                <c:pt idx="205">
                  <c:v>metc/cntinfo/cntaddr/city</c:v>
                </c:pt>
                <c:pt idx="206">
                  <c:v>metc/cntinfo/cntaddr/country</c:v>
                </c:pt>
                <c:pt idx="207">
                  <c:v>metc/cntinfo/cntaddr/postal</c:v>
                </c:pt>
                <c:pt idx="208">
                  <c:v>metc/cntinfo/cntaddr/state</c:v>
                </c:pt>
                <c:pt idx="209">
                  <c:v>metc/cntinfo/cntemail</c:v>
                </c:pt>
                <c:pt idx="210">
                  <c:v>metc/cntinfo/cntorgp/cntorg</c:v>
                </c:pt>
                <c:pt idx="211">
                  <c:v>metc/cntinfo/cntorgp/cntper</c:v>
                </c:pt>
                <c:pt idx="212">
                  <c:v>metc/cntinfo/cntperp/cntorg</c:v>
                </c:pt>
                <c:pt idx="213">
                  <c:v>metc/cntinfo/cntperp/cntper</c:v>
                </c:pt>
                <c:pt idx="214">
                  <c:v>metc/cntinfo/cntpos</c:v>
                </c:pt>
                <c:pt idx="215">
                  <c:v>metc/cntinfo/cntvoice</c:v>
                </c:pt>
                <c:pt idx="216">
                  <c:v>metc/cntinfo/hours</c:v>
                </c:pt>
                <c:pt idx="217">
                  <c:v>metd</c:v>
                </c:pt>
                <c:pt idx="218">
                  <c:v>metstdn</c:v>
                </c:pt>
                <c:pt idx="219">
                  <c:v>metstdv</c:v>
                </c:pt>
                <c:pt idx="220">
                  <c:v>mettc</c:v>
                </c:pt>
                <c:pt idx="221">
                  <c:v>metuc</c:v>
                </c:pt>
                <c:pt idx="222">
                  <c:v>datause</c:v>
                </c:pt>
                <c:pt idx="223">
                  <c:v>modelcode</c:v>
                </c:pt>
                <c:pt idx="224">
                  <c:v>modelconfig</c:v>
                </c:pt>
                <c:pt idx="225">
                  <c:v>modeldatafiles</c:v>
                </c:pt>
                <c:pt idx="226">
                  <c:v>modelinit</c:v>
                </c:pt>
                <c:pt idx="227">
                  <c:v>modeloutput</c:v>
                </c:pt>
                <c:pt idx="228">
                  <c:v>modelparams</c:v>
                </c:pt>
                <c:pt idx="229">
                  <c:v>modelpostprocess</c:v>
                </c:pt>
                <c:pt idx="230">
                  <c:v>modelpubs</c:v>
                </c:pt>
                <c:pt idx="231">
                  <c:v>modeltitle</c:v>
                </c:pt>
                <c:pt idx="232">
                  <c:v>ome_status</c:v>
                </c:pt>
                <c:pt idx="233">
                  <c:v>taskname</c:v>
                </c:pt>
                <c:pt idx="234">
                  <c:v>#VALUE!</c:v>
                </c:pt>
                <c:pt idx="235">
                  <c:v>direct</c:v>
                </c:pt>
                <c:pt idx="236">
                  <c:v>indspref</c:v>
                </c:pt>
                <c:pt idx="237">
                  <c:v>rastinfo/colcount</c:v>
                </c:pt>
                <c:pt idx="238">
                  <c:v>rastinfo/rasttype</c:v>
                </c:pt>
                <c:pt idx="239">
                  <c:v>rastinfo/rowcount</c:v>
                </c:pt>
                <c:pt idx="240">
                  <c:v>horizsys/geodetic/denflat</c:v>
                </c:pt>
                <c:pt idx="241">
                  <c:v>horizsys/geodetic/ellips</c:v>
                </c:pt>
                <c:pt idx="242">
                  <c:v>horizsys/geodetic/horizdn</c:v>
                </c:pt>
                <c:pt idx="243">
                  <c:v>horizsys/geodetic/semiaxis</c:v>
                </c:pt>
                <c:pt idx="244">
                  <c:v>horizsys/planar/mapproj/albers/feast</c:v>
                </c:pt>
                <c:pt idx="245">
                  <c:v>horizsys/planar/mapproj/albers/fnorth</c:v>
                </c:pt>
                <c:pt idx="246">
                  <c:v>horizsys/planar/mapproj/albers/latprjo</c:v>
                </c:pt>
                <c:pt idx="247">
                  <c:v>horizsys/planar/mapproj/albers/longcm</c:v>
                </c:pt>
                <c:pt idx="248">
                  <c:v>horizsys/planar/mapproj/albers/stdparll</c:v>
                </c:pt>
                <c:pt idx="249">
                  <c:v>horizsys/planar/mapproj/mapprojn</c:v>
                </c:pt>
                <c:pt idx="250">
                  <c:v>horizsys/planar/planci/coordrep/absres</c:v>
                </c:pt>
                <c:pt idx="251">
                  <c:v>horizsys/planar/planci/coordrep/ordres</c:v>
                </c:pt>
                <c:pt idx="252">
                  <c:v>horizsys/planar/planci/plance</c:v>
                </c:pt>
                <c:pt idx="253">
                  <c:v>horizsys/planar/planci/plandu</c:v>
                </c:pt>
                <c:pt idx="254">
                  <c:v>timeperd/timeinfo/sngdate/caldate</c:v>
                </c:pt>
                <c:pt idx="255">
                  <c:v>ptvctinf/sdtsterm/sdtstype</c:v>
                </c:pt>
                <c:pt idx="256">
                  <c:v>ptvctinf/sdtsterm/ptvctcnt</c:v>
                </c:pt>
                <c:pt idx="257">
                  <c:v>horizsys/planar/gridsys/gridsysn</c:v>
                </c:pt>
                <c:pt idx="258">
                  <c:v>horizsys/planar/gridsys/utm/utmzone</c:v>
                </c:pt>
                <c:pt idx="259">
                  <c:v>horizsys/planar/gridsys/utm/transmer</c:v>
                </c:pt>
                <c:pt idx="260">
                  <c:v>horizsys/planar/gridsys/utm/transmer</c:v>
                </c:pt>
                <c:pt idx="261">
                  <c:v>horizsys/planar/gridsys/utm/transmer</c:v>
                </c:pt>
                <c:pt idx="262">
                  <c:v>horizsys/planar/gridsys/utm/transmer</c:v>
                </c:pt>
                <c:pt idx="263">
                  <c:v>horizsys/planar/gridsys/utm/transmer</c:v>
                </c:pt>
                <c:pt idx="264">
                  <c:v>metrd</c:v>
                </c:pt>
                <c:pt idx="265">
                  <c:v>metc/cntinfo/cntfax</c:v>
                </c:pt>
                <c:pt idx="266">
                  <c:v>metextns/onlink</c:v>
                </c:pt>
                <c:pt idx="267">
                  <c:v>secinfo/secsys</c:v>
                </c:pt>
                <c:pt idx="268">
                  <c:v>secinfo/secclass</c:v>
                </c:pt>
                <c:pt idx="269">
                  <c:v>secinfo/sechandl</c:v>
                </c:pt>
                <c:pt idx="270">
                  <c:v>lineage/procstep/proccont/cntinfo/cntorgp</c:v>
                </c:pt>
                <c:pt idx="271">
                  <c:v>lineage/procstep/proccont/cntinfo/cntpos</c:v>
                </c:pt>
                <c:pt idx="272">
                  <c:v>lineage/procstep/proccont/cntinfo/cntaddr</c:v>
                </c:pt>
                <c:pt idx="273">
                  <c:v>lineage/procstep/proccont/cntinfo/cntaddr</c:v>
                </c:pt>
                <c:pt idx="274">
                  <c:v>lineage/procstep/proccont/cntinfo/cntaddr</c:v>
                </c:pt>
                <c:pt idx="275">
                  <c:v>lineage/procstep/proccont/cntinfo/cntaddr</c:v>
                </c:pt>
                <c:pt idx="276">
                  <c:v>lineage/procstep/proccont/cntinfo/cntaddr</c:v>
                </c:pt>
                <c:pt idx="277">
                  <c:v>lineage/procstep/proccont/cntinfo/cntaddr</c:v>
                </c:pt>
                <c:pt idx="278">
                  <c:v>lineage/procstep/proccont/cntinfo/cntvoice</c:v>
                </c:pt>
                <c:pt idx="279">
                  <c:v>lineage/procstep/proccont/cntinfo/cntemail</c:v>
                </c:pt>
                <c:pt idx="280">
                  <c:v>lineage/procstep/proccont/cntinfo/hours</c:v>
                </c:pt>
                <c:pt idx="281">
                  <c:v>cloud</c:v>
                </c:pt>
                <c:pt idx="282">
                  <c:v>lineage/srcinfo/srcscale</c:v>
                </c:pt>
                <c:pt idx="283">
                  <c:v>lineage/procstep/proccont/cntinfo/cntperp</c:v>
                </c:pt>
                <c:pt idx="284">
                  <c:v>lineage/procstep/proccont/cntinfo/cntperp</c:v>
                </c:pt>
                <c:pt idx="285">
                  <c:v>lineage/procstep/srcused</c:v>
                </c:pt>
                <c:pt idx="286">
                  <c:v>vertdef/altsys/altdatum</c:v>
                </c:pt>
                <c:pt idx="287">
                  <c:v>vertdef/altsys/altres</c:v>
                </c:pt>
                <c:pt idx="288">
                  <c:v>vertdef/altsys/altunits</c:v>
                </c:pt>
                <c:pt idx="289">
                  <c:v>vertdef/altsys/altenc</c:v>
                </c:pt>
                <c:pt idx="290">
                  <c:v>lineage/srcinfo/srctime/timeinfo/rngdates</c:v>
                </c:pt>
                <c:pt idx="291">
                  <c:v>lineage/srcinfo/srctime/timeinfo/rngdates</c:v>
                </c:pt>
                <c:pt idx="292">
                  <c:v>lineage/procstep/proccont/cntinfo/cntfax</c:v>
                </c:pt>
                <c:pt idx="293">
                  <c:v>citation/citeinfo/serinfo/sername</c:v>
                </c:pt>
                <c:pt idx="294">
                  <c:v>citation/citeinfo/serinfo/issue</c:v>
                </c:pt>
                <c:pt idx="295">
                  <c:v>citation/citeinfo/othercit</c:v>
                </c:pt>
                <c:pt idx="296">
                  <c:v>keywords/stratum/stratkt</c:v>
                </c:pt>
                <c:pt idx="297">
                  <c:v>keywords/temporal/tempkt</c:v>
                </c:pt>
                <c:pt idx="298">
                  <c:v>keywords/temporal/tempkey</c:v>
                </c:pt>
                <c:pt idx="299">
                  <c:v>ptcontac/cntinfo/cnttdd</c:v>
                </c:pt>
                <c:pt idx="300">
                  <c:v>ptcontac/cntinfo/cntinst</c:v>
                </c:pt>
                <c:pt idx="301">
                  <c:v>attracc/qattracc/attracce</c:v>
                </c:pt>
                <c:pt idx="302">
                  <c:v>lineage/srcinfo/srccite/citeinfo/edition</c:v>
                </c:pt>
                <c:pt idx="303">
                  <c:v>lineage/srcinfo/srccite/citeinfo/serinfo</c:v>
                </c:pt>
                <c:pt idx="304">
                  <c:v>lineage/srcinfo/srccite/citeinfo/serinfo</c:v>
                </c:pt>
                <c:pt idx="305">
                  <c:v>lineage/procstep/proccont/cntinfo/cntorgp</c:v>
                </c:pt>
                <c:pt idx="306">
                  <c:v>lineage/procstep/proccont/cntinfo/cntinst</c:v>
                </c:pt>
                <c:pt idx="307">
                  <c:v>stdorder/digform/digtinfo/transize</c:v>
                </c:pt>
                <c:pt idx="308">
                  <c:v>lineage/srcinfo/srctime/timeinfo/mdattim</c:v>
                </c:pt>
                <c:pt idx="309">
                  <c:v>lineage/procstep/srcprod</c:v>
                </c:pt>
                <c:pt idx="310">
                  <c:v>spdom/dsgpoly/dsgpolyo/gring</c:v>
                </c:pt>
                <c:pt idx="311">
                  <c:v>detailed/attr/attrdomv/rdom/attrunit</c:v>
                </c:pt>
                <c:pt idx="312">
                  <c:v>timeperd/timeinfo/mdattim/sngdate/caldate</c:v>
                </c:pt>
                <c:pt idx="313">
                  <c:v>lineage/method/methodid/methkt</c:v>
                </c:pt>
                <c:pt idx="314">
                  <c:v>lineage/method/methodid/methkey</c:v>
                </c:pt>
                <c:pt idx="315">
                  <c:v>lineage/srcinfo/srccite/citeinfo/pubtime</c:v>
                </c:pt>
                <c:pt idx="316">
                  <c:v>lineage/procstep/proctime</c:v>
                </c:pt>
                <c:pt idx="317">
                  <c:v>citation/citeinfo/lworkcit/citeinfo/othercit</c:v>
                </c:pt>
                <c:pt idx="318">
                  <c:v>posacc/horizpa/qhorizpa/horizpav</c:v>
                </c:pt>
                <c:pt idx="319">
                  <c:v>posacc/horizpa/qhorizpa/horizpae</c:v>
                </c:pt>
                <c:pt idx="320">
                  <c:v>posacc/vertacc/qvertpa/vertaccv</c:v>
                </c:pt>
                <c:pt idx="321">
                  <c:v>posacc/vertacc/qvertpa/vertacce</c:v>
                </c:pt>
                <c:pt idx="322">
                  <c:v>lineage/procstep/proccont/cntinfo/cnttdd</c:v>
                </c:pt>
                <c:pt idx="323">
                  <c:v>citation/citeinfo/lworkcit/citeinfo/edition</c:v>
                </c:pt>
                <c:pt idx="324">
                  <c:v>citation/citeinfo/pubtime</c:v>
                </c:pt>
                <c:pt idx="325">
                  <c:v>crossref/citeinfo/serinfo/sername</c:v>
                </c:pt>
                <c:pt idx="326">
                  <c:v>crossref/citeinfo/serinfo/issue</c:v>
                </c:pt>
              </c:strCache>
            </c:strRef>
          </c:cat>
          <c:val>
            <c:numRef>
              <c:f>Analysis!UpperRight</c:f>
              <c:numCache>
                <c:formatCode>##.00;;</c:formatCode>
                <c:ptCount val="327"/>
                <c:pt idx="0">
                  <c:v>0.714285714285714</c:v>
                </c:pt>
                <c:pt idx="1">
                  <c:v>0.0</c:v>
                </c:pt>
                <c:pt idx="2">
                  <c:v>0.714285714285714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0.285714285714286</c:v>
                </c:pt>
                <c:pt idx="8">
                  <c:v>0.285714285714286</c:v>
                </c:pt>
                <c:pt idx="9">
                  <c:v>1.0</c:v>
                </c:pt>
                <c:pt idx="10">
                  <c:v>1.0</c:v>
                </c:pt>
                <c:pt idx="11">
                  <c:v>0.428571428571429</c:v>
                </c:pt>
                <c:pt idx="12">
                  <c:v>0.0</c:v>
                </c:pt>
                <c:pt idx="13">
                  <c:v>0.428571428571429</c:v>
                </c:pt>
                <c:pt idx="14">
                  <c:v>0.142857142857143</c:v>
                </c:pt>
                <c:pt idx="15">
                  <c:v>0.428571428571429</c:v>
                </c:pt>
                <c:pt idx="16">
                  <c:v>0.0</c:v>
                </c:pt>
                <c:pt idx="17">
                  <c:v>0.0</c:v>
                </c:pt>
                <c:pt idx="18">
                  <c:v>0.428571428571429</c:v>
                </c:pt>
                <c:pt idx="19">
                  <c:v>0.428571428571429</c:v>
                </c:pt>
                <c:pt idx="20">
                  <c:v>0.428571428571429</c:v>
                </c:pt>
                <c:pt idx="21">
                  <c:v>0.428571428571429</c:v>
                </c:pt>
                <c:pt idx="22">
                  <c:v>0.428571428571429</c:v>
                </c:pt>
                <c:pt idx="23">
                  <c:v>0.428571428571429</c:v>
                </c:pt>
                <c:pt idx="24">
                  <c:v>0.714285714285714</c:v>
                </c:pt>
                <c:pt idx="25">
                  <c:v>0.428571428571429</c:v>
                </c:pt>
                <c:pt idx="26">
                  <c:v>0.142857142857143</c:v>
                </c:pt>
                <c:pt idx="27">
                  <c:v>0.571428571428571</c:v>
                </c:pt>
                <c:pt idx="28">
                  <c:v>1.0</c:v>
                </c:pt>
                <c:pt idx="29">
                  <c:v>1.142857142857143</c:v>
                </c:pt>
                <c:pt idx="30">
                  <c:v>1.142857142857143</c:v>
                </c:pt>
                <c:pt idx="31">
                  <c:v>1.142857142857143</c:v>
                </c:pt>
                <c:pt idx="32">
                  <c:v>0.571428571428571</c:v>
                </c:pt>
                <c:pt idx="33">
                  <c:v>1.142857142857143</c:v>
                </c:pt>
                <c:pt idx="34">
                  <c:v>1.142857142857143</c:v>
                </c:pt>
                <c:pt idx="35">
                  <c:v>0.857142857142857</c:v>
                </c:pt>
                <c:pt idx="36">
                  <c:v>0.0</c:v>
                </c:pt>
                <c:pt idx="37">
                  <c:v>0.285714285714286</c:v>
                </c:pt>
                <c:pt idx="38">
                  <c:v>0.142857142857143</c:v>
                </c:pt>
                <c:pt idx="39">
                  <c:v>0.428571428571429</c:v>
                </c:pt>
                <c:pt idx="40">
                  <c:v>0.571428571428571</c:v>
                </c:pt>
                <c:pt idx="41">
                  <c:v>0.428571428571429</c:v>
                </c:pt>
                <c:pt idx="42">
                  <c:v>1.0</c:v>
                </c:pt>
                <c:pt idx="43">
                  <c:v>0.142857142857143</c:v>
                </c:pt>
                <c:pt idx="44">
                  <c:v>0.714285714285714</c:v>
                </c:pt>
                <c:pt idx="45">
                  <c:v>0.142857142857143</c:v>
                </c:pt>
                <c:pt idx="46">
                  <c:v>4.857142857142857</c:v>
                </c:pt>
                <c:pt idx="47">
                  <c:v>4.857142857142857</c:v>
                </c:pt>
                <c:pt idx="48">
                  <c:v>0.428571428571429</c:v>
                </c:pt>
                <c:pt idx="49">
                  <c:v>0.0</c:v>
                </c:pt>
                <c:pt idx="50">
                  <c:v>0.0</c:v>
                </c:pt>
                <c:pt idx="51">
                  <c:v>4.857142857142857</c:v>
                </c:pt>
                <c:pt idx="52">
                  <c:v>1.0</c:v>
                </c:pt>
                <c:pt idx="53">
                  <c:v>0.142857142857143</c:v>
                </c:pt>
                <c:pt idx="54">
                  <c:v>0.142857142857143</c:v>
                </c:pt>
                <c:pt idx="55">
                  <c:v>6.285714285714285</c:v>
                </c:pt>
                <c:pt idx="56">
                  <c:v>6.285714285714285</c:v>
                </c:pt>
                <c:pt idx="57">
                  <c:v>0.142857142857143</c:v>
                </c:pt>
                <c:pt idx="58">
                  <c:v>0.142857142857143</c:v>
                </c:pt>
                <c:pt idx="59">
                  <c:v>2.285714285714286</c:v>
                </c:pt>
                <c:pt idx="60">
                  <c:v>2.285714285714286</c:v>
                </c:pt>
                <c:pt idx="61">
                  <c:v>2.285714285714286</c:v>
                </c:pt>
                <c:pt idx="62">
                  <c:v>0.571428571428571</c:v>
                </c:pt>
                <c:pt idx="63">
                  <c:v>0.571428571428571</c:v>
                </c:pt>
                <c:pt idx="64">
                  <c:v>5.285714285714285</c:v>
                </c:pt>
                <c:pt idx="65">
                  <c:v>6.285714285714285</c:v>
                </c:pt>
                <c:pt idx="66">
                  <c:v>0.428571428571429</c:v>
                </c:pt>
                <c:pt idx="67">
                  <c:v>0.428571428571429</c:v>
                </c:pt>
                <c:pt idx="68">
                  <c:v>0.428571428571429</c:v>
                </c:pt>
                <c:pt idx="69">
                  <c:v>0.142857142857143</c:v>
                </c:pt>
                <c:pt idx="70">
                  <c:v>0.142857142857143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0.142857142857143</c:v>
                </c:pt>
                <c:pt idx="77">
                  <c:v>1.0</c:v>
                </c:pt>
                <c:pt idx="78">
                  <c:v>0.142857142857143</c:v>
                </c:pt>
                <c:pt idx="79">
                  <c:v>0.142857142857143</c:v>
                </c:pt>
                <c:pt idx="80">
                  <c:v>0.142857142857143</c:v>
                </c:pt>
                <c:pt idx="81">
                  <c:v>0.142857142857143</c:v>
                </c:pt>
                <c:pt idx="82">
                  <c:v>0.142857142857143</c:v>
                </c:pt>
                <c:pt idx="83">
                  <c:v>0.142857142857143</c:v>
                </c:pt>
                <c:pt idx="84">
                  <c:v>0.142857142857143</c:v>
                </c:pt>
                <c:pt idx="85">
                  <c:v>1.857142857142857</c:v>
                </c:pt>
                <c:pt idx="86">
                  <c:v>1.0</c:v>
                </c:pt>
                <c:pt idx="87">
                  <c:v>1.0</c:v>
                </c:pt>
                <c:pt idx="88">
                  <c:v>0.428571428571429</c:v>
                </c:pt>
                <c:pt idx="89">
                  <c:v>0.428571428571429</c:v>
                </c:pt>
                <c:pt idx="90">
                  <c:v>1.0</c:v>
                </c:pt>
                <c:pt idx="91">
                  <c:v>0.142857142857143</c:v>
                </c:pt>
                <c:pt idx="92">
                  <c:v>0.285714285714286</c:v>
                </c:pt>
                <c:pt idx="93">
                  <c:v>0.285714285714286</c:v>
                </c:pt>
                <c:pt idx="94">
                  <c:v>0.285714285714286</c:v>
                </c:pt>
                <c:pt idx="95">
                  <c:v>0.285714285714286</c:v>
                </c:pt>
                <c:pt idx="96">
                  <c:v>0.285714285714286</c:v>
                </c:pt>
                <c:pt idx="97">
                  <c:v>0.285714285714286</c:v>
                </c:pt>
                <c:pt idx="98">
                  <c:v>0.285714285714286</c:v>
                </c:pt>
                <c:pt idx="99">
                  <c:v>0.285714285714286</c:v>
                </c:pt>
                <c:pt idx="100">
                  <c:v>0.571428571428571</c:v>
                </c:pt>
                <c:pt idx="101">
                  <c:v>1.0</c:v>
                </c:pt>
                <c:pt idx="102">
                  <c:v>1.0</c:v>
                </c:pt>
                <c:pt idx="103">
                  <c:v>0.857142857142857</c:v>
                </c:pt>
                <c:pt idx="104">
                  <c:v>23.42857142857143</c:v>
                </c:pt>
                <c:pt idx="105">
                  <c:v>0.571428571428571</c:v>
                </c:pt>
                <c:pt idx="106">
                  <c:v>0.0</c:v>
                </c:pt>
                <c:pt idx="107">
                  <c:v>21.28571428571428</c:v>
                </c:pt>
                <c:pt idx="108">
                  <c:v>1.571428571428571</c:v>
                </c:pt>
                <c:pt idx="109">
                  <c:v>0.714285714285714</c:v>
                </c:pt>
                <c:pt idx="110">
                  <c:v>1.142857142857143</c:v>
                </c:pt>
                <c:pt idx="111">
                  <c:v>1.0</c:v>
                </c:pt>
                <c:pt idx="112">
                  <c:v>1.0</c:v>
                </c:pt>
                <c:pt idx="113">
                  <c:v>0.428571428571429</c:v>
                </c:pt>
                <c:pt idx="114">
                  <c:v>1.0</c:v>
                </c:pt>
                <c:pt idx="115">
                  <c:v>1.0</c:v>
                </c:pt>
                <c:pt idx="116">
                  <c:v>0.857142857142857</c:v>
                </c:pt>
                <c:pt idx="117">
                  <c:v>0.0</c:v>
                </c:pt>
                <c:pt idx="118">
                  <c:v>0.142857142857143</c:v>
                </c:pt>
                <c:pt idx="119">
                  <c:v>0.142857142857143</c:v>
                </c:pt>
                <c:pt idx="120">
                  <c:v>0.714285714285714</c:v>
                </c:pt>
                <c:pt idx="121">
                  <c:v>0.714285714285714</c:v>
                </c:pt>
                <c:pt idx="122">
                  <c:v>0.285714285714286</c:v>
                </c:pt>
                <c:pt idx="123">
                  <c:v>1.0</c:v>
                </c:pt>
                <c:pt idx="124">
                  <c:v>0.142857142857143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1.857142857142857</c:v>
                </c:pt>
                <c:pt idx="133">
                  <c:v>0.142857142857143</c:v>
                </c:pt>
                <c:pt idx="134">
                  <c:v>0.142857142857143</c:v>
                </c:pt>
                <c:pt idx="135">
                  <c:v>0.285714285714286</c:v>
                </c:pt>
                <c:pt idx="136">
                  <c:v>0.285714285714286</c:v>
                </c:pt>
                <c:pt idx="137">
                  <c:v>0.428571428571429</c:v>
                </c:pt>
                <c:pt idx="138">
                  <c:v>0.428571428571429</c:v>
                </c:pt>
                <c:pt idx="139">
                  <c:v>0.857142857142857</c:v>
                </c:pt>
                <c:pt idx="140">
                  <c:v>0.857142857142857</c:v>
                </c:pt>
                <c:pt idx="141">
                  <c:v>0.285714285714286</c:v>
                </c:pt>
                <c:pt idx="142">
                  <c:v>0.285714285714286</c:v>
                </c:pt>
                <c:pt idx="143">
                  <c:v>0.142857142857143</c:v>
                </c:pt>
                <c:pt idx="144">
                  <c:v>0.142857142857143</c:v>
                </c:pt>
                <c:pt idx="145">
                  <c:v>0.142857142857143</c:v>
                </c:pt>
                <c:pt idx="146">
                  <c:v>0.142857142857143</c:v>
                </c:pt>
                <c:pt idx="147">
                  <c:v>0.142857142857143</c:v>
                </c:pt>
                <c:pt idx="148">
                  <c:v>0.142857142857143</c:v>
                </c:pt>
                <c:pt idx="149">
                  <c:v>0.142857142857143</c:v>
                </c:pt>
                <c:pt idx="150">
                  <c:v>0.142857142857143</c:v>
                </c:pt>
                <c:pt idx="151">
                  <c:v>0.142857142857143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0.142857142857143</c:v>
                </c:pt>
                <c:pt idx="156">
                  <c:v>0.285714285714286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0.285714285714286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0.142857142857143</c:v>
                </c:pt>
                <c:pt idx="203">
                  <c:v>0.428571428571429</c:v>
                </c:pt>
                <c:pt idx="204">
                  <c:v>1.0</c:v>
                </c:pt>
                <c:pt idx="205">
                  <c:v>1.0</c:v>
                </c:pt>
                <c:pt idx="206">
                  <c:v>0.0</c:v>
                </c:pt>
                <c:pt idx="207">
                  <c:v>1.0</c:v>
                </c:pt>
                <c:pt idx="208">
                  <c:v>1.0</c:v>
                </c:pt>
                <c:pt idx="209">
                  <c:v>0.428571428571429</c:v>
                </c:pt>
                <c:pt idx="210">
                  <c:v>0.142857142857143</c:v>
                </c:pt>
                <c:pt idx="211">
                  <c:v>0.142857142857143</c:v>
                </c:pt>
                <c:pt idx="212">
                  <c:v>0.714285714285714</c:v>
                </c:pt>
                <c:pt idx="213">
                  <c:v>0.857142857142857</c:v>
                </c:pt>
                <c:pt idx="214">
                  <c:v>0.142857142857143</c:v>
                </c:pt>
                <c:pt idx="215">
                  <c:v>1.0</c:v>
                </c:pt>
                <c:pt idx="216">
                  <c:v>0.142857142857143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0.142857142857143</c:v>
                </c:pt>
                <c:pt idx="221">
                  <c:v>0.285714285714286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0.285714285714286</c:v>
                </c:pt>
                <c:pt idx="236">
                  <c:v>0.142857142857143</c:v>
                </c:pt>
                <c:pt idx="237">
                  <c:v>0.142857142857143</c:v>
                </c:pt>
                <c:pt idx="238">
                  <c:v>0.142857142857143</c:v>
                </c:pt>
                <c:pt idx="239">
                  <c:v>0.142857142857143</c:v>
                </c:pt>
                <c:pt idx="240">
                  <c:v>0.142857142857143</c:v>
                </c:pt>
                <c:pt idx="241">
                  <c:v>0.142857142857143</c:v>
                </c:pt>
                <c:pt idx="242">
                  <c:v>0.142857142857143</c:v>
                </c:pt>
                <c:pt idx="243">
                  <c:v>0.142857142857143</c:v>
                </c:pt>
                <c:pt idx="244">
                  <c:v>0.142857142857143</c:v>
                </c:pt>
                <c:pt idx="245">
                  <c:v>0.142857142857143</c:v>
                </c:pt>
                <c:pt idx="246">
                  <c:v>0.142857142857143</c:v>
                </c:pt>
                <c:pt idx="247">
                  <c:v>0.142857142857143</c:v>
                </c:pt>
                <c:pt idx="248">
                  <c:v>0.285714285714286</c:v>
                </c:pt>
                <c:pt idx="249">
                  <c:v>0.142857142857143</c:v>
                </c:pt>
                <c:pt idx="250">
                  <c:v>0.142857142857143</c:v>
                </c:pt>
                <c:pt idx="251">
                  <c:v>0.142857142857143</c:v>
                </c:pt>
                <c:pt idx="252">
                  <c:v>0.142857142857143</c:v>
                </c:pt>
                <c:pt idx="253">
                  <c:v>0.142857142857143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870672"/>
        <c:axId val="-126868352"/>
      </c:barChart>
      <c:catAx>
        <c:axId val="-12687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6868352"/>
        <c:crosses val="autoZero"/>
        <c:auto val="1"/>
        <c:lblAlgn val="ctr"/>
        <c:lblOffset val="100"/>
        <c:noMultiLvlLbl val="0"/>
      </c:catAx>
      <c:valAx>
        <c:axId val="-126868352"/>
        <c:scaling>
          <c:orientation val="minMax"/>
        </c:scaling>
        <c:delete val="0"/>
        <c:axPos val="l"/>
        <c:majorGridlines/>
        <c:numFmt formatCode="##.00;;" sourceLinked="1"/>
        <c:majorTickMark val="out"/>
        <c:minorTickMark val="none"/>
        <c:tickLblPos val="nextTo"/>
        <c:crossAx val="-12687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Comparisons!$AA$11</c:f>
              <c:strCache>
                <c:ptCount val="1"/>
                <c:pt idx="0">
                  <c:v>USGSCSAS</c:v>
                </c:pt>
              </c:strCache>
            </c:strRef>
          </c:tx>
          <c:invertIfNegative val="0"/>
          <c:cat>
            <c:strRef>
              <c:f>Analysis!$C$18:$C$344</c:f>
              <c:strCache>
                <c:ptCount val="327"/>
                <c:pt idx="0">
                  <c:v>attracc/attraccr</c:v>
                </c:pt>
                <c:pt idx="1">
                  <c:v>attracc/qattracc/attraccv</c:v>
                </c:pt>
                <c:pt idx="2">
                  <c:v>complete</c:v>
                </c:pt>
                <c:pt idx="3">
                  <c:v>lineage/method/methcite/citeinfo/onlink</c:v>
                </c:pt>
                <c:pt idx="4">
                  <c:v>lineage/method/methcite/citeinfo/origin</c:v>
                </c:pt>
                <c:pt idx="5">
                  <c:v>lineage/method/methcite/citeinfo/pubdate</c:v>
                </c:pt>
                <c:pt idx="6">
                  <c:v>lineage/method/methcite/citeinfo/title</c:v>
                </c:pt>
                <c:pt idx="7">
                  <c:v>lineage/method/methdesc</c:v>
                </c:pt>
                <c:pt idx="8">
                  <c:v>lineage/method/methtype</c:v>
                </c:pt>
                <c:pt idx="9">
                  <c:v>lineage/procstep/procdate</c:v>
                </c:pt>
                <c:pt idx="10">
                  <c:v>lineage/procstep/procdesc</c:v>
                </c:pt>
                <c:pt idx="11">
                  <c:v>lineage/srcinfo/srccite/citeinfo/geoform</c:v>
                </c:pt>
                <c:pt idx="12">
                  <c:v>lineage/srcinfo/srccite/citeinfo/onlink</c:v>
                </c:pt>
                <c:pt idx="13">
                  <c:v>lineage/srcinfo/srccite/citeinfo/origin</c:v>
                </c:pt>
                <c:pt idx="14">
                  <c:v>lineage/srcinfo/srccite/citeinfo/othercit</c:v>
                </c:pt>
                <c:pt idx="15">
                  <c:v>lineage/srcinfo/srccite/citeinfo/pubdate</c:v>
                </c:pt>
                <c:pt idx="16">
                  <c:v>lineage/srcinfo/srccite/citeinfo/pubinfo</c:v>
                </c:pt>
                <c:pt idx="17">
                  <c:v>lineage/srcinfo/srccite/citeinfo/pubinfo</c:v>
                </c:pt>
                <c:pt idx="18">
                  <c:v>lineage/srcinfo/srccite/citeinfo/title</c:v>
                </c:pt>
                <c:pt idx="19">
                  <c:v>lineage/srcinfo/srccitea</c:v>
                </c:pt>
                <c:pt idx="20">
                  <c:v>lineage/srcinfo/srccontr</c:v>
                </c:pt>
                <c:pt idx="21">
                  <c:v>lineage/srcinfo/srctime/srccurr</c:v>
                </c:pt>
                <c:pt idx="22">
                  <c:v>lineage/srcinfo/srctime/timeinfo/sngdate</c:v>
                </c:pt>
                <c:pt idx="23">
                  <c:v>lineage/srcinfo/typesrc</c:v>
                </c:pt>
                <c:pt idx="24">
                  <c:v>logic</c:v>
                </c:pt>
                <c:pt idx="25">
                  <c:v>posacc/horizpa/horizpar</c:v>
                </c:pt>
                <c:pt idx="26">
                  <c:v>posacc/vertacc/vertaccr</c:v>
                </c:pt>
                <c:pt idx="27">
                  <c:v>custom</c:v>
                </c:pt>
                <c:pt idx="28">
                  <c:v>distliab</c:v>
                </c:pt>
                <c:pt idx="29">
                  <c:v>distrib/cntinfo/cntaddr/address</c:v>
                </c:pt>
                <c:pt idx="30">
                  <c:v>distrib/cntinfo/cntaddr/addrtype</c:v>
                </c:pt>
                <c:pt idx="31">
                  <c:v>distrib/cntinfo/cntaddr/city</c:v>
                </c:pt>
                <c:pt idx="32">
                  <c:v>distrib/cntinfo/cntaddr/country</c:v>
                </c:pt>
                <c:pt idx="33">
                  <c:v>distrib/cntinfo/cntaddr/postal</c:v>
                </c:pt>
                <c:pt idx="34">
                  <c:v>distrib/cntinfo/cntaddr/state</c:v>
                </c:pt>
                <c:pt idx="35">
                  <c:v>distrib/cntinfo/cntemail</c:v>
                </c:pt>
                <c:pt idx="36">
                  <c:v>distrib/cntinfo/cntfax</c:v>
                </c:pt>
                <c:pt idx="37">
                  <c:v>distrib/cntinfo/cntorgp/cntorg</c:v>
                </c:pt>
                <c:pt idx="38">
                  <c:v>distrib/cntinfo/cntorgp/cntper</c:v>
                </c:pt>
                <c:pt idx="39">
                  <c:v>distrib/cntinfo/cntperp/cntorg</c:v>
                </c:pt>
                <c:pt idx="40">
                  <c:v>distrib/cntinfo/cntperp/cntper</c:v>
                </c:pt>
                <c:pt idx="41">
                  <c:v>distrib/cntinfo/cntpos</c:v>
                </c:pt>
                <c:pt idx="42">
                  <c:v>distrib/cntinfo/cntvoice</c:v>
                </c:pt>
                <c:pt idx="43">
                  <c:v>distrib/cntinfo/hours</c:v>
                </c:pt>
                <c:pt idx="44">
                  <c:v>resdesc</c:v>
                </c:pt>
                <c:pt idx="45">
                  <c:v>stdorder/digform/digtinfo/filedec</c:v>
                </c:pt>
                <c:pt idx="46">
                  <c:v>stdorder/digform/digtinfo/formcont</c:v>
                </c:pt>
                <c:pt idx="47">
                  <c:v>stdorder/digform/digtinfo/formname</c:v>
                </c:pt>
                <c:pt idx="48">
                  <c:v>stdorder/digform/digtinfo/formvern</c:v>
                </c:pt>
                <c:pt idx="49">
                  <c:v>stdorder/digform/digtopt/onlinopt/accinstr</c:v>
                </c:pt>
                <c:pt idx="50">
                  <c:v>stdorder/digform/digtopt/onlinopt/computer</c:v>
                </c:pt>
                <c:pt idx="51">
                  <c:v>stdorder/digform/digtopt/onlinopt/computer</c:v>
                </c:pt>
                <c:pt idx="52">
                  <c:v>stdorder/fees</c:v>
                </c:pt>
                <c:pt idx="53">
                  <c:v>stdorder/ordering</c:v>
                </c:pt>
                <c:pt idx="54">
                  <c:v>techpreq</c:v>
                </c:pt>
                <c:pt idx="55">
                  <c:v>detailed/attr/attrdef</c:v>
                </c:pt>
                <c:pt idx="56">
                  <c:v>detailed/attr/attrdefs</c:v>
                </c:pt>
                <c:pt idx="57">
                  <c:v>detailed/attr/attrdomv/codesetd/codesetn</c:v>
                </c:pt>
                <c:pt idx="58">
                  <c:v>detailed/attr/attrdomv/codesetd/codesets</c:v>
                </c:pt>
                <c:pt idx="59">
                  <c:v>detailed/attr/attrdomv/edom/edomv</c:v>
                </c:pt>
                <c:pt idx="60">
                  <c:v>detailed/attr/attrdomv/edom/edomvd</c:v>
                </c:pt>
                <c:pt idx="61">
                  <c:v>detailed/attr/attrdomv/edom/edomvds</c:v>
                </c:pt>
                <c:pt idx="62">
                  <c:v>detailed/attr/attrdomv/rdom/rdommax</c:v>
                </c:pt>
                <c:pt idx="63">
                  <c:v>detailed/attr/attrdomv/rdom/rdommin</c:v>
                </c:pt>
                <c:pt idx="64">
                  <c:v>detailed/attr/attrdomv/udom</c:v>
                </c:pt>
                <c:pt idx="65">
                  <c:v>detailed/attr/attrlabl</c:v>
                </c:pt>
                <c:pt idx="66">
                  <c:v>detailed/enttyp/enttypd</c:v>
                </c:pt>
                <c:pt idx="67">
                  <c:v>detailed/enttyp/enttypds</c:v>
                </c:pt>
                <c:pt idx="68">
                  <c:v>detailed/enttyp/enttypl</c:v>
                </c:pt>
                <c:pt idx="69">
                  <c:v>overview/eadetcit</c:v>
                </c:pt>
                <c:pt idx="70">
                  <c:v>overview/eaover</c:v>
                </c:pt>
                <c:pt idx="71">
                  <c:v>accconst</c:v>
                </c:pt>
                <c:pt idx="72">
                  <c:v>browse/browsed</c:v>
                </c:pt>
                <c:pt idx="73">
                  <c:v>browse/browsen</c:v>
                </c:pt>
                <c:pt idx="74">
                  <c:v>browse/browset</c:v>
                </c:pt>
                <c:pt idx="75">
                  <c:v>citation/citeinfo/alt_onlink</c:v>
                </c:pt>
                <c:pt idx="76">
                  <c:v>citation/citeinfo/edition</c:v>
                </c:pt>
                <c:pt idx="77">
                  <c:v>citation/citeinfo/geoform</c:v>
                </c:pt>
                <c:pt idx="78">
                  <c:v>citation/citeinfo/lworkcit/citeinfo/geoform</c:v>
                </c:pt>
                <c:pt idx="79">
                  <c:v>citation/citeinfo/lworkcit/citeinfo/onlink</c:v>
                </c:pt>
                <c:pt idx="80">
                  <c:v>citation/citeinfo/lworkcit/citeinfo/origin</c:v>
                </c:pt>
                <c:pt idx="81">
                  <c:v>citation/citeinfo/lworkcit/citeinfo/pubdate</c:v>
                </c:pt>
                <c:pt idx="82">
                  <c:v>citation/citeinfo/lworkcit/citeinfo/pubinfo</c:v>
                </c:pt>
                <c:pt idx="83">
                  <c:v>citation/citeinfo/lworkcit/citeinfo/pubinfo</c:v>
                </c:pt>
                <c:pt idx="84">
                  <c:v>citation/citeinfo/lworkcit/citeinfo/title</c:v>
                </c:pt>
                <c:pt idx="85">
                  <c:v>citation/citeinfo/onlink</c:v>
                </c:pt>
                <c:pt idx="86">
                  <c:v>citation/citeinfo/origin</c:v>
                </c:pt>
                <c:pt idx="87">
                  <c:v>citation/citeinfo/pubdate</c:v>
                </c:pt>
                <c:pt idx="88">
                  <c:v>citation/citeinfo/pubinfo/publish</c:v>
                </c:pt>
                <c:pt idx="89">
                  <c:v>citation/citeinfo/pubinfo/pubplace</c:v>
                </c:pt>
                <c:pt idx="90">
                  <c:v>citation/citeinfo/title</c:v>
                </c:pt>
                <c:pt idx="91">
                  <c:v>crossref/citeinfo/edition</c:v>
                </c:pt>
                <c:pt idx="92">
                  <c:v>crossref/citeinfo/geoform</c:v>
                </c:pt>
                <c:pt idx="93">
                  <c:v>crossref/citeinfo/onlink</c:v>
                </c:pt>
                <c:pt idx="94">
                  <c:v>crossref/citeinfo/origin</c:v>
                </c:pt>
                <c:pt idx="95">
                  <c:v>crossref/citeinfo/othercit</c:v>
                </c:pt>
                <c:pt idx="96">
                  <c:v>crossref/citeinfo/pubdate</c:v>
                </c:pt>
                <c:pt idx="97">
                  <c:v>crossref/citeinfo/pubinfo/publish</c:v>
                </c:pt>
                <c:pt idx="98">
                  <c:v>crossref/citeinfo/pubinfo/pubplace</c:v>
                </c:pt>
                <c:pt idx="99">
                  <c:v>crossref/citeinfo/title</c:v>
                </c:pt>
                <c:pt idx="100">
                  <c:v>datacred</c:v>
                </c:pt>
                <c:pt idx="101">
                  <c:v>descript/abstract</c:v>
                </c:pt>
                <c:pt idx="102">
                  <c:v>descript/purpose</c:v>
                </c:pt>
                <c:pt idx="103">
                  <c:v>descript/supplinf</c:v>
                </c:pt>
                <c:pt idx="104">
                  <c:v>keywords/place/placekey</c:v>
                </c:pt>
                <c:pt idx="105">
                  <c:v>keywords/place/placekt</c:v>
                </c:pt>
                <c:pt idx="106">
                  <c:v>keywords/stratum/stratkey</c:v>
                </c:pt>
                <c:pt idx="107">
                  <c:v>keywords/theme/themekey</c:v>
                </c:pt>
                <c:pt idx="108">
                  <c:v>keywords/theme/themekt</c:v>
                </c:pt>
                <c:pt idx="109">
                  <c:v>native</c:v>
                </c:pt>
                <c:pt idx="110">
                  <c:v>ptcontac/cntinfo/cntaddr/address</c:v>
                </c:pt>
                <c:pt idx="111">
                  <c:v>ptcontac/cntinfo/cntaddr/addrtype</c:v>
                </c:pt>
                <c:pt idx="112">
                  <c:v>ptcontac/cntinfo/cntaddr/city</c:v>
                </c:pt>
                <c:pt idx="113">
                  <c:v>ptcontac/cntinfo/cntaddr/country</c:v>
                </c:pt>
                <c:pt idx="114">
                  <c:v>ptcontac/cntinfo/cntaddr/postal</c:v>
                </c:pt>
                <c:pt idx="115">
                  <c:v>ptcontac/cntinfo/cntaddr/state</c:v>
                </c:pt>
                <c:pt idx="116">
                  <c:v>ptcontac/cntinfo/cntemail</c:v>
                </c:pt>
                <c:pt idx="117">
                  <c:v>ptcontac/cntinfo/cntfax</c:v>
                </c:pt>
                <c:pt idx="118">
                  <c:v>ptcontac/cntinfo/cntorgp/cntorg</c:v>
                </c:pt>
                <c:pt idx="119">
                  <c:v>ptcontac/cntinfo/cntorgp/cntper</c:v>
                </c:pt>
                <c:pt idx="120">
                  <c:v>ptcontac/cntinfo/cntperp/cntorg</c:v>
                </c:pt>
                <c:pt idx="121">
                  <c:v>ptcontac/cntinfo/cntperp/cntper</c:v>
                </c:pt>
                <c:pt idx="122">
                  <c:v>ptcontac/cntinfo/cntpos</c:v>
                </c:pt>
                <c:pt idx="123">
                  <c:v>ptcontac/cntinfo/cntvoice</c:v>
                </c:pt>
                <c:pt idx="124">
                  <c:v>ptcontac/cntinfo/hours</c:v>
                </c:pt>
                <c:pt idx="125">
                  <c:v>spdom/bounding/eastbc</c:v>
                </c:pt>
                <c:pt idx="126">
                  <c:v>spdom/bounding/northbc</c:v>
                </c:pt>
                <c:pt idx="127">
                  <c:v>spdom/bounding/southbc</c:v>
                </c:pt>
                <c:pt idx="128">
                  <c:v>spdom/bounding/westbc</c:v>
                </c:pt>
                <c:pt idx="129">
                  <c:v>spdom/descgeog</c:v>
                </c:pt>
                <c:pt idx="130">
                  <c:v>status/progress</c:v>
                </c:pt>
                <c:pt idx="131">
                  <c:v>status/update</c:v>
                </c:pt>
                <c:pt idx="132">
                  <c:v>taxonomy/keywtax/taxonkey</c:v>
                </c:pt>
                <c:pt idx="133">
                  <c:v>taxonomy/keywtax/taxonkt</c:v>
                </c:pt>
                <c:pt idx="134">
                  <c:v>taxonomy/taxoncl/common</c:v>
                </c:pt>
                <c:pt idx="135">
                  <c:v>taxonomy/taxoncl/taxoncl/taxoncl/taxoncl</c:v>
                </c:pt>
                <c:pt idx="136">
                  <c:v>taxonomy/taxoncl/taxoncl/taxoncl/taxoncl</c:v>
                </c:pt>
                <c:pt idx="137">
                  <c:v>taxonomy/taxoncl/taxoncl/taxoncl/taxoncl</c:v>
                </c:pt>
                <c:pt idx="138">
                  <c:v>taxonomy/taxoncl/taxoncl/taxoncl/taxoncl</c:v>
                </c:pt>
                <c:pt idx="139">
                  <c:v>taxonomy/taxoncl/taxoncl/taxoncl/taxonrn</c:v>
                </c:pt>
                <c:pt idx="140">
                  <c:v>taxonomy/taxoncl/taxoncl/taxoncl/taxonrv</c:v>
                </c:pt>
                <c:pt idx="141">
                  <c:v>taxonomy/taxoncl/taxoncl/taxonrn</c:v>
                </c:pt>
                <c:pt idx="142">
                  <c:v>taxonomy/taxoncl/taxoncl/taxonrv</c:v>
                </c:pt>
                <c:pt idx="143">
                  <c:v>taxonomy/taxoncl/taxonrn</c:v>
                </c:pt>
                <c:pt idx="144">
                  <c:v>taxonomy/taxoncl/taxonrv</c:v>
                </c:pt>
                <c:pt idx="145">
                  <c:v>taxonomy/taxonsys/classsys/classcit/citeinfo</c:v>
                </c:pt>
                <c:pt idx="146">
                  <c:v>taxonomy/taxonsys/classsys/classcit/citeinfo</c:v>
                </c:pt>
                <c:pt idx="147">
                  <c:v>taxonomy/taxonsys/classsys/classcit/citeinfo</c:v>
                </c:pt>
                <c:pt idx="148">
                  <c:v>taxonomy/taxonsys/classsys/classcit/citeinfo</c:v>
                </c:pt>
                <c:pt idx="149">
                  <c:v>taxonomy/taxonsys/classsys/classcit/citeinfo</c:v>
                </c:pt>
                <c:pt idx="150">
                  <c:v>taxonomy/taxonsys/classsys/classcit/citeinfo</c:v>
                </c:pt>
                <c:pt idx="151">
                  <c:v>taxonomy/taxonsys/taxonpro</c:v>
                </c:pt>
                <c:pt idx="152">
                  <c:v>timeperd/current</c:v>
                </c:pt>
                <c:pt idx="153">
                  <c:v>timeperd/timeinfo/rngdates/begdate</c:v>
                </c:pt>
                <c:pt idx="154">
                  <c:v>timeperd/timeinfo/rngdates/enddate</c:v>
                </c:pt>
                <c:pt idx="155">
                  <c:v>tool/toolacc/onlink</c:v>
                </c:pt>
                <c:pt idx="156">
                  <c:v>tool/toolacc/toolinst</c:v>
                </c:pt>
                <c:pt idx="157">
                  <c:v>tool/toolcont/cntinfo/cntaddr/address</c:v>
                </c:pt>
                <c:pt idx="158">
                  <c:v>tool/toolcont/cntinfo/cntaddr/addrtype</c:v>
                </c:pt>
                <c:pt idx="159">
                  <c:v>tool/toolcont/cntinfo/cntperp/cntorg</c:v>
                </c:pt>
                <c:pt idx="160">
                  <c:v>tool/toolcont/cntinfo/cntperp/cntper</c:v>
                </c:pt>
                <c:pt idx="161">
                  <c:v>tool/toolcont/cntinfo/cntvoice</c:v>
                </c:pt>
                <c:pt idx="162">
                  <c:v>tool/tooldesc</c:v>
                </c:pt>
                <c:pt idx="163">
                  <c:v>useconst</c:v>
                </c:pt>
                <c:pt idx="164">
                  <c:v>#VALUE!</c:v>
                </c:pt>
                <c:pt idx="165">
                  <c:v>Contact_Person/Email</c:v>
                </c:pt>
                <c:pt idx="166">
                  <c:v>Contact_Person/Name</c:v>
                </c:pt>
                <c:pt idx="167">
                  <c:v>Contact_Person/Phone</c:v>
                </c:pt>
                <c:pt idx="168">
                  <c:v>Data_Set_Link/Label</c:v>
                </c:pt>
                <c:pt idx="169">
                  <c:v>Data_Set_Link/URL</c:v>
                </c:pt>
                <c:pt idx="170">
                  <c:v>Documentation_Link/Label</c:v>
                </c:pt>
                <c:pt idx="171">
                  <c:v>Documentation_Link/URL</c:v>
                </c:pt>
                <c:pt idx="172">
                  <c:v>File_ID</c:v>
                </c:pt>
                <c:pt idx="173">
                  <c:v>Granule_Details/Granule/Easternmost_Longitude</c:v>
                </c:pt>
                <c:pt idx="174">
                  <c:v>Granule_Details/Granule/End_Date</c:v>
                </c:pt>
                <c:pt idx="175">
                  <c:v>Granule_Details/Granule/Granule_ID</c:v>
                </c:pt>
                <c:pt idx="176">
                  <c:v>Granule_Details/Granule/Granule_Title</c:v>
                </c:pt>
                <c:pt idx="177">
                  <c:v>Granule_Details/Granule/Northernmost_Latitude</c:v>
                </c:pt>
                <c:pt idx="178">
                  <c:v>Granule_Details/Granule/Southernmost_Latitude</c:v>
                </c:pt>
                <c:pt idx="179">
                  <c:v>Granule_Details/Granule/Start_Date</c:v>
                </c:pt>
                <c:pt idx="180">
                  <c:v>Granule_Details/Granule/Westernmost_Longitude</c:v>
                </c:pt>
                <c:pt idx="181">
                  <c:v>Keywords</c:v>
                </c:pt>
                <c:pt idx="182">
                  <c:v>MD_Entry_id</c:v>
                </c:pt>
                <c:pt idx="183">
                  <c:v>Navpath</c:v>
                </c:pt>
                <c:pt idx="184">
                  <c:v>OGC_URL</c:v>
                </c:pt>
                <c:pt idx="185">
                  <c:v>OME_DTD_Version</c:v>
                </c:pt>
                <c:pt idx="186">
                  <c:v>OME_Software_Version</c:v>
                </c:pt>
                <c:pt idx="187">
                  <c:v>Parameter_Description/Parameter</c:v>
                </c:pt>
                <c:pt idx="188">
                  <c:v>Parameter_Description/Sensor</c:v>
                </c:pt>
                <c:pt idx="189">
                  <c:v>Parameter_Description/Source</c:v>
                </c:pt>
                <c:pt idx="190">
                  <c:v>Parameter_Description/Term</c:v>
                </c:pt>
                <c:pt idx="191">
                  <c:v>Parameter_Description/Topic</c:v>
                </c:pt>
                <c:pt idx="192">
                  <c:v>Principal_Investigator/Name</c:v>
                </c:pt>
                <c:pt idx="193">
                  <c:v>Project</c:v>
                </c:pt>
                <c:pt idx="194">
                  <c:v>Search_Text_Link/Label</c:v>
                </c:pt>
                <c:pt idx="195">
                  <c:v>Search_Text_Link/URL</c:v>
                </c:pt>
                <c:pt idx="196">
                  <c:v>Site_Information/Easternmost_Longitude</c:v>
                </c:pt>
                <c:pt idx="197">
                  <c:v>Site_Information/Northernmost_Latitude</c:v>
                </c:pt>
                <c:pt idx="198">
                  <c:v>Site_Information/Site</c:v>
                </c:pt>
                <c:pt idx="199">
                  <c:v>Site_Information/Southernmost_Latitude</c:v>
                </c:pt>
                <c:pt idx="200">
                  <c:v>Site_Information/Westernmost_Longitude</c:v>
                </c:pt>
                <c:pt idx="201">
                  <c:v>THREDDS_URL</c:v>
                </c:pt>
                <c:pt idx="202">
                  <c:v>metac</c:v>
                </c:pt>
                <c:pt idx="203">
                  <c:v>metc/cntinfo/cntaddr/address</c:v>
                </c:pt>
                <c:pt idx="204">
                  <c:v>metc/cntinfo/cntaddr/addrtype</c:v>
                </c:pt>
                <c:pt idx="205">
                  <c:v>metc/cntinfo/cntaddr/city</c:v>
                </c:pt>
                <c:pt idx="206">
                  <c:v>metc/cntinfo/cntaddr/country</c:v>
                </c:pt>
                <c:pt idx="207">
                  <c:v>metc/cntinfo/cntaddr/postal</c:v>
                </c:pt>
                <c:pt idx="208">
                  <c:v>metc/cntinfo/cntaddr/state</c:v>
                </c:pt>
                <c:pt idx="209">
                  <c:v>metc/cntinfo/cntemail</c:v>
                </c:pt>
                <c:pt idx="210">
                  <c:v>metc/cntinfo/cntorgp/cntorg</c:v>
                </c:pt>
                <c:pt idx="211">
                  <c:v>metc/cntinfo/cntorgp/cntper</c:v>
                </c:pt>
                <c:pt idx="212">
                  <c:v>metc/cntinfo/cntperp/cntorg</c:v>
                </c:pt>
                <c:pt idx="213">
                  <c:v>metc/cntinfo/cntperp/cntper</c:v>
                </c:pt>
                <c:pt idx="214">
                  <c:v>metc/cntinfo/cntpos</c:v>
                </c:pt>
                <c:pt idx="215">
                  <c:v>metc/cntinfo/cntvoice</c:v>
                </c:pt>
                <c:pt idx="216">
                  <c:v>metc/cntinfo/hours</c:v>
                </c:pt>
                <c:pt idx="217">
                  <c:v>metd</c:v>
                </c:pt>
                <c:pt idx="218">
                  <c:v>metstdn</c:v>
                </c:pt>
                <c:pt idx="219">
                  <c:v>metstdv</c:v>
                </c:pt>
                <c:pt idx="220">
                  <c:v>mettc</c:v>
                </c:pt>
                <c:pt idx="221">
                  <c:v>metuc</c:v>
                </c:pt>
                <c:pt idx="222">
                  <c:v>datause</c:v>
                </c:pt>
                <c:pt idx="223">
                  <c:v>modelcode</c:v>
                </c:pt>
                <c:pt idx="224">
                  <c:v>modelconfig</c:v>
                </c:pt>
                <c:pt idx="225">
                  <c:v>modeldatafiles</c:v>
                </c:pt>
                <c:pt idx="226">
                  <c:v>modelinit</c:v>
                </c:pt>
                <c:pt idx="227">
                  <c:v>modeloutput</c:v>
                </c:pt>
                <c:pt idx="228">
                  <c:v>modelparams</c:v>
                </c:pt>
                <c:pt idx="229">
                  <c:v>modelpostprocess</c:v>
                </c:pt>
                <c:pt idx="230">
                  <c:v>modelpubs</c:v>
                </c:pt>
                <c:pt idx="231">
                  <c:v>modeltitle</c:v>
                </c:pt>
                <c:pt idx="232">
                  <c:v>ome_status</c:v>
                </c:pt>
                <c:pt idx="233">
                  <c:v>taskname</c:v>
                </c:pt>
                <c:pt idx="234">
                  <c:v>#VALUE!</c:v>
                </c:pt>
                <c:pt idx="235">
                  <c:v>direct</c:v>
                </c:pt>
                <c:pt idx="236">
                  <c:v>indspref</c:v>
                </c:pt>
                <c:pt idx="237">
                  <c:v>rastinfo/colcount</c:v>
                </c:pt>
                <c:pt idx="238">
                  <c:v>rastinfo/rasttype</c:v>
                </c:pt>
                <c:pt idx="239">
                  <c:v>rastinfo/rowcount</c:v>
                </c:pt>
                <c:pt idx="240">
                  <c:v>horizsys/geodetic/denflat</c:v>
                </c:pt>
                <c:pt idx="241">
                  <c:v>horizsys/geodetic/ellips</c:v>
                </c:pt>
                <c:pt idx="242">
                  <c:v>horizsys/geodetic/horizdn</c:v>
                </c:pt>
                <c:pt idx="243">
                  <c:v>horizsys/geodetic/semiaxis</c:v>
                </c:pt>
                <c:pt idx="244">
                  <c:v>horizsys/planar/mapproj/albers/feast</c:v>
                </c:pt>
                <c:pt idx="245">
                  <c:v>horizsys/planar/mapproj/albers/fnorth</c:v>
                </c:pt>
                <c:pt idx="246">
                  <c:v>horizsys/planar/mapproj/albers/latprjo</c:v>
                </c:pt>
                <c:pt idx="247">
                  <c:v>horizsys/planar/mapproj/albers/longcm</c:v>
                </c:pt>
                <c:pt idx="248">
                  <c:v>horizsys/planar/mapproj/albers/stdparll</c:v>
                </c:pt>
                <c:pt idx="249">
                  <c:v>horizsys/planar/mapproj/mapprojn</c:v>
                </c:pt>
                <c:pt idx="250">
                  <c:v>horizsys/planar/planci/coordrep/absres</c:v>
                </c:pt>
                <c:pt idx="251">
                  <c:v>horizsys/planar/planci/coordrep/ordres</c:v>
                </c:pt>
                <c:pt idx="252">
                  <c:v>horizsys/planar/planci/plance</c:v>
                </c:pt>
                <c:pt idx="253">
                  <c:v>horizsys/planar/planci/plandu</c:v>
                </c:pt>
                <c:pt idx="254">
                  <c:v>timeperd/timeinfo/sngdate/caldate</c:v>
                </c:pt>
                <c:pt idx="255">
                  <c:v>ptvctinf/sdtsterm/sdtstype</c:v>
                </c:pt>
                <c:pt idx="256">
                  <c:v>ptvctinf/sdtsterm/ptvctcnt</c:v>
                </c:pt>
                <c:pt idx="257">
                  <c:v>horizsys/planar/gridsys/gridsysn</c:v>
                </c:pt>
                <c:pt idx="258">
                  <c:v>horizsys/planar/gridsys/utm/utmzone</c:v>
                </c:pt>
                <c:pt idx="259">
                  <c:v>horizsys/planar/gridsys/utm/transmer</c:v>
                </c:pt>
                <c:pt idx="260">
                  <c:v>horizsys/planar/gridsys/utm/transmer</c:v>
                </c:pt>
                <c:pt idx="261">
                  <c:v>horizsys/planar/gridsys/utm/transmer</c:v>
                </c:pt>
                <c:pt idx="262">
                  <c:v>horizsys/planar/gridsys/utm/transmer</c:v>
                </c:pt>
                <c:pt idx="263">
                  <c:v>horizsys/planar/gridsys/utm/transmer</c:v>
                </c:pt>
                <c:pt idx="264">
                  <c:v>metrd</c:v>
                </c:pt>
                <c:pt idx="265">
                  <c:v>metc/cntinfo/cntfax</c:v>
                </c:pt>
                <c:pt idx="266">
                  <c:v>metextns/onlink</c:v>
                </c:pt>
                <c:pt idx="267">
                  <c:v>secinfo/secsys</c:v>
                </c:pt>
                <c:pt idx="268">
                  <c:v>secinfo/secclass</c:v>
                </c:pt>
                <c:pt idx="269">
                  <c:v>secinfo/sechandl</c:v>
                </c:pt>
                <c:pt idx="270">
                  <c:v>lineage/procstep/proccont/cntinfo/cntorgp</c:v>
                </c:pt>
                <c:pt idx="271">
                  <c:v>lineage/procstep/proccont/cntinfo/cntpos</c:v>
                </c:pt>
                <c:pt idx="272">
                  <c:v>lineage/procstep/proccont/cntinfo/cntaddr</c:v>
                </c:pt>
                <c:pt idx="273">
                  <c:v>lineage/procstep/proccont/cntinfo/cntaddr</c:v>
                </c:pt>
                <c:pt idx="274">
                  <c:v>lineage/procstep/proccont/cntinfo/cntaddr</c:v>
                </c:pt>
                <c:pt idx="275">
                  <c:v>lineage/procstep/proccont/cntinfo/cntaddr</c:v>
                </c:pt>
                <c:pt idx="276">
                  <c:v>lineage/procstep/proccont/cntinfo/cntaddr</c:v>
                </c:pt>
                <c:pt idx="277">
                  <c:v>lineage/procstep/proccont/cntinfo/cntaddr</c:v>
                </c:pt>
                <c:pt idx="278">
                  <c:v>lineage/procstep/proccont/cntinfo/cntvoice</c:v>
                </c:pt>
                <c:pt idx="279">
                  <c:v>lineage/procstep/proccont/cntinfo/cntemail</c:v>
                </c:pt>
                <c:pt idx="280">
                  <c:v>lineage/procstep/proccont/cntinfo/hours</c:v>
                </c:pt>
                <c:pt idx="281">
                  <c:v>cloud</c:v>
                </c:pt>
                <c:pt idx="282">
                  <c:v>lineage/srcinfo/srcscale</c:v>
                </c:pt>
                <c:pt idx="283">
                  <c:v>lineage/procstep/proccont/cntinfo/cntperp</c:v>
                </c:pt>
                <c:pt idx="284">
                  <c:v>lineage/procstep/proccont/cntinfo/cntperp</c:v>
                </c:pt>
                <c:pt idx="285">
                  <c:v>lineage/procstep/srcused</c:v>
                </c:pt>
                <c:pt idx="286">
                  <c:v>vertdef/altsys/altdatum</c:v>
                </c:pt>
                <c:pt idx="287">
                  <c:v>vertdef/altsys/altres</c:v>
                </c:pt>
                <c:pt idx="288">
                  <c:v>vertdef/altsys/altunits</c:v>
                </c:pt>
                <c:pt idx="289">
                  <c:v>vertdef/altsys/altenc</c:v>
                </c:pt>
                <c:pt idx="290">
                  <c:v>lineage/srcinfo/srctime/timeinfo/rngdates</c:v>
                </c:pt>
                <c:pt idx="291">
                  <c:v>lineage/srcinfo/srctime/timeinfo/rngdates</c:v>
                </c:pt>
                <c:pt idx="292">
                  <c:v>lineage/procstep/proccont/cntinfo/cntfax</c:v>
                </c:pt>
                <c:pt idx="293">
                  <c:v>citation/citeinfo/serinfo/sername</c:v>
                </c:pt>
                <c:pt idx="294">
                  <c:v>citation/citeinfo/serinfo/issue</c:v>
                </c:pt>
                <c:pt idx="295">
                  <c:v>citation/citeinfo/othercit</c:v>
                </c:pt>
                <c:pt idx="296">
                  <c:v>keywords/stratum/stratkt</c:v>
                </c:pt>
                <c:pt idx="297">
                  <c:v>keywords/temporal/tempkt</c:v>
                </c:pt>
                <c:pt idx="298">
                  <c:v>keywords/temporal/tempkey</c:v>
                </c:pt>
                <c:pt idx="299">
                  <c:v>ptcontac/cntinfo/cnttdd</c:v>
                </c:pt>
                <c:pt idx="300">
                  <c:v>ptcontac/cntinfo/cntinst</c:v>
                </c:pt>
                <c:pt idx="301">
                  <c:v>attracc/qattracc/attracce</c:v>
                </c:pt>
                <c:pt idx="302">
                  <c:v>lineage/srcinfo/srccite/citeinfo/edition</c:v>
                </c:pt>
                <c:pt idx="303">
                  <c:v>lineage/srcinfo/srccite/citeinfo/serinfo</c:v>
                </c:pt>
                <c:pt idx="304">
                  <c:v>lineage/srcinfo/srccite/citeinfo/serinfo</c:v>
                </c:pt>
                <c:pt idx="305">
                  <c:v>lineage/procstep/proccont/cntinfo/cntorgp</c:v>
                </c:pt>
                <c:pt idx="306">
                  <c:v>lineage/procstep/proccont/cntinfo/cntinst</c:v>
                </c:pt>
                <c:pt idx="307">
                  <c:v>stdorder/digform/digtinfo/transize</c:v>
                </c:pt>
                <c:pt idx="308">
                  <c:v>lineage/srcinfo/srctime/timeinfo/mdattim</c:v>
                </c:pt>
                <c:pt idx="309">
                  <c:v>lineage/procstep/srcprod</c:v>
                </c:pt>
                <c:pt idx="310">
                  <c:v>spdom/dsgpoly/dsgpolyo/gring</c:v>
                </c:pt>
                <c:pt idx="311">
                  <c:v>detailed/attr/attrdomv/rdom/attrunit</c:v>
                </c:pt>
                <c:pt idx="312">
                  <c:v>timeperd/timeinfo/mdattim/sngdate/caldate</c:v>
                </c:pt>
                <c:pt idx="313">
                  <c:v>lineage/method/methodid/methkt</c:v>
                </c:pt>
                <c:pt idx="314">
                  <c:v>lineage/method/methodid/methkey</c:v>
                </c:pt>
                <c:pt idx="315">
                  <c:v>lineage/srcinfo/srccite/citeinfo/pubtime</c:v>
                </c:pt>
                <c:pt idx="316">
                  <c:v>lineage/procstep/proctime</c:v>
                </c:pt>
                <c:pt idx="317">
                  <c:v>citation/citeinfo/lworkcit/citeinfo/othercit</c:v>
                </c:pt>
                <c:pt idx="318">
                  <c:v>posacc/horizpa/qhorizpa/horizpav</c:v>
                </c:pt>
                <c:pt idx="319">
                  <c:v>posacc/horizpa/qhorizpa/horizpae</c:v>
                </c:pt>
                <c:pt idx="320">
                  <c:v>posacc/vertacc/qvertpa/vertaccv</c:v>
                </c:pt>
                <c:pt idx="321">
                  <c:v>posacc/vertacc/qvertpa/vertacce</c:v>
                </c:pt>
                <c:pt idx="322">
                  <c:v>lineage/procstep/proccont/cntinfo/cnttdd</c:v>
                </c:pt>
                <c:pt idx="323">
                  <c:v>citation/citeinfo/lworkcit/citeinfo/edition</c:v>
                </c:pt>
                <c:pt idx="324">
                  <c:v>citation/citeinfo/pubtime</c:v>
                </c:pt>
                <c:pt idx="325">
                  <c:v>crossref/citeinfo/serinfo/sername</c:v>
                </c:pt>
                <c:pt idx="326">
                  <c:v>crossref/citeinfo/serinfo/issue</c:v>
                </c:pt>
              </c:strCache>
            </c:strRef>
          </c:cat>
          <c:val>
            <c:numRef>
              <c:f>[0]!UpperRightRight</c:f>
              <c:numCache>
                <c:formatCode>##.00;;</c:formatCode>
                <c:ptCount val="327"/>
                <c:pt idx="0">
                  <c:v>0.6</c:v>
                </c:pt>
                <c:pt idx="1">
                  <c:v>0.1</c:v>
                </c:pt>
                <c:pt idx="2">
                  <c:v>0.945833333333333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0.0166666666666667</c:v>
                </c:pt>
                <c:pt idx="8">
                  <c:v>0.0166666666666667</c:v>
                </c:pt>
                <c:pt idx="9">
                  <c:v>3.879166666666667</c:v>
                </c:pt>
                <c:pt idx="10">
                  <c:v>3.879166666666667</c:v>
                </c:pt>
                <c:pt idx="11">
                  <c:v>1.625</c:v>
                </c:pt>
                <c:pt idx="12">
                  <c:v>0.375</c:v>
                </c:pt>
                <c:pt idx="13">
                  <c:v>2.195833333333333</c:v>
                </c:pt>
                <c:pt idx="14">
                  <c:v>0.9125</c:v>
                </c:pt>
                <c:pt idx="15">
                  <c:v>1.625</c:v>
                </c:pt>
                <c:pt idx="16">
                  <c:v>0.683333333333333</c:v>
                </c:pt>
                <c:pt idx="17">
                  <c:v>0.683333333333333</c:v>
                </c:pt>
                <c:pt idx="18">
                  <c:v>1.625</c:v>
                </c:pt>
                <c:pt idx="19">
                  <c:v>1.625</c:v>
                </c:pt>
                <c:pt idx="20">
                  <c:v>1.625</c:v>
                </c:pt>
                <c:pt idx="21">
                  <c:v>1.625</c:v>
                </c:pt>
                <c:pt idx="22">
                  <c:v>1.508333333333333</c:v>
                </c:pt>
                <c:pt idx="23">
                  <c:v>1.625</c:v>
                </c:pt>
                <c:pt idx="24">
                  <c:v>0.945833333333333</c:v>
                </c:pt>
                <c:pt idx="25">
                  <c:v>0.591666666666667</c:v>
                </c:pt>
                <c:pt idx="26">
                  <c:v>0.354166666666667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0.0291666666666667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0.995833333333333</c:v>
                </c:pt>
                <c:pt idx="45">
                  <c:v>0.0</c:v>
                </c:pt>
                <c:pt idx="46">
                  <c:v>0.0</c:v>
                </c:pt>
                <c:pt idx="47">
                  <c:v>1.058333333333333</c:v>
                </c:pt>
                <c:pt idx="48">
                  <c:v>0.0</c:v>
                </c:pt>
                <c:pt idx="49">
                  <c:v>1.045833333333333</c:v>
                </c:pt>
                <c:pt idx="50">
                  <c:v>0.0</c:v>
                </c:pt>
                <c:pt idx="51">
                  <c:v>1.0625</c:v>
                </c:pt>
                <c:pt idx="52">
                  <c:v>1.058333333333333</c:v>
                </c:pt>
                <c:pt idx="53">
                  <c:v>0.0</c:v>
                </c:pt>
                <c:pt idx="54">
                  <c:v>0.0458333333333333</c:v>
                </c:pt>
                <c:pt idx="55">
                  <c:v>10.28333333333333</c:v>
                </c:pt>
                <c:pt idx="56">
                  <c:v>10.28333333333333</c:v>
                </c:pt>
                <c:pt idx="57">
                  <c:v>0.0</c:v>
                </c:pt>
                <c:pt idx="58">
                  <c:v>0.0</c:v>
                </c:pt>
                <c:pt idx="59">
                  <c:v>1.145833333333333</c:v>
                </c:pt>
                <c:pt idx="60">
                  <c:v>1.145833333333333</c:v>
                </c:pt>
                <c:pt idx="61">
                  <c:v>1.145833333333333</c:v>
                </c:pt>
                <c:pt idx="62">
                  <c:v>0.0125</c:v>
                </c:pt>
                <c:pt idx="63">
                  <c:v>0.0125</c:v>
                </c:pt>
                <c:pt idx="64">
                  <c:v>9.9625</c:v>
                </c:pt>
                <c:pt idx="65">
                  <c:v>10.28333333333333</c:v>
                </c:pt>
                <c:pt idx="66">
                  <c:v>2.104166666666666</c:v>
                </c:pt>
                <c:pt idx="67">
                  <c:v>2.104166666666666</c:v>
                </c:pt>
                <c:pt idx="68">
                  <c:v>2.104166666666666</c:v>
                </c:pt>
                <c:pt idx="69">
                  <c:v>0.404166666666667</c:v>
                </c:pt>
                <c:pt idx="70">
                  <c:v>0.395833333333333</c:v>
                </c:pt>
                <c:pt idx="71">
                  <c:v>1.0</c:v>
                </c:pt>
                <c:pt idx="72">
                  <c:v>0.133333333333333</c:v>
                </c:pt>
                <c:pt idx="73">
                  <c:v>0.133333333333333</c:v>
                </c:pt>
                <c:pt idx="74">
                  <c:v>0.133333333333333</c:v>
                </c:pt>
                <c:pt idx="75">
                  <c:v>0.0</c:v>
                </c:pt>
                <c:pt idx="76">
                  <c:v>0.220833333333333</c:v>
                </c:pt>
                <c:pt idx="77">
                  <c:v>1.0</c:v>
                </c:pt>
                <c:pt idx="78">
                  <c:v>0.0875</c:v>
                </c:pt>
                <c:pt idx="79">
                  <c:v>0.0333333333333333</c:v>
                </c:pt>
                <c:pt idx="80">
                  <c:v>0.1125</c:v>
                </c:pt>
                <c:pt idx="81">
                  <c:v>0.0875</c:v>
                </c:pt>
                <c:pt idx="82">
                  <c:v>0.0333333333333333</c:v>
                </c:pt>
                <c:pt idx="83">
                  <c:v>0.0333333333333333</c:v>
                </c:pt>
                <c:pt idx="84">
                  <c:v>0.0875</c:v>
                </c:pt>
                <c:pt idx="85">
                  <c:v>2.2625</c:v>
                </c:pt>
                <c:pt idx="86">
                  <c:v>1.7375</c:v>
                </c:pt>
                <c:pt idx="87">
                  <c:v>1.0</c:v>
                </c:pt>
                <c:pt idx="88">
                  <c:v>0.241666666666667</c:v>
                </c:pt>
                <c:pt idx="89">
                  <c:v>0.241666666666667</c:v>
                </c:pt>
                <c:pt idx="90">
                  <c:v>1.0</c:v>
                </c:pt>
                <c:pt idx="91">
                  <c:v>0.0</c:v>
                </c:pt>
                <c:pt idx="92">
                  <c:v>0.375</c:v>
                </c:pt>
                <c:pt idx="93">
                  <c:v>0.291666666666667</c:v>
                </c:pt>
                <c:pt idx="94">
                  <c:v>0.395833333333333</c:v>
                </c:pt>
                <c:pt idx="95">
                  <c:v>0.025</c:v>
                </c:pt>
                <c:pt idx="96">
                  <c:v>0.375</c:v>
                </c:pt>
                <c:pt idx="97">
                  <c:v>0.0375</c:v>
                </c:pt>
                <c:pt idx="98">
                  <c:v>0.0375</c:v>
                </c:pt>
                <c:pt idx="99">
                  <c:v>0.375</c:v>
                </c:pt>
                <c:pt idx="100">
                  <c:v>0.420833333333333</c:v>
                </c:pt>
                <c:pt idx="101">
                  <c:v>1.0</c:v>
                </c:pt>
                <c:pt idx="102">
                  <c:v>1.0</c:v>
                </c:pt>
                <c:pt idx="103">
                  <c:v>0.808333333333333</c:v>
                </c:pt>
                <c:pt idx="104">
                  <c:v>5.0625</c:v>
                </c:pt>
                <c:pt idx="105">
                  <c:v>1.591666666666667</c:v>
                </c:pt>
                <c:pt idx="106">
                  <c:v>0.075</c:v>
                </c:pt>
                <c:pt idx="107">
                  <c:v>5.945833333333333</c:v>
                </c:pt>
                <c:pt idx="108">
                  <c:v>2.0125</c:v>
                </c:pt>
                <c:pt idx="109">
                  <c:v>0.941666666666667</c:v>
                </c:pt>
                <c:pt idx="110">
                  <c:v>1.1375</c:v>
                </c:pt>
                <c:pt idx="111">
                  <c:v>0.791666666666667</c:v>
                </c:pt>
                <c:pt idx="112">
                  <c:v>0.791666666666667</c:v>
                </c:pt>
                <c:pt idx="113">
                  <c:v>0.541666666666667</c:v>
                </c:pt>
                <c:pt idx="114">
                  <c:v>0.791666666666667</c:v>
                </c:pt>
                <c:pt idx="115">
                  <c:v>0.791666666666667</c:v>
                </c:pt>
                <c:pt idx="116">
                  <c:v>0.816666666666667</c:v>
                </c:pt>
                <c:pt idx="117">
                  <c:v>0.445833333333333</c:v>
                </c:pt>
                <c:pt idx="118">
                  <c:v>0.545833333333333</c:v>
                </c:pt>
                <c:pt idx="119">
                  <c:v>0.420833333333333</c:v>
                </c:pt>
                <c:pt idx="120">
                  <c:v>0.2375</c:v>
                </c:pt>
                <c:pt idx="121">
                  <c:v>0.245833333333333</c:v>
                </c:pt>
                <c:pt idx="122">
                  <c:v>0.6875</c:v>
                </c:pt>
                <c:pt idx="123">
                  <c:v>0.833333333333333</c:v>
                </c:pt>
                <c:pt idx="124">
                  <c:v>0.3625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2.458333333333333</c:v>
                </c:pt>
                <c:pt idx="133">
                  <c:v>0.620833333333333</c:v>
                </c:pt>
                <c:pt idx="134">
                  <c:v>0.0583333333333333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0.620833333333333</c:v>
                </c:pt>
                <c:pt idx="144">
                  <c:v>0.620833333333333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0.3375</c:v>
                </c:pt>
                <c:pt idx="154">
                  <c:v>0.3375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0.00833333333333333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1.0</c:v>
                </c:pt>
                <c:pt idx="236">
                  <c:v>0.0208333333333333</c:v>
                </c:pt>
                <c:pt idx="237">
                  <c:v>0.00833333333333333</c:v>
                </c:pt>
                <c:pt idx="238">
                  <c:v>0.00833333333333333</c:v>
                </c:pt>
                <c:pt idx="239">
                  <c:v>0.00833333333333333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0.629166666666667</c:v>
                </c:pt>
                <c:pt idx="255">
                  <c:v>0.995833333333333</c:v>
                </c:pt>
                <c:pt idx="256">
                  <c:v>0.995833333333333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0.179166666666667</c:v>
                </c:pt>
                <c:pt idx="268">
                  <c:v>0.179166666666667</c:v>
                </c:pt>
                <c:pt idx="269">
                  <c:v>0.179166666666667</c:v>
                </c:pt>
                <c:pt idx="270">
                  <c:v>0.4625</c:v>
                </c:pt>
                <c:pt idx="271">
                  <c:v>0.7</c:v>
                </c:pt>
                <c:pt idx="272">
                  <c:v>0.729166666666667</c:v>
                </c:pt>
                <c:pt idx="273">
                  <c:v>0.9</c:v>
                </c:pt>
                <c:pt idx="274">
                  <c:v>0.729166666666667</c:v>
                </c:pt>
                <c:pt idx="275">
                  <c:v>0.729166666666667</c:v>
                </c:pt>
                <c:pt idx="276">
                  <c:v>0.729166666666667</c:v>
                </c:pt>
                <c:pt idx="277">
                  <c:v>0.554166666666667</c:v>
                </c:pt>
                <c:pt idx="278">
                  <c:v>0.733333333333333</c:v>
                </c:pt>
                <c:pt idx="279">
                  <c:v>0.620833333333333</c:v>
                </c:pt>
                <c:pt idx="280">
                  <c:v>0.483333333333333</c:v>
                </c:pt>
                <c:pt idx="281">
                  <c:v>0.133333333333333</c:v>
                </c:pt>
                <c:pt idx="282">
                  <c:v>0.754166666666667</c:v>
                </c:pt>
                <c:pt idx="283">
                  <c:v>0.266666666666667</c:v>
                </c:pt>
                <c:pt idx="284">
                  <c:v>0.266666666666667</c:v>
                </c:pt>
                <c:pt idx="285">
                  <c:v>1.320833333333333</c:v>
                </c:pt>
                <c:pt idx="286">
                  <c:v>0.0291666666666667</c:v>
                </c:pt>
                <c:pt idx="287">
                  <c:v>0.0291666666666667</c:v>
                </c:pt>
                <c:pt idx="288">
                  <c:v>0.0291666666666667</c:v>
                </c:pt>
                <c:pt idx="289">
                  <c:v>0.0291666666666667</c:v>
                </c:pt>
                <c:pt idx="290">
                  <c:v>0.0875</c:v>
                </c:pt>
                <c:pt idx="291">
                  <c:v>0.0875</c:v>
                </c:pt>
                <c:pt idx="292">
                  <c:v>0.266666666666667</c:v>
                </c:pt>
                <c:pt idx="293">
                  <c:v>0.216666666666667</c:v>
                </c:pt>
                <c:pt idx="294">
                  <c:v>0.216666666666667</c:v>
                </c:pt>
                <c:pt idx="295">
                  <c:v>0.145833333333333</c:v>
                </c:pt>
                <c:pt idx="296">
                  <c:v>0.075</c:v>
                </c:pt>
                <c:pt idx="297">
                  <c:v>0.0916666666666666</c:v>
                </c:pt>
                <c:pt idx="298">
                  <c:v>0.116666666666667</c:v>
                </c:pt>
                <c:pt idx="299">
                  <c:v>0.0666666666666667</c:v>
                </c:pt>
                <c:pt idx="300">
                  <c:v>0.0791666666666667</c:v>
                </c:pt>
                <c:pt idx="301">
                  <c:v>0.1</c:v>
                </c:pt>
                <c:pt idx="302">
                  <c:v>0.104166666666667</c:v>
                </c:pt>
                <c:pt idx="303">
                  <c:v>0.329166666666667</c:v>
                </c:pt>
                <c:pt idx="304">
                  <c:v>0.329166666666667</c:v>
                </c:pt>
                <c:pt idx="305">
                  <c:v>0.170833333333333</c:v>
                </c:pt>
                <c:pt idx="306">
                  <c:v>0.0958333333333333</c:v>
                </c:pt>
                <c:pt idx="307">
                  <c:v>0.0666666666666667</c:v>
                </c:pt>
                <c:pt idx="308">
                  <c:v>0.0583333333333333</c:v>
                </c:pt>
                <c:pt idx="309">
                  <c:v>0.195833333333333</c:v>
                </c:pt>
                <c:pt idx="310">
                  <c:v>0.00416666666666667</c:v>
                </c:pt>
                <c:pt idx="311">
                  <c:v>0.00416666666666667</c:v>
                </c:pt>
                <c:pt idx="312">
                  <c:v>0.0666666666666667</c:v>
                </c:pt>
                <c:pt idx="313">
                  <c:v>0.0166666666666667</c:v>
                </c:pt>
                <c:pt idx="314">
                  <c:v>0.05</c:v>
                </c:pt>
                <c:pt idx="315">
                  <c:v>0.0208333333333333</c:v>
                </c:pt>
                <c:pt idx="316">
                  <c:v>0.0166666666666667</c:v>
                </c:pt>
                <c:pt idx="317">
                  <c:v>0.0166666666666667</c:v>
                </c:pt>
                <c:pt idx="318">
                  <c:v>0.0458333333333333</c:v>
                </c:pt>
                <c:pt idx="319">
                  <c:v>0.0458333333333333</c:v>
                </c:pt>
                <c:pt idx="320">
                  <c:v>0.0416666666666667</c:v>
                </c:pt>
                <c:pt idx="321">
                  <c:v>0.0416666666666667</c:v>
                </c:pt>
                <c:pt idx="322">
                  <c:v>0.0333333333333333</c:v>
                </c:pt>
                <c:pt idx="323">
                  <c:v>0.00833333333333333</c:v>
                </c:pt>
                <c:pt idx="324">
                  <c:v>0.00416666666666667</c:v>
                </c:pt>
                <c:pt idx="325">
                  <c:v>0.00833333333333333</c:v>
                </c:pt>
                <c:pt idx="326">
                  <c:v>0.00833333333333333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599664"/>
        <c:axId val="-171759296"/>
      </c:barChart>
      <c:catAx>
        <c:axId val="-1715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1759296"/>
        <c:crosses val="autoZero"/>
        <c:auto val="1"/>
        <c:lblAlgn val="ctr"/>
        <c:lblOffset val="100"/>
        <c:noMultiLvlLbl val="0"/>
      </c:catAx>
      <c:valAx>
        <c:axId val="-171759296"/>
        <c:scaling>
          <c:orientation val="minMax"/>
        </c:scaling>
        <c:delete val="0"/>
        <c:axPos val="l"/>
        <c:majorGridlines/>
        <c:numFmt formatCode="##.00;;" sourceLinked="1"/>
        <c:majorTickMark val="out"/>
        <c:minorTickMark val="none"/>
        <c:tickLblPos val="nextTo"/>
        <c:crossAx val="-17159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80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757765</xdr:colOff>
      <xdr:row>2</xdr:row>
      <xdr:rowOff>127001</xdr:rowOff>
    </xdr:from>
    <xdr:to>
      <xdr:col>9</xdr:col>
      <xdr:colOff>745066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</xdr:row>
      <xdr:rowOff>118534</xdr:rowOff>
    </xdr:from>
    <xdr:to>
      <xdr:col>17</xdr:col>
      <xdr:colOff>762000</xdr:colOff>
      <xdr:row>39</xdr:row>
      <xdr:rowOff>135466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800100</xdr:colOff>
      <xdr:row>2</xdr:row>
      <xdr:rowOff>137583</xdr:rowOff>
    </xdr:from>
    <xdr:to>
      <xdr:col>26</xdr:col>
      <xdr:colOff>355600</xdr:colOff>
      <xdr:row>39</xdr:row>
      <xdr:rowOff>50799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35</xdr:col>
      <xdr:colOff>381000</xdr:colOff>
      <xdr:row>38</xdr:row>
      <xdr:rowOff>116416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opLeftCell="A319" zoomScale="150" zoomScaleNormal="150" zoomScalePageLayoutView="150" workbookViewId="0">
      <selection activeCell="D2" sqref="D2"/>
    </sheetView>
  </sheetViews>
  <sheetFormatPr baseColWidth="10" defaultRowHeight="16" x14ac:dyDescent="0.2"/>
  <cols>
    <col min="1" max="1" width="55" customWidth="1"/>
    <col min="3" max="3" width="30.5" customWidth="1"/>
  </cols>
  <sheetData>
    <row r="1" spans="3:7" x14ac:dyDescent="0.2">
      <c r="C1" s="3" t="s">
        <v>266</v>
      </c>
      <c r="D1" s="4"/>
      <c r="E1" s="5"/>
    </row>
    <row r="2" spans="3:7" x14ac:dyDescent="0.2">
      <c r="C2" s="6" t="s">
        <v>267</v>
      </c>
      <c r="D2" s="7" t="s">
        <v>269</v>
      </c>
      <c r="E2" s="8">
        <f>MATCH(D2,CollectionNames)</f>
        <v>4</v>
      </c>
    </row>
    <row r="3" spans="3:7" x14ac:dyDescent="0.2">
      <c r="C3" s="9" t="s">
        <v>268</v>
      </c>
      <c r="D3" s="10" t="e">
        <f>INDEX(allData,,$E$2)</f>
        <v>#VALUE!</v>
      </c>
      <c r="E3" s="11">
        <f>SUM(INDEX(allData,,$E$2))</f>
        <v>199.36666666666665</v>
      </c>
    </row>
    <row r="5" spans="3:7" x14ac:dyDescent="0.2">
      <c r="C5" t="s">
        <v>261</v>
      </c>
      <c r="D5" t="s">
        <v>262</v>
      </c>
    </row>
    <row r="6" spans="3:7" x14ac:dyDescent="0.2">
      <c r="C6" t="s">
        <v>263</v>
      </c>
      <c r="D6">
        <v>3</v>
      </c>
    </row>
    <row r="7" spans="3:7" x14ac:dyDescent="0.2">
      <c r="C7" t="s">
        <v>264</v>
      </c>
      <c r="D7">
        <v>8</v>
      </c>
    </row>
    <row r="12" spans="3:7" x14ac:dyDescent="0.2">
      <c r="F12">
        <f>1/7</f>
        <v>0.14285714285714285</v>
      </c>
    </row>
    <row r="15" spans="3:7" x14ac:dyDescent="0.2">
      <c r="D15">
        <v>1186</v>
      </c>
      <c r="E15">
        <v>56</v>
      </c>
      <c r="F15">
        <v>7</v>
      </c>
      <c r="G15" s="12">
        <f>G16</f>
        <v>240</v>
      </c>
    </row>
    <row r="16" spans="3:7" x14ac:dyDescent="0.2">
      <c r="D16" s="12">
        <f>INDEX(AllDataValues,MATCH("/metadata/idinfo/citation/citeinfo/title",Paths,FALSE),MATCH(D$17,Collections,FALSE))</f>
        <v>1186</v>
      </c>
      <c r="E16" s="12">
        <f>INDEX(AllDataValues,MATCH("/metadata/idinfo/citation/citeinfo/title",Paths,FALSE),MATCH(E$17,Collections,FALSE))</f>
        <v>56</v>
      </c>
      <c r="F16" s="12">
        <f>INDEX(AllDataValues,MATCH("/metadata/idinfo/citation/citeinfo/title",Paths,FALSE),MATCH(F$17,Collections,FALSE))</f>
        <v>7</v>
      </c>
      <c r="G16" s="12">
        <f>INDEX(AllDataValues,MATCH("/metadata/idinfo/citation/citeinfo/title",Paths,FALSE),MATCH(G$17,Collections,FALSE))</f>
        <v>240</v>
      </c>
    </row>
    <row r="17" spans="1:7" x14ac:dyDescent="0.2">
      <c r="A17" t="s">
        <v>259</v>
      </c>
      <c r="B17" s="1" t="s">
        <v>260</v>
      </c>
      <c r="C17" t="s">
        <v>265</v>
      </c>
      <c r="D17" t="s">
        <v>215</v>
      </c>
      <c r="E17" t="s">
        <v>0</v>
      </c>
      <c r="F17" t="s">
        <v>97</v>
      </c>
      <c r="G17" t="s">
        <v>269</v>
      </c>
    </row>
    <row r="18" spans="1:7" x14ac:dyDescent="0.2">
      <c r="A18" t="s">
        <v>141</v>
      </c>
      <c r="B18" t="str">
        <f t="shared" ref="B18:B81" si="0">RIGHT(A18,LEN(A18)-FIND("|",SUBSTITUTE(A18,"/","|",LEN(A18)-LEN(SUBSTITUTE(A18,"/","")))))</f>
        <v>attraccr</v>
      </c>
      <c r="C18" t="str">
        <f t="shared" ref="C18:C81" si="1">MID(A18,FIND("|",SUBSTITUTE(A18,Delimiter,"|",Start))+1,IF(ISERROR(FIND("|",SUBSTITUTE(A18,Delimiter,"|",End))),255,FIND("|",SUBSTITUTE(A18,Delimiter,"|",End))-FIND("|",SUBSTITUTE(A18,Delimiter,"|",Start))-1))</f>
        <v>attracc/attraccr</v>
      </c>
      <c r="D18" s="2">
        <f t="shared" ref="D18:G37" si="2">INDEX(AllDataValues,MATCH($A18,Paths,FALSE),MATCH(D$17,Collections,FALSE))/D$15</f>
        <v>0</v>
      </c>
      <c r="E18" s="2">
        <f t="shared" si="2"/>
        <v>0</v>
      </c>
      <c r="F18" s="2">
        <f t="shared" si="2"/>
        <v>0.7142857142857143</v>
      </c>
      <c r="G18" s="2">
        <f t="shared" si="2"/>
        <v>0.6</v>
      </c>
    </row>
    <row r="19" spans="1:7" x14ac:dyDescent="0.2">
      <c r="A19" t="s">
        <v>36</v>
      </c>
      <c r="B19" t="str">
        <f t="shared" si="0"/>
        <v>attraccv</v>
      </c>
      <c r="C19" t="str">
        <f t="shared" si="1"/>
        <v>attracc/qattracc/attraccv</v>
      </c>
      <c r="D19" s="2">
        <f t="shared" si="2"/>
        <v>0</v>
      </c>
      <c r="E19" s="2">
        <f t="shared" si="2"/>
        <v>0.5178571428571429</v>
      </c>
      <c r="F19" s="2">
        <f t="shared" si="2"/>
        <v>0</v>
      </c>
      <c r="G19" s="2">
        <f t="shared" si="2"/>
        <v>0.1</v>
      </c>
    </row>
    <row r="20" spans="1:7" x14ac:dyDescent="0.2">
      <c r="A20" t="s">
        <v>38</v>
      </c>
      <c r="B20" t="str">
        <f t="shared" si="0"/>
        <v>complete</v>
      </c>
      <c r="C20" t="str">
        <f t="shared" si="1"/>
        <v>complete</v>
      </c>
      <c r="D20" s="2">
        <f t="shared" si="2"/>
        <v>0</v>
      </c>
      <c r="E20" s="2">
        <f t="shared" si="2"/>
        <v>0.5714285714285714</v>
      </c>
      <c r="F20" s="2">
        <f t="shared" si="2"/>
        <v>0.7142857142857143</v>
      </c>
      <c r="G20" s="2">
        <f t="shared" si="2"/>
        <v>0.9458333333333333</v>
      </c>
    </row>
    <row r="21" spans="1:7" x14ac:dyDescent="0.2">
      <c r="A21" t="s">
        <v>83</v>
      </c>
      <c r="B21" t="str">
        <f t="shared" si="0"/>
        <v>onlink</v>
      </c>
      <c r="C21" t="str">
        <f t="shared" si="1"/>
        <v>lineage/method/methcite/citeinfo/onlink</v>
      </c>
      <c r="D21" s="2">
        <f t="shared" si="2"/>
        <v>0</v>
      </c>
      <c r="E21" s="2">
        <f t="shared" si="2"/>
        <v>8.9285714285714288E-2</v>
      </c>
      <c r="F21" s="2">
        <f t="shared" si="2"/>
        <v>0</v>
      </c>
      <c r="G21" s="2">
        <f t="shared" si="2"/>
        <v>0</v>
      </c>
    </row>
    <row r="22" spans="1:7" x14ac:dyDescent="0.2">
      <c r="A22" t="s">
        <v>80</v>
      </c>
      <c r="B22" t="str">
        <f t="shared" si="0"/>
        <v>origin</v>
      </c>
      <c r="C22" t="str">
        <f t="shared" si="1"/>
        <v>lineage/method/methcite/citeinfo/origin</v>
      </c>
      <c r="D22" s="2">
        <f t="shared" si="2"/>
        <v>0</v>
      </c>
      <c r="E22" s="2">
        <f t="shared" si="2"/>
        <v>0.16071428571428573</v>
      </c>
      <c r="F22" s="2">
        <f t="shared" si="2"/>
        <v>0</v>
      </c>
      <c r="G22" s="2">
        <f t="shared" si="2"/>
        <v>0</v>
      </c>
    </row>
    <row r="23" spans="1:7" x14ac:dyDescent="0.2">
      <c r="A23" t="s">
        <v>82</v>
      </c>
      <c r="B23" t="str">
        <f t="shared" si="0"/>
        <v>pubdate</v>
      </c>
      <c r="C23" t="str">
        <f t="shared" si="1"/>
        <v>lineage/method/methcite/citeinfo/pubdate</v>
      </c>
      <c r="D23" s="2">
        <f t="shared" si="2"/>
        <v>0</v>
      </c>
      <c r="E23" s="2">
        <f t="shared" si="2"/>
        <v>0.14285714285714285</v>
      </c>
      <c r="F23" s="2">
        <f t="shared" si="2"/>
        <v>0</v>
      </c>
      <c r="G23" s="2">
        <f t="shared" si="2"/>
        <v>0</v>
      </c>
    </row>
    <row r="24" spans="1:7" x14ac:dyDescent="0.2">
      <c r="A24" t="s">
        <v>81</v>
      </c>
      <c r="B24" t="str">
        <f t="shared" si="0"/>
        <v>title</v>
      </c>
      <c r="C24" t="str">
        <f t="shared" si="1"/>
        <v>lineage/method/methcite/citeinfo/title</v>
      </c>
      <c r="D24" s="2">
        <f t="shared" si="2"/>
        <v>0</v>
      </c>
      <c r="E24" s="2">
        <f t="shared" si="2"/>
        <v>0.16071428571428573</v>
      </c>
      <c r="F24" s="2">
        <f t="shared" si="2"/>
        <v>0</v>
      </c>
      <c r="G24" s="2">
        <f t="shared" si="2"/>
        <v>0</v>
      </c>
    </row>
    <row r="25" spans="1:7" x14ac:dyDescent="0.2">
      <c r="A25" t="s">
        <v>40</v>
      </c>
      <c r="B25" t="str">
        <f t="shared" si="0"/>
        <v>methdesc</v>
      </c>
      <c r="C25" t="str">
        <f t="shared" si="1"/>
        <v>lineage/method/methdesc</v>
      </c>
      <c r="D25" s="2">
        <f t="shared" si="2"/>
        <v>0</v>
      </c>
      <c r="E25" s="2">
        <f t="shared" si="2"/>
        <v>0.6785714285714286</v>
      </c>
      <c r="F25" s="2">
        <f t="shared" si="2"/>
        <v>0.2857142857142857</v>
      </c>
      <c r="G25" s="2">
        <f t="shared" si="2"/>
        <v>1.6666666666666666E-2</v>
      </c>
    </row>
    <row r="26" spans="1:7" x14ac:dyDescent="0.2">
      <c r="A26" t="s">
        <v>39</v>
      </c>
      <c r="B26" t="str">
        <f t="shared" si="0"/>
        <v>methtype</v>
      </c>
      <c r="C26" t="str">
        <f t="shared" si="1"/>
        <v>lineage/method/methtype</v>
      </c>
      <c r="D26" s="2">
        <f t="shared" si="2"/>
        <v>0</v>
      </c>
      <c r="E26" s="2">
        <f t="shared" si="2"/>
        <v>1</v>
      </c>
      <c r="F26" s="2">
        <f t="shared" si="2"/>
        <v>0.2857142857142857</v>
      </c>
      <c r="G26" s="2">
        <f t="shared" si="2"/>
        <v>1.6666666666666666E-2</v>
      </c>
    </row>
    <row r="27" spans="1:7" x14ac:dyDescent="0.2">
      <c r="A27" t="s">
        <v>42</v>
      </c>
      <c r="B27" t="str">
        <f t="shared" si="0"/>
        <v>procdate</v>
      </c>
      <c r="C27" t="str">
        <f t="shared" si="1"/>
        <v>lineage/procstep/procdate</v>
      </c>
      <c r="D27" s="2">
        <f t="shared" si="2"/>
        <v>0</v>
      </c>
      <c r="E27" s="2">
        <f t="shared" si="2"/>
        <v>0.25</v>
      </c>
      <c r="F27" s="2">
        <f t="shared" si="2"/>
        <v>1</v>
      </c>
      <c r="G27" s="2">
        <f t="shared" si="2"/>
        <v>3.8791666666666669</v>
      </c>
    </row>
    <row r="28" spans="1:7" x14ac:dyDescent="0.2">
      <c r="A28" t="s">
        <v>41</v>
      </c>
      <c r="B28" t="str">
        <f t="shared" si="0"/>
        <v>procdesc</v>
      </c>
      <c r="C28" t="str">
        <f t="shared" si="1"/>
        <v>lineage/procstep/procdesc</v>
      </c>
      <c r="D28" s="2">
        <f t="shared" si="2"/>
        <v>0</v>
      </c>
      <c r="E28" s="2">
        <f t="shared" si="2"/>
        <v>0.5178571428571429</v>
      </c>
      <c r="F28" s="2">
        <f t="shared" si="2"/>
        <v>1</v>
      </c>
      <c r="G28" s="2">
        <f t="shared" si="2"/>
        <v>3.8791666666666669</v>
      </c>
    </row>
    <row r="29" spans="1:7" x14ac:dyDescent="0.2">
      <c r="A29" t="s">
        <v>86</v>
      </c>
      <c r="B29" t="str">
        <f t="shared" si="0"/>
        <v>geoform</v>
      </c>
      <c r="C29" t="str">
        <f t="shared" si="1"/>
        <v>lineage/srcinfo/srccite/citeinfo/geoform</v>
      </c>
      <c r="D29" s="2">
        <f t="shared" si="2"/>
        <v>0</v>
      </c>
      <c r="E29" s="2">
        <f t="shared" si="2"/>
        <v>1.7857142857142856E-2</v>
      </c>
      <c r="F29" s="2">
        <f t="shared" si="2"/>
        <v>0.42857142857142855</v>
      </c>
      <c r="G29" s="2">
        <f t="shared" si="2"/>
        <v>1.625</v>
      </c>
    </row>
    <row r="30" spans="1:7" x14ac:dyDescent="0.2">
      <c r="A30" t="s">
        <v>87</v>
      </c>
      <c r="B30" t="str">
        <f t="shared" si="0"/>
        <v>onlink</v>
      </c>
      <c r="C30" t="str">
        <f t="shared" si="1"/>
        <v>lineage/srcinfo/srccite/citeinfo/onlink</v>
      </c>
      <c r="D30" s="2">
        <f t="shared" si="2"/>
        <v>0</v>
      </c>
      <c r="E30" s="2">
        <f t="shared" si="2"/>
        <v>1.7857142857142856E-2</v>
      </c>
      <c r="F30" s="2">
        <f t="shared" si="2"/>
        <v>0</v>
      </c>
      <c r="G30" s="2">
        <f t="shared" si="2"/>
        <v>0.375</v>
      </c>
    </row>
    <row r="31" spans="1:7" x14ac:dyDescent="0.2">
      <c r="A31" t="s">
        <v>182</v>
      </c>
      <c r="B31" t="str">
        <f t="shared" si="0"/>
        <v>origin</v>
      </c>
      <c r="C31" t="str">
        <f t="shared" si="1"/>
        <v>lineage/srcinfo/srccite/citeinfo/origin</v>
      </c>
      <c r="D31" s="2">
        <f t="shared" si="2"/>
        <v>0</v>
      </c>
      <c r="E31" s="2">
        <f t="shared" si="2"/>
        <v>0</v>
      </c>
      <c r="F31" s="2">
        <f t="shared" si="2"/>
        <v>0.42857142857142855</v>
      </c>
      <c r="G31" s="2">
        <f t="shared" si="2"/>
        <v>2.1958333333333333</v>
      </c>
    </row>
    <row r="32" spans="1:7" x14ac:dyDescent="0.2">
      <c r="A32" t="s">
        <v>189</v>
      </c>
      <c r="B32" t="str">
        <f t="shared" si="0"/>
        <v>othercit</v>
      </c>
      <c r="C32" t="str">
        <f t="shared" si="1"/>
        <v>lineage/srcinfo/srccite/citeinfo/othercit</v>
      </c>
      <c r="D32" s="2">
        <f t="shared" si="2"/>
        <v>0</v>
      </c>
      <c r="E32" s="2">
        <f t="shared" si="2"/>
        <v>0</v>
      </c>
      <c r="F32" s="2">
        <f t="shared" si="2"/>
        <v>0.14285714285714285</v>
      </c>
      <c r="G32" s="2">
        <f t="shared" si="2"/>
        <v>0.91249999999999998</v>
      </c>
    </row>
    <row r="33" spans="1:7" x14ac:dyDescent="0.2">
      <c r="A33" t="s">
        <v>183</v>
      </c>
      <c r="B33" t="str">
        <f t="shared" si="0"/>
        <v>pubdate</v>
      </c>
      <c r="C33" t="str">
        <f t="shared" si="1"/>
        <v>lineage/srcinfo/srccite/citeinfo/pubdate</v>
      </c>
      <c r="D33" s="2">
        <f t="shared" si="2"/>
        <v>0</v>
      </c>
      <c r="E33" s="2">
        <f t="shared" si="2"/>
        <v>0</v>
      </c>
      <c r="F33" s="2">
        <f t="shared" si="2"/>
        <v>0.42857142857142855</v>
      </c>
      <c r="G33" s="2">
        <f t="shared" si="2"/>
        <v>1.625</v>
      </c>
    </row>
    <row r="34" spans="1:7" x14ac:dyDescent="0.2">
      <c r="A34" t="s">
        <v>88</v>
      </c>
      <c r="B34" t="str">
        <f t="shared" si="0"/>
        <v>publish</v>
      </c>
      <c r="C34" t="str">
        <f t="shared" si="1"/>
        <v>lineage/srcinfo/srccite/citeinfo/pubinfo</v>
      </c>
      <c r="D34" s="2">
        <f t="shared" si="2"/>
        <v>0</v>
      </c>
      <c r="E34" s="2">
        <f t="shared" si="2"/>
        <v>1.7857142857142856E-2</v>
      </c>
      <c r="F34" s="2">
        <f t="shared" si="2"/>
        <v>0</v>
      </c>
      <c r="G34" s="2">
        <f t="shared" si="2"/>
        <v>0.68333333333333335</v>
      </c>
    </row>
    <row r="35" spans="1:7" x14ac:dyDescent="0.2">
      <c r="A35" t="s">
        <v>89</v>
      </c>
      <c r="B35" t="str">
        <f t="shared" si="0"/>
        <v>pubplace</v>
      </c>
      <c r="C35" t="str">
        <f t="shared" si="1"/>
        <v>lineage/srcinfo/srccite/citeinfo/pubinfo</v>
      </c>
      <c r="D35" s="2">
        <f t="shared" si="2"/>
        <v>0</v>
      </c>
      <c r="E35" s="2">
        <f t="shared" si="2"/>
        <v>1.7857142857142856E-2</v>
      </c>
      <c r="F35" s="2">
        <f t="shared" si="2"/>
        <v>0</v>
      </c>
      <c r="G35" s="2">
        <f t="shared" si="2"/>
        <v>0.68333333333333335</v>
      </c>
    </row>
    <row r="36" spans="1:7" x14ac:dyDescent="0.2">
      <c r="A36" t="s">
        <v>85</v>
      </c>
      <c r="B36" t="str">
        <f t="shared" si="0"/>
        <v>title</v>
      </c>
      <c r="C36" t="str">
        <f t="shared" si="1"/>
        <v>lineage/srcinfo/srccite/citeinfo/title</v>
      </c>
      <c r="D36" s="2">
        <f t="shared" si="2"/>
        <v>0</v>
      </c>
      <c r="E36" s="2">
        <f t="shared" si="2"/>
        <v>1.7857142857142856E-2</v>
      </c>
      <c r="F36" s="2">
        <f t="shared" si="2"/>
        <v>0.42857142857142855</v>
      </c>
      <c r="G36" s="2">
        <f t="shared" si="2"/>
        <v>1.625</v>
      </c>
    </row>
    <row r="37" spans="1:7" x14ac:dyDescent="0.2">
      <c r="A37" t="s">
        <v>187</v>
      </c>
      <c r="B37" t="str">
        <f t="shared" si="0"/>
        <v>srccitea</v>
      </c>
      <c r="C37" t="str">
        <f t="shared" si="1"/>
        <v>lineage/srcinfo/srccitea</v>
      </c>
      <c r="D37" s="2">
        <f t="shared" si="2"/>
        <v>0</v>
      </c>
      <c r="E37" s="2">
        <f t="shared" si="2"/>
        <v>0</v>
      </c>
      <c r="F37" s="2">
        <f t="shared" si="2"/>
        <v>0.42857142857142855</v>
      </c>
      <c r="G37" s="2">
        <f t="shared" si="2"/>
        <v>1.625</v>
      </c>
    </row>
    <row r="38" spans="1:7" x14ac:dyDescent="0.2">
      <c r="A38" t="s">
        <v>188</v>
      </c>
      <c r="B38" t="str">
        <f t="shared" si="0"/>
        <v>srccontr</v>
      </c>
      <c r="C38" t="str">
        <f t="shared" si="1"/>
        <v>lineage/srcinfo/srccontr</v>
      </c>
      <c r="D38" s="2">
        <f t="shared" ref="D38:G57" si="3">INDEX(AllDataValues,MATCH($A38,Paths,FALSE),MATCH(D$17,Collections,FALSE))/D$15</f>
        <v>0</v>
      </c>
      <c r="E38" s="2">
        <f t="shared" si="3"/>
        <v>0</v>
      </c>
      <c r="F38" s="2">
        <f t="shared" si="3"/>
        <v>0.42857142857142855</v>
      </c>
      <c r="G38" s="2">
        <f t="shared" si="3"/>
        <v>1.625</v>
      </c>
    </row>
    <row r="39" spans="1:7" x14ac:dyDescent="0.2">
      <c r="A39" t="s">
        <v>186</v>
      </c>
      <c r="B39" t="str">
        <f t="shared" si="0"/>
        <v>srccurr</v>
      </c>
      <c r="C39" t="str">
        <f t="shared" si="1"/>
        <v>lineage/srcinfo/srctime/srccurr</v>
      </c>
      <c r="D39" s="2">
        <f t="shared" si="3"/>
        <v>0</v>
      </c>
      <c r="E39" s="2">
        <f t="shared" si="3"/>
        <v>0</v>
      </c>
      <c r="F39" s="2">
        <f t="shared" si="3"/>
        <v>0.42857142857142855</v>
      </c>
      <c r="G39" s="2">
        <f t="shared" si="3"/>
        <v>1.625</v>
      </c>
    </row>
    <row r="40" spans="1:7" x14ac:dyDescent="0.2">
      <c r="A40" t="s">
        <v>185</v>
      </c>
      <c r="B40" t="str">
        <f t="shared" si="0"/>
        <v>caldate</v>
      </c>
      <c r="C40" t="str">
        <f t="shared" si="1"/>
        <v>lineage/srcinfo/srctime/timeinfo/sngdate</v>
      </c>
      <c r="D40" s="2">
        <f t="shared" si="3"/>
        <v>0</v>
      </c>
      <c r="E40" s="2">
        <f t="shared" si="3"/>
        <v>0</v>
      </c>
      <c r="F40" s="2">
        <f t="shared" si="3"/>
        <v>0.42857142857142855</v>
      </c>
      <c r="G40" s="2">
        <f t="shared" si="3"/>
        <v>1.5083333333333333</v>
      </c>
    </row>
    <row r="41" spans="1:7" x14ac:dyDescent="0.2">
      <c r="A41" t="s">
        <v>184</v>
      </c>
      <c r="B41" t="str">
        <f t="shared" si="0"/>
        <v>typesrc</v>
      </c>
      <c r="C41" t="str">
        <f t="shared" si="1"/>
        <v>lineage/srcinfo/typesrc</v>
      </c>
      <c r="D41" s="2">
        <f t="shared" si="3"/>
        <v>0</v>
      </c>
      <c r="E41" s="2">
        <f t="shared" si="3"/>
        <v>0</v>
      </c>
      <c r="F41" s="2">
        <f t="shared" si="3"/>
        <v>0.42857142857142855</v>
      </c>
      <c r="G41" s="2">
        <f t="shared" si="3"/>
        <v>1.625</v>
      </c>
    </row>
    <row r="42" spans="1:7" x14ac:dyDescent="0.2">
      <c r="A42" t="s">
        <v>37</v>
      </c>
      <c r="B42" t="str">
        <f t="shared" si="0"/>
        <v>logic</v>
      </c>
      <c r="C42" t="str">
        <f t="shared" si="1"/>
        <v>logic</v>
      </c>
      <c r="D42" s="2">
        <f t="shared" si="3"/>
        <v>0</v>
      </c>
      <c r="E42" s="2">
        <f t="shared" si="3"/>
        <v>0.5535714285714286</v>
      </c>
      <c r="F42" s="2">
        <f t="shared" si="3"/>
        <v>0.7142857142857143</v>
      </c>
      <c r="G42" s="2">
        <f t="shared" si="3"/>
        <v>0.9458333333333333</v>
      </c>
    </row>
    <row r="43" spans="1:7" x14ac:dyDescent="0.2">
      <c r="A43" t="s">
        <v>142</v>
      </c>
      <c r="B43" t="str">
        <f t="shared" si="0"/>
        <v>horizpar</v>
      </c>
      <c r="C43" t="str">
        <f t="shared" si="1"/>
        <v>posacc/horizpa/horizpar</v>
      </c>
      <c r="D43" s="2">
        <f t="shared" si="3"/>
        <v>0</v>
      </c>
      <c r="E43" s="2">
        <f t="shared" si="3"/>
        <v>0</v>
      </c>
      <c r="F43" s="2">
        <f t="shared" si="3"/>
        <v>0.42857142857142855</v>
      </c>
      <c r="G43" s="2">
        <f t="shared" si="3"/>
        <v>0.59166666666666667</v>
      </c>
    </row>
    <row r="44" spans="1:7" x14ac:dyDescent="0.2">
      <c r="A44" t="s">
        <v>165</v>
      </c>
      <c r="B44" t="str">
        <f t="shared" si="0"/>
        <v>vertaccr</v>
      </c>
      <c r="C44" t="str">
        <f t="shared" si="1"/>
        <v>posacc/vertacc/vertaccr</v>
      </c>
      <c r="D44" s="2">
        <f t="shared" si="3"/>
        <v>0</v>
      </c>
      <c r="E44" s="2">
        <f t="shared" si="3"/>
        <v>0</v>
      </c>
      <c r="F44" s="2">
        <f t="shared" si="3"/>
        <v>0.14285714285714285</v>
      </c>
      <c r="G44" s="2">
        <f t="shared" si="3"/>
        <v>0.35416666666666669</v>
      </c>
    </row>
    <row r="45" spans="1:7" x14ac:dyDescent="0.2">
      <c r="A45" t="s">
        <v>150</v>
      </c>
      <c r="B45" t="str">
        <f t="shared" si="0"/>
        <v>custom</v>
      </c>
      <c r="C45" t="str">
        <f t="shared" si="1"/>
        <v>custom</v>
      </c>
      <c r="D45" s="2">
        <f t="shared" si="3"/>
        <v>0</v>
      </c>
      <c r="E45" s="2">
        <f t="shared" si="3"/>
        <v>0</v>
      </c>
      <c r="F45" s="2">
        <f t="shared" si="3"/>
        <v>0.5714285714285714</v>
      </c>
      <c r="G45" s="2">
        <f t="shared" si="3"/>
        <v>0</v>
      </c>
    </row>
    <row r="46" spans="1:7" x14ac:dyDescent="0.2">
      <c r="A46" t="s">
        <v>114</v>
      </c>
      <c r="B46" t="str">
        <f t="shared" si="0"/>
        <v>distliab</v>
      </c>
      <c r="C46" t="str">
        <f t="shared" si="1"/>
        <v>distliab</v>
      </c>
      <c r="D46" s="2">
        <f t="shared" si="3"/>
        <v>0</v>
      </c>
      <c r="E46" s="2">
        <f t="shared" si="3"/>
        <v>0</v>
      </c>
      <c r="F46" s="2">
        <f t="shared" si="3"/>
        <v>1</v>
      </c>
      <c r="G46" s="2">
        <f t="shared" si="3"/>
        <v>1</v>
      </c>
    </row>
    <row r="47" spans="1:7" x14ac:dyDescent="0.2">
      <c r="A47" t="s">
        <v>46</v>
      </c>
      <c r="B47" t="str">
        <f t="shared" si="0"/>
        <v>address</v>
      </c>
      <c r="C47" t="str">
        <f t="shared" si="1"/>
        <v>distrib/cntinfo/cntaddr/address</v>
      </c>
      <c r="D47" s="2">
        <f t="shared" si="3"/>
        <v>0</v>
      </c>
      <c r="E47" s="2">
        <f t="shared" si="3"/>
        <v>1</v>
      </c>
      <c r="F47" s="2">
        <f t="shared" si="3"/>
        <v>1.1428571428571428</v>
      </c>
      <c r="G47" s="2">
        <f t="shared" si="3"/>
        <v>1</v>
      </c>
    </row>
    <row r="48" spans="1:7" x14ac:dyDescent="0.2">
      <c r="A48" t="s">
        <v>45</v>
      </c>
      <c r="B48" t="str">
        <f t="shared" si="0"/>
        <v>addrtype</v>
      </c>
      <c r="C48" t="str">
        <f t="shared" si="1"/>
        <v>distrib/cntinfo/cntaddr/addrtype</v>
      </c>
      <c r="D48" s="2">
        <f t="shared" si="3"/>
        <v>0</v>
      </c>
      <c r="E48" s="2">
        <f t="shared" si="3"/>
        <v>1</v>
      </c>
      <c r="F48" s="2">
        <f t="shared" si="3"/>
        <v>1.1428571428571428</v>
      </c>
      <c r="G48" s="2">
        <f t="shared" si="3"/>
        <v>1</v>
      </c>
    </row>
    <row r="49" spans="1:7" x14ac:dyDescent="0.2">
      <c r="A49" t="s">
        <v>47</v>
      </c>
      <c r="B49" t="str">
        <f t="shared" si="0"/>
        <v>city</v>
      </c>
      <c r="C49" t="str">
        <f t="shared" si="1"/>
        <v>distrib/cntinfo/cntaddr/city</v>
      </c>
      <c r="D49" s="2">
        <f t="shared" si="3"/>
        <v>0</v>
      </c>
      <c r="E49" s="2">
        <f t="shared" si="3"/>
        <v>1</v>
      </c>
      <c r="F49" s="2">
        <f t="shared" si="3"/>
        <v>1.1428571428571428</v>
      </c>
      <c r="G49" s="2">
        <f t="shared" si="3"/>
        <v>1</v>
      </c>
    </row>
    <row r="50" spans="1:7" x14ac:dyDescent="0.2">
      <c r="A50" t="s">
        <v>50</v>
      </c>
      <c r="B50" t="str">
        <f t="shared" si="0"/>
        <v>country</v>
      </c>
      <c r="C50" t="str">
        <f t="shared" si="1"/>
        <v>distrib/cntinfo/cntaddr/country</v>
      </c>
      <c r="D50" s="2">
        <f t="shared" si="3"/>
        <v>0</v>
      </c>
      <c r="E50" s="2">
        <f t="shared" si="3"/>
        <v>1</v>
      </c>
      <c r="F50" s="2">
        <f t="shared" si="3"/>
        <v>0.5714285714285714</v>
      </c>
      <c r="G50" s="2">
        <f t="shared" si="3"/>
        <v>2.9166666666666667E-2</v>
      </c>
    </row>
    <row r="51" spans="1:7" x14ac:dyDescent="0.2">
      <c r="A51" t="s">
        <v>49</v>
      </c>
      <c r="B51" t="str">
        <f t="shared" si="0"/>
        <v>postal</v>
      </c>
      <c r="C51" t="str">
        <f t="shared" si="1"/>
        <v>distrib/cntinfo/cntaddr/postal</v>
      </c>
      <c r="D51" s="2">
        <f t="shared" si="3"/>
        <v>0</v>
      </c>
      <c r="E51" s="2">
        <f t="shared" si="3"/>
        <v>1</v>
      </c>
      <c r="F51" s="2">
        <f t="shared" si="3"/>
        <v>1.1428571428571428</v>
      </c>
      <c r="G51" s="2">
        <f t="shared" si="3"/>
        <v>1</v>
      </c>
    </row>
    <row r="52" spans="1:7" x14ac:dyDescent="0.2">
      <c r="A52" t="s">
        <v>48</v>
      </c>
      <c r="B52" t="str">
        <f t="shared" si="0"/>
        <v>state</v>
      </c>
      <c r="C52" t="str">
        <f t="shared" si="1"/>
        <v>distrib/cntinfo/cntaddr/state</v>
      </c>
      <c r="D52" s="2">
        <f t="shared" si="3"/>
        <v>0</v>
      </c>
      <c r="E52" s="2">
        <f t="shared" si="3"/>
        <v>1</v>
      </c>
      <c r="F52" s="2">
        <f t="shared" si="3"/>
        <v>1.1428571428571428</v>
      </c>
      <c r="G52" s="2">
        <f t="shared" si="3"/>
        <v>1</v>
      </c>
    </row>
    <row r="53" spans="1:7" x14ac:dyDescent="0.2">
      <c r="A53" t="s">
        <v>51</v>
      </c>
      <c r="B53" t="str">
        <f t="shared" si="0"/>
        <v>cntemail</v>
      </c>
      <c r="C53" t="str">
        <f t="shared" si="1"/>
        <v>distrib/cntinfo/cntemail</v>
      </c>
      <c r="D53" s="2">
        <f t="shared" si="3"/>
        <v>1</v>
      </c>
      <c r="E53" s="2">
        <f t="shared" si="3"/>
        <v>1</v>
      </c>
      <c r="F53" s="2">
        <f t="shared" si="3"/>
        <v>0.8571428571428571</v>
      </c>
      <c r="G53" s="2">
        <f t="shared" si="3"/>
        <v>1</v>
      </c>
    </row>
    <row r="54" spans="1:7" x14ac:dyDescent="0.2">
      <c r="A54" t="s">
        <v>218</v>
      </c>
      <c r="B54" t="str">
        <f t="shared" si="0"/>
        <v>cntfax</v>
      </c>
      <c r="C54" t="str">
        <f t="shared" si="1"/>
        <v>distrib/cntinfo/cntfax</v>
      </c>
      <c r="D54" s="2">
        <f t="shared" si="3"/>
        <v>1</v>
      </c>
      <c r="E54" s="2">
        <f t="shared" si="3"/>
        <v>0</v>
      </c>
      <c r="F54" s="2">
        <f t="shared" si="3"/>
        <v>0</v>
      </c>
      <c r="G54" s="2">
        <f t="shared" si="3"/>
        <v>1</v>
      </c>
    </row>
    <row r="55" spans="1:7" x14ac:dyDescent="0.2">
      <c r="A55" t="s">
        <v>164</v>
      </c>
      <c r="B55" t="str">
        <f t="shared" si="0"/>
        <v>cntorg</v>
      </c>
      <c r="C55" t="str">
        <f t="shared" si="1"/>
        <v>distrib/cntinfo/cntorgp/cntorg</v>
      </c>
      <c r="D55" s="2">
        <f t="shared" si="3"/>
        <v>0</v>
      </c>
      <c r="E55" s="2">
        <f t="shared" si="3"/>
        <v>0</v>
      </c>
      <c r="F55" s="2">
        <f t="shared" si="3"/>
        <v>0.2857142857142857</v>
      </c>
      <c r="G55" s="2">
        <f t="shared" si="3"/>
        <v>1</v>
      </c>
    </row>
    <row r="56" spans="1:7" x14ac:dyDescent="0.2">
      <c r="A56" t="s">
        <v>209</v>
      </c>
      <c r="B56" t="str">
        <f t="shared" si="0"/>
        <v>cntper</v>
      </c>
      <c r="C56" t="str">
        <f t="shared" si="1"/>
        <v>distrib/cntinfo/cntorgp/cntper</v>
      </c>
      <c r="D56" s="2">
        <f t="shared" si="3"/>
        <v>0</v>
      </c>
      <c r="E56" s="2">
        <f t="shared" si="3"/>
        <v>0</v>
      </c>
      <c r="F56" s="2">
        <f t="shared" si="3"/>
        <v>0.14285714285714285</v>
      </c>
      <c r="G56" s="2">
        <f t="shared" si="3"/>
        <v>1</v>
      </c>
    </row>
    <row r="57" spans="1:7" x14ac:dyDescent="0.2">
      <c r="A57" t="s">
        <v>44</v>
      </c>
      <c r="B57" t="str">
        <f t="shared" si="0"/>
        <v>cntorg</v>
      </c>
      <c r="C57" t="str">
        <f t="shared" si="1"/>
        <v>distrib/cntinfo/cntperp/cntorg</v>
      </c>
      <c r="D57" s="2">
        <f t="shared" si="3"/>
        <v>1</v>
      </c>
      <c r="E57" s="2">
        <f t="shared" si="3"/>
        <v>1</v>
      </c>
      <c r="F57" s="2">
        <f t="shared" si="3"/>
        <v>0.42857142857142855</v>
      </c>
      <c r="G57" s="2">
        <f t="shared" si="3"/>
        <v>0</v>
      </c>
    </row>
    <row r="58" spans="1:7" x14ac:dyDescent="0.2">
      <c r="A58" t="s">
        <v>43</v>
      </c>
      <c r="B58" t="str">
        <f t="shared" si="0"/>
        <v>cntper</v>
      </c>
      <c r="C58" t="str">
        <f t="shared" si="1"/>
        <v>distrib/cntinfo/cntperp/cntper</v>
      </c>
      <c r="D58" s="2">
        <f t="shared" ref="D58:G77" si="4">INDEX(AllDataValues,MATCH($A58,Paths,FALSE),MATCH(D$17,Collections,FALSE))/D$15</f>
        <v>1</v>
      </c>
      <c r="E58" s="2">
        <f t="shared" si="4"/>
        <v>1</v>
      </c>
      <c r="F58" s="2">
        <f t="shared" si="4"/>
        <v>0.5714285714285714</v>
      </c>
      <c r="G58" s="2">
        <f t="shared" si="4"/>
        <v>0</v>
      </c>
    </row>
    <row r="59" spans="1:7" x14ac:dyDescent="0.2">
      <c r="A59" t="s">
        <v>176</v>
      </c>
      <c r="B59" t="str">
        <f t="shared" si="0"/>
        <v>cntpos</v>
      </c>
      <c r="C59" t="str">
        <f t="shared" si="1"/>
        <v>distrib/cntinfo/cntpos</v>
      </c>
      <c r="D59" s="2">
        <f t="shared" si="4"/>
        <v>0</v>
      </c>
      <c r="E59" s="2">
        <f t="shared" si="4"/>
        <v>0</v>
      </c>
      <c r="F59" s="2">
        <f t="shared" si="4"/>
        <v>0.42857142857142855</v>
      </c>
      <c r="G59" s="2">
        <f t="shared" si="4"/>
        <v>0</v>
      </c>
    </row>
    <row r="60" spans="1:7" x14ac:dyDescent="0.2">
      <c r="A60" t="s">
        <v>112</v>
      </c>
      <c r="B60" t="str">
        <f t="shared" si="0"/>
        <v>cntvoice</v>
      </c>
      <c r="C60" t="str">
        <f t="shared" si="1"/>
        <v>distrib/cntinfo/cntvoice</v>
      </c>
      <c r="D60" s="2">
        <f t="shared" si="4"/>
        <v>1</v>
      </c>
      <c r="E60" s="2">
        <f t="shared" si="4"/>
        <v>0</v>
      </c>
      <c r="F60" s="2">
        <f t="shared" si="4"/>
        <v>1</v>
      </c>
      <c r="G60" s="2">
        <f t="shared" si="4"/>
        <v>1</v>
      </c>
    </row>
    <row r="61" spans="1:7" x14ac:dyDescent="0.2">
      <c r="A61" t="s">
        <v>210</v>
      </c>
      <c r="B61" t="str">
        <f t="shared" si="0"/>
        <v>hours</v>
      </c>
      <c r="C61" t="str">
        <f t="shared" si="1"/>
        <v>distrib/cntinfo/hours</v>
      </c>
      <c r="D61" s="2">
        <f t="shared" si="4"/>
        <v>0</v>
      </c>
      <c r="E61" s="2">
        <f t="shared" si="4"/>
        <v>0</v>
      </c>
      <c r="F61" s="2">
        <f t="shared" si="4"/>
        <v>0.14285714285714285</v>
      </c>
      <c r="G61" s="2">
        <f t="shared" si="4"/>
        <v>0</v>
      </c>
    </row>
    <row r="62" spans="1:7" x14ac:dyDescent="0.2">
      <c r="A62" t="s">
        <v>113</v>
      </c>
      <c r="B62" t="str">
        <f t="shared" si="0"/>
        <v>resdesc</v>
      </c>
      <c r="C62" t="str">
        <f t="shared" si="1"/>
        <v>resdesc</v>
      </c>
      <c r="D62" s="2">
        <f t="shared" si="4"/>
        <v>1</v>
      </c>
      <c r="E62" s="2">
        <f t="shared" si="4"/>
        <v>0</v>
      </c>
      <c r="F62" s="2">
        <f t="shared" si="4"/>
        <v>0.7142857142857143</v>
      </c>
      <c r="G62" s="2">
        <f t="shared" si="4"/>
        <v>0.99583333333333335</v>
      </c>
    </row>
    <row r="63" spans="1:7" x14ac:dyDescent="0.2">
      <c r="A63" t="s">
        <v>147</v>
      </c>
      <c r="B63" t="str">
        <f t="shared" si="0"/>
        <v>filedec</v>
      </c>
      <c r="C63" t="str">
        <f t="shared" si="1"/>
        <v>stdorder/digform/digtinfo/filedec</v>
      </c>
      <c r="D63" s="2">
        <f t="shared" si="4"/>
        <v>0</v>
      </c>
      <c r="E63" s="2">
        <f t="shared" si="4"/>
        <v>0</v>
      </c>
      <c r="F63" s="2">
        <f t="shared" si="4"/>
        <v>0.14285714285714285</v>
      </c>
      <c r="G63" s="2">
        <f t="shared" si="4"/>
        <v>0</v>
      </c>
    </row>
    <row r="64" spans="1:7" x14ac:dyDescent="0.2">
      <c r="A64" t="s">
        <v>116</v>
      </c>
      <c r="B64" t="str">
        <f t="shared" si="0"/>
        <v>formcont</v>
      </c>
      <c r="C64" t="str">
        <f t="shared" si="1"/>
        <v>stdorder/digform/digtinfo/formcont</v>
      </c>
      <c r="D64" s="2">
        <f t="shared" si="4"/>
        <v>0</v>
      </c>
      <c r="E64" s="2">
        <f t="shared" si="4"/>
        <v>0</v>
      </c>
      <c r="F64" s="2">
        <f t="shared" si="4"/>
        <v>4.8571428571428568</v>
      </c>
      <c r="G64" s="2">
        <f t="shared" si="4"/>
        <v>0</v>
      </c>
    </row>
    <row r="65" spans="1:7" x14ac:dyDescent="0.2">
      <c r="A65" t="s">
        <v>115</v>
      </c>
      <c r="B65" t="str">
        <f t="shared" si="0"/>
        <v>formname</v>
      </c>
      <c r="C65" t="str">
        <f t="shared" si="1"/>
        <v>stdorder/digform/digtinfo/formname</v>
      </c>
      <c r="D65" s="2">
        <f t="shared" si="4"/>
        <v>0</v>
      </c>
      <c r="E65" s="2">
        <f t="shared" si="4"/>
        <v>0</v>
      </c>
      <c r="F65" s="2">
        <f t="shared" si="4"/>
        <v>4.8571428571428568</v>
      </c>
      <c r="G65" s="2">
        <f t="shared" si="4"/>
        <v>1.0583333333333333</v>
      </c>
    </row>
    <row r="66" spans="1:7" x14ac:dyDescent="0.2">
      <c r="A66" t="s">
        <v>148</v>
      </c>
      <c r="B66" t="str">
        <f t="shared" si="0"/>
        <v>formvern</v>
      </c>
      <c r="C66" t="str">
        <f t="shared" si="1"/>
        <v>stdorder/digform/digtinfo/formvern</v>
      </c>
      <c r="D66" s="2">
        <f t="shared" si="4"/>
        <v>0</v>
      </c>
      <c r="E66" s="2">
        <f t="shared" si="4"/>
        <v>0</v>
      </c>
      <c r="F66" s="2">
        <f t="shared" si="4"/>
        <v>0.42857142857142855</v>
      </c>
      <c r="G66" s="2">
        <f t="shared" si="4"/>
        <v>0</v>
      </c>
    </row>
    <row r="67" spans="1:7" x14ac:dyDescent="0.2">
      <c r="A67" t="s">
        <v>220</v>
      </c>
      <c r="B67" t="str">
        <f t="shared" si="0"/>
        <v>accinstr</v>
      </c>
      <c r="C67" t="str">
        <f t="shared" si="1"/>
        <v>stdorder/digform/digtopt/onlinopt/accinstr</v>
      </c>
      <c r="D67" s="2">
        <f t="shared" si="4"/>
        <v>1</v>
      </c>
      <c r="E67" s="2">
        <f t="shared" si="4"/>
        <v>0</v>
      </c>
      <c r="F67" s="2">
        <f t="shared" si="4"/>
        <v>0</v>
      </c>
      <c r="G67" s="2">
        <f t="shared" si="4"/>
        <v>1.0458333333333334</v>
      </c>
    </row>
    <row r="68" spans="1:7" x14ac:dyDescent="0.2">
      <c r="A68" t="s">
        <v>219</v>
      </c>
      <c r="B68" t="str">
        <f t="shared" si="0"/>
        <v>computer</v>
      </c>
      <c r="C68" t="str">
        <f t="shared" si="1"/>
        <v>stdorder/digform/digtopt/onlinopt/computer</v>
      </c>
      <c r="D68" s="2">
        <f t="shared" si="4"/>
        <v>1</v>
      </c>
      <c r="E68" s="2">
        <f t="shared" si="4"/>
        <v>0</v>
      </c>
      <c r="F68" s="2">
        <f t="shared" si="4"/>
        <v>0</v>
      </c>
      <c r="G68" s="2">
        <f t="shared" si="4"/>
        <v>0</v>
      </c>
    </row>
    <row r="69" spans="1:7" x14ac:dyDescent="0.2">
      <c r="A69" t="s">
        <v>117</v>
      </c>
      <c r="B69" t="str">
        <f t="shared" si="0"/>
        <v>networkr</v>
      </c>
      <c r="C69" t="str">
        <f t="shared" si="1"/>
        <v>stdorder/digform/digtopt/onlinopt/computer</v>
      </c>
      <c r="D69" s="2">
        <f t="shared" si="4"/>
        <v>0</v>
      </c>
      <c r="E69" s="2">
        <f t="shared" si="4"/>
        <v>0</v>
      </c>
      <c r="F69" s="2">
        <f t="shared" si="4"/>
        <v>4.8571428571428568</v>
      </c>
      <c r="G69" s="2">
        <f t="shared" si="4"/>
        <v>1.0625</v>
      </c>
    </row>
    <row r="70" spans="1:7" x14ac:dyDescent="0.2">
      <c r="A70" t="s">
        <v>118</v>
      </c>
      <c r="B70" t="str">
        <f t="shared" si="0"/>
        <v>fees</v>
      </c>
      <c r="C70" t="str">
        <f t="shared" si="1"/>
        <v>stdorder/fees</v>
      </c>
      <c r="D70" s="2">
        <f t="shared" si="4"/>
        <v>0</v>
      </c>
      <c r="E70" s="2">
        <f t="shared" si="4"/>
        <v>0</v>
      </c>
      <c r="F70" s="2">
        <f t="shared" si="4"/>
        <v>1</v>
      </c>
      <c r="G70" s="2">
        <f t="shared" si="4"/>
        <v>1.0583333333333333</v>
      </c>
    </row>
    <row r="71" spans="1:7" x14ac:dyDescent="0.2">
      <c r="A71" t="s">
        <v>149</v>
      </c>
      <c r="B71" t="str">
        <f t="shared" si="0"/>
        <v>ordering</v>
      </c>
      <c r="C71" t="str">
        <f t="shared" si="1"/>
        <v>stdorder/ordering</v>
      </c>
      <c r="D71" s="2">
        <f t="shared" si="4"/>
        <v>0</v>
      </c>
      <c r="E71" s="2">
        <f t="shared" si="4"/>
        <v>0</v>
      </c>
      <c r="F71" s="2">
        <f t="shared" si="4"/>
        <v>0.14285714285714285</v>
      </c>
      <c r="G71" s="2">
        <f t="shared" si="4"/>
        <v>0</v>
      </c>
    </row>
    <row r="72" spans="1:7" x14ac:dyDescent="0.2">
      <c r="A72" t="s">
        <v>151</v>
      </c>
      <c r="B72" t="str">
        <f t="shared" si="0"/>
        <v>techpreq</v>
      </c>
      <c r="C72" t="str">
        <f t="shared" si="1"/>
        <v>techpreq</v>
      </c>
      <c r="D72" s="2">
        <f t="shared" si="4"/>
        <v>0</v>
      </c>
      <c r="E72" s="2">
        <f t="shared" si="4"/>
        <v>0</v>
      </c>
      <c r="F72" s="2">
        <f t="shared" si="4"/>
        <v>0.14285714285714285</v>
      </c>
      <c r="G72" s="2">
        <f t="shared" si="4"/>
        <v>4.583333333333333E-2</v>
      </c>
    </row>
    <row r="73" spans="1:7" x14ac:dyDescent="0.2">
      <c r="A73" t="s">
        <v>156</v>
      </c>
      <c r="B73" t="str">
        <f t="shared" si="0"/>
        <v>attrdef</v>
      </c>
      <c r="C73" t="str">
        <f t="shared" si="1"/>
        <v>detailed/attr/attrdef</v>
      </c>
      <c r="D73" s="2">
        <f t="shared" si="4"/>
        <v>0</v>
      </c>
      <c r="E73" s="2">
        <f t="shared" si="4"/>
        <v>0</v>
      </c>
      <c r="F73" s="2">
        <f t="shared" si="4"/>
        <v>6.2857142857142856</v>
      </c>
      <c r="G73" s="2">
        <f t="shared" si="4"/>
        <v>10.283333333333333</v>
      </c>
    </row>
    <row r="74" spans="1:7" x14ac:dyDescent="0.2">
      <c r="A74" t="s">
        <v>157</v>
      </c>
      <c r="B74" t="str">
        <f t="shared" si="0"/>
        <v>attrdefs</v>
      </c>
      <c r="C74" t="str">
        <f t="shared" si="1"/>
        <v>detailed/attr/attrdefs</v>
      </c>
      <c r="D74" s="2">
        <f t="shared" si="4"/>
        <v>0</v>
      </c>
      <c r="E74" s="2">
        <f t="shared" si="4"/>
        <v>0</v>
      </c>
      <c r="F74" s="2">
        <f t="shared" si="4"/>
        <v>6.2857142857142856</v>
      </c>
      <c r="G74" s="2">
        <f t="shared" si="4"/>
        <v>10.283333333333333</v>
      </c>
    </row>
    <row r="75" spans="1:7" x14ac:dyDescent="0.2">
      <c r="A75" t="s">
        <v>162</v>
      </c>
      <c r="B75" t="str">
        <f t="shared" si="0"/>
        <v>codesetn</v>
      </c>
      <c r="C75" t="str">
        <f t="shared" si="1"/>
        <v>detailed/attr/attrdomv/codesetd/codesetn</v>
      </c>
      <c r="D75" s="2">
        <f t="shared" si="4"/>
        <v>0</v>
      </c>
      <c r="E75" s="2">
        <f t="shared" si="4"/>
        <v>0</v>
      </c>
      <c r="F75" s="2">
        <f t="shared" si="4"/>
        <v>0.14285714285714285</v>
      </c>
      <c r="G75" s="2">
        <f t="shared" si="4"/>
        <v>0</v>
      </c>
    </row>
    <row r="76" spans="1:7" x14ac:dyDescent="0.2">
      <c r="A76" t="s">
        <v>163</v>
      </c>
      <c r="B76" t="str">
        <f t="shared" si="0"/>
        <v>codesets</v>
      </c>
      <c r="C76" t="str">
        <f t="shared" si="1"/>
        <v>detailed/attr/attrdomv/codesetd/codesets</v>
      </c>
      <c r="D76" s="2">
        <f t="shared" si="4"/>
        <v>0</v>
      </c>
      <c r="E76" s="2">
        <f t="shared" si="4"/>
        <v>0</v>
      </c>
      <c r="F76" s="2">
        <f t="shared" si="4"/>
        <v>0.14285714285714285</v>
      </c>
      <c r="G76" s="2">
        <f t="shared" si="4"/>
        <v>0</v>
      </c>
    </row>
    <row r="77" spans="1:7" x14ac:dyDescent="0.2">
      <c r="A77" t="s">
        <v>159</v>
      </c>
      <c r="B77" t="str">
        <f t="shared" si="0"/>
        <v>edomv</v>
      </c>
      <c r="C77" t="str">
        <f t="shared" si="1"/>
        <v>detailed/attr/attrdomv/edom/edomv</v>
      </c>
      <c r="D77" s="2">
        <f t="shared" si="4"/>
        <v>0</v>
      </c>
      <c r="E77" s="2">
        <f t="shared" si="4"/>
        <v>0</v>
      </c>
      <c r="F77" s="2">
        <f t="shared" si="4"/>
        <v>2.2857142857142856</v>
      </c>
      <c r="G77" s="2">
        <f t="shared" si="4"/>
        <v>1.1458333333333333</v>
      </c>
    </row>
    <row r="78" spans="1:7" x14ac:dyDescent="0.2">
      <c r="A78" t="s">
        <v>160</v>
      </c>
      <c r="B78" t="str">
        <f t="shared" si="0"/>
        <v>edomvd</v>
      </c>
      <c r="C78" t="str">
        <f t="shared" si="1"/>
        <v>detailed/attr/attrdomv/edom/edomvd</v>
      </c>
      <c r="D78" s="2">
        <f t="shared" ref="D78:G97" si="5">INDEX(AllDataValues,MATCH($A78,Paths,FALSE),MATCH(D$17,Collections,FALSE))/D$15</f>
        <v>0</v>
      </c>
      <c r="E78" s="2">
        <f t="shared" si="5"/>
        <v>0</v>
      </c>
      <c r="F78" s="2">
        <f t="shared" si="5"/>
        <v>2.2857142857142856</v>
      </c>
      <c r="G78" s="2">
        <f t="shared" si="5"/>
        <v>1.1458333333333333</v>
      </c>
    </row>
    <row r="79" spans="1:7" x14ac:dyDescent="0.2">
      <c r="A79" t="s">
        <v>161</v>
      </c>
      <c r="B79" t="str">
        <f t="shared" si="0"/>
        <v>edomvds</v>
      </c>
      <c r="C79" t="str">
        <f t="shared" si="1"/>
        <v>detailed/attr/attrdomv/edom/edomvds</v>
      </c>
      <c r="D79" s="2">
        <f t="shared" si="5"/>
        <v>0</v>
      </c>
      <c r="E79" s="2">
        <f t="shared" si="5"/>
        <v>0</v>
      </c>
      <c r="F79" s="2">
        <f t="shared" si="5"/>
        <v>2.2857142857142856</v>
      </c>
      <c r="G79" s="2">
        <f t="shared" si="5"/>
        <v>1.1458333333333333</v>
      </c>
    </row>
    <row r="80" spans="1:7" x14ac:dyDescent="0.2">
      <c r="A80" t="s">
        <v>208</v>
      </c>
      <c r="B80" t="str">
        <f t="shared" si="0"/>
        <v>rdommax</v>
      </c>
      <c r="C80" t="str">
        <f t="shared" si="1"/>
        <v>detailed/attr/attrdomv/rdom/rdommax</v>
      </c>
      <c r="D80" s="2">
        <f t="shared" si="5"/>
        <v>0</v>
      </c>
      <c r="E80" s="2">
        <f t="shared" si="5"/>
        <v>0</v>
      </c>
      <c r="F80" s="2">
        <f t="shared" si="5"/>
        <v>0.5714285714285714</v>
      </c>
      <c r="G80" s="2">
        <f t="shared" si="5"/>
        <v>1.2500000000000001E-2</v>
      </c>
    </row>
    <row r="81" spans="1:7" x14ac:dyDescent="0.2">
      <c r="A81" t="s">
        <v>207</v>
      </c>
      <c r="B81" t="str">
        <f t="shared" si="0"/>
        <v>rdommin</v>
      </c>
      <c r="C81" t="str">
        <f t="shared" si="1"/>
        <v>detailed/attr/attrdomv/rdom/rdommin</v>
      </c>
      <c r="D81" s="2">
        <f t="shared" si="5"/>
        <v>0</v>
      </c>
      <c r="E81" s="2">
        <f t="shared" si="5"/>
        <v>0</v>
      </c>
      <c r="F81" s="2">
        <f t="shared" si="5"/>
        <v>0.5714285714285714</v>
      </c>
      <c r="G81" s="2">
        <f t="shared" si="5"/>
        <v>1.2500000000000001E-2</v>
      </c>
    </row>
    <row r="82" spans="1:7" x14ac:dyDescent="0.2">
      <c r="A82" t="s">
        <v>158</v>
      </c>
      <c r="B82" t="str">
        <f t="shared" ref="B82:B145" si="6">RIGHT(A82,LEN(A82)-FIND("|",SUBSTITUTE(A82,"/","|",LEN(A82)-LEN(SUBSTITUTE(A82,"/","")))))</f>
        <v>udom</v>
      </c>
      <c r="C82" t="str">
        <f t="shared" ref="C82:C145" si="7">MID(A82,FIND("|",SUBSTITUTE(A82,Delimiter,"|",Start))+1,IF(ISERROR(FIND("|",SUBSTITUTE(A82,Delimiter,"|",End))),255,FIND("|",SUBSTITUTE(A82,Delimiter,"|",End))-FIND("|",SUBSTITUTE(A82,Delimiter,"|",Start))-1))</f>
        <v>detailed/attr/attrdomv/udom</v>
      </c>
      <c r="D82" s="2">
        <f t="shared" si="5"/>
        <v>0</v>
      </c>
      <c r="E82" s="2">
        <f t="shared" si="5"/>
        <v>0</v>
      </c>
      <c r="F82" s="2">
        <f t="shared" si="5"/>
        <v>5.2857142857142856</v>
      </c>
      <c r="G82" s="2">
        <f t="shared" si="5"/>
        <v>9.9625000000000004</v>
      </c>
    </row>
    <row r="83" spans="1:7" x14ac:dyDescent="0.2">
      <c r="A83" t="s">
        <v>155</v>
      </c>
      <c r="B83" t="str">
        <f t="shared" si="6"/>
        <v>attrlabl</v>
      </c>
      <c r="C83" t="str">
        <f t="shared" si="7"/>
        <v>detailed/attr/attrlabl</v>
      </c>
      <c r="D83" s="2">
        <f t="shared" si="5"/>
        <v>0</v>
      </c>
      <c r="E83" s="2">
        <f t="shared" si="5"/>
        <v>0</v>
      </c>
      <c r="F83" s="2">
        <f t="shared" si="5"/>
        <v>6.2857142857142856</v>
      </c>
      <c r="G83" s="2">
        <f t="shared" si="5"/>
        <v>10.283333333333333</v>
      </c>
    </row>
    <row r="84" spans="1:7" x14ac:dyDescent="0.2">
      <c r="A84" t="s">
        <v>145</v>
      </c>
      <c r="B84" t="str">
        <f t="shared" si="6"/>
        <v>enttypd</v>
      </c>
      <c r="C84" t="str">
        <f t="shared" si="7"/>
        <v>detailed/enttyp/enttypd</v>
      </c>
      <c r="D84" s="2">
        <f t="shared" si="5"/>
        <v>0</v>
      </c>
      <c r="E84" s="2">
        <f t="shared" si="5"/>
        <v>0</v>
      </c>
      <c r="F84" s="2">
        <f t="shared" si="5"/>
        <v>0.42857142857142855</v>
      </c>
      <c r="G84" s="2">
        <f t="shared" si="5"/>
        <v>2.1041666666666665</v>
      </c>
    </row>
    <row r="85" spans="1:7" x14ac:dyDescent="0.2">
      <c r="A85" t="s">
        <v>146</v>
      </c>
      <c r="B85" t="str">
        <f t="shared" si="6"/>
        <v>enttypds</v>
      </c>
      <c r="C85" t="str">
        <f t="shared" si="7"/>
        <v>detailed/enttyp/enttypds</v>
      </c>
      <c r="D85" s="2">
        <f t="shared" si="5"/>
        <v>0</v>
      </c>
      <c r="E85" s="2">
        <f t="shared" si="5"/>
        <v>0</v>
      </c>
      <c r="F85" s="2">
        <f t="shared" si="5"/>
        <v>0.42857142857142855</v>
      </c>
      <c r="G85" s="2">
        <f t="shared" si="5"/>
        <v>2.1041666666666665</v>
      </c>
    </row>
    <row r="86" spans="1:7" x14ac:dyDescent="0.2">
      <c r="A86" t="s">
        <v>144</v>
      </c>
      <c r="B86" t="str">
        <f t="shared" si="6"/>
        <v>enttypl</v>
      </c>
      <c r="C86" t="str">
        <f t="shared" si="7"/>
        <v>detailed/enttyp/enttypl</v>
      </c>
      <c r="D86" s="2">
        <f t="shared" si="5"/>
        <v>0</v>
      </c>
      <c r="E86" s="2">
        <f t="shared" si="5"/>
        <v>0</v>
      </c>
      <c r="F86" s="2">
        <f t="shared" si="5"/>
        <v>0.42857142857142855</v>
      </c>
      <c r="G86" s="2">
        <f t="shared" si="5"/>
        <v>2.1041666666666665</v>
      </c>
    </row>
    <row r="87" spans="1:7" x14ac:dyDescent="0.2">
      <c r="A87" t="s">
        <v>168</v>
      </c>
      <c r="B87" t="str">
        <f t="shared" si="6"/>
        <v>eadetcit</v>
      </c>
      <c r="C87" t="str">
        <f t="shared" si="7"/>
        <v>overview/eadetcit</v>
      </c>
      <c r="D87" s="2">
        <f t="shared" si="5"/>
        <v>0</v>
      </c>
      <c r="E87" s="2">
        <f t="shared" si="5"/>
        <v>0</v>
      </c>
      <c r="F87" s="2">
        <f t="shared" si="5"/>
        <v>0.14285714285714285</v>
      </c>
      <c r="G87" s="2">
        <f t="shared" si="5"/>
        <v>0.40416666666666667</v>
      </c>
    </row>
    <row r="88" spans="1:7" x14ac:dyDescent="0.2">
      <c r="A88" t="s">
        <v>167</v>
      </c>
      <c r="B88" t="str">
        <f t="shared" si="6"/>
        <v>eaover</v>
      </c>
      <c r="C88" t="str">
        <f t="shared" si="7"/>
        <v>overview/eaover</v>
      </c>
      <c r="D88" s="2">
        <f t="shared" si="5"/>
        <v>0</v>
      </c>
      <c r="E88" s="2">
        <f t="shared" si="5"/>
        <v>0</v>
      </c>
      <c r="F88" s="2">
        <f t="shared" si="5"/>
        <v>0.14285714285714285</v>
      </c>
      <c r="G88" s="2">
        <f t="shared" si="5"/>
        <v>0.39583333333333331</v>
      </c>
    </row>
    <row r="89" spans="1:7" x14ac:dyDescent="0.2">
      <c r="A89" t="s">
        <v>24</v>
      </c>
      <c r="B89" t="str">
        <f t="shared" si="6"/>
        <v>accconst</v>
      </c>
      <c r="C89" t="str">
        <f t="shared" si="7"/>
        <v>accconst</v>
      </c>
      <c r="D89" s="2">
        <f t="shared" si="5"/>
        <v>0</v>
      </c>
      <c r="E89" s="2">
        <f t="shared" si="5"/>
        <v>1</v>
      </c>
      <c r="F89" s="2">
        <f t="shared" si="5"/>
        <v>1</v>
      </c>
      <c r="G89" s="2">
        <f t="shared" si="5"/>
        <v>1</v>
      </c>
    </row>
    <row r="90" spans="1:7" x14ac:dyDescent="0.2">
      <c r="A90" t="s">
        <v>100</v>
      </c>
      <c r="B90" t="str">
        <f t="shared" si="6"/>
        <v>browsed</v>
      </c>
      <c r="C90" t="str">
        <f t="shared" si="7"/>
        <v>browse/browsed</v>
      </c>
      <c r="D90" s="2">
        <f t="shared" si="5"/>
        <v>0</v>
      </c>
      <c r="E90" s="2">
        <f t="shared" si="5"/>
        <v>0</v>
      </c>
      <c r="F90" s="2">
        <f t="shared" si="5"/>
        <v>1</v>
      </c>
      <c r="G90" s="2">
        <f t="shared" si="5"/>
        <v>0.13333333333333333</v>
      </c>
    </row>
    <row r="91" spans="1:7" x14ac:dyDescent="0.2">
      <c r="A91" t="s">
        <v>99</v>
      </c>
      <c r="B91" t="str">
        <f t="shared" si="6"/>
        <v>browsen</v>
      </c>
      <c r="C91" t="str">
        <f t="shared" si="7"/>
        <v>browse/browsen</v>
      </c>
      <c r="D91" s="2">
        <f t="shared" si="5"/>
        <v>0</v>
      </c>
      <c r="E91" s="2">
        <f t="shared" si="5"/>
        <v>0</v>
      </c>
      <c r="F91" s="2">
        <f t="shared" si="5"/>
        <v>1</v>
      </c>
      <c r="G91" s="2">
        <f t="shared" si="5"/>
        <v>0.13333333333333333</v>
      </c>
    </row>
    <row r="92" spans="1:7" x14ac:dyDescent="0.2">
      <c r="A92" t="s">
        <v>101</v>
      </c>
      <c r="B92" t="str">
        <f t="shared" si="6"/>
        <v>browset</v>
      </c>
      <c r="C92" t="str">
        <f t="shared" si="7"/>
        <v>browse/browset</v>
      </c>
      <c r="D92" s="2">
        <f t="shared" si="5"/>
        <v>0</v>
      </c>
      <c r="E92" s="2">
        <f t="shared" si="5"/>
        <v>0</v>
      </c>
      <c r="F92" s="2">
        <f t="shared" si="5"/>
        <v>1</v>
      </c>
      <c r="G92" s="2">
        <f t="shared" si="5"/>
        <v>0.13333333333333333</v>
      </c>
    </row>
    <row r="93" spans="1:7" x14ac:dyDescent="0.2">
      <c r="A93" t="s">
        <v>216</v>
      </c>
      <c r="B93" t="str">
        <f t="shared" si="6"/>
        <v>alt_onlink</v>
      </c>
      <c r="C93" t="str">
        <f t="shared" si="7"/>
        <v>citation/citeinfo/alt_onlink</v>
      </c>
      <c r="D93" s="2">
        <f t="shared" si="5"/>
        <v>1</v>
      </c>
      <c r="E93" s="2">
        <f t="shared" si="5"/>
        <v>0</v>
      </c>
      <c r="F93" s="2">
        <f t="shared" si="5"/>
        <v>0</v>
      </c>
      <c r="G93" s="2">
        <f t="shared" si="5"/>
        <v>0</v>
      </c>
    </row>
    <row r="94" spans="1:7" x14ac:dyDescent="0.2">
      <c r="A94" t="s">
        <v>178</v>
      </c>
      <c r="B94" t="str">
        <f t="shared" si="6"/>
        <v>edition</v>
      </c>
      <c r="C94" t="str">
        <f t="shared" si="7"/>
        <v>citation/citeinfo/edition</v>
      </c>
      <c r="D94" s="2">
        <f t="shared" si="5"/>
        <v>0</v>
      </c>
      <c r="E94" s="2">
        <f t="shared" si="5"/>
        <v>0</v>
      </c>
      <c r="F94" s="2">
        <f t="shared" si="5"/>
        <v>0.14285714285714285</v>
      </c>
      <c r="G94" s="2">
        <f t="shared" si="5"/>
        <v>0.22083333333333333</v>
      </c>
    </row>
    <row r="95" spans="1:7" x14ac:dyDescent="0.2">
      <c r="A95" t="s">
        <v>6</v>
      </c>
      <c r="B95" t="str">
        <f t="shared" si="6"/>
        <v>geoform</v>
      </c>
      <c r="C95" t="str">
        <f t="shared" si="7"/>
        <v>citation/citeinfo/geoform</v>
      </c>
      <c r="D95" s="2">
        <f t="shared" si="5"/>
        <v>1</v>
      </c>
      <c r="E95" s="2">
        <f t="shared" si="5"/>
        <v>0.7857142857142857</v>
      </c>
      <c r="F95" s="2">
        <f t="shared" si="5"/>
        <v>1</v>
      </c>
      <c r="G95" s="2">
        <f t="shared" si="5"/>
        <v>1</v>
      </c>
    </row>
    <row r="96" spans="1:7" x14ac:dyDescent="0.2">
      <c r="A96" t="s">
        <v>172</v>
      </c>
      <c r="B96" t="str">
        <f t="shared" si="6"/>
        <v>geoform</v>
      </c>
      <c r="C96" t="str">
        <f t="shared" si="7"/>
        <v>citation/citeinfo/lworkcit/citeinfo/geoform</v>
      </c>
      <c r="D96" s="2">
        <f t="shared" si="5"/>
        <v>0</v>
      </c>
      <c r="E96" s="2">
        <f t="shared" si="5"/>
        <v>0</v>
      </c>
      <c r="F96" s="2">
        <f t="shared" si="5"/>
        <v>0.14285714285714285</v>
      </c>
      <c r="G96" s="2">
        <f t="shared" si="5"/>
        <v>8.7499999999999994E-2</v>
      </c>
    </row>
    <row r="97" spans="1:7" x14ac:dyDescent="0.2">
      <c r="A97" t="s">
        <v>175</v>
      </c>
      <c r="B97" t="str">
        <f t="shared" si="6"/>
        <v>onlink</v>
      </c>
      <c r="C97" t="str">
        <f t="shared" si="7"/>
        <v>citation/citeinfo/lworkcit/citeinfo/onlink</v>
      </c>
      <c r="D97" s="2">
        <f t="shared" si="5"/>
        <v>0</v>
      </c>
      <c r="E97" s="2">
        <f t="shared" si="5"/>
        <v>0</v>
      </c>
      <c r="F97" s="2">
        <f t="shared" si="5"/>
        <v>0.14285714285714285</v>
      </c>
      <c r="G97" s="2">
        <f t="shared" si="5"/>
        <v>3.3333333333333333E-2</v>
      </c>
    </row>
    <row r="98" spans="1:7" x14ac:dyDescent="0.2">
      <c r="A98" t="s">
        <v>169</v>
      </c>
      <c r="B98" t="str">
        <f t="shared" si="6"/>
        <v>origin</v>
      </c>
      <c r="C98" t="str">
        <f t="shared" si="7"/>
        <v>citation/citeinfo/lworkcit/citeinfo/origin</v>
      </c>
      <c r="D98" s="2">
        <f t="shared" ref="D98:G117" si="8">INDEX(AllDataValues,MATCH($A98,Paths,FALSE),MATCH(D$17,Collections,FALSE))/D$15</f>
        <v>0</v>
      </c>
      <c r="E98" s="2">
        <f t="shared" si="8"/>
        <v>0</v>
      </c>
      <c r="F98" s="2">
        <f t="shared" si="8"/>
        <v>0.14285714285714285</v>
      </c>
      <c r="G98" s="2">
        <f t="shared" si="8"/>
        <v>0.1125</v>
      </c>
    </row>
    <row r="99" spans="1:7" x14ac:dyDescent="0.2">
      <c r="A99" t="s">
        <v>170</v>
      </c>
      <c r="B99" t="str">
        <f t="shared" si="6"/>
        <v>pubdate</v>
      </c>
      <c r="C99" t="str">
        <f t="shared" si="7"/>
        <v>citation/citeinfo/lworkcit/citeinfo/pubdate</v>
      </c>
      <c r="D99" s="2">
        <f t="shared" si="8"/>
        <v>0</v>
      </c>
      <c r="E99" s="2">
        <f t="shared" si="8"/>
        <v>0</v>
      </c>
      <c r="F99" s="2">
        <f t="shared" si="8"/>
        <v>0.14285714285714285</v>
      </c>
      <c r="G99" s="2">
        <f t="shared" si="8"/>
        <v>8.7499999999999994E-2</v>
      </c>
    </row>
    <row r="100" spans="1:7" x14ac:dyDescent="0.2">
      <c r="A100" t="s">
        <v>174</v>
      </c>
      <c r="B100" t="str">
        <f t="shared" si="6"/>
        <v>publish</v>
      </c>
      <c r="C100" t="str">
        <f t="shared" si="7"/>
        <v>citation/citeinfo/lworkcit/citeinfo/pubinfo</v>
      </c>
      <c r="D100" s="2">
        <f t="shared" si="8"/>
        <v>0</v>
      </c>
      <c r="E100" s="2">
        <f t="shared" si="8"/>
        <v>0</v>
      </c>
      <c r="F100" s="2">
        <f t="shared" si="8"/>
        <v>0.14285714285714285</v>
      </c>
      <c r="G100" s="2">
        <f t="shared" si="8"/>
        <v>3.3333333333333333E-2</v>
      </c>
    </row>
    <row r="101" spans="1:7" x14ac:dyDescent="0.2">
      <c r="A101" t="s">
        <v>173</v>
      </c>
      <c r="B101" t="str">
        <f t="shared" si="6"/>
        <v>pubplace</v>
      </c>
      <c r="C101" t="str">
        <f t="shared" si="7"/>
        <v>citation/citeinfo/lworkcit/citeinfo/pubinfo</v>
      </c>
      <c r="D101" s="2">
        <f t="shared" si="8"/>
        <v>0</v>
      </c>
      <c r="E101" s="2">
        <f t="shared" si="8"/>
        <v>0</v>
      </c>
      <c r="F101" s="2">
        <f t="shared" si="8"/>
        <v>0.14285714285714285</v>
      </c>
      <c r="G101" s="2">
        <f t="shared" si="8"/>
        <v>3.3333333333333333E-2</v>
      </c>
    </row>
    <row r="102" spans="1:7" x14ac:dyDescent="0.2">
      <c r="A102" t="s">
        <v>171</v>
      </c>
      <c r="B102" t="str">
        <f t="shared" si="6"/>
        <v>title</v>
      </c>
      <c r="C102" t="str">
        <f t="shared" si="7"/>
        <v>citation/citeinfo/lworkcit/citeinfo/title</v>
      </c>
      <c r="D102" s="2">
        <f t="shared" si="8"/>
        <v>0</v>
      </c>
      <c r="E102" s="2">
        <f t="shared" si="8"/>
        <v>0</v>
      </c>
      <c r="F102" s="2">
        <f t="shared" si="8"/>
        <v>0.14285714285714285</v>
      </c>
      <c r="G102" s="2">
        <f t="shared" si="8"/>
        <v>8.7499999999999994E-2</v>
      </c>
    </row>
    <row r="103" spans="1:7" x14ac:dyDescent="0.2">
      <c r="A103" t="s">
        <v>2</v>
      </c>
      <c r="B103" t="str">
        <f t="shared" si="6"/>
        <v>onlink</v>
      </c>
      <c r="C103" t="str">
        <f t="shared" si="7"/>
        <v>citation/citeinfo/onlink</v>
      </c>
      <c r="D103" s="2">
        <f t="shared" si="8"/>
        <v>3</v>
      </c>
      <c r="E103" s="2">
        <f t="shared" si="8"/>
        <v>2.9642857142857144</v>
      </c>
      <c r="F103" s="2">
        <f t="shared" si="8"/>
        <v>1.8571428571428572</v>
      </c>
      <c r="G103" s="2">
        <f t="shared" si="8"/>
        <v>2.2625000000000002</v>
      </c>
    </row>
    <row r="104" spans="1:7" x14ac:dyDescent="0.2">
      <c r="A104" t="s">
        <v>3</v>
      </c>
      <c r="B104" t="str">
        <f t="shared" si="6"/>
        <v>origin</v>
      </c>
      <c r="C104" t="str">
        <f t="shared" si="7"/>
        <v>citation/citeinfo/origin</v>
      </c>
      <c r="D104" s="2">
        <f t="shared" si="8"/>
        <v>3.4139966273187183</v>
      </c>
      <c r="E104" s="2">
        <f t="shared" si="8"/>
        <v>2.7678571428571428</v>
      </c>
      <c r="F104" s="2">
        <f t="shared" si="8"/>
        <v>1</v>
      </c>
      <c r="G104" s="2">
        <f t="shared" si="8"/>
        <v>1.7375</v>
      </c>
    </row>
    <row r="105" spans="1:7" x14ac:dyDescent="0.2">
      <c r="A105" t="s">
        <v>4</v>
      </c>
      <c r="B105" t="str">
        <f t="shared" si="6"/>
        <v>pubdate</v>
      </c>
      <c r="C105" t="str">
        <f t="shared" si="7"/>
        <v>citation/citeinfo/pubdate</v>
      </c>
      <c r="D105" s="2">
        <f t="shared" si="8"/>
        <v>0</v>
      </c>
      <c r="E105" s="2">
        <f t="shared" si="8"/>
        <v>0.17857142857142858</v>
      </c>
      <c r="F105" s="2">
        <f t="shared" si="8"/>
        <v>1</v>
      </c>
      <c r="G105" s="2">
        <f t="shared" si="8"/>
        <v>1</v>
      </c>
    </row>
    <row r="106" spans="1:7" x14ac:dyDescent="0.2">
      <c r="A106" t="s">
        <v>8</v>
      </c>
      <c r="B106" t="str">
        <f t="shared" si="6"/>
        <v>publish</v>
      </c>
      <c r="C106" t="str">
        <f t="shared" si="7"/>
        <v>citation/citeinfo/pubinfo/publish</v>
      </c>
      <c r="D106" s="2">
        <f t="shared" si="8"/>
        <v>0</v>
      </c>
      <c r="E106" s="2">
        <f t="shared" si="8"/>
        <v>0.17857142857142858</v>
      </c>
      <c r="F106" s="2">
        <f t="shared" si="8"/>
        <v>0.42857142857142855</v>
      </c>
      <c r="G106" s="2">
        <f t="shared" si="8"/>
        <v>0.24166666666666667</v>
      </c>
    </row>
    <row r="107" spans="1:7" x14ac:dyDescent="0.2">
      <c r="A107" t="s">
        <v>7</v>
      </c>
      <c r="B107" t="str">
        <f t="shared" si="6"/>
        <v>pubplace</v>
      </c>
      <c r="C107" t="str">
        <f t="shared" si="7"/>
        <v>citation/citeinfo/pubinfo/pubplace</v>
      </c>
      <c r="D107" s="2">
        <f t="shared" si="8"/>
        <v>0</v>
      </c>
      <c r="E107" s="2">
        <f t="shared" si="8"/>
        <v>0.16071428571428573</v>
      </c>
      <c r="F107" s="2">
        <f t="shared" si="8"/>
        <v>0.42857142857142855</v>
      </c>
      <c r="G107" s="2">
        <f t="shared" si="8"/>
        <v>0.24166666666666667</v>
      </c>
    </row>
    <row r="108" spans="1:7" x14ac:dyDescent="0.2">
      <c r="A108" t="s">
        <v>5</v>
      </c>
      <c r="B108" t="str">
        <f t="shared" si="6"/>
        <v>title</v>
      </c>
      <c r="C108" t="str">
        <f t="shared" si="7"/>
        <v>citation/citeinfo/title</v>
      </c>
      <c r="D108" s="2">
        <f t="shared" si="8"/>
        <v>1</v>
      </c>
      <c r="E108" s="2">
        <f t="shared" si="8"/>
        <v>1</v>
      </c>
      <c r="F108" s="2">
        <f t="shared" si="8"/>
        <v>1</v>
      </c>
      <c r="G108" s="2">
        <f t="shared" si="8"/>
        <v>1</v>
      </c>
    </row>
    <row r="109" spans="1:7" x14ac:dyDescent="0.2">
      <c r="A109" t="s">
        <v>111</v>
      </c>
      <c r="B109" t="str">
        <f t="shared" si="6"/>
        <v>edition</v>
      </c>
      <c r="C109" t="str">
        <f t="shared" si="7"/>
        <v>crossref/citeinfo/edition</v>
      </c>
      <c r="D109" s="2">
        <f t="shared" si="8"/>
        <v>0</v>
      </c>
      <c r="E109" s="2">
        <f t="shared" si="8"/>
        <v>0</v>
      </c>
      <c r="F109" s="2">
        <f t="shared" si="8"/>
        <v>0.14285714285714285</v>
      </c>
      <c r="G109" s="2">
        <f t="shared" si="8"/>
        <v>0</v>
      </c>
    </row>
    <row r="110" spans="1:7" x14ac:dyDescent="0.2">
      <c r="A110" t="s">
        <v>106</v>
      </c>
      <c r="B110" t="str">
        <f t="shared" si="6"/>
        <v>geoform</v>
      </c>
      <c r="C110" t="str">
        <f t="shared" si="7"/>
        <v>crossref/citeinfo/geoform</v>
      </c>
      <c r="D110" s="2">
        <f t="shared" si="8"/>
        <v>0</v>
      </c>
      <c r="E110" s="2">
        <f t="shared" si="8"/>
        <v>0</v>
      </c>
      <c r="F110" s="2">
        <f t="shared" si="8"/>
        <v>0.2857142857142857</v>
      </c>
      <c r="G110" s="2">
        <f t="shared" si="8"/>
        <v>0.375</v>
      </c>
    </row>
    <row r="111" spans="1:7" x14ac:dyDescent="0.2">
      <c r="A111" t="s">
        <v>110</v>
      </c>
      <c r="B111" t="str">
        <f t="shared" si="6"/>
        <v>onlink</v>
      </c>
      <c r="C111" t="str">
        <f t="shared" si="7"/>
        <v>crossref/citeinfo/onlink</v>
      </c>
      <c r="D111" s="2">
        <f t="shared" si="8"/>
        <v>0</v>
      </c>
      <c r="E111" s="2">
        <f t="shared" si="8"/>
        <v>0</v>
      </c>
      <c r="F111" s="2">
        <f t="shared" si="8"/>
        <v>0.2857142857142857</v>
      </c>
      <c r="G111" s="2">
        <f t="shared" si="8"/>
        <v>0.29166666666666669</v>
      </c>
    </row>
    <row r="112" spans="1:7" x14ac:dyDescent="0.2">
      <c r="A112" t="s">
        <v>103</v>
      </c>
      <c r="B112" t="str">
        <f t="shared" si="6"/>
        <v>origin</v>
      </c>
      <c r="C112" t="str">
        <f t="shared" si="7"/>
        <v>crossref/citeinfo/origin</v>
      </c>
      <c r="D112" s="2">
        <f t="shared" si="8"/>
        <v>0</v>
      </c>
      <c r="E112" s="2">
        <f t="shared" si="8"/>
        <v>0</v>
      </c>
      <c r="F112" s="2">
        <f t="shared" si="8"/>
        <v>0.2857142857142857</v>
      </c>
      <c r="G112" s="2">
        <f t="shared" si="8"/>
        <v>0.39583333333333331</v>
      </c>
    </row>
    <row r="113" spans="1:7" x14ac:dyDescent="0.2">
      <c r="A113" t="s">
        <v>109</v>
      </c>
      <c r="B113" t="str">
        <f t="shared" si="6"/>
        <v>othercit</v>
      </c>
      <c r="C113" t="str">
        <f t="shared" si="7"/>
        <v>crossref/citeinfo/othercit</v>
      </c>
      <c r="D113" s="2">
        <f t="shared" si="8"/>
        <v>0</v>
      </c>
      <c r="E113" s="2">
        <f t="shared" si="8"/>
        <v>0</v>
      </c>
      <c r="F113" s="2">
        <f t="shared" si="8"/>
        <v>0.2857142857142857</v>
      </c>
      <c r="G113" s="2">
        <f t="shared" si="8"/>
        <v>2.5000000000000001E-2</v>
      </c>
    </row>
    <row r="114" spans="1:7" x14ac:dyDescent="0.2">
      <c r="A114" t="s">
        <v>104</v>
      </c>
      <c r="B114" t="str">
        <f t="shared" si="6"/>
        <v>pubdate</v>
      </c>
      <c r="C114" t="str">
        <f t="shared" si="7"/>
        <v>crossref/citeinfo/pubdate</v>
      </c>
      <c r="D114" s="2">
        <f t="shared" si="8"/>
        <v>0</v>
      </c>
      <c r="E114" s="2">
        <f t="shared" si="8"/>
        <v>0</v>
      </c>
      <c r="F114" s="2">
        <f t="shared" si="8"/>
        <v>0.2857142857142857</v>
      </c>
      <c r="G114" s="2">
        <f t="shared" si="8"/>
        <v>0.375</v>
      </c>
    </row>
    <row r="115" spans="1:7" x14ac:dyDescent="0.2">
      <c r="A115" t="s">
        <v>108</v>
      </c>
      <c r="B115" t="str">
        <f t="shared" si="6"/>
        <v>publish</v>
      </c>
      <c r="C115" t="str">
        <f t="shared" si="7"/>
        <v>crossref/citeinfo/pubinfo/publish</v>
      </c>
      <c r="D115" s="2">
        <f t="shared" si="8"/>
        <v>0</v>
      </c>
      <c r="E115" s="2">
        <f t="shared" si="8"/>
        <v>0</v>
      </c>
      <c r="F115" s="2">
        <f t="shared" si="8"/>
        <v>0.2857142857142857</v>
      </c>
      <c r="G115" s="2">
        <f t="shared" si="8"/>
        <v>3.7499999999999999E-2</v>
      </c>
    </row>
    <row r="116" spans="1:7" x14ac:dyDescent="0.2">
      <c r="A116" t="s">
        <v>107</v>
      </c>
      <c r="B116" t="str">
        <f t="shared" si="6"/>
        <v>pubplace</v>
      </c>
      <c r="C116" t="str">
        <f t="shared" si="7"/>
        <v>crossref/citeinfo/pubinfo/pubplace</v>
      </c>
      <c r="D116" s="2">
        <f t="shared" si="8"/>
        <v>0</v>
      </c>
      <c r="E116" s="2">
        <f t="shared" si="8"/>
        <v>0</v>
      </c>
      <c r="F116" s="2">
        <f t="shared" si="8"/>
        <v>0.2857142857142857</v>
      </c>
      <c r="G116" s="2">
        <f t="shared" si="8"/>
        <v>3.7499999999999999E-2</v>
      </c>
    </row>
    <row r="117" spans="1:7" x14ac:dyDescent="0.2">
      <c r="A117" t="s">
        <v>105</v>
      </c>
      <c r="B117" t="str">
        <f t="shared" si="6"/>
        <v>title</v>
      </c>
      <c r="C117" t="str">
        <f t="shared" si="7"/>
        <v>crossref/citeinfo/title</v>
      </c>
      <c r="D117" s="2">
        <f t="shared" si="8"/>
        <v>0</v>
      </c>
      <c r="E117" s="2">
        <f t="shared" si="8"/>
        <v>0</v>
      </c>
      <c r="F117" s="2">
        <f t="shared" si="8"/>
        <v>0.2857142857142857</v>
      </c>
      <c r="G117" s="2">
        <f t="shared" si="8"/>
        <v>0.375</v>
      </c>
    </row>
    <row r="118" spans="1:7" x14ac:dyDescent="0.2">
      <c r="A118" t="s">
        <v>25</v>
      </c>
      <c r="B118" t="str">
        <f t="shared" si="6"/>
        <v>datacred</v>
      </c>
      <c r="C118" t="str">
        <f t="shared" si="7"/>
        <v>datacred</v>
      </c>
      <c r="D118" s="2">
        <f t="shared" ref="D118:G137" si="9">INDEX(AllDataValues,MATCH($A118,Paths,FALSE),MATCH(D$17,Collections,FALSE))/D$15</f>
        <v>0</v>
      </c>
      <c r="E118" s="2">
        <f t="shared" si="9"/>
        <v>0.5357142857142857</v>
      </c>
      <c r="F118" s="2">
        <f t="shared" si="9"/>
        <v>0.5714285714285714</v>
      </c>
      <c r="G118" s="2">
        <f t="shared" si="9"/>
        <v>0.42083333333333334</v>
      </c>
    </row>
    <row r="119" spans="1:7" x14ac:dyDescent="0.2">
      <c r="A119" t="s">
        <v>9</v>
      </c>
      <c r="B119" t="str">
        <f t="shared" si="6"/>
        <v>abstract</v>
      </c>
      <c r="C119" t="str">
        <f t="shared" si="7"/>
        <v>descript/abstract</v>
      </c>
      <c r="D119" s="2">
        <f t="shared" si="9"/>
        <v>1</v>
      </c>
      <c r="E119" s="2">
        <f t="shared" si="9"/>
        <v>1</v>
      </c>
      <c r="F119" s="2">
        <f t="shared" si="9"/>
        <v>1</v>
      </c>
      <c r="G119" s="2">
        <f t="shared" si="9"/>
        <v>1</v>
      </c>
    </row>
    <row r="120" spans="1:7" x14ac:dyDescent="0.2">
      <c r="A120" t="s">
        <v>10</v>
      </c>
      <c r="B120" t="str">
        <f t="shared" si="6"/>
        <v>purpose</v>
      </c>
      <c r="C120" t="str">
        <f t="shared" si="7"/>
        <v>descript/purpose</v>
      </c>
      <c r="D120" s="2">
        <f t="shared" si="9"/>
        <v>0</v>
      </c>
      <c r="E120" s="2">
        <f t="shared" si="9"/>
        <v>0.7857142857142857</v>
      </c>
      <c r="F120" s="2">
        <f t="shared" si="9"/>
        <v>1</v>
      </c>
      <c r="G120" s="2">
        <f t="shared" si="9"/>
        <v>1</v>
      </c>
    </row>
    <row r="121" spans="1:7" x14ac:dyDescent="0.2">
      <c r="A121" t="s">
        <v>119</v>
      </c>
      <c r="B121" t="str">
        <f t="shared" si="6"/>
        <v>supplinf</v>
      </c>
      <c r="C121" t="str">
        <f t="shared" si="7"/>
        <v>descript/supplinf</v>
      </c>
      <c r="D121" s="2">
        <f t="shared" si="9"/>
        <v>0</v>
      </c>
      <c r="E121" s="2">
        <f t="shared" si="9"/>
        <v>0</v>
      </c>
      <c r="F121" s="2">
        <f t="shared" si="9"/>
        <v>0.8571428571428571</v>
      </c>
      <c r="G121" s="2">
        <f t="shared" si="9"/>
        <v>0.80833333333333335</v>
      </c>
    </row>
    <row r="122" spans="1:7" x14ac:dyDescent="0.2">
      <c r="A122" t="s">
        <v>20</v>
      </c>
      <c r="B122" t="str">
        <f t="shared" si="6"/>
        <v>placekey</v>
      </c>
      <c r="C122" t="str">
        <f t="shared" si="7"/>
        <v>keywords/place/placekey</v>
      </c>
      <c r="D122" s="2">
        <f t="shared" si="9"/>
        <v>0.86846543001686338</v>
      </c>
      <c r="E122" s="2">
        <f t="shared" si="9"/>
        <v>5.1607142857142856</v>
      </c>
      <c r="F122" s="2">
        <f t="shared" si="9"/>
        <v>23.428571428571427</v>
      </c>
      <c r="G122" s="2">
        <f t="shared" si="9"/>
        <v>5.0625</v>
      </c>
    </row>
    <row r="123" spans="1:7" x14ac:dyDescent="0.2">
      <c r="A123" t="s">
        <v>120</v>
      </c>
      <c r="B123" t="str">
        <f t="shared" si="6"/>
        <v>placekt</v>
      </c>
      <c r="C123" t="str">
        <f t="shared" si="7"/>
        <v>keywords/place/placekt</v>
      </c>
      <c r="D123" s="2">
        <f t="shared" si="9"/>
        <v>0.99831365935919059</v>
      </c>
      <c r="E123" s="2">
        <f t="shared" si="9"/>
        <v>0</v>
      </c>
      <c r="F123" s="2">
        <f t="shared" si="9"/>
        <v>0.5714285714285714</v>
      </c>
      <c r="G123" s="2">
        <f t="shared" si="9"/>
        <v>1.5916666666666666</v>
      </c>
    </row>
    <row r="124" spans="1:7" x14ac:dyDescent="0.2">
      <c r="A124" t="s">
        <v>21</v>
      </c>
      <c r="B124" t="str">
        <f t="shared" si="6"/>
        <v>stratkey</v>
      </c>
      <c r="C124" t="str">
        <f t="shared" si="7"/>
        <v>keywords/stratum/stratkey</v>
      </c>
      <c r="D124" s="2">
        <f t="shared" si="9"/>
        <v>0</v>
      </c>
      <c r="E124" s="2">
        <f t="shared" si="9"/>
        <v>0.19642857142857142</v>
      </c>
      <c r="F124" s="2">
        <f t="shared" si="9"/>
        <v>0</v>
      </c>
      <c r="G124" s="2">
        <f t="shared" si="9"/>
        <v>7.4999999999999997E-2</v>
      </c>
    </row>
    <row r="125" spans="1:7" x14ac:dyDescent="0.2">
      <c r="A125" t="s">
        <v>23</v>
      </c>
      <c r="B125" t="str">
        <f t="shared" si="6"/>
        <v>themekey</v>
      </c>
      <c r="C125" t="str">
        <f t="shared" si="7"/>
        <v>keywords/theme/themekey</v>
      </c>
      <c r="D125" s="2">
        <f t="shared" si="9"/>
        <v>16.609612141652615</v>
      </c>
      <c r="E125" s="2">
        <f t="shared" si="9"/>
        <v>2.6428571428571428</v>
      </c>
      <c r="F125" s="2">
        <f t="shared" si="9"/>
        <v>21.285714285714285</v>
      </c>
      <c r="G125" s="2">
        <f t="shared" si="9"/>
        <v>5.9458333333333337</v>
      </c>
    </row>
    <row r="126" spans="1:7" x14ac:dyDescent="0.2">
      <c r="A126" t="s">
        <v>22</v>
      </c>
      <c r="B126" t="str">
        <f t="shared" si="6"/>
        <v>themekt</v>
      </c>
      <c r="C126" t="str">
        <f t="shared" si="7"/>
        <v>keywords/theme/themekt</v>
      </c>
      <c r="D126" s="2">
        <f t="shared" si="9"/>
        <v>3.9932546374367623</v>
      </c>
      <c r="E126" s="2">
        <f t="shared" si="9"/>
        <v>2.2678571428571428</v>
      </c>
      <c r="F126" s="2">
        <f t="shared" si="9"/>
        <v>1.5714285714285714</v>
      </c>
      <c r="G126" s="2">
        <f t="shared" si="9"/>
        <v>2.0125000000000002</v>
      </c>
    </row>
    <row r="127" spans="1:7" x14ac:dyDescent="0.2">
      <c r="A127" t="s">
        <v>102</v>
      </c>
      <c r="B127" t="str">
        <f t="shared" si="6"/>
        <v>native</v>
      </c>
      <c r="C127" t="str">
        <f t="shared" si="7"/>
        <v>native</v>
      </c>
      <c r="D127" s="2">
        <f t="shared" si="9"/>
        <v>0</v>
      </c>
      <c r="E127" s="2">
        <f t="shared" si="9"/>
        <v>0</v>
      </c>
      <c r="F127" s="2">
        <f t="shared" si="9"/>
        <v>0.7142857142857143</v>
      </c>
      <c r="G127" s="2">
        <f t="shared" si="9"/>
        <v>0.94166666666666665</v>
      </c>
    </row>
    <row r="128" spans="1:7" x14ac:dyDescent="0.2">
      <c r="A128" t="s">
        <v>29</v>
      </c>
      <c r="B128" t="str">
        <f t="shared" si="6"/>
        <v>address</v>
      </c>
      <c r="C128" t="str">
        <f t="shared" si="7"/>
        <v>ptcontac/cntinfo/cntaddr/address</v>
      </c>
      <c r="D128" s="2">
        <f t="shared" si="9"/>
        <v>0</v>
      </c>
      <c r="E128" s="2">
        <f t="shared" si="9"/>
        <v>1</v>
      </c>
      <c r="F128" s="2">
        <f t="shared" si="9"/>
        <v>1.1428571428571428</v>
      </c>
      <c r="G128" s="2">
        <f t="shared" si="9"/>
        <v>1.1375</v>
      </c>
    </row>
    <row r="129" spans="1:7" x14ac:dyDescent="0.2">
      <c r="A129" t="s">
        <v>28</v>
      </c>
      <c r="B129" t="str">
        <f t="shared" si="6"/>
        <v>addrtype</v>
      </c>
      <c r="C129" t="str">
        <f t="shared" si="7"/>
        <v>ptcontac/cntinfo/cntaddr/addrtype</v>
      </c>
      <c r="D129" s="2">
        <f t="shared" si="9"/>
        <v>0</v>
      </c>
      <c r="E129" s="2">
        <f t="shared" si="9"/>
        <v>1</v>
      </c>
      <c r="F129" s="2">
        <f t="shared" si="9"/>
        <v>1</v>
      </c>
      <c r="G129" s="2">
        <f t="shared" si="9"/>
        <v>0.79166666666666663</v>
      </c>
    </row>
    <row r="130" spans="1:7" x14ac:dyDescent="0.2">
      <c r="A130" t="s">
        <v>30</v>
      </c>
      <c r="B130" t="str">
        <f t="shared" si="6"/>
        <v>city</v>
      </c>
      <c r="C130" t="str">
        <f t="shared" si="7"/>
        <v>ptcontac/cntinfo/cntaddr/city</v>
      </c>
      <c r="D130" s="2">
        <f t="shared" si="9"/>
        <v>0</v>
      </c>
      <c r="E130" s="2">
        <f t="shared" si="9"/>
        <v>1</v>
      </c>
      <c r="F130" s="2">
        <f t="shared" si="9"/>
        <v>1</v>
      </c>
      <c r="G130" s="2">
        <f t="shared" si="9"/>
        <v>0.79166666666666663</v>
      </c>
    </row>
    <row r="131" spans="1:7" x14ac:dyDescent="0.2">
      <c r="A131" t="s">
        <v>69</v>
      </c>
      <c r="B131" t="str">
        <f t="shared" si="6"/>
        <v>country</v>
      </c>
      <c r="C131" t="str">
        <f t="shared" si="7"/>
        <v>ptcontac/cntinfo/cntaddr/country</v>
      </c>
      <c r="D131" s="2">
        <f t="shared" si="9"/>
        <v>0</v>
      </c>
      <c r="E131" s="2">
        <f t="shared" si="9"/>
        <v>0.16071428571428573</v>
      </c>
      <c r="F131" s="2">
        <f t="shared" si="9"/>
        <v>0.42857142857142855</v>
      </c>
      <c r="G131" s="2">
        <f t="shared" si="9"/>
        <v>0.54166666666666663</v>
      </c>
    </row>
    <row r="132" spans="1:7" x14ac:dyDescent="0.2">
      <c r="A132" t="s">
        <v>32</v>
      </c>
      <c r="B132" t="str">
        <f t="shared" si="6"/>
        <v>postal</v>
      </c>
      <c r="C132" t="str">
        <f t="shared" si="7"/>
        <v>ptcontac/cntinfo/cntaddr/postal</v>
      </c>
      <c r="D132" s="2">
        <f t="shared" si="9"/>
        <v>0</v>
      </c>
      <c r="E132" s="2">
        <f t="shared" si="9"/>
        <v>1</v>
      </c>
      <c r="F132" s="2">
        <f t="shared" si="9"/>
        <v>1</v>
      </c>
      <c r="G132" s="2">
        <f t="shared" si="9"/>
        <v>0.79166666666666663</v>
      </c>
    </row>
    <row r="133" spans="1:7" x14ac:dyDescent="0.2">
      <c r="A133" t="s">
        <v>31</v>
      </c>
      <c r="B133" t="str">
        <f t="shared" si="6"/>
        <v>state</v>
      </c>
      <c r="C133" t="str">
        <f t="shared" si="7"/>
        <v>ptcontac/cntinfo/cntaddr/state</v>
      </c>
      <c r="D133" s="2">
        <f t="shared" si="9"/>
        <v>0</v>
      </c>
      <c r="E133" s="2">
        <f t="shared" si="9"/>
        <v>1</v>
      </c>
      <c r="F133" s="2">
        <f t="shared" si="9"/>
        <v>1</v>
      </c>
      <c r="G133" s="2">
        <f t="shared" si="9"/>
        <v>0.79166666666666663</v>
      </c>
    </row>
    <row r="134" spans="1:7" x14ac:dyDescent="0.2">
      <c r="A134" t="s">
        <v>34</v>
      </c>
      <c r="B134" t="str">
        <f t="shared" si="6"/>
        <v>cntemail</v>
      </c>
      <c r="C134" t="str">
        <f t="shared" si="7"/>
        <v>ptcontac/cntinfo/cntemail</v>
      </c>
      <c r="D134" s="2">
        <f t="shared" si="9"/>
        <v>0</v>
      </c>
      <c r="E134" s="2">
        <f t="shared" si="9"/>
        <v>1</v>
      </c>
      <c r="F134" s="2">
        <f t="shared" si="9"/>
        <v>0.8571428571428571</v>
      </c>
      <c r="G134" s="2">
        <f t="shared" si="9"/>
        <v>0.81666666666666665</v>
      </c>
    </row>
    <row r="135" spans="1:7" x14ac:dyDescent="0.2">
      <c r="A135" t="s">
        <v>217</v>
      </c>
      <c r="B135" t="str">
        <f t="shared" si="6"/>
        <v>cntfax</v>
      </c>
      <c r="C135" t="str">
        <f t="shared" si="7"/>
        <v>ptcontac/cntinfo/cntfax</v>
      </c>
      <c r="D135" s="2">
        <f t="shared" si="9"/>
        <v>0.99831365935919059</v>
      </c>
      <c r="E135" s="2">
        <f t="shared" si="9"/>
        <v>0</v>
      </c>
      <c r="F135" s="2">
        <f t="shared" si="9"/>
        <v>0</v>
      </c>
      <c r="G135" s="2">
        <f t="shared" si="9"/>
        <v>0.44583333333333336</v>
      </c>
    </row>
    <row r="136" spans="1:7" x14ac:dyDescent="0.2">
      <c r="A136" t="s">
        <v>179</v>
      </c>
      <c r="B136" t="str">
        <f t="shared" si="6"/>
        <v>cntorg</v>
      </c>
      <c r="C136" t="str">
        <f t="shared" si="7"/>
        <v>ptcontac/cntinfo/cntorgp/cntorg</v>
      </c>
      <c r="D136" s="2">
        <f t="shared" si="9"/>
        <v>0</v>
      </c>
      <c r="E136" s="2">
        <f t="shared" si="9"/>
        <v>0</v>
      </c>
      <c r="F136" s="2">
        <f t="shared" si="9"/>
        <v>0.14285714285714285</v>
      </c>
      <c r="G136" s="2">
        <f t="shared" si="9"/>
        <v>0.54583333333333328</v>
      </c>
    </row>
    <row r="137" spans="1:7" x14ac:dyDescent="0.2">
      <c r="A137" t="s">
        <v>180</v>
      </c>
      <c r="B137" t="str">
        <f t="shared" si="6"/>
        <v>cntper</v>
      </c>
      <c r="C137" t="str">
        <f t="shared" si="7"/>
        <v>ptcontac/cntinfo/cntorgp/cntper</v>
      </c>
      <c r="D137" s="2">
        <f t="shared" si="9"/>
        <v>0</v>
      </c>
      <c r="E137" s="2">
        <f t="shared" si="9"/>
        <v>0</v>
      </c>
      <c r="F137" s="2">
        <f t="shared" si="9"/>
        <v>0.14285714285714285</v>
      </c>
      <c r="G137" s="2">
        <f t="shared" si="9"/>
        <v>0.42083333333333334</v>
      </c>
    </row>
    <row r="138" spans="1:7" x14ac:dyDescent="0.2">
      <c r="A138" t="s">
        <v>27</v>
      </c>
      <c r="B138" t="str">
        <f t="shared" si="6"/>
        <v>cntorg</v>
      </c>
      <c r="C138" t="str">
        <f t="shared" si="7"/>
        <v>ptcontac/cntinfo/cntperp/cntorg</v>
      </c>
      <c r="D138" s="2">
        <f t="shared" ref="D138:G157" si="10">INDEX(AllDataValues,MATCH($A138,Paths,FALSE),MATCH(D$17,Collections,FALSE))/D$15</f>
        <v>0</v>
      </c>
      <c r="E138" s="2">
        <f t="shared" si="10"/>
        <v>1</v>
      </c>
      <c r="F138" s="2">
        <f t="shared" si="10"/>
        <v>0.7142857142857143</v>
      </c>
      <c r="G138" s="2">
        <f t="shared" si="10"/>
        <v>0.23749999999999999</v>
      </c>
    </row>
    <row r="139" spans="1:7" x14ac:dyDescent="0.2">
      <c r="A139" t="s">
        <v>26</v>
      </c>
      <c r="B139" t="str">
        <f t="shared" si="6"/>
        <v>cntper</v>
      </c>
      <c r="C139" t="str">
        <f t="shared" si="7"/>
        <v>ptcontac/cntinfo/cntperp/cntper</v>
      </c>
      <c r="D139" s="2">
        <f t="shared" si="10"/>
        <v>0.99662731871838106</v>
      </c>
      <c r="E139" s="2">
        <f t="shared" si="10"/>
        <v>1</v>
      </c>
      <c r="F139" s="2">
        <f t="shared" si="10"/>
        <v>0.7142857142857143</v>
      </c>
      <c r="G139" s="2">
        <f t="shared" si="10"/>
        <v>0.24583333333333332</v>
      </c>
    </row>
    <row r="140" spans="1:7" x14ac:dyDescent="0.2">
      <c r="A140" t="s">
        <v>177</v>
      </c>
      <c r="B140" t="str">
        <f t="shared" si="6"/>
        <v>cntpos</v>
      </c>
      <c r="C140" t="str">
        <f t="shared" si="7"/>
        <v>ptcontac/cntinfo/cntpos</v>
      </c>
      <c r="D140" s="2">
        <f t="shared" si="10"/>
        <v>0</v>
      </c>
      <c r="E140" s="2">
        <f t="shared" si="10"/>
        <v>0</v>
      </c>
      <c r="F140" s="2">
        <f t="shared" si="10"/>
        <v>0.2857142857142857</v>
      </c>
      <c r="G140" s="2">
        <f t="shared" si="10"/>
        <v>0.6875</v>
      </c>
    </row>
    <row r="141" spans="1:7" x14ac:dyDescent="0.2">
      <c r="A141" t="s">
        <v>33</v>
      </c>
      <c r="B141" t="str">
        <f t="shared" si="6"/>
        <v>cntvoice</v>
      </c>
      <c r="C141" t="str">
        <f t="shared" si="7"/>
        <v>ptcontac/cntinfo/cntvoice</v>
      </c>
      <c r="D141" s="2">
        <f t="shared" si="10"/>
        <v>0</v>
      </c>
      <c r="E141" s="2">
        <f t="shared" si="10"/>
        <v>0.75</v>
      </c>
      <c r="F141" s="2">
        <f t="shared" si="10"/>
        <v>1</v>
      </c>
      <c r="G141" s="2">
        <f t="shared" si="10"/>
        <v>0.83333333333333337</v>
      </c>
    </row>
    <row r="142" spans="1:7" x14ac:dyDescent="0.2">
      <c r="A142" t="s">
        <v>181</v>
      </c>
      <c r="B142" t="str">
        <f t="shared" si="6"/>
        <v>hours</v>
      </c>
      <c r="C142" t="str">
        <f t="shared" si="7"/>
        <v>ptcontac/cntinfo/hours</v>
      </c>
      <c r="D142" s="2">
        <f t="shared" si="10"/>
        <v>0</v>
      </c>
      <c r="E142" s="2">
        <f t="shared" si="10"/>
        <v>0</v>
      </c>
      <c r="F142" s="2">
        <f t="shared" si="10"/>
        <v>0.14285714285714285</v>
      </c>
      <c r="G142" s="2">
        <f t="shared" si="10"/>
        <v>0.36249999999999999</v>
      </c>
    </row>
    <row r="143" spans="1:7" x14ac:dyDescent="0.2">
      <c r="A143" t="s">
        <v>17</v>
      </c>
      <c r="B143" t="str">
        <f t="shared" si="6"/>
        <v>eastbc</v>
      </c>
      <c r="C143" t="str">
        <f t="shared" si="7"/>
        <v>spdom/bounding/eastbc</v>
      </c>
      <c r="D143" s="2">
        <f t="shared" si="10"/>
        <v>0.99831365935919059</v>
      </c>
      <c r="E143" s="2">
        <f t="shared" si="10"/>
        <v>0.7142857142857143</v>
      </c>
      <c r="F143" s="2">
        <f t="shared" si="10"/>
        <v>1</v>
      </c>
      <c r="G143" s="2">
        <f t="shared" si="10"/>
        <v>1</v>
      </c>
    </row>
    <row r="144" spans="1:7" x14ac:dyDescent="0.2">
      <c r="A144" t="s">
        <v>18</v>
      </c>
      <c r="B144" t="str">
        <f t="shared" si="6"/>
        <v>northbc</v>
      </c>
      <c r="C144" t="str">
        <f t="shared" si="7"/>
        <v>spdom/bounding/northbc</v>
      </c>
      <c r="D144" s="2">
        <f t="shared" si="10"/>
        <v>0.99831365935919059</v>
      </c>
      <c r="E144" s="2">
        <f t="shared" si="10"/>
        <v>0.7142857142857143</v>
      </c>
      <c r="F144" s="2">
        <f t="shared" si="10"/>
        <v>1</v>
      </c>
      <c r="G144" s="2">
        <f t="shared" si="10"/>
        <v>1</v>
      </c>
    </row>
    <row r="145" spans="1:7" x14ac:dyDescent="0.2">
      <c r="A145" t="s">
        <v>19</v>
      </c>
      <c r="B145" t="str">
        <f t="shared" si="6"/>
        <v>southbc</v>
      </c>
      <c r="C145" t="str">
        <f t="shared" si="7"/>
        <v>spdom/bounding/southbc</v>
      </c>
      <c r="D145" s="2">
        <f t="shared" si="10"/>
        <v>0.99831365935919059</v>
      </c>
      <c r="E145" s="2">
        <f t="shared" si="10"/>
        <v>0.7142857142857143</v>
      </c>
      <c r="F145" s="2">
        <f t="shared" si="10"/>
        <v>1</v>
      </c>
      <c r="G145" s="2">
        <f t="shared" si="10"/>
        <v>1</v>
      </c>
    </row>
    <row r="146" spans="1:7" x14ac:dyDescent="0.2">
      <c r="A146" t="s">
        <v>16</v>
      </c>
      <c r="B146" t="str">
        <f t="shared" ref="B146:B209" si="11">RIGHT(A146,LEN(A146)-FIND("|",SUBSTITUTE(A146,"/","|",LEN(A146)-LEN(SUBSTITUTE(A146,"/","")))))</f>
        <v>westbc</v>
      </c>
      <c r="C146" t="str">
        <f t="shared" ref="C146:C209" si="12">MID(A146,FIND("|",SUBSTITUTE(A146,Delimiter,"|",Start))+1,IF(ISERROR(FIND("|",SUBSTITUTE(A146,Delimiter,"|",End))),255,FIND("|",SUBSTITUTE(A146,Delimiter,"|",End))-FIND("|",SUBSTITUTE(A146,Delimiter,"|",Start))-1))</f>
        <v>spdom/bounding/westbc</v>
      </c>
      <c r="D146" s="2">
        <f t="shared" si="10"/>
        <v>0.99831365935919059</v>
      </c>
      <c r="E146" s="2">
        <f t="shared" si="10"/>
        <v>0.7142857142857143</v>
      </c>
      <c r="F146" s="2">
        <f t="shared" si="10"/>
        <v>1</v>
      </c>
      <c r="G146" s="2">
        <f t="shared" si="10"/>
        <v>1</v>
      </c>
    </row>
    <row r="147" spans="1:7" x14ac:dyDescent="0.2">
      <c r="A147" t="s">
        <v>15</v>
      </c>
      <c r="B147" t="str">
        <f t="shared" si="11"/>
        <v>descgeog</v>
      </c>
      <c r="C147" t="str">
        <f t="shared" si="12"/>
        <v>spdom/descgeog</v>
      </c>
      <c r="D147" s="2">
        <f t="shared" si="10"/>
        <v>0</v>
      </c>
      <c r="E147" s="2">
        <f t="shared" si="10"/>
        <v>0.7321428571428571</v>
      </c>
      <c r="F147" s="2">
        <f t="shared" si="10"/>
        <v>1</v>
      </c>
      <c r="G147" s="2">
        <f t="shared" si="10"/>
        <v>1</v>
      </c>
    </row>
    <row r="148" spans="1:7" x14ac:dyDescent="0.2">
      <c r="A148" t="s">
        <v>13</v>
      </c>
      <c r="B148" t="str">
        <f t="shared" si="11"/>
        <v>progress</v>
      </c>
      <c r="C148" t="str">
        <f t="shared" si="12"/>
        <v>status/progress</v>
      </c>
      <c r="D148" s="2">
        <f t="shared" si="10"/>
        <v>0.99831365935919059</v>
      </c>
      <c r="E148" s="2">
        <f t="shared" si="10"/>
        <v>1</v>
      </c>
      <c r="F148" s="2">
        <f t="shared" si="10"/>
        <v>1</v>
      </c>
      <c r="G148" s="2">
        <f t="shared" si="10"/>
        <v>1</v>
      </c>
    </row>
    <row r="149" spans="1:7" x14ac:dyDescent="0.2">
      <c r="A149" t="s">
        <v>14</v>
      </c>
      <c r="B149" t="str">
        <f t="shared" si="11"/>
        <v>update</v>
      </c>
      <c r="C149" t="str">
        <f t="shared" si="12"/>
        <v>status/update</v>
      </c>
      <c r="D149" s="2">
        <f t="shared" si="10"/>
        <v>0.99831365935919059</v>
      </c>
      <c r="E149" s="2">
        <f t="shared" si="10"/>
        <v>1</v>
      </c>
      <c r="F149" s="2">
        <f t="shared" si="10"/>
        <v>1</v>
      </c>
      <c r="G149" s="2">
        <f t="shared" si="10"/>
        <v>1</v>
      </c>
    </row>
    <row r="150" spans="1:7" x14ac:dyDescent="0.2">
      <c r="A150" t="s">
        <v>122</v>
      </c>
      <c r="B150" t="str">
        <f t="shared" si="11"/>
        <v>taxonkey</v>
      </c>
      <c r="C150" t="str">
        <f t="shared" si="12"/>
        <v>taxonomy/keywtax/taxonkey</v>
      </c>
      <c r="D150" s="2">
        <f t="shared" si="10"/>
        <v>0</v>
      </c>
      <c r="E150" s="2">
        <f t="shared" si="10"/>
        <v>0</v>
      </c>
      <c r="F150" s="2">
        <f t="shared" si="10"/>
        <v>1.8571428571428572</v>
      </c>
      <c r="G150" s="2">
        <f t="shared" si="10"/>
        <v>2.4583333333333335</v>
      </c>
    </row>
    <row r="151" spans="1:7" x14ac:dyDescent="0.2">
      <c r="A151" t="s">
        <v>121</v>
      </c>
      <c r="B151" t="str">
        <f t="shared" si="11"/>
        <v>taxonkt</v>
      </c>
      <c r="C151" t="str">
        <f t="shared" si="12"/>
        <v>taxonomy/keywtax/taxonkt</v>
      </c>
      <c r="D151" s="2">
        <f t="shared" si="10"/>
        <v>0</v>
      </c>
      <c r="E151" s="2">
        <f t="shared" si="10"/>
        <v>0</v>
      </c>
      <c r="F151" s="2">
        <f t="shared" si="10"/>
        <v>0.14285714285714285</v>
      </c>
      <c r="G151" s="2">
        <f t="shared" si="10"/>
        <v>0.62083333333333335</v>
      </c>
    </row>
    <row r="152" spans="1:7" x14ac:dyDescent="0.2">
      <c r="A152" t="s">
        <v>132</v>
      </c>
      <c r="B152" t="str">
        <f t="shared" si="11"/>
        <v>common</v>
      </c>
      <c r="C152" t="str">
        <f t="shared" si="12"/>
        <v>taxonomy/taxoncl/common</v>
      </c>
      <c r="D152" s="2">
        <f t="shared" si="10"/>
        <v>0</v>
      </c>
      <c r="E152" s="2">
        <f t="shared" si="10"/>
        <v>0</v>
      </c>
      <c r="F152" s="2">
        <f t="shared" si="10"/>
        <v>0.14285714285714285</v>
      </c>
      <c r="G152" s="2">
        <f t="shared" si="10"/>
        <v>5.8333333333333334E-2</v>
      </c>
    </row>
    <row r="153" spans="1:7" x14ac:dyDescent="0.2">
      <c r="A153" t="s">
        <v>139</v>
      </c>
      <c r="B153" t="str">
        <f t="shared" si="11"/>
        <v>taxonrn</v>
      </c>
      <c r="C153" t="str">
        <f t="shared" si="12"/>
        <v>taxonomy/taxoncl/taxoncl/taxoncl/taxoncl</v>
      </c>
      <c r="D153" s="2">
        <f t="shared" si="10"/>
        <v>0</v>
      </c>
      <c r="E153" s="2">
        <f t="shared" si="10"/>
        <v>0</v>
      </c>
      <c r="F153" s="2">
        <f t="shared" si="10"/>
        <v>0.2857142857142857</v>
      </c>
      <c r="G153" s="2">
        <f t="shared" si="10"/>
        <v>0</v>
      </c>
    </row>
    <row r="154" spans="1:7" x14ac:dyDescent="0.2">
      <c r="A154" t="s">
        <v>140</v>
      </c>
      <c r="B154" t="str">
        <f t="shared" si="11"/>
        <v>taxonrv</v>
      </c>
      <c r="C154" t="str">
        <f t="shared" si="12"/>
        <v>taxonomy/taxoncl/taxoncl/taxoncl/taxoncl</v>
      </c>
      <c r="D154" s="2">
        <f t="shared" si="10"/>
        <v>0</v>
      </c>
      <c r="E154" s="2">
        <f t="shared" si="10"/>
        <v>0</v>
      </c>
      <c r="F154" s="2">
        <f t="shared" si="10"/>
        <v>0.2857142857142857</v>
      </c>
      <c r="G154" s="2">
        <f t="shared" si="10"/>
        <v>0</v>
      </c>
    </row>
    <row r="155" spans="1:7" x14ac:dyDescent="0.2">
      <c r="A155" t="s">
        <v>137</v>
      </c>
      <c r="B155" t="str">
        <f t="shared" si="11"/>
        <v>taxonrn</v>
      </c>
      <c r="C155" t="str">
        <f t="shared" si="12"/>
        <v>taxonomy/taxoncl/taxoncl/taxoncl/taxoncl</v>
      </c>
      <c r="D155" s="2">
        <f t="shared" si="10"/>
        <v>0</v>
      </c>
      <c r="E155" s="2">
        <f t="shared" si="10"/>
        <v>0</v>
      </c>
      <c r="F155" s="2">
        <f t="shared" si="10"/>
        <v>0.42857142857142855</v>
      </c>
      <c r="G155" s="2">
        <f t="shared" si="10"/>
        <v>0</v>
      </c>
    </row>
    <row r="156" spans="1:7" x14ac:dyDescent="0.2">
      <c r="A156" t="s">
        <v>138</v>
      </c>
      <c r="B156" t="str">
        <f t="shared" si="11"/>
        <v>taxonrv</v>
      </c>
      <c r="C156" t="str">
        <f t="shared" si="12"/>
        <v>taxonomy/taxoncl/taxoncl/taxoncl/taxoncl</v>
      </c>
      <c r="D156" s="2">
        <f t="shared" si="10"/>
        <v>0</v>
      </c>
      <c r="E156" s="2">
        <f t="shared" si="10"/>
        <v>0</v>
      </c>
      <c r="F156" s="2">
        <f t="shared" si="10"/>
        <v>0.42857142857142855</v>
      </c>
      <c r="G156" s="2">
        <f t="shared" si="10"/>
        <v>0</v>
      </c>
    </row>
    <row r="157" spans="1:7" x14ac:dyDescent="0.2">
      <c r="A157" t="s">
        <v>135</v>
      </c>
      <c r="B157" t="str">
        <f t="shared" si="11"/>
        <v>taxonrn</v>
      </c>
      <c r="C157" t="str">
        <f t="shared" si="12"/>
        <v>taxonomy/taxoncl/taxoncl/taxoncl/taxonrn</v>
      </c>
      <c r="D157" s="2">
        <f t="shared" si="10"/>
        <v>0</v>
      </c>
      <c r="E157" s="2">
        <f t="shared" si="10"/>
        <v>0</v>
      </c>
      <c r="F157" s="2">
        <f t="shared" si="10"/>
        <v>0.8571428571428571</v>
      </c>
      <c r="G157" s="2">
        <f t="shared" si="10"/>
        <v>0</v>
      </c>
    </row>
    <row r="158" spans="1:7" x14ac:dyDescent="0.2">
      <c r="A158" t="s">
        <v>136</v>
      </c>
      <c r="B158" t="str">
        <f t="shared" si="11"/>
        <v>taxonrv</v>
      </c>
      <c r="C158" t="str">
        <f t="shared" si="12"/>
        <v>taxonomy/taxoncl/taxoncl/taxoncl/taxonrv</v>
      </c>
      <c r="D158" s="2">
        <f t="shared" ref="D158:G177" si="13">INDEX(AllDataValues,MATCH($A158,Paths,FALSE),MATCH(D$17,Collections,FALSE))/D$15</f>
        <v>0</v>
      </c>
      <c r="E158" s="2">
        <f t="shared" si="13"/>
        <v>0</v>
      </c>
      <c r="F158" s="2">
        <f t="shared" si="13"/>
        <v>0.8571428571428571</v>
      </c>
      <c r="G158" s="2">
        <f t="shared" si="13"/>
        <v>0</v>
      </c>
    </row>
    <row r="159" spans="1:7" x14ac:dyDescent="0.2">
      <c r="A159" t="s">
        <v>133</v>
      </c>
      <c r="B159" t="str">
        <f t="shared" si="11"/>
        <v>taxonrn</v>
      </c>
      <c r="C159" t="str">
        <f t="shared" si="12"/>
        <v>taxonomy/taxoncl/taxoncl/taxonrn</v>
      </c>
      <c r="D159" s="2">
        <f t="shared" si="13"/>
        <v>0</v>
      </c>
      <c r="E159" s="2">
        <f t="shared" si="13"/>
        <v>0</v>
      </c>
      <c r="F159" s="2">
        <f t="shared" si="13"/>
        <v>0.2857142857142857</v>
      </c>
      <c r="G159" s="2">
        <f t="shared" si="13"/>
        <v>0</v>
      </c>
    </row>
    <row r="160" spans="1:7" x14ac:dyDescent="0.2">
      <c r="A160" t="s">
        <v>134</v>
      </c>
      <c r="B160" t="str">
        <f t="shared" si="11"/>
        <v>taxonrv</v>
      </c>
      <c r="C160" t="str">
        <f t="shared" si="12"/>
        <v>taxonomy/taxoncl/taxoncl/taxonrv</v>
      </c>
      <c r="D160" s="2">
        <f t="shared" si="13"/>
        <v>0</v>
      </c>
      <c r="E160" s="2">
        <f t="shared" si="13"/>
        <v>0</v>
      </c>
      <c r="F160" s="2">
        <f t="shared" si="13"/>
        <v>0.2857142857142857</v>
      </c>
      <c r="G160" s="2">
        <f t="shared" si="13"/>
        <v>0</v>
      </c>
    </row>
    <row r="161" spans="1:7" x14ac:dyDescent="0.2">
      <c r="A161" t="s">
        <v>130</v>
      </c>
      <c r="B161" t="str">
        <f t="shared" si="11"/>
        <v>taxonrn</v>
      </c>
      <c r="C161" t="str">
        <f t="shared" si="12"/>
        <v>taxonomy/taxoncl/taxonrn</v>
      </c>
      <c r="D161" s="2">
        <f t="shared" si="13"/>
        <v>0</v>
      </c>
      <c r="E161" s="2">
        <f t="shared" si="13"/>
        <v>0</v>
      </c>
      <c r="F161" s="2">
        <f t="shared" si="13"/>
        <v>0.14285714285714285</v>
      </c>
      <c r="G161" s="2">
        <f t="shared" si="13"/>
        <v>0.62083333333333335</v>
      </c>
    </row>
    <row r="162" spans="1:7" x14ac:dyDescent="0.2">
      <c r="A162" t="s">
        <v>131</v>
      </c>
      <c r="B162" t="str">
        <f t="shared" si="11"/>
        <v>taxonrv</v>
      </c>
      <c r="C162" t="str">
        <f t="shared" si="12"/>
        <v>taxonomy/taxoncl/taxonrv</v>
      </c>
      <c r="D162" s="2">
        <f t="shared" si="13"/>
        <v>0</v>
      </c>
      <c r="E162" s="2">
        <f t="shared" si="13"/>
        <v>0</v>
      </c>
      <c r="F162" s="2">
        <f t="shared" si="13"/>
        <v>0.14285714285714285</v>
      </c>
      <c r="G162" s="2">
        <f t="shared" si="13"/>
        <v>0.62083333333333335</v>
      </c>
    </row>
    <row r="163" spans="1:7" x14ac:dyDescent="0.2">
      <c r="A163" t="s">
        <v>126</v>
      </c>
      <c r="B163" t="str">
        <f t="shared" si="11"/>
        <v>geoform</v>
      </c>
      <c r="C163" t="str">
        <f t="shared" si="12"/>
        <v>taxonomy/taxonsys/classsys/classcit/citeinfo</v>
      </c>
      <c r="D163" s="2">
        <f t="shared" si="13"/>
        <v>0</v>
      </c>
      <c r="E163" s="2">
        <f t="shared" si="13"/>
        <v>0</v>
      </c>
      <c r="F163" s="2">
        <f t="shared" si="13"/>
        <v>0.14285714285714285</v>
      </c>
      <c r="G163" s="2">
        <f t="shared" si="13"/>
        <v>0</v>
      </c>
    </row>
    <row r="164" spans="1:7" x14ac:dyDescent="0.2">
      <c r="A164" t="s">
        <v>123</v>
      </c>
      <c r="B164" t="str">
        <f t="shared" si="11"/>
        <v>origin</v>
      </c>
      <c r="C164" t="str">
        <f t="shared" si="12"/>
        <v>taxonomy/taxonsys/classsys/classcit/citeinfo</v>
      </c>
      <c r="D164" s="2">
        <f t="shared" si="13"/>
        <v>0</v>
      </c>
      <c r="E164" s="2">
        <f t="shared" si="13"/>
        <v>0</v>
      </c>
      <c r="F164" s="2">
        <f t="shared" si="13"/>
        <v>0.14285714285714285</v>
      </c>
      <c r="G164" s="2">
        <f t="shared" si="13"/>
        <v>0</v>
      </c>
    </row>
    <row r="165" spans="1:7" x14ac:dyDescent="0.2">
      <c r="A165" t="s">
        <v>124</v>
      </c>
      <c r="B165" t="str">
        <f t="shared" si="11"/>
        <v>pubdate</v>
      </c>
      <c r="C165" t="str">
        <f t="shared" si="12"/>
        <v>taxonomy/taxonsys/classsys/classcit/citeinfo</v>
      </c>
      <c r="D165" s="2">
        <f t="shared" si="13"/>
        <v>0</v>
      </c>
      <c r="E165" s="2">
        <f t="shared" si="13"/>
        <v>0</v>
      </c>
      <c r="F165" s="2">
        <f t="shared" si="13"/>
        <v>0.14285714285714285</v>
      </c>
      <c r="G165" s="2">
        <f t="shared" si="13"/>
        <v>0</v>
      </c>
    </row>
    <row r="166" spans="1:7" x14ac:dyDescent="0.2">
      <c r="A166" t="s">
        <v>128</v>
      </c>
      <c r="B166" t="str">
        <f t="shared" si="11"/>
        <v>publish</v>
      </c>
      <c r="C166" t="str">
        <f t="shared" si="12"/>
        <v>taxonomy/taxonsys/classsys/classcit/citeinfo</v>
      </c>
      <c r="D166" s="2">
        <f t="shared" si="13"/>
        <v>0</v>
      </c>
      <c r="E166" s="2">
        <f t="shared" si="13"/>
        <v>0</v>
      </c>
      <c r="F166" s="2">
        <f t="shared" si="13"/>
        <v>0.14285714285714285</v>
      </c>
      <c r="G166" s="2">
        <f t="shared" si="13"/>
        <v>0</v>
      </c>
    </row>
    <row r="167" spans="1:7" x14ac:dyDescent="0.2">
      <c r="A167" t="s">
        <v>127</v>
      </c>
      <c r="B167" t="str">
        <f t="shared" si="11"/>
        <v>pubplace</v>
      </c>
      <c r="C167" t="str">
        <f t="shared" si="12"/>
        <v>taxonomy/taxonsys/classsys/classcit/citeinfo</v>
      </c>
      <c r="D167" s="2">
        <f t="shared" si="13"/>
        <v>0</v>
      </c>
      <c r="E167" s="2">
        <f t="shared" si="13"/>
        <v>0</v>
      </c>
      <c r="F167" s="2">
        <f t="shared" si="13"/>
        <v>0.14285714285714285</v>
      </c>
      <c r="G167" s="2">
        <f t="shared" si="13"/>
        <v>0</v>
      </c>
    </row>
    <row r="168" spans="1:7" x14ac:dyDescent="0.2">
      <c r="A168" t="s">
        <v>125</v>
      </c>
      <c r="B168" t="str">
        <f t="shared" si="11"/>
        <v>title</v>
      </c>
      <c r="C168" t="str">
        <f t="shared" si="12"/>
        <v>taxonomy/taxonsys/classsys/classcit/citeinfo</v>
      </c>
      <c r="D168" s="2">
        <f t="shared" si="13"/>
        <v>0</v>
      </c>
      <c r="E168" s="2">
        <f t="shared" si="13"/>
        <v>0</v>
      </c>
      <c r="F168" s="2">
        <f t="shared" si="13"/>
        <v>0.14285714285714285</v>
      </c>
      <c r="G168" s="2">
        <f t="shared" si="13"/>
        <v>0</v>
      </c>
    </row>
    <row r="169" spans="1:7" x14ac:dyDescent="0.2">
      <c r="A169" t="s">
        <v>129</v>
      </c>
      <c r="B169" t="str">
        <f t="shared" si="11"/>
        <v>taxonpro</v>
      </c>
      <c r="C169" t="str">
        <f t="shared" si="12"/>
        <v>taxonomy/taxonsys/taxonpro</v>
      </c>
      <c r="D169" s="2">
        <f t="shared" si="13"/>
        <v>0</v>
      </c>
      <c r="E169" s="2">
        <f t="shared" si="13"/>
        <v>0</v>
      </c>
      <c r="F169" s="2">
        <f t="shared" si="13"/>
        <v>0.14285714285714285</v>
      </c>
      <c r="G169" s="2">
        <f t="shared" si="13"/>
        <v>0</v>
      </c>
    </row>
    <row r="170" spans="1:7" x14ac:dyDescent="0.2">
      <c r="A170" t="s">
        <v>98</v>
      </c>
      <c r="B170" t="str">
        <f t="shared" si="11"/>
        <v>current</v>
      </c>
      <c r="C170" t="str">
        <f t="shared" si="12"/>
        <v>timeperd/current</v>
      </c>
      <c r="D170" s="2">
        <f t="shared" si="13"/>
        <v>0</v>
      </c>
      <c r="E170" s="2">
        <f t="shared" si="13"/>
        <v>0</v>
      </c>
      <c r="F170" s="2">
        <f t="shared" si="13"/>
        <v>1</v>
      </c>
      <c r="G170" s="2">
        <f t="shared" si="13"/>
        <v>1</v>
      </c>
    </row>
    <row r="171" spans="1:7" x14ac:dyDescent="0.2">
      <c r="A171" t="s">
        <v>11</v>
      </c>
      <c r="B171" t="str">
        <f t="shared" si="11"/>
        <v>begdate</v>
      </c>
      <c r="C171" t="str">
        <f t="shared" si="12"/>
        <v>timeperd/timeinfo/rngdates/begdate</v>
      </c>
      <c r="D171" s="2">
        <f t="shared" si="13"/>
        <v>0.99831365935919059</v>
      </c>
      <c r="E171" s="2">
        <f t="shared" si="13"/>
        <v>0.8214285714285714</v>
      </c>
      <c r="F171" s="2">
        <f t="shared" si="13"/>
        <v>1</v>
      </c>
      <c r="G171" s="2">
        <f t="shared" si="13"/>
        <v>0.33750000000000002</v>
      </c>
    </row>
    <row r="172" spans="1:7" x14ac:dyDescent="0.2">
      <c r="A172" t="s">
        <v>12</v>
      </c>
      <c r="B172" t="str">
        <f t="shared" si="11"/>
        <v>enddate</v>
      </c>
      <c r="C172" t="str">
        <f t="shared" si="12"/>
        <v>timeperd/timeinfo/rngdates/enddate</v>
      </c>
      <c r="D172" s="2">
        <f t="shared" si="13"/>
        <v>0.99831365935919059</v>
      </c>
      <c r="E172" s="2">
        <f t="shared" si="13"/>
        <v>0.8214285714285714</v>
      </c>
      <c r="F172" s="2">
        <f t="shared" si="13"/>
        <v>1</v>
      </c>
      <c r="G172" s="2">
        <f t="shared" si="13"/>
        <v>0.33750000000000002</v>
      </c>
    </row>
    <row r="173" spans="1:7" x14ac:dyDescent="0.2">
      <c r="A173" t="s">
        <v>90</v>
      </c>
      <c r="B173" t="str">
        <f t="shared" si="11"/>
        <v>onlink</v>
      </c>
      <c r="C173" t="str">
        <f t="shared" si="12"/>
        <v>tool/toolacc/onlink</v>
      </c>
      <c r="D173" s="2">
        <f t="shared" si="13"/>
        <v>0</v>
      </c>
      <c r="E173" s="2">
        <f t="shared" si="13"/>
        <v>1.7857142857142856E-2</v>
      </c>
      <c r="F173" s="2">
        <f t="shared" si="13"/>
        <v>0.14285714285714285</v>
      </c>
      <c r="G173" s="2">
        <f t="shared" si="13"/>
        <v>0</v>
      </c>
    </row>
    <row r="174" spans="1:7" x14ac:dyDescent="0.2">
      <c r="A174" t="s">
        <v>154</v>
      </c>
      <c r="B174" t="str">
        <f t="shared" si="11"/>
        <v>toolinst</v>
      </c>
      <c r="C174" t="str">
        <f t="shared" si="12"/>
        <v>tool/toolacc/toolinst</v>
      </c>
      <c r="D174" s="2">
        <f t="shared" si="13"/>
        <v>0</v>
      </c>
      <c r="E174" s="2">
        <f t="shared" si="13"/>
        <v>0</v>
      </c>
      <c r="F174" s="2">
        <f t="shared" si="13"/>
        <v>0.2857142857142857</v>
      </c>
      <c r="G174" s="2">
        <f t="shared" si="13"/>
        <v>0</v>
      </c>
    </row>
    <row r="175" spans="1:7" x14ac:dyDescent="0.2">
      <c r="A175" t="s">
        <v>93</v>
      </c>
      <c r="B175" t="str">
        <f t="shared" si="11"/>
        <v>address</v>
      </c>
      <c r="C175" t="str">
        <f t="shared" si="12"/>
        <v>tool/toolcont/cntinfo/cntaddr/address</v>
      </c>
      <c r="D175" s="2">
        <f t="shared" si="13"/>
        <v>0</v>
      </c>
      <c r="E175" s="2">
        <f t="shared" si="13"/>
        <v>1.7857142857142856E-2</v>
      </c>
      <c r="F175" s="2">
        <f t="shared" si="13"/>
        <v>0</v>
      </c>
      <c r="G175" s="2">
        <f t="shared" si="13"/>
        <v>0</v>
      </c>
    </row>
    <row r="176" spans="1:7" x14ac:dyDescent="0.2">
      <c r="A176" t="s">
        <v>35</v>
      </c>
      <c r="B176" t="str">
        <f t="shared" si="11"/>
        <v>addrtype</v>
      </c>
      <c r="C176" t="str">
        <f t="shared" si="12"/>
        <v>tool/toolcont/cntinfo/cntaddr/addrtype</v>
      </c>
      <c r="D176" s="2">
        <f t="shared" si="13"/>
        <v>0</v>
      </c>
      <c r="E176" s="2">
        <f t="shared" si="13"/>
        <v>1</v>
      </c>
      <c r="F176" s="2">
        <f t="shared" si="13"/>
        <v>0</v>
      </c>
      <c r="G176" s="2">
        <f t="shared" si="13"/>
        <v>0</v>
      </c>
    </row>
    <row r="177" spans="1:7" x14ac:dyDescent="0.2">
      <c r="A177" t="s">
        <v>92</v>
      </c>
      <c r="B177" t="str">
        <f t="shared" si="11"/>
        <v>cntorg</v>
      </c>
      <c r="C177" t="str">
        <f t="shared" si="12"/>
        <v>tool/toolcont/cntinfo/cntperp/cntorg</v>
      </c>
      <c r="D177" s="2">
        <f t="shared" si="13"/>
        <v>0</v>
      </c>
      <c r="E177" s="2">
        <f t="shared" si="13"/>
        <v>1.7857142857142856E-2</v>
      </c>
      <c r="F177" s="2">
        <f t="shared" si="13"/>
        <v>0</v>
      </c>
      <c r="G177" s="2">
        <f t="shared" si="13"/>
        <v>0</v>
      </c>
    </row>
    <row r="178" spans="1:7" x14ac:dyDescent="0.2">
      <c r="A178" t="s">
        <v>91</v>
      </c>
      <c r="B178" t="str">
        <f t="shared" si="11"/>
        <v>cntper</v>
      </c>
      <c r="C178" t="str">
        <f t="shared" si="12"/>
        <v>tool/toolcont/cntinfo/cntperp/cntper</v>
      </c>
      <c r="D178" s="2">
        <f t="shared" ref="D178:G197" si="14">INDEX(AllDataValues,MATCH($A178,Paths,FALSE),MATCH(D$17,Collections,FALSE))/D$15</f>
        <v>0</v>
      </c>
      <c r="E178" s="2">
        <f t="shared" si="14"/>
        <v>1.7857142857142856E-2</v>
      </c>
      <c r="F178" s="2">
        <f t="shared" si="14"/>
        <v>0</v>
      </c>
      <c r="G178" s="2">
        <f t="shared" si="14"/>
        <v>0</v>
      </c>
    </row>
    <row r="179" spans="1:7" x14ac:dyDescent="0.2">
      <c r="A179" t="s">
        <v>94</v>
      </c>
      <c r="B179" t="str">
        <f t="shared" si="11"/>
        <v>cntvoice</v>
      </c>
      <c r="C179" t="str">
        <f t="shared" si="12"/>
        <v>tool/toolcont/cntinfo/cntvoice</v>
      </c>
      <c r="D179" s="2">
        <f t="shared" si="14"/>
        <v>0</v>
      </c>
      <c r="E179" s="2">
        <f t="shared" si="14"/>
        <v>1.7857142857142856E-2</v>
      </c>
      <c r="F179" s="2">
        <f t="shared" si="14"/>
        <v>0</v>
      </c>
      <c r="G179" s="2">
        <f t="shared" si="14"/>
        <v>0</v>
      </c>
    </row>
    <row r="180" spans="1:7" x14ac:dyDescent="0.2">
      <c r="A180" t="s">
        <v>84</v>
      </c>
      <c r="B180" t="str">
        <f t="shared" si="11"/>
        <v>tooldesc</v>
      </c>
      <c r="C180" t="str">
        <f t="shared" si="12"/>
        <v>tool/tooldesc</v>
      </c>
      <c r="D180" s="2">
        <f t="shared" si="14"/>
        <v>0</v>
      </c>
      <c r="E180" s="2">
        <f t="shared" si="14"/>
        <v>7.1428571428571425E-2</v>
      </c>
      <c r="F180" s="2">
        <f t="shared" si="14"/>
        <v>0.2857142857142857</v>
      </c>
      <c r="G180" s="2">
        <f t="shared" si="14"/>
        <v>0</v>
      </c>
    </row>
    <row r="181" spans="1:7" x14ac:dyDescent="0.2">
      <c r="A181" t="s">
        <v>79</v>
      </c>
      <c r="B181" t="str">
        <f t="shared" si="11"/>
        <v>useconst</v>
      </c>
      <c r="C181" t="str">
        <f t="shared" si="12"/>
        <v>useconst</v>
      </c>
      <c r="D181" s="2">
        <f t="shared" si="14"/>
        <v>0</v>
      </c>
      <c r="E181" s="2">
        <f t="shared" si="14"/>
        <v>0.4107142857142857</v>
      </c>
      <c r="F181" s="2">
        <f t="shared" si="14"/>
        <v>1</v>
      </c>
      <c r="G181" s="2">
        <f t="shared" si="14"/>
        <v>1</v>
      </c>
    </row>
    <row r="182" spans="1:7" x14ac:dyDescent="0.2">
      <c r="A182" t="s">
        <v>221</v>
      </c>
      <c r="B182" t="str">
        <f t="shared" si="11"/>
        <v>Local-Control-Number</v>
      </c>
      <c r="C182" t="e">
        <f t="shared" si="12"/>
        <v>#VALUE!</v>
      </c>
      <c r="D182" s="2">
        <f t="shared" si="14"/>
        <v>1</v>
      </c>
      <c r="E182" s="2">
        <f t="shared" si="14"/>
        <v>0</v>
      </c>
      <c r="F182" s="2">
        <f t="shared" si="14"/>
        <v>0</v>
      </c>
      <c r="G182" s="2">
        <f t="shared" si="14"/>
        <v>0</v>
      </c>
    </row>
    <row r="183" spans="1:7" x14ac:dyDescent="0.2">
      <c r="A183" t="s">
        <v>242</v>
      </c>
      <c r="B183" t="str">
        <f t="shared" si="11"/>
        <v>Email</v>
      </c>
      <c r="C183" t="str">
        <f t="shared" si="12"/>
        <v>Contact_Person/Email</v>
      </c>
      <c r="D183" s="2">
        <f t="shared" si="14"/>
        <v>1</v>
      </c>
      <c r="E183" s="2">
        <f t="shared" si="14"/>
        <v>0</v>
      </c>
      <c r="F183" s="2">
        <f t="shared" si="14"/>
        <v>0</v>
      </c>
      <c r="G183" s="2">
        <f t="shared" si="14"/>
        <v>0</v>
      </c>
    </row>
    <row r="184" spans="1:7" x14ac:dyDescent="0.2">
      <c r="A184" t="s">
        <v>243</v>
      </c>
      <c r="B184" t="str">
        <f t="shared" si="11"/>
        <v>Name</v>
      </c>
      <c r="C184" t="str">
        <f t="shared" si="12"/>
        <v>Contact_Person/Name</v>
      </c>
      <c r="D184" s="2">
        <f t="shared" si="14"/>
        <v>1</v>
      </c>
      <c r="E184" s="2">
        <f t="shared" si="14"/>
        <v>0</v>
      </c>
      <c r="F184" s="2">
        <f t="shared" si="14"/>
        <v>0</v>
      </c>
      <c r="G184" s="2">
        <f t="shared" si="14"/>
        <v>0</v>
      </c>
    </row>
    <row r="185" spans="1:7" x14ac:dyDescent="0.2">
      <c r="A185" t="s">
        <v>244</v>
      </c>
      <c r="B185" t="str">
        <f t="shared" si="11"/>
        <v>Phone</v>
      </c>
      <c r="C185" t="str">
        <f t="shared" si="12"/>
        <v>Contact_Person/Phone</v>
      </c>
      <c r="D185" s="2">
        <f t="shared" si="14"/>
        <v>1</v>
      </c>
      <c r="E185" s="2">
        <f t="shared" si="14"/>
        <v>0</v>
      </c>
      <c r="F185" s="2">
        <f t="shared" si="14"/>
        <v>0</v>
      </c>
      <c r="G185" s="2">
        <f t="shared" si="14"/>
        <v>0</v>
      </c>
    </row>
    <row r="186" spans="1:7" x14ac:dyDescent="0.2">
      <c r="A186" t="s">
        <v>237</v>
      </c>
      <c r="B186" t="str">
        <f t="shared" si="11"/>
        <v>Label</v>
      </c>
      <c r="C186" t="str">
        <f t="shared" si="12"/>
        <v>Data_Set_Link/Label</v>
      </c>
      <c r="D186" s="2">
        <f t="shared" si="14"/>
        <v>1</v>
      </c>
      <c r="E186" s="2">
        <f t="shared" si="14"/>
        <v>0</v>
      </c>
      <c r="F186" s="2">
        <f t="shared" si="14"/>
        <v>0</v>
      </c>
      <c r="G186" s="2">
        <f t="shared" si="14"/>
        <v>0</v>
      </c>
    </row>
    <row r="187" spans="1:7" x14ac:dyDescent="0.2">
      <c r="A187" t="s">
        <v>236</v>
      </c>
      <c r="B187" t="str">
        <f t="shared" si="11"/>
        <v>URL</v>
      </c>
      <c r="C187" t="str">
        <f t="shared" si="12"/>
        <v>Data_Set_Link/URL</v>
      </c>
      <c r="D187" s="2">
        <f t="shared" si="14"/>
        <v>1</v>
      </c>
      <c r="E187" s="2">
        <f t="shared" si="14"/>
        <v>0</v>
      </c>
      <c r="F187" s="2">
        <f t="shared" si="14"/>
        <v>0</v>
      </c>
      <c r="G187" s="2">
        <f t="shared" si="14"/>
        <v>0</v>
      </c>
    </row>
    <row r="188" spans="1:7" x14ac:dyDescent="0.2">
      <c r="A188" t="s">
        <v>239</v>
      </c>
      <c r="B188" t="str">
        <f t="shared" si="11"/>
        <v>Label</v>
      </c>
      <c r="C188" t="str">
        <f t="shared" si="12"/>
        <v>Documentation_Link/Label</v>
      </c>
      <c r="D188" s="2">
        <f t="shared" si="14"/>
        <v>1</v>
      </c>
      <c r="E188" s="2">
        <f t="shared" si="14"/>
        <v>0</v>
      </c>
      <c r="F188" s="2">
        <f t="shared" si="14"/>
        <v>0</v>
      </c>
      <c r="G188" s="2">
        <f t="shared" si="14"/>
        <v>0</v>
      </c>
    </row>
    <row r="189" spans="1:7" x14ac:dyDescent="0.2">
      <c r="A189" t="s">
        <v>238</v>
      </c>
      <c r="B189" t="str">
        <f t="shared" si="11"/>
        <v>URL</v>
      </c>
      <c r="C189" t="str">
        <f t="shared" si="12"/>
        <v>Documentation_Link/URL</v>
      </c>
      <c r="D189" s="2">
        <f t="shared" si="14"/>
        <v>1</v>
      </c>
      <c r="E189" s="2">
        <f t="shared" si="14"/>
        <v>0</v>
      </c>
      <c r="F189" s="2">
        <f t="shared" si="14"/>
        <v>0</v>
      </c>
      <c r="G189" s="2">
        <f t="shared" si="14"/>
        <v>0</v>
      </c>
    </row>
    <row r="190" spans="1:7" x14ac:dyDescent="0.2">
      <c r="A190" t="s">
        <v>245</v>
      </c>
      <c r="B190" t="str">
        <f t="shared" si="11"/>
        <v>File_ID</v>
      </c>
      <c r="C190" t="str">
        <f t="shared" si="12"/>
        <v>File_ID</v>
      </c>
      <c r="D190" s="2">
        <f t="shared" si="14"/>
        <v>1</v>
      </c>
      <c r="E190" s="2">
        <f t="shared" si="14"/>
        <v>0</v>
      </c>
      <c r="F190" s="2">
        <f t="shared" si="14"/>
        <v>0</v>
      </c>
      <c r="G190" s="2">
        <f t="shared" si="14"/>
        <v>0</v>
      </c>
    </row>
    <row r="191" spans="1:7" x14ac:dyDescent="0.2">
      <c r="A191" t="s">
        <v>252</v>
      </c>
      <c r="B191" t="str">
        <f t="shared" si="11"/>
        <v>Easternmost_Longitude</v>
      </c>
      <c r="C191" t="str">
        <f t="shared" si="12"/>
        <v>Granule_Details/Granule/Easternmost_Longitude</v>
      </c>
      <c r="D191" s="2">
        <f t="shared" si="14"/>
        <v>6.7504215851602023</v>
      </c>
      <c r="E191" s="2">
        <f t="shared" si="14"/>
        <v>0</v>
      </c>
      <c r="F191" s="2">
        <f t="shared" si="14"/>
        <v>0</v>
      </c>
      <c r="G191" s="2">
        <f t="shared" si="14"/>
        <v>0</v>
      </c>
    </row>
    <row r="192" spans="1:7" x14ac:dyDescent="0.2">
      <c r="A192" t="s">
        <v>256</v>
      </c>
      <c r="B192" t="str">
        <f t="shared" si="11"/>
        <v>End_Date</v>
      </c>
      <c r="C192" t="str">
        <f t="shared" si="12"/>
        <v>Granule_Details/Granule/End_Date</v>
      </c>
      <c r="D192" s="2">
        <f t="shared" si="14"/>
        <v>6.5118043844856661</v>
      </c>
      <c r="E192" s="2">
        <f t="shared" si="14"/>
        <v>0</v>
      </c>
      <c r="F192" s="2">
        <f t="shared" si="14"/>
        <v>0</v>
      </c>
      <c r="G192" s="2">
        <f t="shared" si="14"/>
        <v>0</v>
      </c>
    </row>
    <row r="193" spans="1:7" x14ac:dyDescent="0.2">
      <c r="A193" t="s">
        <v>249</v>
      </c>
      <c r="B193" t="str">
        <f t="shared" si="11"/>
        <v>Granule_ID</v>
      </c>
      <c r="C193" t="str">
        <f t="shared" si="12"/>
        <v>Granule_Details/Granule/Granule_ID</v>
      </c>
      <c r="D193" s="2">
        <f t="shared" si="14"/>
        <v>6.7504215851602023</v>
      </c>
      <c r="E193" s="2">
        <f t="shared" si="14"/>
        <v>0</v>
      </c>
      <c r="F193" s="2">
        <f t="shared" si="14"/>
        <v>0</v>
      </c>
      <c r="G193" s="2">
        <f t="shared" si="14"/>
        <v>0</v>
      </c>
    </row>
    <row r="194" spans="1:7" x14ac:dyDescent="0.2">
      <c r="A194" t="s">
        <v>250</v>
      </c>
      <c r="B194" t="str">
        <f t="shared" si="11"/>
        <v>Granule_Title</v>
      </c>
      <c r="C194" t="str">
        <f t="shared" si="12"/>
        <v>Granule_Details/Granule/Granule_Title</v>
      </c>
      <c r="D194" s="2">
        <f t="shared" si="14"/>
        <v>6.7504215851602023</v>
      </c>
      <c r="E194" s="2">
        <f t="shared" si="14"/>
        <v>0</v>
      </c>
      <c r="F194" s="2">
        <f t="shared" si="14"/>
        <v>0</v>
      </c>
      <c r="G194" s="2">
        <f t="shared" si="14"/>
        <v>0</v>
      </c>
    </row>
    <row r="195" spans="1:7" x14ac:dyDescent="0.2">
      <c r="A195" t="s">
        <v>253</v>
      </c>
      <c r="B195" t="str">
        <f t="shared" si="11"/>
        <v>Northernmost_Latitude</v>
      </c>
      <c r="C195" t="str">
        <f t="shared" si="12"/>
        <v>Granule_Details/Granule/Northernmost_Latitude</v>
      </c>
      <c r="D195" s="2">
        <f t="shared" si="14"/>
        <v>6.7504215851602023</v>
      </c>
      <c r="E195" s="2">
        <f t="shared" si="14"/>
        <v>0</v>
      </c>
      <c r="F195" s="2">
        <f t="shared" si="14"/>
        <v>0</v>
      </c>
      <c r="G195" s="2">
        <f t="shared" si="14"/>
        <v>0</v>
      </c>
    </row>
    <row r="196" spans="1:7" x14ac:dyDescent="0.2">
      <c r="A196" t="s">
        <v>254</v>
      </c>
      <c r="B196" t="str">
        <f t="shared" si="11"/>
        <v>Southernmost_Latitude</v>
      </c>
      <c r="C196" t="str">
        <f t="shared" si="12"/>
        <v>Granule_Details/Granule/Southernmost_Latitude</v>
      </c>
      <c r="D196" s="2">
        <f t="shared" si="14"/>
        <v>6.7504215851602023</v>
      </c>
      <c r="E196" s="2">
        <f t="shared" si="14"/>
        <v>0</v>
      </c>
      <c r="F196" s="2">
        <f t="shared" si="14"/>
        <v>0</v>
      </c>
      <c r="G196" s="2">
        <f t="shared" si="14"/>
        <v>0</v>
      </c>
    </row>
    <row r="197" spans="1:7" x14ac:dyDescent="0.2">
      <c r="A197" t="s">
        <v>255</v>
      </c>
      <c r="B197" t="str">
        <f t="shared" si="11"/>
        <v>Start_Date</v>
      </c>
      <c r="C197" t="str">
        <f t="shared" si="12"/>
        <v>Granule_Details/Granule/Start_Date</v>
      </c>
      <c r="D197" s="2">
        <f t="shared" si="14"/>
        <v>6.5118043844856661</v>
      </c>
      <c r="E197" s="2">
        <f t="shared" si="14"/>
        <v>0</v>
      </c>
      <c r="F197" s="2">
        <f t="shared" si="14"/>
        <v>0</v>
      </c>
      <c r="G197" s="2">
        <f t="shared" si="14"/>
        <v>0</v>
      </c>
    </row>
    <row r="198" spans="1:7" x14ac:dyDescent="0.2">
      <c r="A198" t="s">
        <v>251</v>
      </c>
      <c r="B198" t="str">
        <f t="shared" si="11"/>
        <v>Westernmost_Longitude</v>
      </c>
      <c r="C198" t="str">
        <f t="shared" si="12"/>
        <v>Granule_Details/Granule/Westernmost_Longitude</v>
      </c>
      <c r="D198" s="2">
        <f t="shared" ref="D198:G217" si="15">INDEX(AllDataValues,MATCH($A198,Paths,FALSE),MATCH(D$17,Collections,FALSE))/D$15</f>
        <v>6.7504215851602023</v>
      </c>
      <c r="E198" s="2">
        <f t="shared" si="15"/>
        <v>0</v>
      </c>
      <c r="F198" s="2">
        <f t="shared" si="15"/>
        <v>0</v>
      </c>
      <c r="G198" s="2">
        <f t="shared" si="15"/>
        <v>0</v>
      </c>
    </row>
    <row r="199" spans="1:7" x14ac:dyDescent="0.2">
      <c r="A199" t="s">
        <v>227</v>
      </c>
      <c r="B199" t="str">
        <f t="shared" si="11"/>
        <v>Keywords</v>
      </c>
      <c r="C199" t="str">
        <f t="shared" si="12"/>
        <v>Keywords</v>
      </c>
      <c r="D199" s="2">
        <f t="shared" si="15"/>
        <v>6.9940978077571669</v>
      </c>
      <c r="E199" s="2">
        <f t="shared" si="15"/>
        <v>0</v>
      </c>
      <c r="F199" s="2">
        <f t="shared" si="15"/>
        <v>0</v>
      </c>
      <c r="G199" s="2">
        <f t="shared" si="15"/>
        <v>0</v>
      </c>
    </row>
    <row r="200" spans="1:7" x14ac:dyDescent="0.2">
      <c r="A200" t="s">
        <v>246</v>
      </c>
      <c r="B200" t="str">
        <f t="shared" si="11"/>
        <v>MD_Entry_id</v>
      </c>
      <c r="C200" t="str">
        <f t="shared" si="12"/>
        <v>MD_Entry_id</v>
      </c>
      <c r="D200" s="2">
        <f t="shared" si="15"/>
        <v>1</v>
      </c>
      <c r="E200" s="2">
        <f t="shared" si="15"/>
        <v>0</v>
      </c>
      <c r="F200" s="2">
        <f t="shared" si="15"/>
        <v>0</v>
      </c>
      <c r="G200" s="2">
        <f t="shared" si="15"/>
        <v>0</v>
      </c>
    </row>
    <row r="201" spans="1:7" x14ac:dyDescent="0.2">
      <c r="A201" t="s">
        <v>234</v>
      </c>
      <c r="B201" t="str">
        <f t="shared" si="11"/>
        <v>Navpath</v>
      </c>
      <c r="C201" t="str">
        <f t="shared" si="12"/>
        <v>Navpath</v>
      </c>
      <c r="D201" s="2">
        <f t="shared" si="15"/>
        <v>4.301011804384486</v>
      </c>
      <c r="E201" s="2">
        <f t="shared" si="15"/>
        <v>0</v>
      </c>
      <c r="F201" s="2">
        <f t="shared" si="15"/>
        <v>0</v>
      </c>
      <c r="G201" s="2">
        <f t="shared" si="15"/>
        <v>0</v>
      </c>
    </row>
    <row r="202" spans="1:7" x14ac:dyDescent="0.2">
      <c r="A202" t="s">
        <v>257</v>
      </c>
      <c r="B202" t="str">
        <f t="shared" si="11"/>
        <v>OGC_URL</v>
      </c>
      <c r="C202" t="str">
        <f t="shared" si="12"/>
        <v>OGC_URL</v>
      </c>
      <c r="D202" s="2">
        <f t="shared" si="15"/>
        <v>0.10961214165261383</v>
      </c>
      <c r="E202" s="2">
        <f t="shared" si="15"/>
        <v>0</v>
      </c>
      <c r="F202" s="2">
        <f t="shared" si="15"/>
        <v>0</v>
      </c>
      <c r="G202" s="2">
        <f t="shared" si="15"/>
        <v>0</v>
      </c>
    </row>
    <row r="203" spans="1:7" x14ac:dyDescent="0.2">
      <c r="A203" t="s">
        <v>241</v>
      </c>
      <c r="B203" t="str">
        <f t="shared" si="11"/>
        <v>OME_DTD_Version</v>
      </c>
      <c r="C203" t="str">
        <f t="shared" si="12"/>
        <v>OME_DTD_Version</v>
      </c>
      <c r="D203" s="2">
        <f t="shared" si="15"/>
        <v>1</v>
      </c>
      <c r="E203" s="2">
        <f t="shared" si="15"/>
        <v>0</v>
      </c>
      <c r="F203" s="2">
        <f t="shared" si="15"/>
        <v>0</v>
      </c>
      <c r="G203" s="2">
        <f t="shared" si="15"/>
        <v>0</v>
      </c>
    </row>
    <row r="204" spans="1:7" x14ac:dyDescent="0.2">
      <c r="A204" t="s">
        <v>240</v>
      </c>
      <c r="B204" t="str">
        <f t="shared" si="11"/>
        <v>OME_Software_Version</v>
      </c>
      <c r="C204" t="str">
        <f t="shared" si="12"/>
        <v>OME_Software_Version</v>
      </c>
      <c r="D204" s="2">
        <f t="shared" si="15"/>
        <v>1</v>
      </c>
      <c r="E204" s="2">
        <f t="shared" si="15"/>
        <v>0</v>
      </c>
      <c r="F204" s="2">
        <f t="shared" si="15"/>
        <v>0</v>
      </c>
      <c r="G204" s="2">
        <f t="shared" si="15"/>
        <v>0</v>
      </c>
    </row>
    <row r="205" spans="1:7" x14ac:dyDescent="0.2">
      <c r="A205" t="s">
        <v>228</v>
      </c>
      <c r="B205" t="str">
        <f t="shared" si="11"/>
        <v>Parameter</v>
      </c>
      <c r="C205" t="str">
        <f t="shared" si="12"/>
        <v>Parameter_Description/Parameter</v>
      </c>
      <c r="D205" s="2">
        <f t="shared" si="15"/>
        <v>4.1829679595278249</v>
      </c>
      <c r="E205" s="2">
        <f t="shared" si="15"/>
        <v>0</v>
      </c>
      <c r="F205" s="2">
        <f t="shared" si="15"/>
        <v>0</v>
      </c>
      <c r="G205" s="2">
        <f t="shared" si="15"/>
        <v>0</v>
      </c>
    </row>
    <row r="206" spans="1:7" x14ac:dyDescent="0.2">
      <c r="A206" t="s">
        <v>229</v>
      </c>
      <c r="B206" t="str">
        <f t="shared" si="11"/>
        <v>Sensor</v>
      </c>
      <c r="C206" t="str">
        <f t="shared" si="12"/>
        <v>Parameter_Description/Sensor</v>
      </c>
      <c r="D206" s="2">
        <f t="shared" si="15"/>
        <v>4.0640809443507591</v>
      </c>
      <c r="E206" s="2">
        <f t="shared" si="15"/>
        <v>0</v>
      </c>
      <c r="F206" s="2">
        <f t="shared" si="15"/>
        <v>0</v>
      </c>
      <c r="G206" s="2">
        <f t="shared" si="15"/>
        <v>0</v>
      </c>
    </row>
    <row r="207" spans="1:7" x14ac:dyDescent="0.2">
      <c r="A207" t="s">
        <v>230</v>
      </c>
      <c r="B207" t="str">
        <f t="shared" si="11"/>
        <v>Source</v>
      </c>
      <c r="C207" t="str">
        <f t="shared" si="12"/>
        <v>Parameter_Description/Source</v>
      </c>
      <c r="D207" s="2">
        <f t="shared" si="15"/>
        <v>4.078414839797639</v>
      </c>
      <c r="E207" s="2">
        <f t="shared" si="15"/>
        <v>0</v>
      </c>
      <c r="F207" s="2">
        <f t="shared" si="15"/>
        <v>0</v>
      </c>
      <c r="G207" s="2">
        <f t="shared" si="15"/>
        <v>0</v>
      </c>
    </row>
    <row r="208" spans="1:7" x14ac:dyDescent="0.2">
      <c r="A208" t="s">
        <v>231</v>
      </c>
      <c r="B208" t="str">
        <f t="shared" si="11"/>
        <v>Term</v>
      </c>
      <c r="C208" t="str">
        <f t="shared" si="12"/>
        <v>Parameter_Description/Term</v>
      </c>
      <c r="D208" s="2">
        <f t="shared" si="15"/>
        <v>4.1863406408094432</v>
      </c>
      <c r="E208" s="2">
        <f t="shared" si="15"/>
        <v>0</v>
      </c>
      <c r="F208" s="2">
        <f t="shared" si="15"/>
        <v>0</v>
      </c>
      <c r="G208" s="2">
        <f t="shared" si="15"/>
        <v>0</v>
      </c>
    </row>
    <row r="209" spans="1:7" x14ac:dyDescent="0.2">
      <c r="A209" t="s">
        <v>232</v>
      </c>
      <c r="B209" t="str">
        <f t="shared" si="11"/>
        <v>Topic</v>
      </c>
      <c r="C209" t="str">
        <f t="shared" si="12"/>
        <v>Parameter_Description/Topic</v>
      </c>
      <c r="D209" s="2">
        <f t="shared" si="15"/>
        <v>4.1863406408094432</v>
      </c>
      <c r="E209" s="2">
        <f t="shared" si="15"/>
        <v>0</v>
      </c>
      <c r="F209" s="2">
        <f t="shared" si="15"/>
        <v>0</v>
      </c>
      <c r="G209" s="2">
        <f t="shared" si="15"/>
        <v>0</v>
      </c>
    </row>
    <row r="210" spans="1:7" x14ac:dyDescent="0.2">
      <c r="A210" t="s">
        <v>235</v>
      </c>
      <c r="B210" t="str">
        <f t="shared" ref="B210:B273" si="16">RIGHT(A210,LEN(A210)-FIND("|",SUBSTITUTE(A210,"/","|",LEN(A210)-LEN(SUBSTITUTE(A210,"/","")))))</f>
        <v>Name</v>
      </c>
      <c r="C210" t="str">
        <f t="shared" ref="C210:C273" si="17">MID(A210,FIND("|",SUBSTITUTE(A210,Delimiter,"|",Start))+1,IF(ISERROR(FIND("|",SUBSTITUTE(A210,Delimiter,"|",End))),255,FIND("|",SUBSTITUTE(A210,Delimiter,"|",End))-FIND("|",SUBSTITUTE(A210,Delimiter,"|",Start))-1))</f>
        <v>Principal_Investigator/Name</v>
      </c>
      <c r="D210" s="2">
        <f t="shared" si="15"/>
        <v>3.4139966273187183</v>
      </c>
      <c r="E210" s="2">
        <f t="shared" si="15"/>
        <v>0</v>
      </c>
      <c r="F210" s="2">
        <f t="shared" si="15"/>
        <v>0</v>
      </c>
      <c r="G210" s="2">
        <f t="shared" si="15"/>
        <v>0</v>
      </c>
    </row>
    <row r="211" spans="1:7" x14ac:dyDescent="0.2">
      <c r="A211" t="s">
        <v>233</v>
      </c>
      <c r="B211" t="str">
        <f t="shared" si="16"/>
        <v>Project</v>
      </c>
      <c r="C211" t="str">
        <f t="shared" si="17"/>
        <v>Project</v>
      </c>
      <c r="D211" s="2">
        <f t="shared" si="15"/>
        <v>1</v>
      </c>
      <c r="E211" s="2">
        <f t="shared" si="15"/>
        <v>0</v>
      </c>
      <c r="F211" s="2">
        <f t="shared" si="15"/>
        <v>0</v>
      </c>
      <c r="G211" s="2">
        <f t="shared" si="15"/>
        <v>0</v>
      </c>
    </row>
    <row r="212" spans="1:7" x14ac:dyDescent="0.2">
      <c r="A212" t="s">
        <v>248</v>
      </c>
      <c r="B212" t="str">
        <f t="shared" si="16"/>
        <v>Label</v>
      </c>
      <c r="C212" t="str">
        <f t="shared" si="17"/>
        <v>Search_Text_Link/Label</v>
      </c>
      <c r="D212" s="2">
        <f t="shared" si="15"/>
        <v>1</v>
      </c>
      <c r="E212" s="2">
        <f t="shared" si="15"/>
        <v>0</v>
      </c>
      <c r="F212" s="2">
        <f t="shared" si="15"/>
        <v>0</v>
      </c>
      <c r="G212" s="2">
        <f t="shared" si="15"/>
        <v>0</v>
      </c>
    </row>
    <row r="213" spans="1:7" x14ac:dyDescent="0.2">
      <c r="A213" t="s">
        <v>247</v>
      </c>
      <c r="B213" t="str">
        <f t="shared" si="16"/>
        <v>URL</v>
      </c>
      <c r="C213" t="str">
        <f t="shared" si="17"/>
        <v>Search_Text_Link/URL</v>
      </c>
      <c r="D213" s="2">
        <f t="shared" si="15"/>
        <v>1</v>
      </c>
      <c r="E213" s="2">
        <f t="shared" si="15"/>
        <v>0</v>
      </c>
      <c r="F213" s="2">
        <f t="shared" si="15"/>
        <v>0</v>
      </c>
      <c r="G213" s="2">
        <f t="shared" si="15"/>
        <v>0</v>
      </c>
    </row>
    <row r="214" spans="1:7" x14ac:dyDescent="0.2">
      <c r="A214" t="s">
        <v>224</v>
      </c>
      <c r="B214" t="str">
        <f t="shared" si="16"/>
        <v>Easternmost_Longitude</v>
      </c>
      <c r="C214" t="str">
        <f t="shared" si="17"/>
        <v>Site_Information/Easternmost_Longitude</v>
      </c>
      <c r="D214" s="2">
        <f t="shared" si="15"/>
        <v>1</v>
      </c>
      <c r="E214" s="2">
        <f t="shared" si="15"/>
        <v>0</v>
      </c>
      <c r="F214" s="2">
        <f t="shared" si="15"/>
        <v>0</v>
      </c>
      <c r="G214" s="2">
        <f t="shared" si="15"/>
        <v>0</v>
      </c>
    </row>
    <row r="215" spans="1:7" x14ac:dyDescent="0.2">
      <c r="A215" t="s">
        <v>225</v>
      </c>
      <c r="B215" t="str">
        <f t="shared" si="16"/>
        <v>Northernmost_Latitude</v>
      </c>
      <c r="C215" t="str">
        <f t="shared" si="17"/>
        <v>Site_Information/Northernmost_Latitude</v>
      </c>
      <c r="D215" s="2">
        <f t="shared" si="15"/>
        <v>1</v>
      </c>
      <c r="E215" s="2">
        <f t="shared" si="15"/>
        <v>0</v>
      </c>
      <c r="F215" s="2">
        <f t="shared" si="15"/>
        <v>0</v>
      </c>
      <c r="G215" s="2">
        <f t="shared" si="15"/>
        <v>0</v>
      </c>
    </row>
    <row r="216" spans="1:7" x14ac:dyDescent="0.2">
      <c r="A216" t="s">
        <v>222</v>
      </c>
      <c r="B216" t="str">
        <f t="shared" si="16"/>
        <v>Site</v>
      </c>
      <c r="C216" t="str">
        <f t="shared" si="17"/>
        <v>Site_Information/Site</v>
      </c>
      <c r="D216" s="2">
        <f t="shared" si="15"/>
        <v>0.8701517706576728</v>
      </c>
      <c r="E216" s="2">
        <f t="shared" si="15"/>
        <v>0</v>
      </c>
      <c r="F216" s="2">
        <f t="shared" si="15"/>
        <v>0</v>
      </c>
      <c r="G216" s="2">
        <f t="shared" si="15"/>
        <v>0</v>
      </c>
    </row>
    <row r="217" spans="1:7" x14ac:dyDescent="0.2">
      <c r="A217" t="s">
        <v>226</v>
      </c>
      <c r="B217" t="str">
        <f t="shared" si="16"/>
        <v>Southernmost_Latitude</v>
      </c>
      <c r="C217" t="str">
        <f t="shared" si="17"/>
        <v>Site_Information/Southernmost_Latitude</v>
      </c>
      <c r="D217" s="2">
        <f t="shared" si="15"/>
        <v>1</v>
      </c>
      <c r="E217" s="2">
        <f t="shared" si="15"/>
        <v>0</v>
      </c>
      <c r="F217" s="2">
        <f t="shared" si="15"/>
        <v>0</v>
      </c>
      <c r="G217" s="2">
        <f t="shared" si="15"/>
        <v>0</v>
      </c>
    </row>
    <row r="218" spans="1:7" x14ac:dyDescent="0.2">
      <c r="A218" t="s">
        <v>223</v>
      </c>
      <c r="B218" t="str">
        <f t="shared" si="16"/>
        <v>Westernmost_Longitude</v>
      </c>
      <c r="C218" t="str">
        <f t="shared" si="17"/>
        <v>Site_Information/Westernmost_Longitude</v>
      </c>
      <c r="D218" s="2">
        <f t="shared" ref="D218:G237" si="18">INDEX(AllDataValues,MATCH($A218,Paths,FALSE),MATCH(D$17,Collections,FALSE))/D$15</f>
        <v>1</v>
      </c>
      <c r="E218" s="2">
        <f t="shared" si="18"/>
        <v>0</v>
      </c>
      <c r="F218" s="2">
        <f t="shared" si="18"/>
        <v>0</v>
      </c>
      <c r="G218" s="2">
        <f t="shared" si="18"/>
        <v>0</v>
      </c>
    </row>
    <row r="219" spans="1:7" x14ac:dyDescent="0.2">
      <c r="A219" t="s">
        <v>258</v>
      </c>
      <c r="B219" t="str">
        <f t="shared" si="16"/>
        <v>THREDDS_URL</v>
      </c>
      <c r="C219" t="str">
        <f t="shared" si="17"/>
        <v>THREDDS_URL</v>
      </c>
      <c r="D219" s="2">
        <f t="shared" si="18"/>
        <v>6.8296795952782458E-2</v>
      </c>
      <c r="E219" s="2">
        <f t="shared" si="18"/>
        <v>0</v>
      </c>
      <c r="F219" s="2">
        <f t="shared" si="18"/>
        <v>0</v>
      </c>
      <c r="G219" s="2">
        <f t="shared" si="18"/>
        <v>0</v>
      </c>
    </row>
    <row r="220" spans="1:7" x14ac:dyDescent="0.2">
      <c r="A220" t="s">
        <v>152</v>
      </c>
      <c r="B220" t="str">
        <f t="shared" si="16"/>
        <v>metac</v>
      </c>
      <c r="C220" t="str">
        <f t="shared" si="17"/>
        <v>metac</v>
      </c>
      <c r="D220" s="2">
        <f t="shared" si="18"/>
        <v>0</v>
      </c>
      <c r="E220" s="2">
        <f t="shared" si="18"/>
        <v>0</v>
      </c>
      <c r="F220" s="2">
        <f t="shared" si="18"/>
        <v>0.14285714285714285</v>
      </c>
      <c r="G220" s="2">
        <f t="shared" si="18"/>
        <v>0</v>
      </c>
    </row>
    <row r="221" spans="1:7" x14ac:dyDescent="0.2">
      <c r="A221" t="s">
        <v>57</v>
      </c>
      <c r="B221" t="str">
        <f t="shared" si="16"/>
        <v>address</v>
      </c>
      <c r="C221" t="str">
        <f t="shared" si="17"/>
        <v>metc/cntinfo/cntaddr/address</v>
      </c>
      <c r="D221" s="2">
        <f t="shared" si="18"/>
        <v>0</v>
      </c>
      <c r="E221" s="2">
        <f t="shared" si="18"/>
        <v>1</v>
      </c>
      <c r="F221" s="2">
        <f t="shared" si="18"/>
        <v>0.42857142857142855</v>
      </c>
      <c r="G221" s="2">
        <f t="shared" si="18"/>
        <v>1</v>
      </c>
    </row>
    <row r="222" spans="1:7" x14ac:dyDescent="0.2">
      <c r="A222" t="s">
        <v>56</v>
      </c>
      <c r="B222" t="str">
        <f t="shared" si="16"/>
        <v>addrtype</v>
      </c>
      <c r="C222" t="str">
        <f t="shared" si="17"/>
        <v>metc/cntinfo/cntaddr/addrtype</v>
      </c>
      <c r="D222" s="2">
        <f t="shared" si="18"/>
        <v>0</v>
      </c>
      <c r="E222" s="2">
        <f t="shared" si="18"/>
        <v>1</v>
      </c>
      <c r="F222" s="2">
        <f t="shared" si="18"/>
        <v>1</v>
      </c>
      <c r="G222" s="2">
        <f t="shared" si="18"/>
        <v>1</v>
      </c>
    </row>
    <row r="223" spans="1:7" x14ac:dyDescent="0.2">
      <c r="A223" t="s">
        <v>58</v>
      </c>
      <c r="B223" t="str">
        <f t="shared" si="16"/>
        <v>city</v>
      </c>
      <c r="C223" t="str">
        <f t="shared" si="17"/>
        <v>metc/cntinfo/cntaddr/city</v>
      </c>
      <c r="D223" s="2">
        <f t="shared" si="18"/>
        <v>0</v>
      </c>
      <c r="E223" s="2">
        <f t="shared" si="18"/>
        <v>1</v>
      </c>
      <c r="F223" s="2">
        <f t="shared" si="18"/>
        <v>1</v>
      </c>
      <c r="G223" s="2">
        <f t="shared" si="18"/>
        <v>1</v>
      </c>
    </row>
    <row r="224" spans="1:7" x14ac:dyDescent="0.2">
      <c r="A224" t="s">
        <v>61</v>
      </c>
      <c r="B224" t="str">
        <f t="shared" si="16"/>
        <v>country</v>
      </c>
      <c r="C224" t="str">
        <f t="shared" si="17"/>
        <v>metc/cntinfo/cntaddr/country</v>
      </c>
      <c r="D224" s="2">
        <f t="shared" si="18"/>
        <v>0</v>
      </c>
      <c r="E224" s="2">
        <f t="shared" si="18"/>
        <v>1</v>
      </c>
      <c r="F224" s="2">
        <f t="shared" si="18"/>
        <v>0</v>
      </c>
      <c r="G224" s="2">
        <f t="shared" si="18"/>
        <v>8.3333333333333332E-3</v>
      </c>
    </row>
    <row r="225" spans="1:7" x14ac:dyDescent="0.2">
      <c r="A225" t="s">
        <v>60</v>
      </c>
      <c r="B225" t="str">
        <f t="shared" si="16"/>
        <v>postal</v>
      </c>
      <c r="C225" t="str">
        <f t="shared" si="17"/>
        <v>metc/cntinfo/cntaddr/postal</v>
      </c>
      <c r="D225" s="2">
        <f t="shared" si="18"/>
        <v>0</v>
      </c>
      <c r="E225" s="2">
        <f t="shared" si="18"/>
        <v>1</v>
      </c>
      <c r="F225" s="2">
        <f t="shared" si="18"/>
        <v>1</v>
      </c>
      <c r="G225" s="2">
        <f t="shared" si="18"/>
        <v>1</v>
      </c>
    </row>
    <row r="226" spans="1:7" x14ac:dyDescent="0.2">
      <c r="A226" t="s">
        <v>59</v>
      </c>
      <c r="B226" t="str">
        <f t="shared" si="16"/>
        <v>state</v>
      </c>
      <c r="C226" t="str">
        <f t="shared" si="17"/>
        <v>metc/cntinfo/cntaddr/state</v>
      </c>
      <c r="D226" s="2">
        <f t="shared" si="18"/>
        <v>0</v>
      </c>
      <c r="E226" s="2">
        <f t="shared" si="18"/>
        <v>1</v>
      </c>
      <c r="F226" s="2">
        <f t="shared" si="18"/>
        <v>1</v>
      </c>
      <c r="G226" s="2">
        <f t="shared" si="18"/>
        <v>1</v>
      </c>
    </row>
    <row r="227" spans="1:7" x14ac:dyDescent="0.2">
      <c r="A227" t="s">
        <v>63</v>
      </c>
      <c r="B227" t="str">
        <f t="shared" si="16"/>
        <v>cntemail</v>
      </c>
      <c r="C227" t="str">
        <f t="shared" si="17"/>
        <v>metc/cntinfo/cntemail</v>
      </c>
      <c r="D227" s="2">
        <f t="shared" si="18"/>
        <v>1</v>
      </c>
      <c r="E227" s="2">
        <f t="shared" si="18"/>
        <v>1</v>
      </c>
      <c r="F227" s="2">
        <f t="shared" si="18"/>
        <v>0.42857142857142855</v>
      </c>
      <c r="G227" s="2">
        <f t="shared" si="18"/>
        <v>1</v>
      </c>
    </row>
    <row r="228" spans="1:7" x14ac:dyDescent="0.2">
      <c r="A228" t="s">
        <v>211</v>
      </c>
      <c r="B228" t="str">
        <f t="shared" si="16"/>
        <v>cntorg</v>
      </c>
      <c r="C228" t="str">
        <f t="shared" si="17"/>
        <v>metc/cntinfo/cntorgp/cntorg</v>
      </c>
      <c r="D228" s="2">
        <f t="shared" si="18"/>
        <v>0</v>
      </c>
      <c r="E228" s="2">
        <f t="shared" si="18"/>
        <v>0</v>
      </c>
      <c r="F228" s="2">
        <f t="shared" si="18"/>
        <v>0.14285714285714285</v>
      </c>
      <c r="G228" s="2">
        <f t="shared" si="18"/>
        <v>1</v>
      </c>
    </row>
    <row r="229" spans="1:7" x14ac:dyDescent="0.2">
      <c r="A229" t="s">
        <v>212</v>
      </c>
      <c r="B229" t="str">
        <f t="shared" si="16"/>
        <v>cntper</v>
      </c>
      <c r="C229" t="str">
        <f t="shared" si="17"/>
        <v>metc/cntinfo/cntorgp/cntper</v>
      </c>
      <c r="D229" s="2">
        <f t="shared" si="18"/>
        <v>1</v>
      </c>
      <c r="E229" s="2">
        <f t="shared" si="18"/>
        <v>0</v>
      </c>
      <c r="F229" s="2">
        <f t="shared" si="18"/>
        <v>0.14285714285714285</v>
      </c>
      <c r="G229" s="2">
        <f t="shared" si="18"/>
        <v>1</v>
      </c>
    </row>
    <row r="230" spans="1:7" x14ac:dyDescent="0.2">
      <c r="A230" t="s">
        <v>54</v>
      </c>
      <c r="B230" t="str">
        <f t="shared" si="16"/>
        <v>cntorg</v>
      </c>
      <c r="C230" t="str">
        <f t="shared" si="17"/>
        <v>metc/cntinfo/cntperp/cntorg</v>
      </c>
      <c r="D230" s="2">
        <f t="shared" si="18"/>
        <v>0</v>
      </c>
      <c r="E230" s="2">
        <f t="shared" si="18"/>
        <v>1</v>
      </c>
      <c r="F230" s="2">
        <f t="shared" si="18"/>
        <v>0.7142857142857143</v>
      </c>
      <c r="G230" s="2">
        <f t="shared" si="18"/>
        <v>0</v>
      </c>
    </row>
    <row r="231" spans="1:7" x14ac:dyDescent="0.2">
      <c r="A231" t="s">
        <v>53</v>
      </c>
      <c r="B231" t="str">
        <f t="shared" si="16"/>
        <v>cntper</v>
      </c>
      <c r="C231" t="str">
        <f t="shared" si="17"/>
        <v>metc/cntinfo/cntperp/cntper</v>
      </c>
      <c r="D231" s="2">
        <f t="shared" si="18"/>
        <v>1</v>
      </c>
      <c r="E231" s="2">
        <f t="shared" si="18"/>
        <v>1</v>
      </c>
      <c r="F231" s="2">
        <f t="shared" si="18"/>
        <v>0.8571428571428571</v>
      </c>
      <c r="G231" s="2">
        <f t="shared" si="18"/>
        <v>0</v>
      </c>
    </row>
    <row r="232" spans="1:7" x14ac:dyDescent="0.2">
      <c r="A232" t="s">
        <v>55</v>
      </c>
      <c r="B232" t="str">
        <f t="shared" si="16"/>
        <v>cntpos</v>
      </c>
      <c r="C232" t="str">
        <f t="shared" si="17"/>
        <v>metc/cntinfo/cntpos</v>
      </c>
      <c r="D232" s="2">
        <f t="shared" si="18"/>
        <v>0</v>
      </c>
      <c r="E232" s="2">
        <f t="shared" si="18"/>
        <v>0.39285714285714285</v>
      </c>
      <c r="F232" s="2">
        <f t="shared" si="18"/>
        <v>0.14285714285714285</v>
      </c>
      <c r="G232" s="2">
        <f t="shared" si="18"/>
        <v>0</v>
      </c>
    </row>
    <row r="233" spans="1:7" x14ac:dyDescent="0.2">
      <c r="A233" t="s">
        <v>62</v>
      </c>
      <c r="B233" t="str">
        <f t="shared" si="16"/>
        <v>cntvoice</v>
      </c>
      <c r="C233" t="str">
        <f t="shared" si="17"/>
        <v>metc/cntinfo/cntvoice</v>
      </c>
      <c r="D233" s="2">
        <f t="shared" si="18"/>
        <v>1</v>
      </c>
      <c r="E233" s="2">
        <f t="shared" si="18"/>
        <v>1</v>
      </c>
      <c r="F233" s="2">
        <f t="shared" si="18"/>
        <v>1</v>
      </c>
      <c r="G233" s="2">
        <f t="shared" si="18"/>
        <v>1</v>
      </c>
    </row>
    <row r="234" spans="1:7" x14ac:dyDescent="0.2">
      <c r="A234" t="s">
        <v>213</v>
      </c>
      <c r="B234" t="str">
        <f t="shared" si="16"/>
        <v>hours</v>
      </c>
      <c r="C234" t="str">
        <f t="shared" si="17"/>
        <v>metc/cntinfo/hours</v>
      </c>
      <c r="D234" s="2">
        <f t="shared" si="18"/>
        <v>0</v>
      </c>
      <c r="E234" s="2">
        <f t="shared" si="18"/>
        <v>0</v>
      </c>
      <c r="F234" s="2">
        <f t="shared" si="18"/>
        <v>0.14285714285714285</v>
      </c>
      <c r="G234" s="2">
        <f t="shared" si="18"/>
        <v>0</v>
      </c>
    </row>
    <row r="235" spans="1:7" x14ac:dyDescent="0.2">
      <c r="A235" t="s">
        <v>52</v>
      </c>
      <c r="B235" t="str">
        <f t="shared" si="16"/>
        <v>metd</v>
      </c>
      <c r="C235" t="str">
        <f t="shared" si="17"/>
        <v>metd</v>
      </c>
      <c r="D235" s="2">
        <f t="shared" si="18"/>
        <v>1</v>
      </c>
      <c r="E235" s="2">
        <f t="shared" si="18"/>
        <v>1</v>
      </c>
      <c r="F235" s="2">
        <f t="shared" si="18"/>
        <v>1</v>
      </c>
      <c r="G235" s="2">
        <f t="shared" si="18"/>
        <v>1</v>
      </c>
    </row>
    <row r="236" spans="1:7" x14ac:dyDescent="0.2">
      <c r="A236" t="s">
        <v>64</v>
      </c>
      <c r="B236" t="str">
        <f t="shared" si="16"/>
        <v>metstdn</v>
      </c>
      <c r="C236" t="str">
        <f t="shared" si="17"/>
        <v>metstdn</v>
      </c>
      <c r="D236" s="2">
        <f t="shared" si="18"/>
        <v>1</v>
      </c>
      <c r="E236" s="2">
        <f t="shared" si="18"/>
        <v>1</v>
      </c>
      <c r="F236" s="2">
        <f t="shared" si="18"/>
        <v>1</v>
      </c>
      <c r="G236" s="2">
        <f t="shared" si="18"/>
        <v>1</v>
      </c>
    </row>
    <row r="237" spans="1:7" x14ac:dyDescent="0.2">
      <c r="A237" t="s">
        <v>65</v>
      </c>
      <c r="B237" t="str">
        <f t="shared" si="16"/>
        <v>metstdv</v>
      </c>
      <c r="C237" t="str">
        <f t="shared" si="17"/>
        <v>metstdv</v>
      </c>
      <c r="D237" s="2">
        <f t="shared" si="18"/>
        <v>0</v>
      </c>
      <c r="E237" s="2">
        <f t="shared" si="18"/>
        <v>1</v>
      </c>
      <c r="F237" s="2">
        <f t="shared" si="18"/>
        <v>1</v>
      </c>
      <c r="G237" s="2">
        <f t="shared" si="18"/>
        <v>1</v>
      </c>
    </row>
    <row r="238" spans="1:7" x14ac:dyDescent="0.2">
      <c r="A238" t="s">
        <v>214</v>
      </c>
      <c r="B238" t="str">
        <f t="shared" si="16"/>
        <v>mettc</v>
      </c>
      <c r="C238" t="str">
        <f t="shared" si="17"/>
        <v>mettc</v>
      </c>
      <c r="D238" s="2">
        <f t="shared" ref="D238:G257" si="19">INDEX(AllDataValues,MATCH($A238,Paths,FALSE),MATCH(D$17,Collections,FALSE))/D$15</f>
        <v>0</v>
      </c>
      <c r="E238" s="2">
        <f t="shared" si="19"/>
        <v>0</v>
      </c>
      <c r="F238" s="2">
        <f t="shared" si="19"/>
        <v>0.14285714285714285</v>
      </c>
      <c r="G238" s="2">
        <f t="shared" si="19"/>
        <v>0</v>
      </c>
    </row>
    <row r="239" spans="1:7" x14ac:dyDescent="0.2">
      <c r="A239" t="s">
        <v>153</v>
      </c>
      <c r="B239" t="str">
        <f t="shared" si="16"/>
        <v>metuc</v>
      </c>
      <c r="C239" t="str">
        <f t="shared" si="17"/>
        <v>metuc</v>
      </c>
      <c r="D239" s="2">
        <f t="shared" si="19"/>
        <v>0</v>
      </c>
      <c r="E239" s="2">
        <f t="shared" si="19"/>
        <v>0</v>
      </c>
      <c r="F239" s="2">
        <f t="shared" si="19"/>
        <v>0.2857142857142857</v>
      </c>
      <c r="G239" s="2">
        <f t="shared" si="19"/>
        <v>0</v>
      </c>
    </row>
    <row r="240" spans="1:7" x14ac:dyDescent="0.2">
      <c r="A240" t="s">
        <v>66</v>
      </c>
      <c r="B240" t="str">
        <f t="shared" si="16"/>
        <v>datause</v>
      </c>
      <c r="C240" t="str">
        <f t="shared" si="17"/>
        <v>datause</v>
      </c>
      <c r="D240" s="2">
        <f t="shared" si="19"/>
        <v>0</v>
      </c>
      <c r="E240" s="2">
        <f t="shared" si="19"/>
        <v>0.48214285714285715</v>
      </c>
      <c r="F240" s="2">
        <f t="shared" si="19"/>
        <v>0</v>
      </c>
      <c r="G240" s="2">
        <f t="shared" si="19"/>
        <v>0</v>
      </c>
    </row>
    <row r="241" spans="1:7" x14ac:dyDescent="0.2">
      <c r="A241" t="s">
        <v>71</v>
      </c>
      <c r="B241" t="str">
        <f t="shared" si="16"/>
        <v>modelcode</v>
      </c>
      <c r="C241" t="str">
        <f t="shared" si="17"/>
        <v>modelcode</v>
      </c>
      <c r="D241" s="2">
        <f t="shared" si="19"/>
        <v>0</v>
      </c>
      <c r="E241" s="2">
        <f t="shared" si="19"/>
        <v>7.1428571428571425E-2</v>
      </c>
      <c r="F241" s="2">
        <f t="shared" si="19"/>
        <v>0</v>
      </c>
      <c r="G241" s="2">
        <f t="shared" si="19"/>
        <v>0</v>
      </c>
    </row>
    <row r="242" spans="1:7" x14ac:dyDescent="0.2">
      <c r="A242" t="s">
        <v>76</v>
      </c>
      <c r="B242" t="str">
        <f t="shared" si="16"/>
        <v>modelconfig</v>
      </c>
      <c r="C242" t="str">
        <f t="shared" si="17"/>
        <v>modelconfig</v>
      </c>
      <c r="D242" s="2">
        <f t="shared" si="19"/>
        <v>0</v>
      </c>
      <c r="E242" s="2">
        <f t="shared" si="19"/>
        <v>5.3571428571428568E-2</v>
      </c>
      <c r="F242" s="2">
        <f t="shared" si="19"/>
        <v>0</v>
      </c>
      <c r="G242" s="2">
        <f t="shared" si="19"/>
        <v>0</v>
      </c>
    </row>
    <row r="243" spans="1:7" x14ac:dyDescent="0.2">
      <c r="A243" t="s">
        <v>72</v>
      </c>
      <c r="B243" t="str">
        <f t="shared" si="16"/>
        <v>modeldatafiles</v>
      </c>
      <c r="C243" t="str">
        <f t="shared" si="17"/>
        <v>modeldatafiles</v>
      </c>
      <c r="D243" s="2">
        <f t="shared" si="19"/>
        <v>0</v>
      </c>
      <c r="E243" s="2">
        <f t="shared" si="19"/>
        <v>5.3571428571428568E-2</v>
      </c>
      <c r="F243" s="2">
        <f t="shared" si="19"/>
        <v>0</v>
      </c>
      <c r="G243" s="2">
        <f t="shared" si="19"/>
        <v>0</v>
      </c>
    </row>
    <row r="244" spans="1:7" x14ac:dyDescent="0.2">
      <c r="A244" t="s">
        <v>74</v>
      </c>
      <c r="B244" t="str">
        <f t="shared" si="16"/>
        <v>modelinit</v>
      </c>
      <c r="C244" t="str">
        <f t="shared" si="17"/>
        <v>modelinit</v>
      </c>
      <c r="D244" s="2">
        <f t="shared" si="19"/>
        <v>0</v>
      </c>
      <c r="E244" s="2">
        <f t="shared" si="19"/>
        <v>7.1428571428571425E-2</v>
      </c>
      <c r="F244" s="2">
        <f t="shared" si="19"/>
        <v>0</v>
      </c>
      <c r="G244" s="2">
        <f t="shared" si="19"/>
        <v>0</v>
      </c>
    </row>
    <row r="245" spans="1:7" x14ac:dyDescent="0.2">
      <c r="A245" t="s">
        <v>75</v>
      </c>
      <c r="B245" t="str">
        <f t="shared" si="16"/>
        <v>modeloutput</v>
      </c>
      <c r="C245" t="str">
        <f t="shared" si="17"/>
        <v>modeloutput</v>
      </c>
      <c r="D245" s="2">
        <f t="shared" si="19"/>
        <v>0</v>
      </c>
      <c r="E245" s="2">
        <f t="shared" si="19"/>
        <v>5.3571428571428568E-2</v>
      </c>
      <c r="F245" s="2">
        <f t="shared" si="19"/>
        <v>0</v>
      </c>
      <c r="G245" s="2">
        <f t="shared" si="19"/>
        <v>0</v>
      </c>
    </row>
    <row r="246" spans="1:7" x14ac:dyDescent="0.2">
      <c r="A246" t="s">
        <v>73</v>
      </c>
      <c r="B246" t="str">
        <f t="shared" si="16"/>
        <v>modelparams</v>
      </c>
      <c r="C246" t="str">
        <f t="shared" si="17"/>
        <v>modelparams</v>
      </c>
      <c r="D246" s="2">
        <f t="shared" si="19"/>
        <v>0</v>
      </c>
      <c r="E246" s="2">
        <f t="shared" si="19"/>
        <v>7.1428571428571425E-2</v>
      </c>
      <c r="F246" s="2">
        <f t="shared" si="19"/>
        <v>0</v>
      </c>
      <c r="G246" s="2">
        <f t="shared" si="19"/>
        <v>0</v>
      </c>
    </row>
    <row r="247" spans="1:7" x14ac:dyDescent="0.2">
      <c r="A247" t="s">
        <v>77</v>
      </c>
      <c r="B247" t="str">
        <f t="shared" si="16"/>
        <v>modelpostprocess</v>
      </c>
      <c r="C247" t="str">
        <f t="shared" si="17"/>
        <v>modelpostprocess</v>
      </c>
      <c r="D247" s="2">
        <f t="shared" si="19"/>
        <v>0</v>
      </c>
      <c r="E247" s="2">
        <f t="shared" si="19"/>
        <v>7.1428571428571425E-2</v>
      </c>
      <c r="F247" s="2">
        <f t="shared" si="19"/>
        <v>0</v>
      </c>
      <c r="G247" s="2">
        <f t="shared" si="19"/>
        <v>0</v>
      </c>
    </row>
    <row r="248" spans="1:7" x14ac:dyDescent="0.2">
      <c r="A248" t="s">
        <v>78</v>
      </c>
      <c r="B248" t="str">
        <f t="shared" si="16"/>
        <v>modelpubs</v>
      </c>
      <c r="C248" t="str">
        <f t="shared" si="17"/>
        <v>modelpubs</v>
      </c>
      <c r="D248" s="2">
        <f t="shared" si="19"/>
        <v>0</v>
      </c>
      <c r="E248" s="2">
        <f t="shared" si="19"/>
        <v>7.1428571428571425E-2</v>
      </c>
      <c r="F248" s="2">
        <f t="shared" si="19"/>
        <v>0</v>
      </c>
      <c r="G248" s="2">
        <f t="shared" si="19"/>
        <v>0</v>
      </c>
    </row>
    <row r="249" spans="1:7" x14ac:dyDescent="0.2">
      <c r="A249" t="s">
        <v>70</v>
      </c>
      <c r="B249" t="str">
        <f t="shared" si="16"/>
        <v>modeltitle</v>
      </c>
      <c r="C249" t="str">
        <f t="shared" si="17"/>
        <v>modeltitle</v>
      </c>
      <c r="D249" s="2">
        <f t="shared" si="19"/>
        <v>0</v>
      </c>
      <c r="E249" s="2">
        <f t="shared" si="19"/>
        <v>7.1428571428571425E-2</v>
      </c>
      <c r="F249" s="2">
        <f t="shared" si="19"/>
        <v>0</v>
      </c>
      <c r="G249" s="2">
        <f t="shared" si="19"/>
        <v>0</v>
      </c>
    </row>
    <row r="250" spans="1:7" x14ac:dyDescent="0.2">
      <c r="A250" t="s">
        <v>67</v>
      </c>
      <c r="B250" t="str">
        <f t="shared" si="16"/>
        <v>ome_status</v>
      </c>
      <c r="C250" t="str">
        <f t="shared" si="17"/>
        <v>ome_status</v>
      </c>
      <c r="D250" s="2">
        <f t="shared" si="19"/>
        <v>0</v>
      </c>
      <c r="E250" s="2">
        <f t="shared" si="19"/>
        <v>1</v>
      </c>
      <c r="F250" s="2">
        <f t="shared" si="19"/>
        <v>0</v>
      </c>
      <c r="G250" s="2">
        <f t="shared" si="19"/>
        <v>0</v>
      </c>
    </row>
    <row r="251" spans="1:7" x14ac:dyDescent="0.2">
      <c r="A251" t="s">
        <v>68</v>
      </c>
      <c r="B251" t="str">
        <f t="shared" si="16"/>
        <v>taskname</v>
      </c>
      <c r="C251" t="str">
        <f t="shared" si="17"/>
        <v>taskname</v>
      </c>
      <c r="D251" s="2">
        <f t="shared" si="19"/>
        <v>0</v>
      </c>
      <c r="E251" s="2">
        <f t="shared" si="19"/>
        <v>0.9464285714285714</v>
      </c>
      <c r="F251" s="2">
        <f t="shared" si="19"/>
        <v>0</v>
      </c>
      <c r="G251" s="2">
        <f t="shared" si="19"/>
        <v>0</v>
      </c>
    </row>
    <row r="252" spans="1:7" x14ac:dyDescent="0.2">
      <c r="A252" t="s">
        <v>1</v>
      </c>
      <c r="B252" t="str">
        <f t="shared" si="16"/>
        <v>Source</v>
      </c>
      <c r="C252" t="e">
        <f t="shared" si="17"/>
        <v>#VALUE!</v>
      </c>
      <c r="D252" s="2">
        <f t="shared" si="19"/>
        <v>0</v>
      </c>
      <c r="E252" s="2">
        <f t="shared" si="19"/>
        <v>1</v>
      </c>
      <c r="F252" s="2">
        <f t="shared" si="19"/>
        <v>0</v>
      </c>
      <c r="G252" s="2">
        <f t="shared" si="19"/>
        <v>1</v>
      </c>
    </row>
    <row r="253" spans="1:7" x14ac:dyDescent="0.2">
      <c r="A253" t="s">
        <v>143</v>
      </c>
      <c r="B253" t="str">
        <f t="shared" si="16"/>
        <v>direct</v>
      </c>
      <c r="C253" t="str">
        <f t="shared" si="17"/>
        <v>direct</v>
      </c>
      <c r="D253" s="2">
        <f t="shared" si="19"/>
        <v>0</v>
      </c>
      <c r="E253" s="2">
        <f t="shared" si="19"/>
        <v>0</v>
      </c>
      <c r="F253" s="2">
        <f t="shared" si="19"/>
        <v>0.2857142857142857</v>
      </c>
      <c r="G253" s="2">
        <f t="shared" si="19"/>
        <v>1</v>
      </c>
    </row>
    <row r="254" spans="1:7" x14ac:dyDescent="0.2">
      <c r="A254" t="s">
        <v>166</v>
      </c>
      <c r="B254" t="str">
        <f t="shared" si="16"/>
        <v>indspref</v>
      </c>
      <c r="C254" t="str">
        <f t="shared" si="17"/>
        <v>indspref</v>
      </c>
      <c r="D254" s="2">
        <f t="shared" si="19"/>
        <v>0</v>
      </c>
      <c r="E254" s="2">
        <f t="shared" si="19"/>
        <v>0</v>
      </c>
      <c r="F254" s="2">
        <f t="shared" si="19"/>
        <v>0.14285714285714285</v>
      </c>
      <c r="G254" s="2">
        <f t="shared" si="19"/>
        <v>2.0833333333333332E-2</v>
      </c>
    </row>
    <row r="255" spans="1:7" x14ac:dyDescent="0.2">
      <c r="A255" t="s">
        <v>192</v>
      </c>
      <c r="B255" t="str">
        <f t="shared" si="16"/>
        <v>colcount</v>
      </c>
      <c r="C255" t="str">
        <f t="shared" si="17"/>
        <v>rastinfo/colcount</v>
      </c>
      <c r="D255" s="2">
        <f t="shared" si="19"/>
        <v>0</v>
      </c>
      <c r="E255" s="2">
        <f t="shared" si="19"/>
        <v>0</v>
      </c>
      <c r="F255" s="2">
        <f t="shared" si="19"/>
        <v>0.14285714285714285</v>
      </c>
      <c r="G255" s="2">
        <f t="shared" si="19"/>
        <v>8.3333333333333332E-3</v>
      </c>
    </row>
    <row r="256" spans="1:7" x14ac:dyDescent="0.2">
      <c r="A256" t="s">
        <v>190</v>
      </c>
      <c r="B256" t="str">
        <f t="shared" si="16"/>
        <v>rasttype</v>
      </c>
      <c r="C256" t="str">
        <f t="shared" si="17"/>
        <v>rastinfo/rasttype</v>
      </c>
      <c r="D256" s="2">
        <f t="shared" si="19"/>
        <v>0</v>
      </c>
      <c r="E256" s="2">
        <f t="shared" si="19"/>
        <v>0</v>
      </c>
      <c r="F256" s="2">
        <f t="shared" si="19"/>
        <v>0.14285714285714285</v>
      </c>
      <c r="G256" s="2">
        <f t="shared" si="19"/>
        <v>8.3333333333333332E-3</v>
      </c>
    </row>
    <row r="257" spans="1:7" x14ac:dyDescent="0.2">
      <c r="A257" t="s">
        <v>191</v>
      </c>
      <c r="B257" t="str">
        <f t="shared" si="16"/>
        <v>rowcount</v>
      </c>
      <c r="C257" t="str">
        <f t="shared" si="17"/>
        <v>rastinfo/rowcount</v>
      </c>
      <c r="D257" s="2">
        <f t="shared" si="19"/>
        <v>0</v>
      </c>
      <c r="E257" s="2">
        <f t="shared" si="19"/>
        <v>0</v>
      </c>
      <c r="F257" s="2">
        <f t="shared" si="19"/>
        <v>0.14285714285714285</v>
      </c>
      <c r="G257" s="2">
        <f t="shared" si="19"/>
        <v>8.3333333333333332E-3</v>
      </c>
    </row>
    <row r="258" spans="1:7" x14ac:dyDescent="0.2">
      <c r="A258" t="s">
        <v>206</v>
      </c>
      <c r="B258" t="str">
        <f t="shared" si="16"/>
        <v>denflat</v>
      </c>
      <c r="C258" t="str">
        <f t="shared" si="17"/>
        <v>horizsys/geodetic/denflat</v>
      </c>
      <c r="D258" s="2">
        <f t="shared" ref="D258:G273" si="20">INDEX(AllDataValues,MATCH($A258,Paths,FALSE),MATCH(D$17,Collections,FALSE))/D$15</f>
        <v>0</v>
      </c>
      <c r="E258" s="2">
        <f t="shared" si="20"/>
        <v>0</v>
      </c>
      <c r="F258" s="2">
        <f t="shared" si="20"/>
        <v>0.14285714285714285</v>
      </c>
      <c r="G258" s="2">
        <f t="shared" si="20"/>
        <v>1</v>
      </c>
    </row>
    <row r="259" spans="1:7" x14ac:dyDescent="0.2">
      <c r="A259" t="s">
        <v>204</v>
      </c>
      <c r="B259" t="str">
        <f t="shared" si="16"/>
        <v>ellips</v>
      </c>
      <c r="C259" t="str">
        <f t="shared" si="17"/>
        <v>horizsys/geodetic/ellips</v>
      </c>
      <c r="D259" s="2">
        <f t="shared" si="20"/>
        <v>0</v>
      </c>
      <c r="E259" s="2">
        <f t="shared" si="20"/>
        <v>0</v>
      </c>
      <c r="F259" s="2">
        <f t="shared" si="20"/>
        <v>0.14285714285714285</v>
      </c>
      <c r="G259" s="2">
        <f t="shared" si="20"/>
        <v>1</v>
      </c>
    </row>
    <row r="260" spans="1:7" x14ac:dyDescent="0.2">
      <c r="A260" t="s">
        <v>203</v>
      </c>
      <c r="B260" t="str">
        <f t="shared" si="16"/>
        <v>horizdn</v>
      </c>
      <c r="C260" t="str">
        <f t="shared" si="17"/>
        <v>horizsys/geodetic/horizdn</v>
      </c>
      <c r="D260" s="2">
        <f t="shared" si="20"/>
        <v>0</v>
      </c>
      <c r="E260" s="2">
        <f t="shared" si="20"/>
        <v>0</v>
      </c>
      <c r="F260" s="2">
        <f t="shared" si="20"/>
        <v>0.14285714285714285</v>
      </c>
      <c r="G260" s="2">
        <f t="shared" si="20"/>
        <v>1</v>
      </c>
    </row>
    <row r="261" spans="1:7" x14ac:dyDescent="0.2">
      <c r="A261" t="s">
        <v>205</v>
      </c>
      <c r="B261" t="str">
        <f t="shared" si="16"/>
        <v>semiaxis</v>
      </c>
      <c r="C261" t="str">
        <f t="shared" si="17"/>
        <v>horizsys/geodetic/semiaxis</v>
      </c>
      <c r="D261" s="2">
        <f t="shared" si="20"/>
        <v>0</v>
      </c>
      <c r="E261" s="2">
        <f t="shared" si="20"/>
        <v>0</v>
      </c>
      <c r="F261" s="2">
        <f t="shared" si="20"/>
        <v>0.14285714285714285</v>
      </c>
      <c r="G261" s="2">
        <f t="shared" si="20"/>
        <v>1</v>
      </c>
    </row>
    <row r="262" spans="1:7" x14ac:dyDescent="0.2">
      <c r="A262" t="s">
        <v>197</v>
      </c>
      <c r="B262" t="str">
        <f t="shared" si="16"/>
        <v>feast</v>
      </c>
      <c r="C262" t="str">
        <f t="shared" si="17"/>
        <v>horizsys/planar/mapproj/albers/feast</v>
      </c>
      <c r="D262" s="2">
        <f t="shared" si="20"/>
        <v>0</v>
      </c>
      <c r="E262" s="2">
        <f t="shared" si="20"/>
        <v>0</v>
      </c>
      <c r="F262" s="2">
        <f t="shared" si="20"/>
        <v>0.14285714285714285</v>
      </c>
      <c r="G262" s="2">
        <f t="shared" si="20"/>
        <v>0</v>
      </c>
    </row>
    <row r="263" spans="1:7" x14ac:dyDescent="0.2">
      <c r="A263" t="s">
        <v>198</v>
      </c>
      <c r="B263" t="str">
        <f t="shared" si="16"/>
        <v>fnorth</v>
      </c>
      <c r="C263" t="str">
        <f t="shared" si="17"/>
        <v>horizsys/planar/mapproj/albers/fnorth</v>
      </c>
      <c r="D263" s="2">
        <f t="shared" si="20"/>
        <v>0</v>
      </c>
      <c r="E263" s="2">
        <f t="shared" si="20"/>
        <v>0</v>
      </c>
      <c r="F263" s="2">
        <f t="shared" si="20"/>
        <v>0.14285714285714285</v>
      </c>
      <c r="G263" s="2">
        <f t="shared" si="20"/>
        <v>0</v>
      </c>
    </row>
    <row r="264" spans="1:7" x14ac:dyDescent="0.2">
      <c r="A264" t="s">
        <v>196</v>
      </c>
      <c r="B264" t="str">
        <f t="shared" si="16"/>
        <v>latprjo</v>
      </c>
      <c r="C264" t="str">
        <f t="shared" si="17"/>
        <v>horizsys/planar/mapproj/albers/latprjo</v>
      </c>
      <c r="D264" s="2">
        <f t="shared" si="20"/>
        <v>0</v>
      </c>
      <c r="E264" s="2">
        <f t="shared" si="20"/>
        <v>0</v>
      </c>
      <c r="F264" s="2">
        <f t="shared" si="20"/>
        <v>0.14285714285714285</v>
      </c>
      <c r="G264" s="2">
        <f t="shared" si="20"/>
        <v>0</v>
      </c>
    </row>
    <row r="265" spans="1:7" x14ac:dyDescent="0.2">
      <c r="A265" t="s">
        <v>195</v>
      </c>
      <c r="B265" t="str">
        <f t="shared" si="16"/>
        <v>longcm</v>
      </c>
      <c r="C265" t="str">
        <f t="shared" si="17"/>
        <v>horizsys/planar/mapproj/albers/longcm</v>
      </c>
      <c r="D265" s="2">
        <f t="shared" si="20"/>
        <v>0</v>
      </c>
      <c r="E265" s="2">
        <f t="shared" si="20"/>
        <v>0</v>
      </c>
      <c r="F265" s="2">
        <f t="shared" si="20"/>
        <v>0.14285714285714285</v>
      </c>
      <c r="G265" s="2">
        <f t="shared" si="20"/>
        <v>0</v>
      </c>
    </row>
    <row r="266" spans="1:7" x14ac:dyDescent="0.2">
      <c r="A266" t="s">
        <v>194</v>
      </c>
      <c r="B266" t="str">
        <f t="shared" si="16"/>
        <v>stdparll</v>
      </c>
      <c r="C266" t="str">
        <f t="shared" si="17"/>
        <v>horizsys/planar/mapproj/albers/stdparll</v>
      </c>
      <c r="D266" s="2">
        <f t="shared" si="20"/>
        <v>0</v>
      </c>
      <c r="E266" s="2">
        <f t="shared" si="20"/>
        <v>0</v>
      </c>
      <c r="F266" s="2">
        <f t="shared" si="20"/>
        <v>0.2857142857142857</v>
      </c>
      <c r="G266" s="2">
        <f t="shared" si="20"/>
        <v>0</v>
      </c>
    </row>
    <row r="267" spans="1:7" x14ac:dyDescent="0.2">
      <c r="A267" t="s">
        <v>193</v>
      </c>
      <c r="B267" t="str">
        <f t="shared" si="16"/>
        <v>mapprojn</v>
      </c>
      <c r="C267" t="str">
        <f t="shared" si="17"/>
        <v>horizsys/planar/mapproj/mapprojn</v>
      </c>
      <c r="D267" s="2">
        <f t="shared" si="20"/>
        <v>0</v>
      </c>
      <c r="E267" s="2">
        <f t="shared" si="20"/>
        <v>0</v>
      </c>
      <c r="F267" s="2">
        <f t="shared" si="20"/>
        <v>0.14285714285714285</v>
      </c>
      <c r="G267" s="2">
        <f t="shared" si="20"/>
        <v>0</v>
      </c>
    </row>
    <row r="268" spans="1:7" x14ac:dyDescent="0.2">
      <c r="A268" t="s">
        <v>200</v>
      </c>
      <c r="B268" t="str">
        <f t="shared" si="16"/>
        <v>absres</v>
      </c>
      <c r="C268" t="str">
        <f t="shared" si="17"/>
        <v>horizsys/planar/planci/coordrep/absres</v>
      </c>
      <c r="D268" s="2">
        <f t="shared" si="20"/>
        <v>0</v>
      </c>
      <c r="E268" s="2">
        <f t="shared" si="20"/>
        <v>0</v>
      </c>
      <c r="F268" s="2">
        <f t="shared" si="20"/>
        <v>0.14285714285714285</v>
      </c>
      <c r="G268" s="2">
        <f t="shared" si="20"/>
        <v>1</v>
      </c>
    </row>
    <row r="269" spans="1:7" x14ac:dyDescent="0.2">
      <c r="A269" t="s">
        <v>201</v>
      </c>
      <c r="B269" t="str">
        <f t="shared" si="16"/>
        <v>ordres</v>
      </c>
      <c r="C269" t="str">
        <f t="shared" si="17"/>
        <v>horizsys/planar/planci/coordrep/ordres</v>
      </c>
      <c r="D269" s="2">
        <f t="shared" si="20"/>
        <v>0</v>
      </c>
      <c r="E269" s="2">
        <f t="shared" si="20"/>
        <v>0</v>
      </c>
      <c r="F269" s="2">
        <f t="shared" si="20"/>
        <v>0.14285714285714285</v>
      </c>
      <c r="G269" s="2">
        <f t="shared" si="20"/>
        <v>1</v>
      </c>
    </row>
    <row r="270" spans="1:7" x14ac:dyDescent="0.2">
      <c r="A270" t="s">
        <v>199</v>
      </c>
      <c r="B270" t="str">
        <f t="shared" si="16"/>
        <v>plance</v>
      </c>
      <c r="C270" t="str">
        <f t="shared" si="17"/>
        <v>horizsys/planar/planci/plance</v>
      </c>
      <c r="D270" s="2">
        <f t="shared" si="20"/>
        <v>0</v>
      </c>
      <c r="E270" s="2">
        <f t="shared" si="20"/>
        <v>0</v>
      </c>
      <c r="F270" s="2">
        <f t="shared" si="20"/>
        <v>0.14285714285714285</v>
      </c>
      <c r="G270" s="2">
        <f t="shared" si="20"/>
        <v>1</v>
      </c>
    </row>
    <row r="271" spans="1:7" x14ac:dyDescent="0.2">
      <c r="A271" t="s">
        <v>202</v>
      </c>
      <c r="B271" t="str">
        <f t="shared" si="16"/>
        <v>plandu</v>
      </c>
      <c r="C271" t="str">
        <f t="shared" si="17"/>
        <v>horizsys/planar/planci/plandu</v>
      </c>
      <c r="D271" s="2">
        <f t="shared" si="20"/>
        <v>0</v>
      </c>
      <c r="E271" s="2">
        <f t="shared" si="20"/>
        <v>0</v>
      </c>
      <c r="F271" s="2">
        <f t="shared" si="20"/>
        <v>0.14285714285714285</v>
      </c>
      <c r="G271" s="2">
        <f t="shared" si="20"/>
        <v>1</v>
      </c>
    </row>
    <row r="272" spans="1:7" x14ac:dyDescent="0.2">
      <c r="A272" t="s">
        <v>270</v>
      </c>
      <c r="B272" t="str">
        <f t="shared" si="16"/>
        <v>caldate</v>
      </c>
      <c r="C272" t="str">
        <f t="shared" si="17"/>
        <v>timeperd/timeinfo/sngdate/caldate</v>
      </c>
      <c r="D272" s="2">
        <f t="shared" si="20"/>
        <v>0</v>
      </c>
      <c r="E272" s="2">
        <f t="shared" si="20"/>
        <v>0</v>
      </c>
      <c r="F272" s="2">
        <f t="shared" si="20"/>
        <v>0</v>
      </c>
      <c r="G272" s="2">
        <f t="shared" si="20"/>
        <v>0.62916666666666665</v>
      </c>
    </row>
    <row r="273" spans="1:7" x14ac:dyDescent="0.2">
      <c r="A273" t="s">
        <v>271</v>
      </c>
      <c r="B273" t="str">
        <f t="shared" si="16"/>
        <v>sdtstype</v>
      </c>
      <c r="C273" t="str">
        <f t="shared" si="17"/>
        <v>ptvctinf/sdtsterm/sdtstype</v>
      </c>
      <c r="D273" s="2">
        <f t="shared" si="20"/>
        <v>0</v>
      </c>
      <c r="E273" s="2">
        <f t="shared" si="20"/>
        <v>0</v>
      </c>
      <c r="F273" s="2">
        <f t="shared" si="20"/>
        <v>0</v>
      </c>
      <c r="G273" s="2">
        <f t="shared" si="20"/>
        <v>0.99583333333333335</v>
      </c>
    </row>
    <row r="274" spans="1:7" x14ac:dyDescent="0.2">
      <c r="A274" t="s">
        <v>272</v>
      </c>
      <c r="B274" t="str">
        <f t="shared" ref="B274:B337" si="21">RIGHT(A274,LEN(A274)-FIND("|",SUBSTITUTE(A274,"/","|",LEN(A274)-LEN(SUBSTITUTE(A274,"/","")))))</f>
        <v>ptvctcnt</v>
      </c>
      <c r="C274" t="str">
        <f t="shared" ref="C274:C337" si="22">MID(A274,FIND("|",SUBSTITUTE(A274,Delimiter,"|",Start))+1,IF(ISERROR(FIND("|",SUBSTITUTE(A274,Delimiter,"|",End))),255,FIND("|",SUBSTITUTE(A274,Delimiter,"|",End))-FIND("|",SUBSTITUTE(A274,Delimiter,"|",Start))-1))</f>
        <v>ptvctinf/sdtsterm/ptvctcnt</v>
      </c>
      <c r="D274" s="2">
        <f t="shared" ref="D274:G337" si="23">INDEX(AllDataValues,MATCH($A274,Paths,FALSE),MATCH(D$17,Collections,FALSE))/D$15</f>
        <v>0</v>
      </c>
      <c r="E274" s="2">
        <f t="shared" si="23"/>
        <v>0</v>
      </c>
      <c r="F274" s="2">
        <f t="shared" si="23"/>
        <v>0</v>
      </c>
      <c r="G274" s="2">
        <f t="shared" si="23"/>
        <v>0.99583333333333335</v>
      </c>
    </row>
    <row r="275" spans="1:7" x14ac:dyDescent="0.2">
      <c r="A275" t="s">
        <v>273</v>
      </c>
      <c r="B275" t="str">
        <f t="shared" si="21"/>
        <v>gridsysn</v>
      </c>
      <c r="C275" t="str">
        <f t="shared" si="22"/>
        <v>horizsys/planar/gridsys/gridsysn</v>
      </c>
      <c r="D275" s="2">
        <f t="shared" si="23"/>
        <v>0</v>
      </c>
      <c r="E275" s="2">
        <f t="shared" si="23"/>
        <v>0</v>
      </c>
      <c r="F275" s="2">
        <f t="shared" si="23"/>
        <v>0</v>
      </c>
      <c r="G275" s="2">
        <f t="shared" si="23"/>
        <v>1</v>
      </c>
    </row>
    <row r="276" spans="1:7" x14ac:dyDescent="0.2">
      <c r="A276" t="s">
        <v>274</v>
      </c>
      <c r="B276" t="str">
        <f t="shared" si="21"/>
        <v>utmzone</v>
      </c>
      <c r="C276" t="str">
        <f t="shared" si="22"/>
        <v>horizsys/planar/gridsys/utm/utmzone</v>
      </c>
      <c r="D276" s="2">
        <f t="shared" si="23"/>
        <v>0</v>
      </c>
      <c r="E276" s="2">
        <f t="shared" si="23"/>
        <v>0</v>
      </c>
      <c r="F276" s="2">
        <f t="shared" si="23"/>
        <v>0</v>
      </c>
      <c r="G276" s="2">
        <f t="shared" si="23"/>
        <v>1</v>
      </c>
    </row>
    <row r="277" spans="1:7" x14ac:dyDescent="0.2">
      <c r="A277" t="s">
        <v>275</v>
      </c>
      <c r="B277" t="str">
        <f t="shared" si="21"/>
        <v>sfctrmer</v>
      </c>
      <c r="C277" t="str">
        <f t="shared" si="22"/>
        <v>horizsys/planar/gridsys/utm/transmer</v>
      </c>
      <c r="D277" s="2">
        <f t="shared" si="23"/>
        <v>0</v>
      </c>
      <c r="E277" s="2">
        <f t="shared" si="23"/>
        <v>0</v>
      </c>
      <c r="F277" s="2">
        <f t="shared" si="23"/>
        <v>0</v>
      </c>
      <c r="G277" s="2">
        <f t="shared" si="23"/>
        <v>1</v>
      </c>
    </row>
    <row r="278" spans="1:7" x14ac:dyDescent="0.2">
      <c r="A278" t="s">
        <v>276</v>
      </c>
      <c r="B278" t="str">
        <f t="shared" si="21"/>
        <v>longcm</v>
      </c>
      <c r="C278" t="str">
        <f t="shared" si="22"/>
        <v>horizsys/planar/gridsys/utm/transmer</v>
      </c>
      <c r="D278" s="2">
        <f t="shared" si="23"/>
        <v>0</v>
      </c>
      <c r="E278" s="2">
        <f t="shared" si="23"/>
        <v>0</v>
      </c>
      <c r="F278" s="2">
        <f t="shared" si="23"/>
        <v>0</v>
      </c>
      <c r="G278" s="2">
        <f t="shared" si="23"/>
        <v>1</v>
      </c>
    </row>
    <row r="279" spans="1:7" x14ac:dyDescent="0.2">
      <c r="A279" t="s">
        <v>277</v>
      </c>
      <c r="B279" t="str">
        <f t="shared" si="21"/>
        <v>latprjo</v>
      </c>
      <c r="C279" t="str">
        <f t="shared" si="22"/>
        <v>horizsys/planar/gridsys/utm/transmer</v>
      </c>
      <c r="D279" s="2">
        <f t="shared" si="23"/>
        <v>0</v>
      </c>
      <c r="E279" s="2">
        <f t="shared" si="23"/>
        <v>0</v>
      </c>
      <c r="F279" s="2">
        <f t="shared" si="23"/>
        <v>0</v>
      </c>
      <c r="G279" s="2">
        <f t="shared" si="23"/>
        <v>1</v>
      </c>
    </row>
    <row r="280" spans="1:7" x14ac:dyDescent="0.2">
      <c r="A280" t="s">
        <v>278</v>
      </c>
      <c r="B280" t="str">
        <f t="shared" si="21"/>
        <v>feast</v>
      </c>
      <c r="C280" t="str">
        <f t="shared" si="22"/>
        <v>horizsys/planar/gridsys/utm/transmer</v>
      </c>
      <c r="D280" s="2">
        <f t="shared" si="23"/>
        <v>0</v>
      </c>
      <c r="E280" s="2">
        <f t="shared" si="23"/>
        <v>0</v>
      </c>
      <c r="F280" s="2">
        <f t="shared" si="23"/>
        <v>0</v>
      </c>
      <c r="G280" s="2">
        <f t="shared" si="23"/>
        <v>1</v>
      </c>
    </row>
    <row r="281" spans="1:7" x14ac:dyDescent="0.2">
      <c r="A281" t="s">
        <v>279</v>
      </c>
      <c r="B281" t="str">
        <f t="shared" si="21"/>
        <v>fnorth</v>
      </c>
      <c r="C281" t="str">
        <f t="shared" si="22"/>
        <v>horizsys/planar/gridsys/utm/transmer</v>
      </c>
      <c r="D281" s="2">
        <f t="shared" si="23"/>
        <v>0</v>
      </c>
      <c r="E281" s="2">
        <f t="shared" si="23"/>
        <v>0</v>
      </c>
      <c r="F281" s="2">
        <f t="shared" si="23"/>
        <v>0</v>
      </c>
      <c r="G281" s="2">
        <f t="shared" si="23"/>
        <v>1</v>
      </c>
    </row>
    <row r="282" spans="1:7" x14ac:dyDescent="0.2">
      <c r="A282" t="s">
        <v>280</v>
      </c>
      <c r="B282" t="str">
        <f t="shared" si="21"/>
        <v>metrd</v>
      </c>
      <c r="C282" t="str">
        <f t="shared" si="22"/>
        <v>metrd</v>
      </c>
      <c r="D282" s="2">
        <f t="shared" si="23"/>
        <v>0</v>
      </c>
      <c r="E282" s="2">
        <f t="shared" si="23"/>
        <v>0</v>
      </c>
      <c r="F282" s="2">
        <f t="shared" si="23"/>
        <v>0</v>
      </c>
      <c r="G282" s="2">
        <f t="shared" si="23"/>
        <v>1</v>
      </c>
    </row>
    <row r="283" spans="1:7" x14ac:dyDescent="0.2">
      <c r="A283" t="s">
        <v>281</v>
      </c>
      <c r="B283" t="str">
        <f t="shared" si="21"/>
        <v>cntfax</v>
      </c>
      <c r="C283" t="str">
        <f t="shared" si="22"/>
        <v>metc/cntinfo/cntfax</v>
      </c>
      <c r="D283" s="2">
        <f t="shared" si="23"/>
        <v>0</v>
      </c>
      <c r="E283" s="2">
        <f t="shared" si="23"/>
        <v>0</v>
      </c>
      <c r="F283" s="2">
        <f t="shared" si="23"/>
        <v>0</v>
      </c>
      <c r="G283" s="2">
        <f t="shared" si="23"/>
        <v>1</v>
      </c>
    </row>
    <row r="284" spans="1:7" x14ac:dyDescent="0.2">
      <c r="A284" t="s">
        <v>282</v>
      </c>
      <c r="B284" t="str">
        <f t="shared" si="21"/>
        <v>onlink</v>
      </c>
      <c r="C284" t="str">
        <f t="shared" si="22"/>
        <v>metextns/onlink</v>
      </c>
      <c r="D284" s="2">
        <f t="shared" si="23"/>
        <v>0</v>
      </c>
      <c r="E284" s="2">
        <f t="shared" si="23"/>
        <v>0</v>
      </c>
      <c r="F284" s="2">
        <f t="shared" si="23"/>
        <v>0</v>
      </c>
      <c r="G284" s="2">
        <f t="shared" si="23"/>
        <v>1</v>
      </c>
    </row>
    <row r="285" spans="1:7" x14ac:dyDescent="0.2">
      <c r="A285" t="s">
        <v>283</v>
      </c>
      <c r="B285" t="str">
        <f t="shared" si="21"/>
        <v>secsys</v>
      </c>
      <c r="C285" t="str">
        <f t="shared" si="22"/>
        <v>secinfo/secsys</v>
      </c>
      <c r="D285" s="2">
        <f t="shared" si="23"/>
        <v>0</v>
      </c>
      <c r="E285" s="2">
        <f t="shared" si="23"/>
        <v>0</v>
      </c>
      <c r="F285" s="2">
        <f t="shared" si="23"/>
        <v>0</v>
      </c>
      <c r="G285" s="2">
        <f t="shared" si="23"/>
        <v>0.17916666666666667</v>
      </c>
    </row>
    <row r="286" spans="1:7" x14ac:dyDescent="0.2">
      <c r="A286" t="s">
        <v>284</v>
      </c>
      <c r="B286" t="str">
        <f t="shared" si="21"/>
        <v>secclass</v>
      </c>
      <c r="C286" t="str">
        <f t="shared" si="22"/>
        <v>secinfo/secclass</v>
      </c>
      <c r="D286" s="2">
        <f t="shared" si="23"/>
        <v>0</v>
      </c>
      <c r="E286" s="2">
        <f t="shared" si="23"/>
        <v>0</v>
      </c>
      <c r="F286" s="2">
        <f t="shared" si="23"/>
        <v>0</v>
      </c>
      <c r="G286" s="2">
        <f t="shared" si="23"/>
        <v>0.17916666666666667</v>
      </c>
    </row>
    <row r="287" spans="1:7" x14ac:dyDescent="0.2">
      <c r="A287" t="s">
        <v>285</v>
      </c>
      <c r="B287" t="str">
        <f t="shared" si="21"/>
        <v>sechandl</v>
      </c>
      <c r="C287" t="str">
        <f t="shared" si="22"/>
        <v>secinfo/sechandl</v>
      </c>
      <c r="D287" s="2">
        <f t="shared" si="23"/>
        <v>0</v>
      </c>
      <c r="E287" s="2">
        <f t="shared" si="23"/>
        <v>0</v>
      </c>
      <c r="F287" s="2">
        <f t="shared" si="23"/>
        <v>0</v>
      </c>
      <c r="G287" s="2">
        <f t="shared" si="23"/>
        <v>0.17916666666666667</v>
      </c>
    </row>
    <row r="288" spans="1:7" x14ac:dyDescent="0.2">
      <c r="A288" t="s">
        <v>286</v>
      </c>
      <c r="B288" t="str">
        <f t="shared" si="21"/>
        <v>cntorg</v>
      </c>
      <c r="C288" t="str">
        <f t="shared" si="22"/>
        <v>lineage/procstep/proccont/cntinfo/cntorgp</v>
      </c>
      <c r="D288" s="2">
        <f t="shared" si="23"/>
        <v>0</v>
      </c>
      <c r="E288" s="2">
        <f t="shared" si="23"/>
        <v>0</v>
      </c>
      <c r="F288" s="2">
        <f t="shared" si="23"/>
        <v>0</v>
      </c>
      <c r="G288" s="2">
        <f t="shared" si="23"/>
        <v>0.46250000000000002</v>
      </c>
    </row>
    <row r="289" spans="1:7" x14ac:dyDescent="0.2">
      <c r="A289" t="s">
        <v>287</v>
      </c>
      <c r="B289" t="str">
        <f t="shared" si="21"/>
        <v>cntpos</v>
      </c>
      <c r="C289" t="str">
        <f t="shared" si="22"/>
        <v>lineage/procstep/proccont/cntinfo/cntpos</v>
      </c>
      <c r="D289" s="2">
        <f t="shared" si="23"/>
        <v>0</v>
      </c>
      <c r="E289" s="2">
        <f t="shared" si="23"/>
        <v>0</v>
      </c>
      <c r="F289" s="2">
        <f t="shared" si="23"/>
        <v>0</v>
      </c>
      <c r="G289" s="2">
        <f t="shared" si="23"/>
        <v>0.7</v>
      </c>
    </row>
    <row r="290" spans="1:7" x14ac:dyDescent="0.2">
      <c r="A290" t="s">
        <v>288</v>
      </c>
      <c r="B290" t="str">
        <f t="shared" si="21"/>
        <v>addrtype</v>
      </c>
      <c r="C290" t="str">
        <f t="shared" si="22"/>
        <v>lineage/procstep/proccont/cntinfo/cntaddr</v>
      </c>
      <c r="D290" s="2">
        <f t="shared" si="23"/>
        <v>0</v>
      </c>
      <c r="E290" s="2">
        <f t="shared" si="23"/>
        <v>0</v>
      </c>
      <c r="F290" s="2">
        <f t="shared" si="23"/>
        <v>0</v>
      </c>
      <c r="G290" s="2">
        <f t="shared" si="23"/>
        <v>0.72916666666666663</v>
      </c>
    </row>
    <row r="291" spans="1:7" x14ac:dyDescent="0.2">
      <c r="A291" t="s">
        <v>289</v>
      </c>
      <c r="B291" t="str">
        <f t="shared" si="21"/>
        <v>address</v>
      </c>
      <c r="C291" t="str">
        <f t="shared" si="22"/>
        <v>lineage/procstep/proccont/cntinfo/cntaddr</v>
      </c>
      <c r="D291" s="2">
        <f t="shared" si="23"/>
        <v>0</v>
      </c>
      <c r="E291" s="2">
        <f t="shared" si="23"/>
        <v>0</v>
      </c>
      <c r="F291" s="2">
        <f t="shared" si="23"/>
        <v>0</v>
      </c>
      <c r="G291" s="2">
        <f t="shared" si="23"/>
        <v>0.9</v>
      </c>
    </row>
    <row r="292" spans="1:7" x14ac:dyDescent="0.2">
      <c r="A292" t="s">
        <v>290</v>
      </c>
      <c r="B292" t="str">
        <f t="shared" si="21"/>
        <v>city</v>
      </c>
      <c r="C292" t="str">
        <f t="shared" si="22"/>
        <v>lineage/procstep/proccont/cntinfo/cntaddr</v>
      </c>
      <c r="D292" s="2">
        <f t="shared" si="23"/>
        <v>0</v>
      </c>
      <c r="E292" s="2">
        <f t="shared" si="23"/>
        <v>0</v>
      </c>
      <c r="F292" s="2">
        <f t="shared" si="23"/>
        <v>0</v>
      </c>
      <c r="G292" s="2">
        <f t="shared" si="23"/>
        <v>0.72916666666666663</v>
      </c>
    </row>
    <row r="293" spans="1:7" x14ac:dyDescent="0.2">
      <c r="A293" t="s">
        <v>291</v>
      </c>
      <c r="B293" t="str">
        <f t="shared" si="21"/>
        <v>state</v>
      </c>
      <c r="C293" t="str">
        <f t="shared" si="22"/>
        <v>lineage/procstep/proccont/cntinfo/cntaddr</v>
      </c>
      <c r="D293" s="2">
        <f t="shared" si="23"/>
        <v>0</v>
      </c>
      <c r="E293" s="2">
        <f t="shared" si="23"/>
        <v>0</v>
      </c>
      <c r="F293" s="2">
        <f t="shared" si="23"/>
        <v>0</v>
      </c>
      <c r="G293" s="2">
        <f t="shared" si="23"/>
        <v>0.72916666666666663</v>
      </c>
    </row>
    <row r="294" spans="1:7" x14ac:dyDescent="0.2">
      <c r="A294" t="s">
        <v>292</v>
      </c>
      <c r="B294" t="str">
        <f t="shared" si="21"/>
        <v>postal</v>
      </c>
      <c r="C294" t="str">
        <f t="shared" si="22"/>
        <v>lineage/procstep/proccont/cntinfo/cntaddr</v>
      </c>
      <c r="D294" s="2">
        <f t="shared" si="23"/>
        <v>0</v>
      </c>
      <c r="E294" s="2">
        <f t="shared" si="23"/>
        <v>0</v>
      </c>
      <c r="F294" s="2">
        <f t="shared" si="23"/>
        <v>0</v>
      </c>
      <c r="G294" s="2">
        <f t="shared" si="23"/>
        <v>0.72916666666666663</v>
      </c>
    </row>
    <row r="295" spans="1:7" x14ac:dyDescent="0.2">
      <c r="A295" t="s">
        <v>293</v>
      </c>
      <c r="B295" t="str">
        <f t="shared" si="21"/>
        <v>country</v>
      </c>
      <c r="C295" t="str">
        <f t="shared" si="22"/>
        <v>lineage/procstep/proccont/cntinfo/cntaddr</v>
      </c>
      <c r="D295" s="2">
        <f t="shared" si="23"/>
        <v>0</v>
      </c>
      <c r="E295" s="2">
        <f t="shared" si="23"/>
        <v>0</v>
      </c>
      <c r="F295" s="2">
        <f t="shared" si="23"/>
        <v>0</v>
      </c>
      <c r="G295" s="2">
        <f t="shared" si="23"/>
        <v>0.5541666666666667</v>
      </c>
    </row>
    <row r="296" spans="1:7" x14ac:dyDescent="0.2">
      <c r="A296" t="s">
        <v>294</v>
      </c>
      <c r="B296" t="str">
        <f t="shared" si="21"/>
        <v>cntvoice</v>
      </c>
      <c r="C296" t="str">
        <f t="shared" si="22"/>
        <v>lineage/procstep/proccont/cntinfo/cntvoice</v>
      </c>
      <c r="D296" s="2">
        <f t="shared" si="23"/>
        <v>0</v>
      </c>
      <c r="E296" s="2">
        <f t="shared" si="23"/>
        <v>0</v>
      </c>
      <c r="F296" s="2">
        <f t="shared" si="23"/>
        <v>0</v>
      </c>
      <c r="G296" s="2">
        <f t="shared" si="23"/>
        <v>0.73333333333333328</v>
      </c>
    </row>
    <row r="297" spans="1:7" x14ac:dyDescent="0.2">
      <c r="A297" t="s">
        <v>295</v>
      </c>
      <c r="B297" t="str">
        <f t="shared" si="21"/>
        <v>cntemail</v>
      </c>
      <c r="C297" t="str">
        <f t="shared" si="22"/>
        <v>lineage/procstep/proccont/cntinfo/cntemail</v>
      </c>
      <c r="D297" s="2">
        <f t="shared" si="23"/>
        <v>0</v>
      </c>
      <c r="E297" s="2">
        <f t="shared" si="23"/>
        <v>0</v>
      </c>
      <c r="F297" s="2">
        <f t="shared" si="23"/>
        <v>0</v>
      </c>
      <c r="G297" s="2">
        <f t="shared" si="23"/>
        <v>0.62083333333333335</v>
      </c>
    </row>
    <row r="298" spans="1:7" x14ac:dyDescent="0.2">
      <c r="A298" t="s">
        <v>296</v>
      </c>
      <c r="B298" t="str">
        <f t="shared" si="21"/>
        <v>hours</v>
      </c>
      <c r="C298" t="str">
        <f t="shared" si="22"/>
        <v>lineage/procstep/proccont/cntinfo/hours</v>
      </c>
      <c r="D298" s="2">
        <f t="shared" si="23"/>
        <v>0</v>
      </c>
      <c r="E298" s="2">
        <f t="shared" si="23"/>
        <v>0</v>
      </c>
      <c r="F298" s="2">
        <f t="shared" si="23"/>
        <v>0</v>
      </c>
      <c r="G298" s="2">
        <f t="shared" si="23"/>
        <v>0.48333333333333334</v>
      </c>
    </row>
    <row r="299" spans="1:7" x14ac:dyDescent="0.2">
      <c r="A299" t="s">
        <v>297</v>
      </c>
      <c r="B299" t="str">
        <f t="shared" si="21"/>
        <v>cloud</v>
      </c>
      <c r="C299" t="str">
        <f t="shared" si="22"/>
        <v>cloud</v>
      </c>
      <c r="D299" s="2">
        <f t="shared" si="23"/>
        <v>0</v>
      </c>
      <c r="E299" s="2">
        <f t="shared" si="23"/>
        <v>0</v>
      </c>
      <c r="F299" s="2">
        <f t="shared" si="23"/>
        <v>0</v>
      </c>
      <c r="G299" s="2">
        <f t="shared" si="23"/>
        <v>0.13333333333333333</v>
      </c>
    </row>
    <row r="300" spans="1:7" x14ac:dyDescent="0.2">
      <c r="A300" t="s">
        <v>298</v>
      </c>
      <c r="B300" t="str">
        <f t="shared" si="21"/>
        <v>srcscale</v>
      </c>
      <c r="C300" t="str">
        <f t="shared" si="22"/>
        <v>lineage/srcinfo/srcscale</v>
      </c>
      <c r="D300" s="2">
        <f t="shared" si="23"/>
        <v>0</v>
      </c>
      <c r="E300" s="2">
        <f t="shared" si="23"/>
        <v>0</v>
      </c>
      <c r="F300" s="2">
        <f t="shared" si="23"/>
        <v>0</v>
      </c>
      <c r="G300" s="2">
        <f t="shared" si="23"/>
        <v>0.75416666666666665</v>
      </c>
    </row>
    <row r="301" spans="1:7" x14ac:dyDescent="0.2">
      <c r="A301" t="s">
        <v>299</v>
      </c>
      <c r="B301" t="str">
        <f t="shared" si="21"/>
        <v>cntper</v>
      </c>
      <c r="C301" t="str">
        <f t="shared" si="22"/>
        <v>lineage/procstep/proccont/cntinfo/cntperp</v>
      </c>
      <c r="D301" s="2">
        <f t="shared" si="23"/>
        <v>0</v>
      </c>
      <c r="E301" s="2">
        <f t="shared" si="23"/>
        <v>0</v>
      </c>
      <c r="F301" s="2">
        <f t="shared" si="23"/>
        <v>0</v>
      </c>
      <c r="G301" s="2">
        <f t="shared" si="23"/>
        <v>0.26666666666666666</v>
      </c>
    </row>
    <row r="302" spans="1:7" x14ac:dyDescent="0.2">
      <c r="A302" t="s">
        <v>300</v>
      </c>
      <c r="B302" t="str">
        <f t="shared" si="21"/>
        <v>cntorg</v>
      </c>
      <c r="C302" t="str">
        <f t="shared" si="22"/>
        <v>lineage/procstep/proccont/cntinfo/cntperp</v>
      </c>
      <c r="D302" s="2">
        <f t="shared" si="23"/>
        <v>0</v>
      </c>
      <c r="E302" s="2">
        <f t="shared" si="23"/>
        <v>0</v>
      </c>
      <c r="F302" s="2">
        <f t="shared" si="23"/>
        <v>0</v>
      </c>
      <c r="G302" s="2">
        <f t="shared" si="23"/>
        <v>0.26666666666666666</v>
      </c>
    </row>
    <row r="303" spans="1:7" x14ac:dyDescent="0.2">
      <c r="A303" t="s">
        <v>301</v>
      </c>
      <c r="B303" t="str">
        <f t="shared" si="21"/>
        <v>srcused</v>
      </c>
      <c r="C303" t="str">
        <f t="shared" si="22"/>
        <v>lineage/procstep/srcused</v>
      </c>
      <c r="D303" s="2">
        <f t="shared" si="23"/>
        <v>0</v>
      </c>
      <c r="E303" s="2">
        <f t="shared" si="23"/>
        <v>0</v>
      </c>
      <c r="F303" s="2">
        <f t="shared" si="23"/>
        <v>0</v>
      </c>
      <c r="G303" s="2">
        <f t="shared" si="23"/>
        <v>1.3208333333333333</v>
      </c>
    </row>
    <row r="304" spans="1:7" x14ac:dyDescent="0.2">
      <c r="A304" t="s">
        <v>302</v>
      </c>
      <c r="B304" t="str">
        <f t="shared" si="21"/>
        <v>altdatum</v>
      </c>
      <c r="C304" t="str">
        <f t="shared" si="22"/>
        <v>vertdef/altsys/altdatum</v>
      </c>
      <c r="D304" s="2">
        <f t="shared" si="23"/>
        <v>0</v>
      </c>
      <c r="E304" s="2">
        <f t="shared" si="23"/>
        <v>0</v>
      </c>
      <c r="F304" s="2">
        <f t="shared" si="23"/>
        <v>0</v>
      </c>
      <c r="G304" s="2">
        <f t="shared" si="23"/>
        <v>2.9166666666666667E-2</v>
      </c>
    </row>
    <row r="305" spans="1:7" x14ac:dyDescent="0.2">
      <c r="A305" t="s">
        <v>303</v>
      </c>
      <c r="B305" t="str">
        <f t="shared" si="21"/>
        <v>altres</v>
      </c>
      <c r="C305" t="str">
        <f t="shared" si="22"/>
        <v>vertdef/altsys/altres</v>
      </c>
      <c r="D305" s="2">
        <f t="shared" si="23"/>
        <v>0</v>
      </c>
      <c r="E305" s="2">
        <f t="shared" si="23"/>
        <v>0</v>
      </c>
      <c r="F305" s="2">
        <f t="shared" si="23"/>
        <v>0</v>
      </c>
      <c r="G305" s="2">
        <f t="shared" si="23"/>
        <v>2.9166666666666667E-2</v>
      </c>
    </row>
    <row r="306" spans="1:7" x14ac:dyDescent="0.2">
      <c r="A306" t="s">
        <v>304</v>
      </c>
      <c r="B306" t="str">
        <f t="shared" si="21"/>
        <v>altunits</v>
      </c>
      <c r="C306" t="str">
        <f t="shared" si="22"/>
        <v>vertdef/altsys/altunits</v>
      </c>
      <c r="D306" s="2">
        <f t="shared" si="23"/>
        <v>0</v>
      </c>
      <c r="E306" s="2">
        <f t="shared" si="23"/>
        <v>0</v>
      </c>
      <c r="F306" s="2">
        <f t="shared" si="23"/>
        <v>0</v>
      </c>
      <c r="G306" s="2">
        <f t="shared" si="23"/>
        <v>2.9166666666666667E-2</v>
      </c>
    </row>
    <row r="307" spans="1:7" x14ac:dyDescent="0.2">
      <c r="A307" t="s">
        <v>305</v>
      </c>
      <c r="B307" t="str">
        <f t="shared" si="21"/>
        <v>altenc</v>
      </c>
      <c r="C307" t="str">
        <f t="shared" si="22"/>
        <v>vertdef/altsys/altenc</v>
      </c>
      <c r="D307" s="2">
        <f t="shared" si="23"/>
        <v>0</v>
      </c>
      <c r="E307" s="2">
        <f t="shared" si="23"/>
        <v>0</v>
      </c>
      <c r="F307" s="2">
        <f t="shared" si="23"/>
        <v>0</v>
      </c>
      <c r="G307" s="2">
        <f t="shared" si="23"/>
        <v>2.9166666666666667E-2</v>
      </c>
    </row>
    <row r="308" spans="1:7" x14ac:dyDescent="0.2">
      <c r="A308" t="s">
        <v>306</v>
      </c>
      <c r="B308" t="str">
        <f t="shared" si="21"/>
        <v>begdate</v>
      </c>
      <c r="C308" t="str">
        <f t="shared" si="22"/>
        <v>lineage/srcinfo/srctime/timeinfo/rngdates</v>
      </c>
      <c r="D308" s="2">
        <f t="shared" si="23"/>
        <v>0</v>
      </c>
      <c r="E308" s="2">
        <f t="shared" si="23"/>
        <v>0</v>
      </c>
      <c r="F308" s="2">
        <f t="shared" si="23"/>
        <v>0</v>
      </c>
      <c r="G308" s="2">
        <f t="shared" si="23"/>
        <v>8.7499999999999994E-2</v>
      </c>
    </row>
    <row r="309" spans="1:7" x14ac:dyDescent="0.2">
      <c r="A309" t="s">
        <v>307</v>
      </c>
      <c r="B309" t="str">
        <f t="shared" si="21"/>
        <v>enddate</v>
      </c>
      <c r="C309" t="str">
        <f t="shared" si="22"/>
        <v>lineage/srcinfo/srctime/timeinfo/rngdates</v>
      </c>
      <c r="D309" s="2">
        <f t="shared" si="23"/>
        <v>0</v>
      </c>
      <c r="E309" s="2">
        <f t="shared" si="23"/>
        <v>0</v>
      </c>
      <c r="F309" s="2">
        <f t="shared" si="23"/>
        <v>0</v>
      </c>
      <c r="G309" s="2">
        <f t="shared" si="23"/>
        <v>8.7499999999999994E-2</v>
      </c>
    </row>
    <row r="310" spans="1:7" x14ac:dyDescent="0.2">
      <c r="A310" t="s">
        <v>308</v>
      </c>
      <c r="B310" t="str">
        <f t="shared" si="21"/>
        <v>cntfax</v>
      </c>
      <c r="C310" t="str">
        <f t="shared" si="22"/>
        <v>lineage/procstep/proccont/cntinfo/cntfax</v>
      </c>
      <c r="D310" s="2">
        <f t="shared" si="23"/>
        <v>0</v>
      </c>
      <c r="E310" s="2">
        <f t="shared" si="23"/>
        <v>0</v>
      </c>
      <c r="F310" s="2">
        <f t="shared" si="23"/>
        <v>0</v>
      </c>
      <c r="G310" s="2">
        <f t="shared" si="23"/>
        <v>0.26666666666666666</v>
      </c>
    </row>
    <row r="311" spans="1:7" x14ac:dyDescent="0.2">
      <c r="A311" t="s">
        <v>309</v>
      </c>
      <c r="B311" t="str">
        <f t="shared" si="21"/>
        <v>sername</v>
      </c>
      <c r="C311" t="str">
        <f t="shared" si="22"/>
        <v>citation/citeinfo/serinfo/sername</v>
      </c>
      <c r="D311" s="2">
        <f t="shared" si="23"/>
        <v>0</v>
      </c>
      <c r="E311" s="2">
        <f t="shared" si="23"/>
        <v>0</v>
      </c>
      <c r="F311" s="2">
        <f t="shared" si="23"/>
        <v>0</v>
      </c>
      <c r="G311" s="2">
        <f t="shared" si="23"/>
        <v>0.21666666666666667</v>
      </c>
    </row>
    <row r="312" spans="1:7" x14ac:dyDescent="0.2">
      <c r="A312" t="s">
        <v>310</v>
      </c>
      <c r="B312" t="str">
        <f t="shared" si="21"/>
        <v>issue</v>
      </c>
      <c r="C312" t="str">
        <f t="shared" si="22"/>
        <v>citation/citeinfo/serinfo/issue</v>
      </c>
      <c r="D312" s="2">
        <f t="shared" si="23"/>
        <v>0</v>
      </c>
      <c r="E312" s="2">
        <f t="shared" si="23"/>
        <v>0</v>
      </c>
      <c r="F312" s="2">
        <f t="shared" si="23"/>
        <v>0</v>
      </c>
      <c r="G312" s="2">
        <f t="shared" si="23"/>
        <v>0.21666666666666667</v>
      </c>
    </row>
    <row r="313" spans="1:7" x14ac:dyDescent="0.2">
      <c r="A313" t="s">
        <v>311</v>
      </c>
      <c r="B313" t="str">
        <f t="shared" si="21"/>
        <v>othercit</v>
      </c>
      <c r="C313" t="str">
        <f t="shared" si="22"/>
        <v>citation/citeinfo/othercit</v>
      </c>
      <c r="D313" s="2">
        <f t="shared" si="23"/>
        <v>0</v>
      </c>
      <c r="E313" s="2">
        <f t="shared" si="23"/>
        <v>0</v>
      </c>
      <c r="F313" s="2">
        <f t="shared" si="23"/>
        <v>0</v>
      </c>
      <c r="G313" s="2">
        <f t="shared" si="23"/>
        <v>0.14583333333333334</v>
      </c>
    </row>
    <row r="314" spans="1:7" x14ac:dyDescent="0.2">
      <c r="A314" t="s">
        <v>312</v>
      </c>
      <c r="B314" t="str">
        <f t="shared" si="21"/>
        <v>stratkt</v>
      </c>
      <c r="C314" t="str">
        <f t="shared" si="22"/>
        <v>keywords/stratum/stratkt</v>
      </c>
      <c r="D314" s="2">
        <f t="shared" si="23"/>
        <v>0</v>
      </c>
      <c r="E314" s="2">
        <f t="shared" si="23"/>
        <v>0</v>
      </c>
      <c r="F314" s="2">
        <f t="shared" si="23"/>
        <v>0</v>
      </c>
      <c r="G314" s="2">
        <f t="shared" si="23"/>
        <v>7.4999999999999997E-2</v>
      </c>
    </row>
    <row r="315" spans="1:7" x14ac:dyDescent="0.2">
      <c r="A315" t="s">
        <v>313</v>
      </c>
      <c r="B315" t="str">
        <f t="shared" si="21"/>
        <v>tempkt</v>
      </c>
      <c r="C315" t="str">
        <f t="shared" si="22"/>
        <v>keywords/temporal/tempkt</v>
      </c>
      <c r="D315" s="2">
        <f t="shared" si="23"/>
        <v>0</v>
      </c>
      <c r="E315" s="2">
        <f t="shared" si="23"/>
        <v>0</v>
      </c>
      <c r="F315" s="2">
        <f t="shared" si="23"/>
        <v>0</v>
      </c>
      <c r="G315" s="2">
        <f t="shared" si="23"/>
        <v>9.166666666666666E-2</v>
      </c>
    </row>
    <row r="316" spans="1:7" x14ac:dyDescent="0.2">
      <c r="A316" t="s">
        <v>314</v>
      </c>
      <c r="B316" t="str">
        <f t="shared" si="21"/>
        <v>tempkey</v>
      </c>
      <c r="C316" t="str">
        <f t="shared" si="22"/>
        <v>keywords/temporal/tempkey</v>
      </c>
      <c r="D316" s="2">
        <f t="shared" si="23"/>
        <v>0</v>
      </c>
      <c r="E316" s="2">
        <f t="shared" si="23"/>
        <v>0</v>
      </c>
      <c r="F316" s="2">
        <f t="shared" si="23"/>
        <v>0</v>
      </c>
      <c r="G316" s="2">
        <f t="shared" si="23"/>
        <v>0.11666666666666667</v>
      </c>
    </row>
    <row r="317" spans="1:7" x14ac:dyDescent="0.2">
      <c r="A317" t="s">
        <v>315</v>
      </c>
      <c r="B317" t="str">
        <f t="shared" si="21"/>
        <v>cnttdd</v>
      </c>
      <c r="C317" t="str">
        <f t="shared" si="22"/>
        <v>ptcontac/cntinfo/cnttdd</v>
      </c>
      <c r="D317" s="2">
        <f t="shared" si="23"/>
        <v>0</v>
      </c>
      <c r="E317" s="2">
        <f t="shared" si="23"/>
        <v>0</v>
      </c>
      <c r="F317" s="2">
        <f t="shared" si="23"/>
        <v>0</v>
      </c>
      <c r="G317" s="2">
        <f t="shared" si="23"/>
        <v>6.6666666666666666E-2</v>
      </c>
    </row>
    <row r="318" spans="1:7" x14ac:dyDescent="0.2">
      <c r="A318" t="s">
        <v>316</v>
      </c>
      <c r="B318" t="str">
        <f t="shared" si="21"/>
        <v>cntinst</v>
      </c>
      <c r="C318" t="str">
        <f t="shared" si="22"/>
        <v>ptcontac/cntinfo/cntinst</v>
      </c>
      <c r="D318" s="2">
        <f t="shared" si="23"/>
        <v>0</v>
      </c>
      <c r="E318" s="2">
        <f t="shared" si="23"/>
        <v>0</v>
      </c>
      <c r="F318" s="2">
        <f t="shared" si="23"/>
        <v>0</v>
      </c>
      <c r="G318" s="2">
        <f t="shared" si="23"/>
        <v>7.9166666666666663E-2</v>
      </c>
    </row>
    <row r="319" spans="1:7" x14ac:dyDescent="0.2">
      <c r="A319" t="s">
        <v>317</v>
      </c>
      <c r="B319" t="str">
        <f t="shared" si="21"/>
        <v>attracce</v>
      </c>
      <c r="C319" t="str">
        <f t="shared" si="22"/>
        <v>attracc/qattracc/attracce</v>
      </c>
      <c r="D319" s="2">
        <f t="shared" si="23"/>
        <v>0</v>
      </c>
      <c r="E319" s="2">
        <f t="shared" si="23"/>
        <v>0</v>
      </c>
      <c r="F319" s="2">
        <f t="shared" si="23"/>
        <v>0</v>
      </c>
      <c r="G319" s="2">
        <f t="shared" si="23"/>
        <v>0.1</v>
      </c>
    </row>
    <row r="320" spans="1:7" x14ac:dyDescent="0.2">
      <c r="A320" t="s">
        <v>318</v>
      </c>
      <c r="B320" t="str">
        <f t="shared" si="21"/>
        <v>edition</v>
      </c>
      <c r="C320" t="str">
        <f t="shared" si="22"/>
        <v>lineage/srcinfo/srccite/citeinfo/edition</v>
      </c>
      <c r="D320" s="2">
        <f t="shared" si="23"/>
        <v>0</v>
      </c>
      <c r="E320" s="2">
        <f t="shared" si="23"/>
        <v>0</v>
      </c>
      <c r="F320" s="2">
        <f t="shared" si="23"/>
        <v>0</v>
      </c>
      <c r="G320" s="2">
        <f t="shared" si="23"/>
        <v>0.10416666666666667</v>
      </c>
    </row>
    <row r="321" spans="1:7" x14ac:dyDescent="0.2">
      <c r="A321" t="s">
        <v>319</v>
      </c>
      <c r="B321" t="str">
        <f t="shared" si="21"/>
        <v>sername</v>
      </c>
      <c r="C321" t="str">
        <f t="shared" si="22"/>
        <v>lineage/srcinfo/srccite/citeinfo/serinfo</v>
      </c>
      <c r="D321" s="2">
        <f t="shared" si="23"/>
        <v>0</v>
      </c>
      <c r="E321" s="2">
        <f t="shared" si="23"/>
        <v>0</v>
      </c>
      <c r="F321" s="2">
        <f t="shared" si="23"/>
        <v>0</v>
      </c>
      <c r="G321" s="2">
        <f t="shared" si="23"/>
        <v>0.32916666666666666</v>
      </c>
    </row>
    <row r="322" spans="1:7" x14ac:dyDescent="0.2">
      <c r="A322" t="s">
        <v>320</v>
      </c>
      <c r="B322" t="str">
        <f t="shared" si="21"/>
        <v>issue</v>
      </c>
      <c r="C322" t="str">
        <f t="shared" si="22"/>
        <v>lineage/srcinfo/srccite/citeinfo/serinfo</v>
      </c>
      <c r="D322" s="2">
        <f t="shared" si="23"/>
        <v>0</v>
      </c>
      <c r="E322" s="2">
        <f t="shared" si="23"/>
        <v>0</v>
      </c>
      <c r="F322" s="2">
        <f t="shared" si="23"/>
        <v>0</v>
      </c>
      <c r="G322" s="2">
        <f t="shared" si="23"/>
        <v>0.32916666666666666</v>
      </c>
    </row>
    <row r="323" spans="1:7" x14ac:dyDescent="0.2">
      <c r="A323" t="s">
        <v>321</v>
      </c>
      <c r="B323" t="str">
        <f t="shared" si="21"/>
        <v>cntper</v>
      </c>
      <c r="C323" t="str">
        <f t="shared" si="22"/>
        <v>lineage/procstep/proccont/cntinfo/cntorgp</v>
      </c>
      <c r="D323" s="2">
        <f t="shared" si="23"/>
        <v>0</v>
      </c>
      <c r="E323" s="2">
        <f t="shared" si="23"/>
        <v>0</v>
      </c>
      <c r="F323" s="2">
        <f t="shared" si="23"/>
        <v>0</v>
      </c>
      <c r="G323" s="2">
        <f t="shared" si="23"/>
        <v>0.17083333333333334</v>
      </c>
    </row>
    <row r="324" spans="1:7" x14ac:dyDescent="0.2">
      <c r="A324" t="s">
        <v>322</v>
      </c>
      <c r="B324" t="str">
        <f t="shared" si="21"/>
        <v>cntinst</v>
      </c>
      <c r="C324" t="str">
        <f t="shared" si="22"/>
        <v>lineage/procstep/proccont/cntinfo/cntinst</v>
      </c>
      <c r="D324" s="2">
        <f t="shared" si="23"/>
        <v>0</v>
      </c>
      <c r="E324" s="2">
        <f t="shared" si="23"/>
        <v>0</v>
      </c>
      <c r="F324" s="2">
        <f t="shared" si="23"/>
        <v>0</v>
      </c>
      <c r="G324" s="2">
        <f t="shared" si="23"/>
        <v>9.583333333333334E-2</v>
      </c>
    </row>
    <row r="325" spans="1:7" x14ac:dyDescent="0.2">
      <c r="A325" t="s">
        <v>323</v>
      </c>
      <c r="B325" t="str">
        <f t="shared" si="21"/>
        <v>transize</v>
      </c>
      <c r="C325" t="str">
        <f t="shared" si="22"/>
        <v>stdorder/digform/digtinfo/transize</v>
      </c>
      <c r="D325" s="2">
        <f t="shared" si="23"/>
        <v>0</v>
      </c>
      <c r="E325" s="2">
        <f t="shared" si="23"/>
        <v>0</v>
      </c>
      <c r="F325" s="2">
        <f t="shared" si="23"/>
        <v>0</v>
      </c>
      <c r="G325" s="2">
        <f t="shared" si="23"/>
        <v>6.6666666666666666E-2</v>
      </c>
    </row>
    <row r="326" spans="1:7" x14ac:dyDescent="0.2">
      <c r="A326" t="s">
        <v>324</v>
      </c>
      <c r="B326" t="str">
        <f t="shared" si="21"/>
        <v>caldate</v>
      </c>
      <c r="C326" t="str">
        <f t="shared" si="22"/>
        <v>lineage/srcinfo/srctime/timeinfo/mdattim</v>
      </c>
      <c r="D326" s="2">
        <f t="shared" si="23"/>
        <v>0</v>
      </c>
      <c r="E326" s="2">
        <f t="shared" si="23"/>
        <v>0</v>
      </c>
      <c r="F326" s="2">
        <f t="shared" si="23"/>
        <v>0</v>
      </c>
      <c r="G326" s="2">
        <f t="shared" si="23"/>
        <v>5.8333333333333334E-2</v>
      </c>
    </row>
    <row r="327" spans="1:7" x14ac:dyDescent="0.2">
      <c r="A327" t="s">
        <v>325</v>
      </c>
      <c r="B327" t="str">
        <f t="shared" si="21"/>
        <v>srcprod</v>
      </c>
      <c r="C327" t="str">
        <f t="shared" si="22"/>
        <v>lineage/procstep/srcprod</v>
      </c>
      <c r="D327" s="2">
        <f t="shared" si="23"/>
        <v>0</v>
      </c>
      <c r="E327" s="2">
        <f t="shared" si="23"/>
        <v>0</v>
      </c>
      <c r="F327" s="2">
        <f t="shared" si="23"/>
        <v>0</v>
      </c>
      <c r="G327" s="2">
        <f t="shared" si="23"/>
        <v>0.19583333333333333</v>
      </c>
    </row>
    <row r="328" spans="1:7" x14ac:dyDescent="0.2">
      <c r="A328" t="s">
        <v>326</v>
      </c>
      <c r="B328" t="str">
        <f t="shared" si="21"/>
        <v>gring</v>
      </c>
      <c r="C328" t="str">
        <f t="shared" si="22"/>
        <v>spdom/dsgpoly/dsgpolyo/gring</v>
      </c>
      <c r="D328" s="2">
        <f t="shared" si="23"/>
        <v>0</v>
      </c>
      <c r="E328" s="2">
        <f t="shared" si="23"/>
        <v>0</v>
      </c>
      <c r="F328" s="2">
        <f t="shared" si="23"/>
        <v>0</v>
      </c>
      <c r="G328" s="2">
        <f t="shared" si="23"/>
        <v>4.1666666666666666E-3</v>
      </c>
    </row>
    <row r="329" spans="1:7" x14ac:dyDescent="0.2">
      <c r="A329" t="s">
        <v>327</v>
      </c>
      <c r="B329" t="str">
        <f t="shared" si="21"/>
        <v>attrunit</v>
      </c>
      <c r="C329" t="str">
        <f t="shared" si="22"/>
        <v>detailed/attr/attrdomv/rdom/attrunit</v>
      </c>
      <c r="D329" s="2">
        <f t="shared" si="23"/>
        <v>0</v>
      </c>
      <c r="E329" s="2">
        <f t="shared" si="23"/>
        <v>0</v>
      </c>
      <c r="F329" s="2">
        <f t="shared" si="23"/>
        <v>0</v>
      </c>
      <c r="G329" s="2">
        <f t="shared" si="23"/>
        <v>4.1666666666666666E-3</v>
      </c>
    </row>
    <row r="330" spans="1:7" x14ac:dyDescent="0.2">
      <c r="A330" t="s">
        <v>328</v>
      </c>
      <c r="B330" t="str">
        <f t="shared" si="21"/>
        <v>caldate</v>
      </c>
      <c r="C330" t="str">
        <f t="shared" si="22"/>
        <v>timeperd/timeinfo/mdattim/sngdate/caldate</v>
      </c>
      <c r="D330" s="2">
        <f t="shared" si="23"/>
        <v>0</v>
      </c>
      <c r="E330" s="2">
        <f t="shared" si="23"/>
        <v>0</v>
      </c>
      <c r="F330" s="2">
        <f t="shared" si="23"/>
        <v>0</v>
      </c>
      <c r="G330" s="2">
        <f t="shared" si="23"/>
        <v>6.6666666666666666E-2</v>
      </c>
    </row>
    <row r="331" spans="1:7" x14ac:dyDescent="0.2">
      <c r="A331" t="s">
        <v>329</v>
      </c>
      <c r="B331" t="str">
        <f t="shared" si="21"/>
        <v>methkt</v>
      </c>
      <c r="C331" t="str">
        <f t="shared" si="22"/>
        <v>lineage/method/methodid/methkt</v>
      </c>
      <c r="D331" s="2">
        <f t="shared" si="23"/>
        <v>0</v>
      </c>
      <c r="E331" s="2">
        <f t="shared" si="23"/>
        <v>0</v>
      </c>
      <c r="F331" s="2">
        <f t="shared" si="23"/>
        <v>0</v>
      </c>
      <c r="G331" s="2">
        <f t="shared" si="23"/>
        <v>1.6666666666666666E-2</v>
      </c>
    </row>
    <row r="332" spans="1:7" x14ac:dyDescent="0.2">
      <c r="A332" t="s">
        <v>330</v>
      </c>
      <c r="B332" t="str">
        <f t="shared" si="21"/>
        <v>methkey</v>
      </c>
      <c r="C332" t="str">
        <f t="shared" si="22"/>
        <v>lineage/method/methodid/methkey</v>
      </c>
      <c r="D332" s="2">
        <f t="shared" si="23"/>
        <v>0</v>
      </c>
      <c r="E332" s="2">
        <f t="shared" si="23"/>
        <v>0</v>
      </c>
      <c r="F332" s="2">
        <f t="shared" si="23"/>
        <v>0</v>
      </c>
      <c r="G332" s="2">
        <f t="shared" si="23"/>
        <v>0.05</v>
      </c>
    </row>
    <row r="333" spans="1:7" x14ac:dyDescent="0.2">
      <c r="A333" t="s">
        <v>331</v>
      </c>
      <c r="B333" t="str">
        <f t="shared" si="21"/>
        <v>pubtime</v>
      </c>
      <c r="C333" t="str">
        <f t="shared" si="22"/>
        <v>lineage/srcinfo/srccite/citeinfo/pubtime</v>
      </c>
      <c r="D333" s="2">
        <f t="shared" si="23"/>
        <v>0</v>
      </c>
      <c r="E333" s="2">
        <f t="shared" si="23"/>
        <v>0</v>
      </c>
      <c r="F333" s="2">
        <f t="shared" si="23"/>
        <v>0</v>
      </c>
      <c r="G333" s="2">
        <f t="shared" si="23"/>
        <v>2.0833333333333332E-2</v>
      </c>
    </row>
    <row r="334" spans="1:7" x14ac:dyDescent="0.2">
      <c r="A334" t="s">
        <v>332</v>
      </c>
      <c r="B334" t="str">
        <f t="shared" si="21"/>
        <v>proctime</v>
      </c>
      <c r="C334" t="str">
        <f t="shared" si="22"/>
        <v>lineage/procstep/proctime</v>
      </c>
      <c r="D334" s="2">
        <f t="shared" si="23"/>
        <v>0</v>
      </c>
      <c r="E334" s="2">
        <f t="shared" si="23"/>
        <v>0</v>
      </c>
      <c r="F334" s="2">
        <f t="shared" si="23"/>
        <v>0</v>
      </c>
      <c r="G334" s="2">
        <f t="shared" si="23"/>
        <v>1.6666666666666666E-2</v>
      </c>
    </row>
    <row r="335" spans="1:7" x14ac:dyDescent="0.2">
      <c r="A335" t="s">
        <v>333</v>
      </c>
      <c r="B335" t="str">
        <f t="shared" si="21"/>
        <v>othercit</v>
      </c>
      <c r="C335" t="str">
        <f t="shared" si="22"/>
        <v>citation/citeinfo/lworkcit/citeinfo/othercit</v>
      </c>
      <c r="D335" s="2">
        <f t="shared" si="23"/>
        <v>0</v>
      </c>
      <c r="E335" s="2">
        <f t="shared" si="23"/>
        <v>0</v>
      </c>
      <c r="F335" s="2">
        <f t="shared" si="23"/>
        <v>0</v>
      </c>
      <c r="G335" s="2">
        <f t="shared" si="23"/>
        <v>1.6666666666666666E-2</v>
      </c>
    </row>
    <row r="336" spans="1:7" x14ac:dyDescent="0.2">
      <c r="A336" t="s">
        <v>334</v>
      </c>
      <c r="B336" t="str">
        <f t="shared" si="21"/>
        <v>horizpav</v>
      </c>
      <c r="C336" t="str">
        <f t="shared" si="22"/>
        <v>posacc/horizpa/qhorizpa/horizpav</v>
      </c>
      <c r="D336" s="2">
        <f t="shared" si="23"/>
        <v>0</v>
      </c>
      <c r="E336" s="2">
        <f t="shared" si="23"/>
        <v>0</v>
      </c>
      <c r="F336" s="2">
        <f t="shared" si="23"/>
        <v>0</v>
      </c>
      <c r="G336" s="2">
        <f t="shared" si="23"/>
        <v>4.583333333333333E-2</v>
      </c>
    </row>
    <row r="337" spans="1:7" x14ac:dyDescent="0.2">
      <c r="A337" t="s">
        <v>335</v>
      </c>
      <c r="B337" t="str">
        <f t="shared" si="21"/>
        <v>horizpae</v>
      </c>
      <c r="C337" t="str">
        <f t="shared" si="22"/>
        <v>posacc/horizpa/qhorizpa/horizpae</v>
      </c>
      <c r="D337" s="2">
        <f t="shared" si="23"/>
        <v>0</v>
      </c>
      <c r="E337" s="2">
        <f t="shared" si="23"/>
        <v>0</v>
      </c>
      <c r="F337" s="2">
        <f t="shared" si="23"/>
        <v>0</v>
      </c>
      <c r="G337" s="2">
        <f t="shared" ref="G337:G344" si="24">INDEX(AllDataValues,MATCH($A337,Paths,FALSE),MATCH(G$17,Collections,FALSE))/G$15</f>
        <v>4.583333333333333E-2</v>
      </c>
    </row>
    <row r="338" spans="1:7" x14ac:dyDescent="0.2">
      <c r="A338" t="s">
        <v>336</v>
      </c>
      <c r="B338" t="str">
        <f t="shared" ref="B338:B344" si="25">RIGHT(A338,LEN(A338)-FIND("|",SUBSTITUTE(A338,"/","|",LEN(A338)-LEN(SUBSTITUTE(A338,"/","")))))</f>
        <v>vertaccv</v>
      </c>
      <c r="C338" t="str">
        <f t="shared" ref="C338:C344" si="26">MID(A338,FIND("|",SUBSTITUTE(A338,Delimiter,"|",Start))+1,IF(ISERROR(FIND("|",SUBSTITUTE(A338,Delimiter,"|",End))),255,FIND("|",SUBSTITUTE(A338,Delimiter,"|",End))-FIND("|",SUBSTITUTE(A338,Delimiter,"|",Start))-1))</f>
        <v>posacc/vertacc/qvertpa/vertaccv</v>
      </c>
      <c r="D338" s="2">
        <f t="shared" ref="D338:F344" si="27">INDEX(AllDataValues,MATCH($A338,Paths,FALSE),MATCH(D$17,Collections,FALSE))/D$15</f>
        <v>0</v>
      </c>
      <c r="E338" s="2">
        <f t="shared" si="27"/>
        <v>0</v>
      </c>
      <c r="F338" s="2">
        <f t="shared" si="27"/>
        <v>0</v>
      </c>
      <c r="G338" s="2">
        <f t="shared" si="24"/>
        <v>4.1666666666666664E-2</v>
      </c>
    </row>
    <row r="339" spans="1:7" x14ac:dyDescent="0.2">
      <c r="A339" t="s">
        <v>337</v>
      </c>
      <c r="B339" t="str">
        <f t="shared" si="25"/>
        <v>vertacce</v>
      </c>
      <c r="C339" t="str">
        <f t="shared" si="26"/>
        <v>posacc/vertacc/qvertpa/vertacce</v>
      </c>
      <c r="D339" s="2">
        <f t="shared" si="27"/>
        <v>0</v>
      </c>
      <c r="E339" s="2">
        <f t="shared" si="27"/>
        <v>0</v>
      </c>
      <c r="F339" s="2">
        <f t="shared" si="27"/>
        <v>0</v>
      </c>
      <c r="G339" s="2">
        <f t="shared" si="24"/>
        <v>4.1666666666666664E-2</v>
      </c>
    </row>
    <row r="340" spans="1:7" x14ac:dyDescent="0.2">
      <c r="A340" t="s">
        <v>338</v>
      </c>
      <c r="B340" t="str">
        <f t="shared" si="25"/>
        <v>cnttdd</v>
      </c>
      <c r="C340" t="str">
        <f t="shared" si="26"/>
        <v>lineage/procstep/proccont/cntinfo/cnttdd</v>
      </c>
      <c r="D340" s="2">
        <f t="shared" si="27"/>
        <v>0</v>
      </c>
      <c r="E340" s="2">
        <f t="shared" si="27"/>
        <v>0</v>
      </c>
      <c r="F340" s="2">
        <f t="shared" si="27"/>
        <v>0</v>
      </c>
      <c r="G340" s="2">
        <f t="shared" si="24"/>
        <v>3.3333333333333333E-2</v>
      </c>
    </row>
    <row r="341" spans="1:7" x14ac:dyDescent="0.2">
      <c r="A341" t="s">
        <v>339</v>
      </c>
      <c r="B341" t="str">
        <f t="shared" si="25"/>
        <v>edition</v>
      </c>
      <c r="C341" t="str">
        <f t="shared" si="26"/>
        <v>citation/citeinfo/lworkcit/citeinfo/edition</v>
      </c>
      <c r="D341" s="2">
        <f t="shared" si="27"/>
        <v>0</v>
      </c>
      <c r="E341" s="2">
        <f t="shared" si="27"/>
        <v>0</v>
      </c>
      <c r="F341" s="2">
        <f t="shared" si="27"/>
        <v>0</v>
      </c>
      <c r="G341" s="2">
        <f t="shared" si="24"/>
        <v>8.3333333333333332E-3</v>
      </c>
    </row>
    <row r="342" spans="1:7" x14ac:dyDescent="0.2">
      <c r="A342" t="s">
        <v>340</v>
      </c>
      <c r="B342" t="str">
        <f t="shared" si="25"/>
        <v>pubtime</v>
      </c>
      <c r="C342" t="str">
        <f t="shared" si="26"/>
        <v>citation/citeinfo/pubtime</v>
      </c>
      <c r="D342" s="2">
        <f t="shared" si="27"/>
        <v>0</v>
      </c>
      <c r="E342" s="2">
        <f t="shared" si="27"/>
        <v>0</v>
      </c>
      <c r="F342" s="2">
        <f t="shared" si="27"/>
        <v>0</v>
      </c>
      <c r="G342" s="2">
        <f t="shared" si="24"/>
        <v>4.1666666666666666E-3</v>
      </c>
    </row>
    <row r="343" spans="1:7" x14ac:dyDescent="0.2">
      <c r="A343" t="s">
        <v>341</v>
      </c>
      <c r="B343" t="str">
        <f t="shared" si="25"/>
        <v>sername</v>
      </c>
      <c r="C343" t="str">
        <f t="shared" si="26"/>
        <v>crossref/citeinfo/serinfo/sername</v>
      </c>
      <c r="D343" s="2">
        <f t="shared" si="27"/>
        <v>0</v>
      </c>
      <c r="E343" s="2">
        <f t="shared" si="27"/>
        <v>0</v>
      </c>
      <c r="F343" s="2">
        <f t="shared" si="27"/>
        <v>0</v>
      </c>
      <c r="G343" s="2">
        <f t="shared" si="24"/>
        <v>8.3333333333333332E-3</v>
      </c>
    </row>
    <row r="344" spans="1:7" x14ac:dyDescent="0.2">
      <c r="A344" t="s">
        <v>342</v>
      </c>
      <c r="B344" t="str">
        <f t="shared" si="25"/>
        <v>issue</v>
      </c>
      <c r="C344" t="str">
        <f t="shared" si="26"/>
        <v>crossref/citeinfo/serinfo/issue</v>
      </c>
      <c r="D344" s="2">
        <f t="shared" si="27"/>
        <v>0</v>
      </c>
      <c r="E344" s="2">
        <f t="shared" si="27"/>
        <v>0</v>
      </c>
      <c r="F344" s="2">
        <f t="shared" si="27"/>
        <v>0</v>
      </c>
      <c r="G344" s="2">
        <f t="shared" si="24"/>
        <v>8.3333333333333332E-3</v>
      </c>
    </row>
  </sheetData>
  <autoFilter ref="A17:C271"/>
  <conditionalFormatting sqref="D18:E19">
    <cfRule type="cellIs" dxfId="19" priority="31" operator="equal">
      <formula>0</formula>
    </cfRule>
  </conditionalFormatting>
  <conditionalFormatting sqref="D18:F19 G18:G344">
    <cfRule type="cellIs" dxfId="18" priority="13" operator="equal">
      <formula>0</formula>
    </cfRule>
  </conditionalFormatting>
  <conditionalFormatting sqref="F19">
    <cfRule type="cellIs" dxfId="17" priority="12" operator="equal">
      <formula>0</formula>
    </cfRule>
  </conditionalFormatting>
  <conditionalFormatting sqref="D20:E344">
    <cfRule type="cellIs" dxfId="16" priority="7" operator="equal">
      <formula>0</formula>
    </cfRule>
  </conditionalFormatting>
  <conditionalFormatting sqref="D20:F344">
    <cfRule type="cellIs" dxfId="15" priority="6" operator="equal">
      <formula>0</formula>
    </cfRule>
  </conditionalFormatting>
  <conditionalFormatting sqref="F20:F344">
    <cfRule type="cellIs" dxfId="14" priority="5" operator="equal">
      <formula>0</formula>
    </cfRule>
  </conditionalFormatting>
  <conditionalFormatting sqref="D16">
    <cfRule type="cellIs" dxfId="13" priority="4" operator="equal">
      <formula>0</formula>
    </cfRule>
  </conditionalFormatting>
  <conditionalFormatting sqref="D16">
    <cfRule type="cellIs" dxfId="12" priority="3" operator="equal">
      <formula>0</formula>
    </cfRule>
  </conditionalFormatting>
  <conditionalFormatting sqref="E16:G16">
    <cfRule type="cellIs" dxfId="11" priority="2" operator="equal">
      <formula>0</formula>
    </cfRule>
  </conditionalFormatting>
  <conditionalFormatting sqref="E16:G16">
    <cfRule type="cellIs" dxfId="10" priority="1" operator="equal">
      <formula>0</formula>
    </cfRule>
  </conditionalFormatting>
  <dataValidations count="1">
    <dataValidation type="list" allowBlank="1" showInputMessage="1" showErrorMessage="1" sqref="D2">
      <formula1>$D$17:$G$17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A11"/>
  <sheetViews>
    <sheetView tabSelected="1" topLeftCell="G1" workbookViewId="0">
      <selection activeCell="AA12" sqref="AA12"/>
    </sheetView>
  </sheetViews>
  <sheetFormatPr baseColWidth="10" defaultRowHeight="16" x14ac:dyDescent="0.2"/>
  <sheetData>
    <row r="11" spans="1:27" x14ac:dyDescent="0.2">
      <c r="A11" t="s">
        <v>215</v>
      </c>
      <c r="J11" t="s">
        <v>0</v>
      </c>
      <c r="R11" t="s">
        <v>97</v>
      </c>
      <c r="AA11" t="s">
        <v>269</v>
      </c>
    </row>
  </sheetData>
  <dataValidations count="1">
    <dataValidation type="list" allowBlank="1" showInputMessage="1" showErrorMessage="1" sqref="A11 J11 R11">
      <formula1>CollectionNames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"/>
  <sheetViews>
    <sheetView topLeftCell="A291" zoomScale="125" zoomScaleNormal="125" zoomScalePageLayoutView="125" workbookViewId="0">
      <selection activeCell="A2" sqref="A2:A328"/>
    </sheetView>
  </sheetViews>
  <sheetFormatPr baseColWidth="10" defaultRowHeight="16" x14ac:dyDescent="0.2"/>
  <cols>
    <col min="1" max="1" width="71.5" bestFit="1" customWidth="1"/>
    <col min="2" max="2" width="5.6640625" bestFit="1" customWidth="1"/>
    <col min="3" max="3" width="6.6640625" bestFit="1" customWidth="1"/>
    <col min="4" max="4" width="6.1640625" bestFit="1" customWidth="1"/>
  </cols>
  <sheetData>
    <row r="1" spans="1:6" x14ac:dyDescent="0.2">
      <c r="A1" t="s">
        <v>95</v>
      </c>
      <c r="B1" t="s">
        <v>0</v>
      </c>
      <c r="C1" t="s">
        <v>97</v>
      </c>
      <c r="D1" t="s">
        <v>215</v>
      </c>
      <c r="E1" t="s">
        <v>269</v>
      </c>
      <c r="F1" t="s">
        <v>96</v>
      </c>
    </row>
    <row r="2" spans="1:6" x14ac:dyDescent="0.2">
      <c r="A2" t="s">
        <v>141</v>
      </c>
      <c r="C2">
        <v>5</v>
      </c>
      <c r="E2">
        <v>144</v>
      </c>
      <c r="F2">
        <v>149</v>
      </c>
    </row>
    <row r="3" spans="1:6" x14ac:dyDescent="0.2">
      <c r="A3" t="s">
        <v>36</v>
      </c>
      <c r="B3">
        <v>29</v>
      </c>
      <c r="E3">
        <v>24</v>
      </c>
      <c r="F3">
        <v>53</v>
      </c>
    </row>
    <row r="4" spans="1:6" x14ac:dyDescent="0.2">
      <c r="A4" t="s">
        <v>38</v>
      </c>
      <c r="B4">
        <v>32</v>
      </c>
      <c r="C4">
        <v>5</v>
      </c>
      <c r="E4">
        <v>227</v>
      </c>
      <c r="F4">
        <v>264</v>
      </c>
    </row>
    <row r="5" spans="1:6" x14ac:dyDescent="0.2">
      <c r="A5" t="s">
        <v>83</v>
      </c>
      <c r="B5">
        <v>5</v>
      </c>
      <c r="F5">
        <v>5</v>
      </c>
    </row>
    <row r="6" spans="1:6" x14ac:dyDescent="0.2">
      <c r="A6" t="s">
        <v>80</v>
      </c>
      <c r="B6">
        <v>9</v>
      </c>
      <c r="F6">
        <v>9</v>
      </c>
    </row>
    <row r="7" spans="1:6" x14ac:dyDescent="0.2">
      <c r="A7" t="s">
        <v>82</v>
      </c>
      <c r="B7">
        <v>8</v>
      </c>
      <c r="F7">
        <v>8</v>
      </c>
    </row>
    <row r="8" spans="1:6" x14ac:dyDescent="0.2">
      <c r="A8" t="s">
        <v>81</v>
      </c>
      <c r="B8">
        <v>9</v>
      </c>
      <c r="F8">
        <v>9</v>
      </c>
    </row>
    <row r="9" spans="1:6" x14ac:dyDescent="0.2">
      <c r="A9" t="s">
        <v>40</v>
      </c>
      <c r="B9">
        <v>38</v>
      </c>
      <c r="C9">
        <v>2</v>
      </c>
      <c r="E9">
        <v>4</v>
      </c>
      <c r="F9">
        <v>44</v>
      </c>
    </row>
    <row r="10" spans="1:6" x14ac:dyDescent="0.2">
      <c r="A10" t="s">
        <v>39</v>
      </c>
      <c r="B10">
        <v>56</v>
      </c>
      <c r="C10">
        <v>2</v>
      </c>
      <c r="E10">
        <v>4</v>
      </c>
      <c r="F10">
        <v>62</v>
      </c>
    </row>
    <row r="11" spans="1:6" x14ac:dyDescent="0.2">
      <c r="A11" t="s">
        <v>42</v>
      </c>
      <c r="B11">
        <v>14</v>
      </c>
      <c r="C11">
        <v>7</v>
      </c>
      <c r="E11">
        <v>931</v>
      </c>
      <c r="F11">
        <v>952</v>
      </c>
    </row>
    <row r="12" spans="1:6" x14ac:dyDescent="0.2">
      <c r="A12" t="s">
        <v>41</v>
      </c>
      <c r="B12">
        <v>29</v>
      </c>
      <c r="C12">
        <v>7</v>
      </c>
      <c r="E12">
        <v>931</v>
      </c>
      <c r="F12">
        <v>967</v>
      </c>
    </row>
    <row r="13" spans="1:6" x14ac:dyDescent="0.2">
      <c r="A13" t="s">
        <v>86</v>
      </c>
      <c r="B13">
        <v>1</v>
      </c>
      <c r="C13">
        <v>3</v>
      </c>
      <c r="E13">
        <v>390</v>
      </c>
      <c r="F13">
        <v>394</v>
      </c>
    </row>
    <row r="14" spans="1:6" x14ac:dyDescent="0.2">
      <c r="A14" t="s">
        <v>87</v>
      </c>
      <c r="B14">
        <v>1</v>
      </c>
      <c r="E14">
        <v>90</v>
      </c>
      <c r="F14">
        <v>91</v>
      </c>
    </row>
    <row r="15" spans="1:6" x14ac:dyDescent="0.2">
      <c r="A15" t="s">
        <v>182</v>
      </c>
      <c r="C15">
        <v>3</v>
      </c>
      <c r="E15">
        <v>527</v>
      </c>
      <c r="F15">
        <v>530</v>
      </c>
    </row>
    <row r="16" spans="1:6" x14ac:dyDescent="0.2">
      <c r="A16" t="s">
        <v>189</v>
      </c>
      <c r="C16">
        <v>1</v>
      </c>
      <c r="E16">
        <v>219</v>
      </c>
      <c r="F16">
        <v>220</v>
      </c>
    </row>
    <row r="17" spans="1:6" x14ac:dyDescent="0.2">
      <c r="A17" t="s">
        <v>183</v>
      </c>
      <c r="C17">
        <v>3</v>
      </c>
      <c r="E17">
        <v>390</v>
      </c>
      <c r="F17">
        <v>393</v>
      </c>
    </row>
    <row r="18" spans="1:6" x14ac:dyDescent="0.2">
      <c r="A18" t="s">
        <v>88</v>
      </c>
      <c r="B18">
        <v>1</v>
      </c>
      <c r="E18">
        <v>164</v>
      </c>
      <c r="F18">
        <v>165</v>
      </c>
    </row>
    <row r="19" spans="1:6" x14ac:dyDescent="0.2">
      <c r="A19" t="s">
        <v>89</v>
      </c>
      <c r="B19">
        <v>1</v>
      </c>
      <c r="E19">
        <v>164</v>
      </c>
      <c r="F19">
        <v>165</v>
      </c>
    </row>
    <row r="20" spans="1:6" x14ac:dyDescent="0.2">
      <c r="A20" t="s">
        <v>85</v>
      </c>
      <c r="B20">
        <v>1</v>
      </c>
      <c r="C20">
        <v>3</v>
      </c>
      <c r="E20">
        <v>390</v>
      </c>
      <c r="F20">
        <v>394</v>
      </c>
    </row>
    <row r="21" spans="1:6" x14ac:dyDescent="0.2">
      <c r="A21" t="s">
        <v>187</v>
      </c>
      <c r="C21">
        <v>3</v>
      </c>
      <c r="E21">
        <v>390</v>
      </c>
      <c r="F21">
        <v>393</v>
      </c>
    </row>
    <row r="22" spans="1:6" x14ac:dyDescent="0.2">
      <c r="A22" t="s">
        <v>188</v>
      </c>
      <c r="C22">
        <v>3</v>
      </c>
      <c r="E22">
        <v>390</v>
      </c>
      <c r="F22">
        <v>393</v>
      </c>
    </row>
    <row r="23" spans="1:6" x14ac:dyDescent="0.2">
      <c r="A23" t="s">
        <v>186</v>
      </c>
      <c r="C23">
        <v>3</v>
      </c>
      <c r="E23">
        <v>390</v>
      </c>
      <c r="F23">
        <v>393</v>
      </c>
    </row>
    <row r="24" spans="1:6" x14ac:dyDescent="0.2">
      <c r="A24" t="s">
        <v>185</v>
      </c>
      <c r="C24">
        <v>3</v>
      </c>
      <c r="E24">
        <v>362</v>
      </c>
      <c r="F24">
        <v>365</v>
      </c>
    </row>
    <row r="25" spans="1:6" x14ac:dyDescent="0.2">
      <c r="A25" t="s">
        <v>184</v>
      </c>
      <c r="C25">
        <v>3</v>
      </c>
      <c r="E25">
        <v>390</v>
      </c>
      <c r="F25">
        <v>393</v>
      </c>
    </row>
    <row r="26" spans="1:6" x14ac:dyDescent="0.2">
      <c r="A26" t="s">
        <v>37</v>
      </c>
      <c r="B26">
        <v>31</v>
      </c>
      <c r="C26">
        <v>5</v>
      </c>
      <c r="E26">
        <v>227</v>
      </c>
      <c r="F26">
        <v>263</v>
      </c>
    </row>
    <row r="27" spans="1:6" x14ac:dyDescent="0.2">
      <c r="A27" t="s">
        <v>142</v>
      </c>
      <c r="C27">
        <v>3</v>
      </c>
      <c r="E27">
        <v>142</v>
      </c>
      <c r="F27">
        <v>145</v>
      </c>
    </row>
    <row r="28" spans="1:6" x14ac:dyDescent="0.2">
      <c r="A28" t="s">
        <v>165</v>
      </c>
      <c r="C28">
        <v>1</v>
      </c>
      <c r="E28">
        <v>85</v>
      </c>
      <c r="F28">
        <v>86</v>
      </c>
    </row>
    <row r="29" spans="1:6" x14ac:dyDescent="0.2">
      <c r="A29" t="s">
        <v>150</v>
      </c>
      <c r="C29">
        <v>4</v>
      </c>
      <c r="F29">
        <v>4</v>
      </c>
    </row>
    <row r="30" spans="1:6" x14ac:dyDescent="0.2">
      <c r="A30" t="s">
        <v>114</v>
      </c>
      <c r="C30">
        <v>7</v>
      </c>
      <c r="E30">
        <v>240</v>
      </c>
      <c r="F30">
        <v>247</v>
      </c>
    </row>
    <row r="31" spans="1:6" x14ac:dyDescent="0.2">
      <c r="A31" t="s">
        <v>46</v>
      </c>
      <c r="B31">
        <v>56</v>
      </c>
      <c r="C31">
        <v>8</v>
      </c>
      <c r="E31">
        <v>240</v>
      </c>
      <c r="F31">
        <v>304</v>
      </c>
    </row>
    <row r="32" spans="1:6" x14ac:dyDescent="0.2">
      <c r="A32" t="s">
        <v>45</v>
      </c>
      <c r="B32">
        <v>56</v>
      </c>
      <c r="C32">
        <v>8</v>
      </c>
      <c r="E32">
        <v>240</v>
      </c>
      <c r="F32">
        <v>304</v>
      </c>
    </row>
    <row r="33" spans="1:6" x14ac:dyDescent="0.2">
      <c r="A33" t="s">
        <v>47</v>
      </c>
      <c r="B33">
        <v>56</v>
      </c>
      <c r="C33">
        <v>8</v>
      </c>
      <c r="E33">
        <v>240</v>
      </c>
      <c r="F33">
        <v>304</v>
      </c>
    </row>
    <row r="34" spans="1:6" x14ac:dyDescent="0.2">
      <c r="A34" t="s">
        <v>50</v>
      </c>
      <c r="B34">
        <v>56</v>
      </c>
      <c r="C34">
        <v>4</v>
      </c>
      <c r="E34">
        <v>7</v>
      </c>
      <c r="F34">
        <v>67</v>
      </c>
    </row>
    <row r="35" spans="1:6" x14ac:dyDescent="0.2">
      <c r="A35" t="s">
        <v>49</v>
      </c>
      <c r="B35">
        <v>56</v>
      </c>
      <c r="C35">
        <v>8</v>
      </c>
      <c r="E35">
        <v>240</v>
      </c>
      <c r="F35">
        <v>304</v>
      </c>
    </row>
    <row r="36" spans="1:6" x14ac:dyDescent="0.2">
      <c r="A36" t="s">
        <v>48</v>
      </c>
      <c r="B36">
        <v>56</v>
      </c>
      <c r="C36">
        <v>8</v>
      </c>
      <c r="E36">
        <v>240</v>
      </c>
      <c r="F36">
        <v>304</v>
      </c>
    </row>
    <row r="37" spans="1:6" x14ac:dyDescent="0.2">
      <c r="A37" t="s">
        <v>51</v>
      </c>
      <c r="B37">
        <v>56</v>
      </c>
      <c r="C37">
        <v>6</v>
      </c>
      <c r="D37">
        <v>1186</v>
      </c>
      <c r="E37">
        <v>240</v>
      </c>
      <c r="F37">
        <v>1488</v>
      </c>
    </row>
    <row r="38" spans="1:6" x14ac:dyDescent="0.2">
      <c r="A38" t="s">
        <v>218</v>
      </c>
      <c r="D38">
        <v>1186</v>
      </c>
      <c r="E38">
        <v>240</v>
      </c>
      <c r="F38">
        <v>1426</v>
      </c>
    </row>
    <row r="39" spans="1:6" x14ac:dyDescent="0.2">
      <c r="A39" t="s">
        <v>164</v>
      </c>
      <c r="C39">
        <v>2</v>
      </c>
      <c r="E39">
        <v>240</v>
      </c>
      <c r="F39">
        <v>242</v>
      </c>
    </row>
    <row r="40" spans="1:6" x14ac:dyDescent="0.2">
      <c r="A40" t="s">
        <v>209</v>
      </c>
      <c r="C40">
        <v>1</v>
      </c>
      <c r="E40">
        <v>240</v>
      </c>
      <c r="F40">
        <v>241</v>
      </c>
    </row>
    <row r="41" spans="1:6" x14ac:dyDescent="0.2">
      <c r="A41" t="s">
        <v>44</v>
      </c>
      <c r="B41">
        <v>56</v>
      </c>
      <c r="C41">
        <v>3</v>
      </c>
      <c r="D41">
        <v>1186</v>
      </c>
      <c r="F41">
        <v>1245</v>
      </c>
    </row>
    <row r="42" spans="1:6" x14ac:dyDescent="0.2">
      <c r="A42" t="s">
        <v>43</v>
      </c>
      <c r="B42">
        <v>56</v>
      </c>
      <c r="C42">
        <v>4</v>
      </c>
      <c r="D42">
        <v>1186</v>
      </c>
      <c r="F42">
        <v>1246</v>
      </c>
    </row>
    <row r="43" spans="1:6" x14ac:dyDescent="0.2">
      <c r="A43" t="s">
        <v>176</v>
      </c>
      <c r="C43">
        <v>3</v>
      </c>
      <c r="F43">
        <v>3</v>
      </c>
    </row>
    <row r="44" spans="1:6" x14ac:dyDescent="0.2">
      <c r="A44" t="s">
        <v>112</v>
      </c>
      <c r="C44">
        <v>7</v>
      </c>
      <c r="D44">
        <v>1186</v>
      </c>
      <c r="E44">
        <v>240</v>
      </c>
      <c r="F44">
        <v>1433</v>
      </c>
    </row>
    <row r="45" spans="1:6" x14ac:dyDescent="0.2">
      <c r="A45" t="s">
        <v>210</v>
      </c>
      <c r="C45">
        <v>1</v>
      </c>
      <c r="F45">
        <v>1</v>
      </c>
    </row>
    <row r="46" spans="1:6" x14ac:dyDescent="0.2">
      <c r="A46" t="s">
        <v>113</v>
      </c>
      <c r="C46">
        <v>5</v>
      </c>
      <c r="D46">
        <v>1186</v>
      </c>
      <c r="E46">
        <v>239</v>
      </c>
      <c r="F46">
        <v>1430</v>
      </c>
    </row>
    <row r="47" spans="1:6" x14ac:dyDescent="0.2">
      <c r="A47" t="s">
        <v>147</v>
      </c>
      <c r="C47">
        <v>1</v>
      </c>
      <c r="F47">
        <v>1</v>
      </c>
    </row>
    <row r="48" spans="1:6" x14ac:dyDescent="0.2">
      <c r="A48" t="s">
        <v>116</v>
      </c>
      <c r="C48">
        <v>34</v>
      </c>
      <c r="F48">
        <v>34</v>
      </c>
    </row>
    <row r="49" spans="1:6" x14ac:dyDescent="0.2">
      <c r="A49" t="s">
        <v>115</v>
      </c>
      <c r="C49">
        <v>34</v>
      </c>
      <c r="E49">
        <v>254</v>
      </c>
      <c r="F49">
        <v>288</v>
      </c>
    </row>
    <row r="50" spans="1:6" x14ac:dyDescent="0.2">
      <c r="A50" t="s">
        <v>148</v>
      </c>
      <c r="C50">
        <v>3</v>
      </c>
      <c r="F50">
        <v>3</v>
      </c>
    </row>
    <row r="51" spans="1:6" x14ac:dyDescent="0.2">
      <c r="A51" t="s">
        <v>220</v>
      </c>
      <c r="D51">
        <v>1186</v>
      </c>
      <c r="E51">
        <v>251</v>
      </c>
      <c r="F51">
        <v>1437</v>
      </c>
    </row>
    <row r="52" spans="1:6" x14ac:dyDescent="0.2">
      <c r="A52" t="s">
        <v>219</v>
      </c>
      <c r="D52">
        <v>1186</v>
      </c>
      <c r="F52">
        <v>1186</v>
      </c>
    </row>
    <row r="53" spans="1:6" x14ac:dyDescent="0.2">
      <c r="A53" t="s">
        <v>117</v>
      </c>
      <c r="C53">
        <v>34</v>
      </c>
      <c r="E53">
        <v>255</v>
      </c>
      <c r="F53">
        <v>289</v>
      </c>
    </row>
    <row r="54" spans="1:6" x14ac:dyDescent="0.2">
      <c r="A54" t="s">
        <v>118</v>
      </c>
      <c r="C54">
        <v>7</v>
      </c>
      <c r="E54">
        <v>254</v>
      </c>
      <c r="F54">
        <v>261</v>
      </c>
    </row>
    <row r="55" spans="1:6" x14ac:dyDescent="0.2">
      <c r="A55" t="s">
        <v>149</v>
      </c>
      <c r="C55">
        <v>1</v>
      </c>
      <c r="F55">
        <v>1</v>
      </c>
    </row>
    <row r="56" spans="1:6" x14ac:dyDescent="0.2">
      <c r="A56" t="s">
        <v>151</v>
      </c>
      <c r="C56">
        <v>1</v>
      </c>
      <c r="E56">
        <v>11</v>
      </c>
      <c r="F56">
        <v>12</v>
      </c>
    </row>
    <row r="57" spans="1:6" x14ac:dyDescent="0.2">
      <c r="A57" t="s">
        <v>156</v>
      </c>
      <c r="C57">
        <v>44</v>
      </c>
      <c r="E57">
        <v>2468</v>
      </c>
      <c r="F57">
        <v>2512</v>
      </c>
    </row>
    <row r="58" spans="1:6" x14ac:dyDescent="0.2">
      <c r="A58" t="s">
        <v>157</v>
      </c>
      <c r="C58">
        <v>44</v>
      </c>
      <c r="E58">
        <v>2468</v>
      </c>
      <c r="F58">
        <v>2512</v>
      </c>
    </row>
    <row r="59" spans="1:6" x14ac:dyDescent="0.2">
      <c r="A59" t="s">
        <v>162</v>
      </c>
      <c r="C59">
        <v>1</v>
      </c>
      <c r="F59">
        <v>1</v>
      </c>
    </row>
    <row r="60" spans="1:6" x14ac:dyDescent="0.2">
      <c r="A60" t="s">
        <v>163</v>
      </c>
      <c r="C60">
        <v>1</v>
      </c>
      <c r="F60">
        <v>1</v>
      </c>
    </row>
    <row r="61" spans="1:6" x14ac:dyDescent="0.2">
      <c r="A61" t="s">
        <v>159</v>
      </c>
      <c r="C61">
        <v>16</v>
      </c>
      <c r="E61">
        <v>275</v>
      </c>
      <c r="F61">
        <v>291</v>
      </c>
    </row>
    <row r="62" spans="1:6" x14ac:dyDescent="0.2">
      <c r="A62" t="s">
        <v>160</v>
      </c>
      <c r="C62">
        <v>16</v>
      </c>
      <c r="E62">
        <v>275</v>
      </c>
      <c r="F62">
        <v>291</v>
      </c>
    </row>
    <row r="63" spans="1:6" x14ac:dyDescent="0.2">
      <c r="A63" t="s">
        <v>161</v>
      </c>
      <c r="C63">
        <v>16</v>
      </c>
      <c r="E63">
        <v>275</v>
      </c>
      <c r="F63">
        <v>291</v>
      </c>
    </row>
    <row r="64" spans="1:6" x14ac:dyDescent="0.2">
      <c r="A64" t="s">
        <v>208</v>
      </c>
      <c r="C64">
        <v>4</v>
      </c>
      <c r="E64">
        <v>3</v>
      </c>
      <c r="F64">
        <v>7</v>
      </c>
    </row>
    <row r="65" spans="1:6" x14ac:dyDescent="0.2">
      <c r="A65" t="s">
        <v>207</v>
      </c>
      <c r="C65">
        <v>4</v>
      </c>
      <c r="E65">
        <v>3</v>
      </c>
      <c r="F65">
        <v>7</v>
      </c>
    </row>
    <row r="66" spans="1:6" x14ac:dyDescent="0.2">
      <c r="A66" t="s">
        <v>158</v>
      </c>
      <c r="C66">
        <v>37</v>
      </c>
      <c r="E66">
        <v>2391</v>
      </c>
      <c r="F66">
        <v>2428</v>
      </c>
    </row>
    <row r="67" spans="1:6" x14ac:dyDescent="0.2">
      <c r="A67" t="s">
        <v>155</v>
      </c>
      <c r="C67">
        <v>44</v>
      </c>
      <c r="E67">
        <v>2468</v>
      </c>
      <c r="F67">
        <v>2512</v>
      </c>
    </row>
    <row r="68" spans="1:6" x14ac:dyDescent="0.2">
      <c r="A68" t="s">
        <v>145</v>
      </c>
      <c r="C68">
        <v>3</v>
      </c>
      <c r="E68">
        <v>505</v>
      </c>
      <c r="F68">
        <v>508</v>
      </c>
    </row>
    <row r="69" spans="1:6" x14ac:dyDescent="0.2">
      <c r="A69" t="s">
        <v>146</v>
      </c>
      <c r="C69">
        <v>3</v>
      </c>
      <c r="E69">
        <v>505</v>
      </c>
      <c r="F69">
        <v>508</v>
      </c>
    </row>
    <row r="70" spans="1:6" x14ac:dyDescent="0.2">
      <c r="A70" t="s">
        <v>144</v>
      </c>
      <c r="C70">
        <v>3</v>
      </c>
      <c r="E70">
        <v>505</v>
      </c>
      <c r="F70">
        <v>508</v>
      </c>
    </row>
    <row r="71" spans="1:6" x14ac:dyDescent="0.2">
      <c r="A71" t="s">
        <v>168</v>
      </c>
      <c r="C71">
        <v>1</v>
      </c>
      <c r="E71">
        <v>97</v>
      </c>
      <c r="F71">
        <v>98</v>
      </c>
    </row>
    <row r="72" spans="1:6" x14ac:dyDescent="0.2">
      <c r="A72" t="s">
        <v>167</v>
      </c>
      <c r="C72">
        <v>1</v>
      </c>
      <c r="E72">
        <v>95</v>
      </c>
      <c r="F72">
        <v>96</v>
      </c>
    </row>
    <row r="73" spans="1:6" x14ac:dyDescent="0.2">
      <c r="A73" t="s">
        <v>24</v>
      </c>
      <c r="B73">
        <v>56</v>
      </c>
      <c r="C73">
        <v>7</v>
      </c>
      <c r="E73">
        <v>240</v>
      </c>
      <c r="F73">
        <v>303</v>
      </c>
    </row>
    <row r="74" spans="1:6" x14ac:dyDescent="0.2">
      <c r="A74" t="s">
        <v>100</v>
      </c>
      <c r="C74">
        <v>7</v>
      </c>
      <c r="E74">
        <v>32</v>
      </c>
      <c r="F74">
        <v>39</v>
      </c>
    </row>
    <row r="75" spans="1:6" x14ac:dyDescent="0.2">
      <c r="A75" t="s">
        <v>99</v>
      </c>
      <c r="C75">
        <v>7</v>
      </c>
      <c r="E75">
        <v>32</v>
      </c>
      <c r="F75">
        <v>39</v>
      </c>
    </row>
    <row r="76" spans="1:6" x14ac:dyDescent="0.2">
      <c r="A76" t="s">
        <v>101</v>
      </c>
      <c r="C76">
        <v>7</v>
      </c>
      <c r="E76">
        <v>32</v>
      </c>
      <c r="F76">
        <v>39</v>
      </c>
    </row>
    <row r="77" spans="1:6" x14ac:dyDescent="0.2">
      <c r="A77" t="s">
        <v>216</v>
      </c>
      <c r="D77">
        <v>1186</v>
      </c>
      <c r="F77">
        <v>1186</v>
      </c>
    </row>
    <row r="78" spans="1:6" x14ac:dyDescent="0.2">
      <c r="A78" t="s">
        <v>178</v>
      </c>
      <c r="C78">
        <v>1</v>
      </c>
      <c r="E78">
        <v>53</v>
      </c>
      <c r="F78">
        <v>54</v>
      </c>
    </row>
    <row r="79" spans="1:6" x14ac:dyDescent="0.2">
      <c r="A79" t="s">
        <v>6</v>
      </c>
      <c r="B79">
        <v>44</v>
      </c>
      <c r="C79">
        <v>7</v>
      </c>
      <c r="D79">
        <v>1186</v>
      </c>
      <c r="E79">
        <v>240</v>
      </c>
      <c r="F79">
        <v>1477</v>
      </c>
    </row>
    <row r="80" spans="1:6" x14ac:dyDescent="0.2">
      <c r="A80" t="s">
        <v>172</v>
      </c>
      <c r="C80">
        <v>1</v>
      </c>
      <c r="E80">
        <v>21</v>
      </c>
      <c r="F80">
        <v>22</v>
      </c>
    </row>
    <row r="81" spans="1:6" x14ac:dyDescent="0.2">
      <c r="A81" t="s">
        <v>175</v>
      </c>
      <c r="C81">
        <v>1</v>
      </c>
      <c r="E81">
        <v>8</v>
      </c>
      <c r="F81">
        <v>9</v>
      </c>
    </row>
    <row r="82" spans="1:6" x14ac:dyDescent="0.2">
      <c r="A82" t="s">
        <v>169</v>
      </c>
      <c r="C82">
        <v>1</v>
      </c>
      <c r="E82">
        <v>27</v>
      </c>
      <c r="F82">
        <v>28</v>
      </c>
    </row>
    <row r="83" spans="1:6" x14ac:dyDescent="0.2">
      <c r="A83" t="s">
        <v>170</v>
      </c>
      <c r="C83">
        <v>1</v>
      </c>
      <c r="E83">
        <v>21</v>
      </c>
      <c r="F83">
        <v>22</v>
      </c>
    </row>
    <row r="84" spans="1:6" x14ac:dyDescent="0.2">
      <c r="A84" t="s">
        <v>174</v>
      </c>
      <c r="C84">
        <v>1</v>
      </c>
      <c r="E84">
        <v>8</v>
      </c>
      <c r="F84">
        <v>9</v>
      </c>
    </row>
    <row r="85" spans="1:6" x14ac:dyDescent="0.2">
      <c r="A85" t="s">
        <v>173</v>
      </c>
      <c r="C85">
        <v>1</v>
      </c>
      <c r="E85">
        <v>8</v>
      </c>
      <c r="F85">
        <v>9</v>
      </c>
    </row>
    <row r="86" spans="1:6" x14ac:dyDescent="0.2">
      <c r="A86" t="s">
        <v>171</v>
      </c>
      <c r="C86">
        <v>1</v>
      </c>
      <c r="E86">
        <v>21</v>
      </c>
      <c r="F86">
        <v>22</v>
      </c>
    </row>
    <row r="87" spans="1:6" x14ac:dyDescent="0.2">
      <c r="A87" t="s">
        <v>2</v>
      </c>
      <c r="B87">
        <v>166</v>
      </c>
      <c r="C87">
        <v>13</v>
      </c>
      <c r="D87">
        <v>3558</v>
      </c>
      <c r="E87">
        <v>543</v>
      </c>
      <c r="F87">
        <v>4280</v>
      </c>
    </row>
    <row r="88" spans="1:6" x14ac:dyDescent="0.2">
      <c r="A88" t="s">
        <v>3</v>
      </c>
      <c r="B88">
        <v>155</v>
      </c>
      <c r="C88">
        <v>7</v>
      </c>
      <c r="D88">
        <v>4049</v>
      </c>
      <c r="E88">
        <v>417</v>
      </c>
      <c r="F88">
        <v>4628</v>
      </c>
    </row>
    <row r="89" spans="1:6" x14ac:dyDescent="0.2">
      <c r="A89" t="s">
        <v>4</v>
      </c>
      <c r="B89">
        <v>10</v>
      </c>
      <c r="C89">
        <v>7</v>
      </c>
      <c r="E89">
        <v>240</v>
      </c>
      <c r="F89">
        <v>257</v>
      </c>
    </row>
    <row r="90" spans="1:6" x14ac:dyDescent="0.2">
      <c r="A90" t="s">
        <v>8</v>
      </c>
      <c r="B90">
        <v>10</v>
      </c>
      <c r="C90">
        <v>3</v>
      </c>
      <c r="E90">
        <v>58</v>
      </c>
      <c r="F90">
        <v>71</v>
      </c>
    </row>
    <row r="91" spans="1:6" x14ac:dyDescent="0.2">
      <c r="A91" t="s">
        <v>7</v>
      </c>
      <c r="B91">
        <v>9</v>
      </c>
      <c r="C91">
        <v>3</v>
      </c>
      <c r="E91">
        <v>58</v>
      </c>
      <c r="F91">
        <v>70</v>
      </c>
    </row>
    <row r="92" spans="1:6" x14ac:dyDescent="0.2">
      <c r="A92" t="s">
        <v>5</v>
      </c>
      <c r="B92">
        <v>56</v>
      </c>
      <c r="C92">
        <v>7</v>
      </c>
      <c r="D92">
        <v>1186</v>
      </c>
      <c r="E92">
        <v>240</v>
      </c>
      <c r="F92">
        <v>1489</v>
      </c>
    </row>
    <row r="93" spans="1:6" x14ac:dyDescent="0.2">
      <c r="A93" t="s">
        <v>111</v>
      </c>
      <c r="C93">
        <v>1</v>
      </c>
      <c r="F93">
        <v>1</v>
      </c>
    </row>
    <row r="94" spans="1:6" x14ac:dyDescent="0.2">
      <c r="A94" t="s">
        <v>106</v>
      </c>
      <c r="C94">
        <v>2</v>
      </c>
      <c r="E94">
        <v>90</v>
      </c>
      <c r="F94">
        <v>92</v>
      </c>
    </row>
    <row r="95" spans="1:6" x14ac:dyDescent="0.2">
      <c r="A95" t="s">
        <v>110</v>
      </c>
      <c r="C95">
        <v>2</v>
      </c>
      <c r="E95">
        <v>70</v>
      </c>
      <c r="F95">
        <v>72</v>
      </c>
    </row>
    <row r="96" spans="1:6" x14ac:dyDescent="0.2">
      <c r="A96" t="s">
        <v>103</v>
      </c>
      <c r="C96">
        <v>2</v>
      </c>
      <c r="E96">
        <v>95</v>
      </c>
      <c r="F96">
        <v>97</v>
      </c>
    </row>
    <row r="97" spans="1:6" x14ac:dyDescent="0.2">
      <c r="A97" t="s">
        <v>109</v>
      </c>
      <c r="C97">
        <v>2</v>
      </c>
      <c r="E97">
        <v>6</v>
      </c>
      <c r="F97">
        <v>8</v>
      </c>
    </row>
    <row r="98" spans="1:6" x14ac:dyDescent="0.2">
      <c r="A98" t="s">
        <v>104</v>
      </c>
      <c r="C98">
        <v>2</v>
      </c>
      <c r="E98">
        <v>90</v>
      </c>
      <c r="F98">
        <v>92</v>
      </c>
    </row>
    <row r="99" spans="1:6" x14ac:dyDescent="0.2">
      <c r="A99" t="s">
        <v>108</v>
      </c>
      <c r="C99">
        <v>2</v>
      </c>
      <c r="E99">
        <v>9</v>
      </c>
      <c r="F99">
        <v>11</v>
      </c>
    </row>
    <row r="100" spans="1:6" x14ac:dyDescent="0.2">
      <c r="A100" t="s">
        <v>107</v>
      </c>
      <c r="C100">
        <v>2</v>
      </c>
      <c r="E100">
        <v>9</v>
      </c>
      <c r="F100">
        <v>11</v>
      </c>
    </row>
    <row r="101" spans="1:6" x14ac:dyDescent="0.2">
      <c r="A101" t="s">
        <v>105</v>
      </c>
      <c r="C101">
        <v>2</v>
      </c>
      <c r="E101">
        <v>90</v>
      </c>
      <c r="F101">
        <v>92</v>
      </c>
    </row>
    <row r="102" spans="1:6" x14ac:dyDescent="0.2">
      <c r="A102" t="s">
        <v>25</v>
      </c>
      <c r="B102">
        <v>30</v>
      </c>
      <c r="C102">
        <v>4</v>
      </c>
      <c r="E102">
        <v>101</v>
      </c>
      <c r="F102">
        <v>135</v>
      </c>
    </row>
    <row r="103" spans="1:6" x14ac:dyDescent="0.2">
      <c r="A103" t="s">
        <v>9</v>
      </c>
      <c r="B103">
        <v>56</v>
      </c>
      <c r="C103">
        <v>7</v>
      </c>
      <c r="D103">
        <v>1186</v>
      </c>
      <c r="E103">
        <v>240</v>
      </c>
      <c r="F103">
        <v>1489</v>
      </c>
    </row>
    <row r="104" spans="1:6" x14ac:dyDescent="0.2">
      <c r="A104" t="s">
        <v>10</v>
      </c>
      <c r="B104">
        <v>44</v>
      </c>
      <c r="C104">
        <v>7</v>
      </c>
      <c r="E104">
        <v>240</v>
      </c>
      <c r="F104">
        <v>291</v>
      </c>
    </row>
    <row r="105" spans="1:6" x14ac:dyDescent="0.2">
      <c r="A105" t="s">
        <v>119</v>
      </c>
      <c r="C105">
        <v>6</v>
      </c>
      <c r="E105">
        <v>194</v>
      </c>
      <c r="F105">
        <v>200</v>
      </c>
    </row>
    <row r="106" spans="1:6" x14ac:dyDescent="0.2">
      <c r="A106" t="s">
        <v>20</v>
      </c>
      <c r="B106">
        <v>289</v>
      </c>
      <c r="C106">
        <v>164</v>
      </c>
      <c r="D106">
        <v>1030</v>
      </c>
      <c r="E106">
        <v>1215</v>
      </c>
      <c r="F106">
        <v>2698</v>
      </c>
    </row>
    <row r="107" spans="1:6" x14ac:dyDescent="0.2">
      <c r="A107" t="s">
        <v>120</v>
      </c>
      <c r="C107">
        <v>4</v>
      </c>
      <c r="D107">
        <v>1184</v>
      </c>
      <c r="E107">
        <v>382</v>
      </c>
      <c r="F107">
        <v>1570</v>
      </c>
    </row>
    <row r="108" spans="1:6" x14ac:dyDescent="0.2">
      <c r="A108" t="s">
        <v>21</v>
      </c>
      <c r="B108">
        <v>11</v>
      </c>
      <c r="E108">
        <v>18</v>
      </c>
      <c r="F108">
        <v>29</v>
      </c>
    </row>
    <row r="109" spans="1:6" x14ac:dyDescent="0.2">
      <c r="A109" t="s">
        <v>23</v>
      </c>
      <c r="B109">
        <v>148</v>
      </c>
      <c r="C109">
        <v>149</v>
      </c>
      <c r="D109">
        <v>19699</v>
      </c>
      <c r="E109">
        <v>1427</v>
      </c>
      <c r="F109">
        <v>21423</v>
      </c>
    </row>
    <row r="110" spans="1:6" x14ac:dyDescent="0.2">
      <c r="A110" t="s">
        <v>22</v>
      </c>
      <c r="B110">
        <v>127</v>
      </c>
      <c r="C110">
        <v>11</v>
      </c>
      <c r="D110">
        <v>4736</v>
      </c>
      <c r="E110">
        <v>483</v>
      </c>
      <c r="F110">
        <v>5357</v>
      </c>
    </row>
    <row r="111" spans="1:6" x14ac:dyDescent="0.2">
      <c r="A111" t="s">
        <v>102</v>
      </c>
      <c r="C111">
        <v>5</v>
      </c>
      <c r="E111">
        <v>226</v>
      </c>
      <c r="F111">
        <v>231</v>
      </c>
    </row>
    <row r="112" spans="1:6" x14ac:dyDescent="0.2">
      <c r="A112" t="s">
        <v>29</v>
      </c>
      <c r="B112">
        <v>56</v>
      </c>
      <c r="C112">
        <v>8</v>
      </c>
      <c r="E112">
        <v>273</v>
      </c>
      <c r="F112">
        <v>337</v>
      </c>
    </row>
    <row r="113" spans="1:6" x14ac:dyDescent="0.2">
      <c r="A113" t="s">
        <v>28</v>
      </c>
      <c r="B113">
        <v>56</v>
      </c>
      <c r="C113">
        <v>7</v>
      </c>
      <c r="E113">
        <v>190</v>
      </c>
      <c r="F113">
        <v>253</v>
      </c>
    </row>
    <row r="114" spans="1:6" x14ac:dyDescent="0.2">
      <c r="A114" t="s">
        <v>30</v>
      </c>
      <c r="B114">
        <v>56</v>
      </c>
      <c r="C114">
        <v>7</v>
      </c>
      <c r="E114">
        <v>190</v>
      </c>
      <c r="F114">
        <v>253</v>
      </c>
    </row>
    <row r="115" spans="1:6" x14ac:dyDescent="0.2">
      <c r="A115" t="s">
        <v>69</v>
      </c>
      <c r="B115">
        <v>9</v>
      </c>
      <c r="C115">
        <v>3</v>
      </c>
      <c r="E115">
        <v>130</v>
      </c>
      <c r="F115">
        <v>142</v>
      </c>
    </row>
    <row r="116" spans="1:6" x14ac:dyDescent="0.2">
      <c r="A116" t="s">
        <v>32</v>
      </c>
      <c r="B116">
        <v>56</v>
      </c>
      <c r="C116">
        <v>7</v>
      </c>
      <c r="E116">
        <v>190</v>
      </c>
      <c r="F116">
        <v>253</v>
      </c>
    </row>
    <row r="117" spans="1:6" x14ac:dyDescent="0.2">
      <c r="A117" t="s">
        <v>31</v>
      </c>
      <c r="B117">
        <v>56</v>
      </c>
      <c r="C117">
        <v>7</v>
      </c>
      <c r="E117">
        <v>190</v>
      </c>
      <c r="F117">
        <v>253</v>
      </c>
    </row>
    <row r="118" spans="1:6" x14ac:dyDescent="0.2">
      <c r="A118" t="s">
        <v>34</v>
      </c>
      <c r="B118">
        <v>56</v>
      </c>
      <c r="C118">
        <v>6</v>
      </c>
      <c r="E118">
        <v>196</v>
      </c>
      <c r="F118">
        <v>258</v>
      </c>
    </row>
    <row r="119" spans="1:6" x14ac:dyDescent="0.2">
      <c r="A119" t="s">
        <v>217</v>
      </c>
      <c r="D119">
        <v>1184</v>
      </c>
      <c r="E119">
        <v>107</v>
      </c>
      <c r="F119">
        <v>1291</v>
      </c>
    </row>
    <row r="120" spans="1:6" x14ac:dyDescent="0.2">
      <c r="A120" t="s">
        <v>179</v>
      </c>
      <c r="C120">
        <v>1</v>
      </c>
      <c r="E120">
        <v>131</v>
      </c>
      <c r="F120">
        <v>132</v>
      </c>
    </row>
    <row r="121" spans="1:6" x14ac:dyDescent="0.2">
      <c r="A121" t="s">
        <v>180</v>
      </c>
      <c r="C121">
        <v>1</v>
      </c>
      <c r="E121">
        <v>101</v>
      </c>
      <c r="F121">
        <v>102</v>
      </c>
    </row>
    <row r="122" spans="1:6" x14ac:dyDescent="0.2">
      <c r="A122" t="s">
        <v>27</v>
      </c>
      <c r="B122">
        <v>56</v>
      </c>
      <c r="C122">
        <v>5</v>
      </c>
      <c r="E122">
        <v>57</v>
      </c>
      <c r="F122">
        <v>118</v>
      </c>
    </row>
    <row r="123" spans="1:6" x14ac:dyDescent="0.2">
      <c r="A123" t="s">
        <v>26</v>
      </c>
      <c r="B123">
        <v>56</v>
      </c>
      <c r="C123">
        <v>5</v>
      </c>
      <c r="D123">
        <v>1182</v>
      </c>
      <c r="E123">
        <v>59</v>
      </c>
      <c r="F123">
        <v>1302</v>
      </c>
    </row>
    <row r="124" spans="1:6" x14ac:dyDescent="0.2">
      <c r="A124" t="s">
        <v>177</v>
      </c>
      <c r="C124">
        <v>2</v>
      </c>
      <c r="E124">
        <v>165</v>
      </c>
      <c r="F124">
        <v>167</v>
      </c>
    </row>
    <row r="125" spans="1:6" x14ac:dyDescent="0.2">
      <c r="A125" t="s">
        <v>33</v>
      </c>
      <c r="B125">
        <v>42</v>
      </c>
      <c r="C125">
        <v>7</v>
      </c>
      <c r="E125">
        <v>200</v>
      </c>
      <c r="F125">
        <v>249</v>
      </c>
    </row>
    <row r="126" spans="1:6" x14ac:dyDescent="0.2">
      <c r="A126" t="s">
        <v>181</v>
      </c>
      <c r="C126">
        <v>1</v>
      </c>
      <c r="E126">
        <v>87</v>
      </c>
      <c r="F126">
        <v>88</v>
      </c>
    </row>
    <row r="127" spans="1:6" x14ac:dyDescent="0.2">
      <c r="A127" t="s">
        <v>17</v>
      </c>
      <c r="B127">
        <v>40</v>
      </c>
      <c r="C127">
        <v>7</v>
      </c>
      <c r="D127">
        <v>1184</v>
      </c>
      <c r="E127">
        <v>240</v>
      </c>
      <c r="F127">
        <v>1471</v>
      </c>
    </row>
    <row r="128" spans="1:6" x14ac:dyDescent="0.2">
      <c r="A128" t="s">
        <v>18</v>
      </c>
      <c r="B128">
        <v>40</v>
      </c>
      <c r="C128">
        <v>7</v>
      </c>
      <c r="D128">
        <v>1184</v>
      </c>
      <c r="E128">
        <v>240</v>
      </c>
      <c r="F128">
        <v>1471</v>
      </c>
    </row>
    <row r="129" spans="1:6" x14ac:dyDescent="0.2">
      <c r="A129" t="s">
        <v>19</v>
      </c>
      <c r="B129">
        <v>40</v>
      </c>
      <c r="C129">
        <v>7</v>
      </c>
      <c r="D129">
        <v>1184</v>
      </c>
      <c r="E129">
        <v>240</v>
      </c>
      <c r="F129">
        <v>1471</v>
      </c>
    </row>
    <row r="130" spans="1:6" x14ac:dyDescent="0.2">
      <c r="A130" t="s">
        <v>16</v>
      </c>
      <c r="B130">
        <v>40</v>
      </c>
      <c r="C130">
        <v>7</v>
      </c>
      <c r="D130">
        <v>1184</v>
      </c>
      <c r="E130">
        <v>240</v>
      </c>
      <c r="F130">
        <v>1471</v>
      </c>
    </row>
    <row r="131" spans="1:6" x14ac:dyDescent="0.2">
      <c r="A131" t="s">
        <v>15</v>
      </c>
      <c r="B131">
        <v>41</v>
      </c>
      <c r="C131">
        <v>7</v>
      </c>
      <c r="E131">
        <v>240</v>
      </c>
      <c r="F131">
        <v>288</v>
      </c>
    </row>
    <row r="132" spans="1:6" x14ac:dyDescent="0.2">
      <c r="A132" t="s">
        <v>13</v>
      </c>
      <c r="B132">
        <v>56</v>
      </c>
      <c r="C132">
        <v>7</v>
      </c>
      <c r="D132">
        <v>1184</v>
      </c>
      <c r="E132">
        <v>240</v>
      </c>
      <c r="F132">
        <v>1487</v>
      </c>
    </row>
    <row r="133" spans="1:6" x14ac:dyDescent="0.2">
      <c r="A133" t="s">
        <v>14</v>
      </c>
      <c r="B133">
        <v>56</v>
      </c>
      <c r="C133">
        <v>7</v>
      </c>
      <c r="D133">
        <v>1184</v>
      </c>
      <c r="E133">
        <v>240</v>
      </c>
      <c r="F133">
        <v>1487</v>
      </c>
    </row>
    <row r="134" spans="1:6" x14ac:dyDescent="0.2">
      <c r="A134" t="s">
        <v>122</v>
      </c>
      <c r="C134">
        <v>13</v>
      </c>
      <c r="E134">
        <v>590</v>
      </c>
      <c r="F134">
        <v>603</v>
      </c>
    </row>
    <row r="135" spans="1:6" x14ac:dyDescent="0.2">
      <c r="A135" t="s">
        <v>121</v>
      </c>
      <c r="C135">
        <v>1</v>
      </c>
      <c r="E135">
        <v>149</v>
      </c>
      <c r="F135">
        <v>150</v>
      </c>
    </row>
    <row r="136" spans="1:6" x14ac:dyDescent="0.2">
      <c r="A136" t="s">
        <v>132</v>
      </c>
      <c r="C136">
        <v>1</v>
      </c>
      <c r="E136">
        <v>14</v>
      </c>
      <c r="F136">
        <v>15</v>
      </c>
    </row>
    <row r="137" spans="1:6" x14ac:dyDescent="0.2">
      <c r="A137" t="s">
        <v>139</v>
      </c>
      <c r="C137">
        <v>2</v>
      </c>
      <c r="F137">
        <v>2</v>
      </c>
    </row>
    <row r="138" spans="1:6" x14ac:dyDescent="0.2">
      <c r="A138" t="s">
        <v>140</v>
      </c>
      <c r="C138">
        <v>2</v>
      </c>
      <c r="F138">
        <v>2</v>
      </c>
    </row>
    <row r="139" spans="1:6" x14ac:dyDescent="0.2">
      <c r="A139" t="s">
        <v>137</v>
      </c>
      <c r="C139">
        <v>3</v>
      </c>
      <c r="F139">
        <v>3</v>
      </c>
    </row>
    <row r="140" spans="1:6" x14ac:dyDescent="0.2">
      <c r="A140" t="s">
        <v>138</v>
      </c>
      <c r="C140">
        <v>3</v>
      </c>
      <c r="F140">
        <v>3</v>
      </c>
    </row>
    <row r="141" spans="1:6" x14ac:dyDescent="0.2">
      <c r="A141" t="s">
        <v>135</v>
      </c>
      <c r="C141">
        <v>6</v>
      </c>
      <c r="F141">
        <v>6</v>
      </c>
    </row>
    <row r="142" spans="1:6" x14ac:dyDescent="0.2">
      <c r="A142" t="s">
        <v>136</v>
      </c>
      <c r="C142">
        <v>6</v>
      </c>
      <c r="F142">
        <v>6</v>
      </c>
    </row>
    <row r="143" spans="1:6" x14ac:dyDescent="0.2">
      <c r="A143" t="s">
        <v>133</v>
      </c>
      <c r="C143">
        <v>2</v>
      </c>
      <c r="F143">
        <v>2</v>
      </c>
    </row>
    <row r="144" spans="1:6" x14ac:dyDescent="0.2">
      <c r="A144" t="s">
        <v>134</v>
      </c>
      <c r="C144">
        <v>2</v>
      </c>
      <c r="F144">
        <v>2</v>
      </c>
    </row>
    <row r="145" spans="1:6" x14ac:dyDescent="0.2">
      <c r="A145" t="s">
        <v>130</v>
      </c>
      <c r="C145">
        <v>1</v>
      </c>
      <c r="E145">
        <v>149</v>
      </c>
      <c r="F145">
        <v>150</v>
      </c>
    </row>
    <row r="146" spans="1:6" x14ac:dyDescent="0.2">
      <c r="A146" t="s">
        <v>131</v>
      </c>
      <c r="C146">
        <v>1</v>
      </c>
      <c r="E146">
        <v>149</v>
      </c>
      <c r="F146">
        <v>150</v>
      </c>
    </row>
    <row r="147" spans="1:6" x14ac:dyDescent="0.2">
      <c r="A147" t="s">
        <v>126</v>
      </c>
      <c r="C147">
        <v>1</v>
      </c>
      <c r="F147">
        <v>1</v>
      </c>
    </row>
    <row r="148" spans="1:6" x14ac:dyDescent="0.2">
      <c r="A148" t="s">
        <v>123</v>
      </c>
      <c r="C148">
        <v>1</v>
      </c>
      <c r="F148">
        <v>1</v>
      </c>
    </row>
    <row r="149" spans="1:6" x14ac:dyDescent="0.2">
      <c r="A149" t="s">
        <v>124</v>
      </c>
      <c r="C149">
        <v>1</v>
      </c>
      <c r="F149">
        <v>1</v>
      </c>
    </row>
    <row r="150" spans="1:6" x14ac:dyDescent="0.2">
      <c r="A150" t="s">
        <v>128</v>
      </c>
      <c r="C150">
        <v>1</v>
      </c>
      <c r="F150">
        <v>1</v>
      </c>
    </row>
    <row r="151" spans="1:6" x14ac:dyDescent="0.2">
      <c r="A151" t="s">
        <v>127</v>
      </c>
      <c r="C151">
        <v>1</v>
      </c>
      <c r="F151">
        <v>1</v>
      </c>
    </row>
    <row r="152" spans="1:6" x14ac:dyDescent="0.2">
      <c r="A152" t="s">
        <v>125</v>
      </c>
      <c r="C152">
        <v>1</v>
      </c>
      <c r="F152">
        <v>1</v>
      </c>
    </row>
    <row r="153" spans="1:6" x14ac:dyDescent="0.2">
      <c r="A153" t="s">
        <v>129</v>
      </c>
      <c r="C153">
        <v>1</v>
      </c>
      <c r="F153">
        <v>1</v>
      </c>
    </row>
    <row r="154" spans="1:6" x14ac:dyDescent="0.2">
      <c r="A154" t="s">
        <v>98</v>
      </c>
      <c r="C154">
        <v>7</v>
      </c>
      <c r="E154">
        <v>240</v>
      </c>
      <c r="F154">
        <v>247</v>
      </c>
    </row>
    <row r="155" spans="1:6" x14ac:dyDescent="0.2">
      <c r="A155" t="s">
        <v>11</v>
      </c>
      <c r="B155">
        <v>46</v>
      </c>
      <c r="C155">
        <v>7</v>
      </c>
      <c r="D155">
        <v>1184</v>
      </c>
      <c r="E155">
        <v>81</v>
      </c>
      <c r="F155">
        <v>1318</v>
      </c>
    </row>
    <row r="156" spans="1:6" x14ac:dyDescent="0.2">
      <c r="A156" t="s">
        <v>12</v>
      </c>
      <c r="B156">
        <v>46</v>
      </c>
      <c r="C156">
        <v>7</v>
      </c>
      <c r="D156">
        <v>1184</v>
      </c>
      <c r="E156">
        <v>81</v>
      </c>
      <c r="F156">
        <v>1318</v>
      </c>
    </row>
    <row r="157" spans="1:6" x14ac:dyDescent="0.2">
      <c r="A157" t="s">
        <v>90</v>
      </c>
      <c r="B157">
        <v>1</v>
      </c>
      <c r="C157">
        <v>1</v>
      </c>
      <c r="F157">
        <v>2</v>
      </c>
    </row>
    <row r="158" spans="1:6" x14ac:dyDescent="0.2">
      <c r="A158" t="s">
        <v>154</v>
      </c>
      <c r="C158">
        <v>2</v>
      </c>
      <c r="F158">
        <v>2</v>
      </c>
    </row>
    <row r="159" spans="1:6" x14ac:dyDescent="0.2">
      <c r="A159" t="s">
        <v>93</v>
      </c>
      <c r="B159">
        <v>1</v>
      </c>
      <c r="F159">
        <v>1</v>
      </c>
    </row>
    <row r="160" spans="1:6" x14ac:dyDescent="0.2">
      <c r="A160" t="s">
        <v>35</v>
      </c>
      <c r="B160">
        <v>56</v>
      </c>
      <c r="F160">
        <v>56</v>
      </c>
    </row>
    <row r="161" spans="1:6" x14ac:dyDescent="0.2">
      <c r="A161" t="s">
        <v>92</v>
      </c>
      <c r="B161">
        <v>1</v>
      </c>
      <c r="F161">
        <v>1</v>
      </c>
    </row>
    <row r="162" spans="1:6" x14ac:dyDescent="0.2">
      <c r="A162" t="s">
        <v>91</v>
      </c>
      <c r="B162">
        <v>1</v>
      </c>
      <c r="F162">
        <v>1</v>
      </c>
    </row>
    <row r="163" spans="1:6" x14ac:dyDescent="0.2">
      <c r="A163" t="s">
        <v>94</v>
      </c>
      <c r="B163">
        <v>1</v>
      </c>
      <c r="F163">
        <v>1</v>
      </c>
    </row>
    <row r="164" spans="1:6" x14ac:dyDescent="0.2">
      <c r="A164" t="s">
        <v>84</v>
      </c>
      <c r="B164">
        <v>4</v>
      </c>
      <c r="C164">
        <v>2</v>
      </c>
      <c r="F164">
        <v>6</v>
      </c>
    </row>
    <row r="165" spans="1:6" x14ac:dyDescent="0.2">
      <c r="A165" t="s">
        <v>79</v>
      </c>
      <c r="B165">
        <v>23</v>
      </c>
      <c r="C165">
        <v>7</v>
      </c>
      <c r="E165">
        <v>240</v>
      </c>
      <c r="F165">
        <v>270</v>
      </c>
    </row>
    <row r="166" spans="1:6" x14ac:dyDescent="0.2">
      <c r="A166" t="s">
        <v>221</v>
      </c>
      <c r="D166">
        <v>1186</v>
      </c>
      <c r="F166">
        <v>1186</v>
      </c>
    </row>
    <row r="167" spans="1:6" x14ac:dyDescent="0.2">
      <c r="A167" t="s">
        <v>242</v>
      </c>
      <c r="D167">
        <v>1186</v>
      </c>
      <c r="F167">
        <v>1186</v>
      </c>
    </row>
    <row r="168" spans="1:6" x14ac:dyDescent="0.2">
      <c r="A168" t="s">
        <v>243</v>
      </c>
      <c r="D168">
        <v>1186</v>
      </c>
      <c r="F168">
        <v>1186</v>
      </c>
    </row>
    <row r="169" spans="1:6" x14ac:dyDescent="0.2">
      <c r="A169" t="s">
        <v>244</v>
      </c>
      <c r="D169">
        <v>1186</v>
      </c>
      <c r="F169">
        <v>1186</v>
      </c>
    </row>
    <row r="170" spans="1:6" x14ac:dyDescent="0.2">
      <c r="A170" t="s">
        <v>237</v>
      </c>
      <c r="D170">
        <v>1186</v>
      </c>
      <c r="F170">
        <v>1186</v>
      </c>
    </row>
    <row r="171" spans="1:6" x14ac:dyDescent="0.2">
      <c r="A171" t="s">
        <v>236</v>
      </c>
      <c r="D171">
        <v>1186</v>
      </c>
      <c r="F171">
        <v>1186</v>
      </c>
    </row>
    <row r="172" spans="1:6" x14ac:dyDescent="0.2">
      <c r="A172" t="s">
        <v>239</v>
      </c>
      <c r="D172">
        <v>1186</v>
      </c>
      <c r="F172">
        <v>1186</v>
      </c>
    </row>
    <row r="173" spans="1:6" x14ac:dyDescent="0.2">
      <c r="A173" t="s">
        <v>238</v>
      </c>
      <c r="D173">
        <v>1186</v>
      </c>
      <c r="F173">
        <v>1186</v>
      </c>
    </row>
    <row r="174" spans="1:6" x14ac:dyDescent="0.2">
      <c r="A174" t="s">
        <v>245</v>
      </c>
      <c r="D174">
        <v>1186</v>
      </c>
      <c r="F174">
        <v>1186</v>
      </c>
    </row>
    <row r="175" spans="1:6" x14ac:dyDescent="0.2">
      <c r="A175" t="s">
        <v>252</v>
      </c>
      <c r="D175">
        <v>8006</v>
      </c>
      <c r="F175">
        <v>8006</v>
      </c>
    </row>
    <row r="176" spans="1:6" x14ac:dyDescent="0.2">
      <c r="A176" t="s">
        <v>256</v>
      </c>
      <c r="D176">
        <v>7723</v>
      </c>
      <c r="F176">
        <v>7723</v>
      </c>
    </row>
    <row r="177" spans="1:6" x14ac:dyDescent="0.2">
      <c r="A177" t="s">
        <v>249</v>
      </c>
      <c r="D177">
        <v>8006</v>
      </c>
      <c r="F177">
        <v>8006</v>
      </c>
    </row>
    <row r="178" spans="1:6" x14ac:dyDescent="0.2">
      <c r="A178" t="s">
        <v>250</v>
      </c>
      <c r="D178">
        <v>8006</v>
      </c>
      <c r="F178">
        <v>8006</v>
      </c>
    </row>
    <row r="179" spans="1:6" x14ac:dyDescent="0.2">
      <c r="A179" t="s">
        <v>253</v>
      </c>
      <c r="D179">
        <v>8006</v>
      </c>
      <c r="F179">
        <v>8006</v>
      </c>
    </row>
    <row r="180" spans="1:6" x14ac:dyDescent="0.2">
      <c r="A180" t="s">
        <v>254</v>
      </c>
      <c r="D180">
        <v>8006</v>
      </c>
      <c r="F180">
        <v>8006</v>
      </c>
    </row>
    <row r="181" spans="1:6" x14ac:dyDescent="0.2">
      <c r="A181" t="s">
        <v>255</v>
      </c>
      <c r="D181">
        <v>7723</v>
      </c>
      <c r="F181">
        <v>7723</v>
      </c>
    </row>
    <row r="182" spans="1:6" x14ac:dyDescent="0.2">
      <c r="A182" t="s">
        <v>251</v>
      </c>
      <c r="D182">
        <v>8006</v>
      </c>
      <c r="F182">
        <v>8006</v>
      </c>
    </row>
    <row r="183" spans="1:6" x14ac:dyDescent="0.2">
      <c r="A183" t="s">
        <v>227</v>
      </c>
      <c r="D183">
        <v>8295</v>
      </c>
      <c r="F183">
        <v>8295</v>
      </c>
    </row>
    <row r="184" spans="1:6" x14ac:dyDescent="0.2">
      <c r="A184" t="s">
        <v>246</v>
      </c>
      <c r="D184">
        <v>1186</v>
      </c>
      <c r="F184">
        <v>1186</v>
      </c>
    </row>
    <row r="185" spans="1:6" x14ac:dyDescent="0.2">
      <c r="A185" t="s">
        <v>234</v>
      </c>
      <c r="D185">
        <v>5101</v>
      </c>
      <c r="F185">
        <v>5101</v>
      </c>
    </row>
    <row r="186" spans="1:6" x14ac:dyDescent="0.2">
      <c r="A186" t="s">
        <v>257</v>
      </c>
      <c r="D186">
        <v>130</v>
      </c>
      <c r="F186">
        <v>130</v>
      </c>
    </row>
    <row r="187" spans="1:6" x14ac:dyDescent="0.2">
      <c r="A187" t="s">
        <v>241</v>
      </c>
      <c r="D187">
        <v>1186</v>
      </c>
      <c r="F187">
        <v>1186</v>
      </c>
    </row>
    <row r="188" spans="1:6" x14ac:dyDescent="0.2">
      <c r="A188" t="s">
        <v>240</v>
      </c>
      <c r="D188">
        <v>1186</v>
      </c>
      <c r="F188">
        <v>1186</v>
      </c>
    </row>
    <row r="189" spans="1:6" x14ac:dyDescent="0.2">
      <c r="A189" t="s">
        <v>228</v>
      </c>
      <c r="D189">
        <v>4961</v>
      </c>
      <c r="F189">
        <v>4961</v>
      </c>
    </row>
    <row r="190" spans="1:6" x14ac:dyDescent="0.2">
      <c r="A190" t="s">
        <v>229</v>
      </c>
      <c r="D190">
        <v>4820</v>
      </c>
      <c r="F190">
        <v>4820</v>
      </c>
    </row>
    <row r="191" spans="1:6" x14ac:dyDescent="0.2">
      <c r="A191" t="s">
        <v>230</v>
      </c>
      <c r="D191">
        <v>4837</v>
      </c>
      <c r="F191">
        <v>4837</v>
      </c>
    </row>
    <row r="192" spans="1:6" x14ac:dyDescent="0.2">
      <c r="A192" t="s">
        <v>231</v>
      </c>
      <c r="D192">
        <v>4965</v>
      </c>
      <c r="F192">
        <v>4965</v>
      </c>
    </row>
    <row r="193" spans="1:6" x14ac:dyDescent="0.2">
      <c r="A193" t="s">
        <v>232</v>
      </c>
      <c r="D193">
        <v>4965</v>
      </c>
      <c r="F193">
        <v>4965</v>
      </c>
    </row>
    <row r="194" spans="1:6" x14ac:dyDescent="0.2">
      <c r="A194" t="s">
        <v>235</v>
      </c>
      <c r="D194">
        <v>4049</v>
      </c>
      <c r="F194">
        <v>4049</v>
      </c>
    </row>
    <row r="195" spans="1:6" x14ac:dyDescent="0.2">
      <c r="A195" t="s">
        <v>233</v>
      </c>
      <c r="D195">
        <v>1186</v>
      </c>
      <c r="F195">
        <v>1186</v>
      </c>
    </row>
    <row r="196" spans="1:6" x14ac:dyDescent="0.2">
      <c r="A196" t="s">
        <v>248</v>
      </c>
      <c r="D196">
        <v>1186</v>
      </c>
      <c r="F196">
        <v>1186</v>
      </c>
    </row>
    <row r="197" spans="1:6" x14ac:dyDescent="0.2">
      <c r="A197" t="s">
        <v>247</v>
      </c>
      <c r="D197">
        <v>1186</v>
      </c>
      <c r="F197">
        <v>1186</v>
      </c>
    </row>
    <row r="198" spans="1:6" x14ac:dyDescent="0.2">
      <c r="A198" t="s">
        <v>224</v>
      </c>
      <c r="D198">
        <v>1186</v>
      </c>
      <c r="F198">
        <v>1186</v>
      </c>
    </row>
    <row r="199" spans="1:6" x14ac:dyDescent="0.2">
      <c r="A199" t="s">
        <v>225</v>
      </c>
      <c r="D199">
        <v>1186</v>
      </c>
      <c r="F199">
        <v>1186</v>
      </c>
    </row>
    <row r="200" spans="1:6" x14ac:dyDescent="0.2">
      <c r="A200" t="s">
        <v>222</v>
      </c>
      <c r="D200">
        <v>1032</v>
      </c>
      <c r="F200">
        <v>1032</v>
      </c>
    </row>
    <row r="201" spans="1:6" x14ac:dyDescent="0.2">
      <c r="A201" t="s">
        <v>226</v>
      </c>
      <c r="D201">
        <v>1186</v>
      </c>
      <c r="F201">
        <v>1186</v>
      </c>
    </row>
    <row r="202" spans="1:6" x14ac:dyDescent="0.2">
      <c r="A202" t="s">
        <v>223</v>
      </c>
      <c r="D202">
        <v>1186</v>
      </c>
      <c r="F202">
        <v>1186</v>
      </c>
    </row>
    <row r="203" spans="1:6" x14ac:dyDescent="0.2">
      <c r="A203" t="s">
        <v>258</v>
      </c>
      <c r="D203">
        <v>81</v>
      </c>
      <c r="F203">
        <v>81</v>
      </c>
    </row>
    <row r="204" spans="1:6" x14ac:dyDescent="0.2">
      <c r="A204" t="s">
        <v>152</v>
      </c>
      <c r="C204">
        <v>1</v>
      </c>
      <c r="F204">
        <v>1</v>
      </c>
    </row>
    <row r="205" spans="1:6" x14ac:dyDescent="0.2">
      <c r="A205" t="s">
        <v>57</v>
      </c>
      <c r="B205">
        <v>56</v>
      </c>
      <c r="C205">
        <v>3</v>
      </c>
      <c r="E205">
        <v>240</v>
      </c>
      <c r="F205">
        <v>299</v>
      </c>
    </row>
    <row r="206" spans="1:6" x14ac:dyDescent="0.2">
      <c r="A206" t="s">
        <v>56</v>
      </c>
      <c r="B206">
        <v>56</v>
      </c>
      <c r="C206">
        <v>7</v>
      </c>
      <c r="E206">
        <v>240</v>
      </c>
      <c r="F206">
        <v>303</v>
      </c>
    </row>
    <row r="207" spans="1:6" x14ac:dyDescent="0.2">
      <c r="A207" t="s">
        <v>58</v>
      </c>
      <c r="B207">
        <v>56</v>
      </c>
      <c r="C207">
        <v>7</v>
      </c>
      <c r="E207">
        <v>240</v>
      </c>
      <c r="F207">
        <v>303</v>
      </c>
    </row>
    <row r="208" spans="1:6" x14ac:dyDescent="0.2">
      <c r="A208" t="s">
        <v>61</v>
      </c>
      <c r="B208">
        <v>56</v>
      </c>
      <c r="E208">
        <v>2</v>
      </c>
      <c r="F208">
        <v>58</v>
      </c>
    </row>
    <row r="209" spans="1:6" x14ac:dyDescent="0.2">
      <c r="A209" t="s">
        <v>60</v>
      </c>
      <c r="B209">
        <v>56</v>
      </c>
      <c r="C209">
        <v>7</v>
      </c>
      <c r="E209">
        <v>240</v>
      </c>
      <c r="F209">
        <v>303</v>
      </c>
    </row>
    <row r="210" spans="1:6" x14ac:dyDescent="0.2">
      <c r="A210" t="s">
        <v>59</v>
      </c>
      <c r="B210">
        <v>56</v>
      </c>
      <c r="C210">
        <v>7</v>
      </c>
      <c r="E210">
        <v>240</v>
      </c>
      <c r="F210">
        <v>303</v>
      </c>
    </row>
    <row r="211" spans="1:6" x14ac:dyDescent="0.2">
      <c r="A211" t="s">
        <v>63</v>
      </c>
      <c r="B211">
        <v>56</v>
      </c>
      <c r="C211">
        <v>3</v>
      </c>
      <c r="D211">
        <v>1186</v>
      </c>
      <c r="E211">
        <v>240</v>
      </c>
      <c r="F211">
        <v>1485</v>
      </c>
    </row>
    <row r="212" spans="1:6" x14ac:dyDescent="0.2">
      <c r="A212" t="s">
        <v>211</v>
      </c>
      <c r="C212">
        <v>1</v>
      </c>
      <c r="E212">
        <v>240</v>
      </c>
      <c r="F212">
        <v>241</v>
      </c>
    </row>
    <row r="213" spans="1:6" x14ac:dyDescent="0.2">
      <c r="A213" t="s">
        <v>212</v>
      </c>
      <c r="C213">
        <v>1</v>
      </c>
      <c r="D213">
        <v>1186</v>
      </c>
      <c r="E213">
        <v>240</v>
      </c>
      <c r="F213">
        <v>1427</v>
      </c>
    </row>
    <row r="214" spans="1:6" x14ac:dyDescent="0.2">
      <c r="A214" t="s">
        <v>54</v>
      </c>
      <c r="B214">
        <v>56</v>
      </c>
      <c r="C214">
        <v>5</v>
      </c>
      <c r="F214">
        <v>61</v>
      </c>
    </row>
    <row r="215" spans="1:6" x14ac:dyDescent="0.2">
      <c r="A215" t="s">
        <v>53</v>
      </c>
      <c r="B215">
        <v>56</v>
      </c>
      <c r="C215">
        <v>6</v>
      </c>
      <c r="D215">
        <v>1186</v>
      </c>
      <c r="F215">
        <v>1248</v>
      </c>
    </row>
    <row r="216" spans="1:6" x14ac:dyDescent="0.2">
      <c r="A216" t="s">
        <v>55</v>
      </c>
      <c r="B216">
        <v>22</v>
      </c>
      <c r="C216">
        <v>1</v>
      </c>
      <c r="F216">
        <v>23</v>
      </c>
    </row>
    <row r="217" spans="1:6" x14ac:dyDescent="0.2">
      <c r="A217" t="s">
        <v>62</v>
      </c>
      <c r="B217">
        <v>56</v>
      </c>
      <c r="C217">
        <v>7</v>
      </c>
      <c r="D217">
        <v>1186</v>
      </c>
      <c r="E217">
        <v>240</v>
      </c>
      <c r="F217">
        <v>1489</v>
      </c>
    </row>
    <row r="218" spans="1:6" x14ac:dyDescent="0.2">
      <c r="A218" t="s">
        <v>213</v>
      </c>
      <c r="C218">
        <v>1</v>
      </c>
      <c r="F218">
        <v>1</v>
      </c>
    </row>
    <row r="219" spans="1:6" x14ac:dyDescent="0.2">
      <c r="A219" t="s">
        <v>52</v>
      </c>
      <c r="B219">
        <v>56</v>
      </c>
      <c r="C219">
        <v>7</v>
      </c>
      <c r="D219">
        <v>1186</v>
      </c>
      <c r="E219">
        <v>240</v>
      </c>
      <c r="F219">
        <v>1489</v>
      </c>
    </row>
    <row r="220" spans="1:6" x14ac:dyDescent="0.2">
      <c r="A220" t="s">
        <v>64</v>
      </c>
      <c r="B220">
        <v>56</v>
      </c>
      <c r="C220">
        <v>7</v>
      </c>
      <c r="D220">
        <v>1186</v>
      </c>
      <c r="E220">
        <v>240</v>
      </c>
      <c r="F220">
        <v>1489</v>
      </c>
    </row>
    <row r="221" spans="1:6" x14ac:dyDescent="0.2">
      <c r="A221" t="s">
        <v>65</v>
      </c>
      <c r="B221">
        <v>56</v>
      </c>
      <c r="C221">
        <v>7</v>
      </c>
      <c r="E221">
        <v>240</v>
      </c>
      <c r="F221">
        <v>303</v>
      </c>
    </row>
    <row r="222" spans="1:6" x14ac:dyDescent="0.2">
      <c r="A222" t="s">
        <v>214</v>
      </c>
      <c r="C222">
        <v>1</v>
      </c>
      <c r="F222">
        <v>1</v>
      </c>
    </row>
    <row r="223" spans="1:6" x14ac:dyDescent="0.2">
      <c r="A223" t="s">
        <v>153</v>
      </c>
      <c r="C223">
        <v>2</v>
      </c>
      <c r="F223">
        <v>2</v>
      </c>
    </row>
    <row r="224" spans="1:6" x14ac:dyDescent="0.2">
      <c r="A224" t="s">
        <v>66</v>
      </c>
      <c r="B224">
        <v>27</v>
      </c>
      <c r="F224">
        <v>27</v>
      </c>
    </row>
    <row r="225" spans="1:6" x14ac:dyDescent="0.2">
      <c r="A225" t="s">
        <v>71</v>
      </c>
      <c r="B225">
        <v>4</v>
      </c>
      <c r="F225">
        <v>4</v>
      </c>
    </row>
    <row r="226" spans="1:6" x14ac:dyDescent="0.2">
      <c r="A226" t="s">
        <v>76</v>
      </c>
      <c r="B226">
        <v>3</v>
      </c>
      <c r="F226">
        <v>3</v>
      </c>
    </row>
    <row r="227" spans="1:6" x14ac:dyDescent="0.2">
      <c r="A227" t="s">
        <v>72</v>
      </c>
      <c r="B227">
        <v>3</v>
      </c>
      <c r="F227">
        <v>3</v>
      </c>
    </row>
    <row r="228" spans="1:6" x14ac:dyDescent="0.2">
      <c r="A228" t="s">
        <v>74</v>
      </c>
      <c r="B228">
        <v>4</v>
      </c>
      <c r="F228">
        <v>4</v>
      </c>
    </row>
    <row r="229" spans="1:6" x14ac:dyDescent="0.2">
      <c r="A229" t="s">
        <v>75</v>
      </c>
      <c r="B229">
        <v>3</v>
      </c>
      <c r="F229">
        <v>3</v>
      </c>
    </row>
    <row r="230" spans="1:6" x14ac:dyDescent="0.2">
      <c r="A230" t="s">
        <v>73</v>
      </c>
      <c r="B230">
        <v>4</v>
      </c>
      <c r="F230">
        <v>4</v>
      </c>
    </row>
    <row r="231" spans="1:6" x14ac:dyDescent="0.2">
      <c r="A231" t="s">
        <v>77</v>
      </c>
      <c r="B231">
        <v>4</v>
      </c>
      <c r="F231">
        <v>4</v>
      </c>
    </row>
    <row r="232" spans="1:6" x14ac:dyDescent="0.2">
      <c r="A232" t="s">
        <v>78</v>
      </c>
      <c r="B232">
        <v>4</v>
      </c>
      <c r="F232">
        <v>4</v>
      </c>
    </row>
    <row r="233" spans="1:6" x14ac:dyDescent="0.2">
      <c r="A233" t="s">
        <v>70</v>
      </c>
      <c r="B233">
        <v>4</v>
      </c>
      <c r="F233">
        <v>4</v>
      </c>
    </row>
    <row r="234" spans="1:6" x14ac:dyDescent="0.2">
      <c r="A234" t="s">
        <v>67</v>
      </c>
      <c r="B234">
        <v>56</v>
      </c>
      <c r="F234">
        <v>56</v>
      </c>
    </row>
    <row r="235" spans="1:6" x14ac:dyDescent="0.2">
      <c r="A235" t="s">
        <v>68</v>
      </c>
      <c r="B235">
        <v>53</v>
      </c>
      <c r="F235">
        <v>53</v>
      </c>
    </row>
    <row r="236" spans="1:6" x14ac:dyDescent="0.2">
      <c r="A236" t="s">
        <v>1</v>
      </c>
      <c r="B236">
        <v>56</v>
      </c>
      <c r="E236">
        <v>240</v>
      </c>
      <c r="F236">
        <v>296</v>
      </c>
    </row>
    <row r="237" spans="1:6" x14ac:dyDescent="0.2">
      <c r="A237" t="s">
        <v>143</v>
      </c>
      <c r="C237">
        <v>2</v>
      </c>
      <c r="E237">
        <v>240</v>
      </c>
      <c r="F237">
        <v>242</v>
      </c>
    </row>
    <row r="238" spans="1:6" x14ac:dyDescent="0.2">
      <c r="A238" t="s">
        <v>166</v>
      </c>
      <c r="C238">
        <v>1</v>
      </c>
      <c r="E238">
        <v>5</v>
      </c>
      <c r="F238">
        <v>6</v>
      </c>
    </row>
    <row r="239" spans="1:6" x14ac:dyDescent="0.2">
      <c r="A239" t="s">
        <v>192</v>
      </c>
      <c r="C239">
        <v>1</v>
      </c>
      <c r="E239">
        <v>2</v>
      </c>
      <c r="F239">
        <v>3</v>
      </c>
    </row>
    <row r="240" spans="1:6" x14ac:dyDescent="0.2">
      <c r="A240" t="s">
        <v>190</v>
      </c>
      <c r="C240">
        <v>1</v>
      </c>
      <c r="E240">
        <v>2</v>
      </c>
      <c r="F240">
        <v>3</v>
      </c>
    </row>
    <row r="241" spans="1:6" x14ac:dyDescent="0.2">
      <c r="A241" t="s">
        <v>191</v>
      </c>
      <c r="C241">
        <v>1</v>
      </c>
      <c r="E241">
        <v>2</v>
      </c>
      <c r="F241">
        <v>3</v>
      </c>
    </row>
    <row r="242" spans="1:6" x14ac:dyDescent="0.2">
      <c r="A242" t="s">
        <v>206</v>
      </c>
      <c r="C242">
        <v>1</v>
      </c>
      <c r="E242">
        <v>240</v>
      </c>
      <c r="F242">
        <v>241</v>
      </c>
    </row>
    <row r="243" spans="1:6" x14ac:dyDescent="0.2">
      <c r="A243" t="s">
        <v>204</v>
      </c>
      <c r="C243">
        <v>1</v>
      </c>
      <c r="E243">
        <v>240</v>
      </c>
      <c r="F243">
        <v>241</v>
      </c>
    </row>
    <row r="244" spans="1:6" x14ac:dyDescent="0.2">
      <c r="A244" t="s">
        <v>203</v>
      </c>
      <c r="C244">
        <v>1</v>
      </c>
      <c r="E244">
        <v>240</v>
      </c>
      <c r="F244">
        <v>241</v>
      </c>
    </row>
    <row r="245" spans="1:6" x14ac:dyDescent="0.2">
      <c r="A245" t="s">
        <v>205</v>
      </c>
      <c r="C245">
        <v>1</v>
      </c>
      <c r="E245">
        <v>240</v>
      </c>
      <c r="F245">
        <v>241</v>
      </c>
    </row>
    <row r="246" spans="1:6" x14ac:dyDescent="0.2">
      <c r="A246" t="s">
        <v>197</v>
      </c>
      <c r="C246">
        <v>1</v>
      </c>
      <c r="F246">
        <v>1</v>
      </c>
    </row>
    <row r="247" spans="1:6" x14ac:dyDescent="0.2">
      <c r="A247" t="s">
        <v>198</v>
      </c>
      <c r="C247">
        <v>1</v>
      </c>
      <c r="F247">
        <v>1</v>
      </c>
    </row>
    <row r="248" spans="1:6" x14ac:dyDescent="0.2">
      <c r="A248" t="s">
        <v>196</v>
      </c>
      <c r="C248">
        <v>1</v>
      </c>
      <c r="F248">
        <v>1</v>
      </c>
    </row>
    <row r="249" spans="1:6" x14ac:dyDescent="0.2">
      <c r="A249" t="s">
        <v>195</v>
      </c>
      <c r="C249">
        <v>1</v>
      </c>
      <c r="F249">
        <v>1</v>
      </c>
    </row>
    <row r="250" spans="1:6" x14ac:dyDescent="0.2">
      <c r="A250" t="s">
        <v>194</v>
      </c>
      <c r="C250">
        <v>2</v>
      </c>
      <c r="F250">
        <v>2</v>
      </c>
    </row>
    <row r="251" spans="1:6" x14ac:dyDescent="0.2">
      <c r="A251" t="s">
        <v>193</v>
      </c>
      <c r="C251">
        <v>1</v>
      </c>
      <c r="F251">
        <v>1</v>
      </c>
    </row>
    <row r="252" spans="1:6" x14ac:dyDescent="0.2">
      <c r="A252" t="s">
        <v>200</v>
      </c>
      <c r="C252">
        <v>1</v>
      </c>
      <c r="E252">
        <v>240</v>
      </c>
      <c r="F252">
        <v>241</v>
      </c>
    </row>
    <row r="253" spans="1:6" x14ac:dyDescent="0.2">
      <c r="A253" t="s">
        <v>201</v>
      </c>
      <c r="C253">
        <v>1</v>
      </c>
      <c r="E253">
        <v>240</v>
      </c>
      <c r="F253">
        <v>241</v>
      </c>
    </row>
    <row r="254" spans="1:6" x14ac:dyDescent="0.2">
      <c r="A254" t="s">
        <v>199</v>
      </c>
      <c r="C254">
        <v>1</v>
      </c>
      <c r="E254">
        <v>240</v>
      </c>
      <c r="F254">
        <v>241</v>
      </c>
    </row>
    <row r="255" spans="1:6" x14ac:dyDescent="0.2">
      <c r="A255" t="s">
        <v>202</v>
      </c>
      <c r="C255">
        <v>1</v>
      </c>
      <c r="E255">
        <v>240</v>
      </c>
      <c r="F255">
        <v>241</v>
      </c>
    </row>
    <row r="256" spans="1:6" x14ac:dyDescent="0.2">
      <c r="A256" t="s">
        <v>270</v>
      </c>
      <c r="E256">
        <v>151</v>
      </c>
      <c r="F256">
        <v>151</v>
      </c>
    </row>
    <row r="257" spans="1:6" x14ac:dyDescent="0.2">
      <c r="A257" t="s">
        <v>271</v>
      </c>
      <c r="E257">
        <v>239</v>
      </c>
      <c r="F257">
        <v>239</v>
      </c>
    </row>
    <row r="258" spans="1:6" x14ac:dyDescent="0.2">
      <c r="A258" t="s">
        <v>272</v>
      </c>
      <c r="E258">
        <v>239</v>
      </c>
      <c r="F258">
        <v>239</v>
      </c>
    </row>
    <row r="259" spans="1:6" x14ac:dyDescent="0.2">
      <c r="A259" t="s">
        <v>273</v>
      </c>
      <c r="E259">
        <v>240</v>
      </c>
      <c r="F259">
        <v>240</v>
      </c>
    </row>
    <row r="260" spans="1:6" x14ac:dyDescent="0.2">
      <c r="A260" t="s">
        <v>274</v>
      </c>
      <c r="E260">
        <v>240</v>
      </c>
      <c r="F260">
        <v>240</v>
      </c>
    </row>
    <row r="261" spans="1:6" x14ac:dyDescent="0.2">
      <c r="A261" t="s">
        <v>275</v>
      </c>
      <c r="E261">
        <v>240</v>
      </c>
      <c r="F261">
        <v>240</v>
      </c>
    </row>
    <row r="262" spans="1:6" x14ac:dyDescent="0.2">
      <c r="A262" t="s">
        <v>276</v>
      </c>
      <c r="E262">
        <v>240</v>
      </c>
      <c r="F262">
        <v>240</v>
      </c>
    </row>
    <row r="263" spans="1:6" x14ac:dyDescent="0.2">
      <c r="A263" t="s">
        <v>277</v>
      </c>
      <c r="E263">
        <v>240</v>
      </c>
      <c r="F263">
        <v>240</v>
      </c>
    </row>
    <row r="264" spans="1:6" x14ac:dyDescent="0.2">
      <c r="A264" t="s">
        <v>278</v>
      </c>
      <c r="E264">
        <v>240</v>
      </c>
      <c r="F264">
        <v>240</v>
      </c>
    </row>
    <row r="265" spans="1:6" x14ac:dyDescent="0.2">
      <c r="A265" t="s">
        <v>279</v>
      </c>
      <c r="E265">
        <v>240</v>
      </c>
      <c r="F265">
        <v>240</v>
      </c>
    </row>
    <row r="266" spans="1:6" x14ac:dyDescent="0.2">
      <c r="A266" t="s">
        <v>280</v>
      </c>
      <c r="E266">
        <v>240</v>
      </c>
      <c r="F266">
        <v>240</v>
      </c>
    </row>
    <row r="267" spans="1:6" x14ac:dyDescent="0.2">
      <c r="A267" t="s">
        <v>281</v>
      </c>
      <c r="E267">
        <v>240</v>
      </c>
      <c r="F267">
        <v>240</v>
      </c>
    </row>
    <row r="268" spans="1:6" x14ac:dyDescent="0.2">
      <c r="A268" t="s">
        <v>282</v>
      </c>
      <c r="E268">
        <v>240</v>
      </c>
      <c r="F268">
        <v>240</v>
      </c>
    </row>
    <row r="269" spans="1:6" x14ac:dyDescent="0.2">
      <c r="A269" t="s">
        <v>283</v>
      </c>
      <c r="E269">
        <v>43</v>
      </c>
      <c r="F269">
        <v>43</v>
      </c>
    </row>
    <row r="270" spans="1:6" x14ac:dyDescent="0.2">
      <c r="A270" t="s">
        <v>284</v>
      </c>
      <c r="E270">
        <v>43</v>
      </c>
      <c r="F270">
        <v>43</v>
      </c>
    </row>
    <row r="271" spans="1:6" x14ac:dyDescent="0.2">
      <c r="A271" t="s">
        <v>285</v>
      </c>
      <c r="E271">
        <v>43</v>
      </c>
      <c r="F271">
        <v>43</v>
      </c>
    </row>
    <row r="272" spans="1:6" x14ac:dyDescent="0.2">
      <c r="A272" t="s">
        <v>286</v>
      </c>
      <c r="E272">
        <v>111</v>
      </c>
      <c r="F272">
        <v>111</v>
      </c>
    </row>
    <row r="273" spans="1:6" x14ac:dyDescent="0.2">
      <c r="A273" t="s">
        <v>287</v>
      </c>
      <c r="E273">
        <v>168</v>
      </c>
      <c r="F273">
        <v>168</v>
      </c>
    </row>
    <row r="274" spans="1:6" x14ac:dyDescent="0.2">
      <c r="A274" t="s">
        <v>288</v>
      </c>
      <c r="E274">
        <v>175</v>
      </c>
      <c r="F274">
        <v>175</v>
      </c>
    </row>
    <row r="275" spans="1:6" x14ac:dyDescent="0.2">
      <c r="A275" t="s">
        <v>289</v>
      </c>
      <c r="E275">
        <v>216</v>
      </c>
      <c r="F275">
        <v>216</v>
      </c>
    </row>
    <row r="276" spans="1:6" x14ac:dyDescent="0.2">
      <c r="A276" t="s">
        <v>290</v>
      </c>
      <c r="E276">
        <v>175</v>
      </c>
      <c r="F276">
        <v>175</v>
      </c>
    </row>
    <row r="277" spans="1:6" x14ac:dyDescent="0.2">
      <c r="A277" t="s">
        <v>291</v>
      </c>
      <c r="E277">
        <v>175</v>
      </c>
      <c r="F277">
        <v>175</v>
      </c>
    </row>
    <row r="278" spans="1:6" x14ac:dyDescent="0.2">
      <c r="A278" t="s">
        <v>292</v>
      </c>
      <c r="E278">
        <v>175</v>
      </c>
      <c r="F278">
        <v>175</v>
      </c>
    </row>
    <row r="279" spans="1:6" x14ac:dyDescent="0.2">
      <c r="A279" t="s">
        <v>293</v>
      </c>
      <c r="E279">
        <v>133</v>
      </c>
      <c r="F279">
        <v>133</v>
      </c>
    </row>
    <row r="280" spans="1:6" x14ac:dyDescent="0.2">
      <c r="A280" t="s">
        <v>294</v>
      </c>
      <c r="E280">
        <v>176</v>
      </c>
      <c r="F280">
        <v>176</v>
      </c>
    </row>
    <row r="281" spans="1:6" x14ac:dyDescent="0.2">
      <c r="A281" t="s">
        <v>295</v>
      </c>
      <c r="E281">
        <v>149</v>
      </c>
      <c r="F281">
        <v>149</v>
      </c>
    </row>
    <row r="282" spans="1:6" x14ac:dyDescent="0.2">
      <c r="A282" t="s">
        <v>296</v>
      </c>
      <c r="E282">
        <v>116</v>
      </c>
      <c r="F282">
        <v>116</v>
      </c>
    </row>
    <row r="283" spans="1:6" x14ac:dyDescent="0.2">
      <c r="A283" t="s">
        <v>297</v>
      </c>
      <c r="E283">
        <v>32</v>
      </c>
      <c r="F283">
        <v>32</v>
      </c>
    </row>
    <row r="284" spans="1:6" x14ac:dyDescent="0.2">
      <c r="A284" t="s">
        <v>298</v>
      </c>
      <c r="E284">
        <v>181</v>
      </c>
      <c r="F284">
        <v>181</v>
      </c>
    </row>
    <row r="285" spans="1:6" x14ac:dyDescent="0.2">
      <c r="A285" t="s">
        <v>299</v>
      </c>
      <c r="E285">
        <v>64</v>
      </c>
      <c r="F285">
        <v>64</v>
      </c>
    </row>
    <row r="286" spans="1:6" x14ac:dyDescent="0.2">
      <c r="A286" t="s">
        <v>300</v>
      </c>
      <c r="E286">
        <v>64</v>
      </c>
      <c r="F286">
        <v>64</v>
      </c>
    </row>
    <row r="287" spans="1:6" x14ac:dyDescent="0.2">
      <c r="A287" t="s">
        <v>301</v>
      </c>
      <c r="E287">
        <v>317</v>
      </c>
      <c r="F287">
        <v>317</v>
      </c>
    </row>
    <row r="288" spans="1:6" x14ac:dyDescent="0.2">
      <c r="A288" t="s">
        <v>302</v>
      </c>
      <c r="E288">
        <v>7</v>
      </c>
      <c r="F288">
        <v>7</v>
      </c>
    </row>
    <row r="289" spans="1:6" x14ac:dyDescent="0.2">
      <c r="A289" t="s">
        <v>303</v>
      </c>
      <c r="E289">
        <v>7</v>
      </c>
      <c r="F289">
        <v>7</v>
      </c>
    </row>
    <row r="290" spans="1:6" x14ac:dyDescent="0.2">
      <c r="A290" t="s">
        <v>304</v>
      </c>
      <c r="E290">
        <v>7</v>
      </c>
      <c r="F290">
        <v>7</v>
      </c>
    </row>
    <row r="291" spans="1:6" x14ac:dyDescent="0.2">
      <c r="A291" t="s">
        <v>305</v>
      </c>
      <c r="E291">
        <v>7</v>
      </c>
      <c r="F291">
        <v>7</v>
      </c>
    </row>
    <row r="292" spans="1:6" x14ac:dyDescent="0.2">
      <c r="A292" t="s">
        <v>306</v>
      </c>
      <c r="E292">
        <v>21</v>
      </c>
      <c r="F292">
        <v>21</v>
      </c>
    </row>
    <row r="293" spans="1:6" x14ac:dyDescent="0.2">
      <c r="A293" t="s">
        <v>307</v>
      </c>
      <c r="E293">
        <v>21</v>
      </c>
      <c r="F293">
        <v>21</v>
      </c>
    </row>
    <row r="294" spans="1:6" x14ac:dyDescent="0.2">
      <c r="A294" t="s">
        <v>308</v>
      </c>
      <c r="E294">
        <v>64</v>
      </c>
      <c r="F294">
        <v>64</v>
      </c>
    </row>
    <row r="295" spans="1:6" x14ac:dyDescent="0.2">
      <c r="A295" t="s">
        <v>309</v>
      </c>
      <c r="E295">
        <v>52</v>
      </c>
      <c r="F295">
        <v>52</v>
      </c>
    </row>
    <row r="296" spans="1:6" x14ac:dyDescent="0.2">
      <c r="A296" t="s">
        <v>310</v>
      </c>
      <c r="E296">
        <v>52</v>
      </c>
      <c r="F296">
        <v>52</v>
      </c>
    </row>
    <row r="297" spans="1:6" x14ac:dyDescent="0.2">
      <c r="A297" t="s">
        <v>311</v>
      </c>
      <c r="E297">
        <v>35</v>
      </c>
      <c r="F297">
        <v>35</v>
      </c>
    </row>
    <row r="298" spans="1:6" x14ac:dyDescent="0.2">
      <c r="A298" t="s">
        <v>312</v>
      </c>
      <c r="E298">
        <v>18</v>
      </c>
      <c r="F298">
        <v>18</v>
      </c>
    </row>
    <row r="299" spans="1:6" x14ac:dyDescent="0.2">
      <c r="A299" t="s">
        <v>313</v>
      </c>
      <c r="E299">
        <v>22</v>
      </c>
      <c r="F299">
        <v>22</v>
      </c>
    </row>
    <row r="300" spans="1:6" x14ac:dyDescent="0.2">
      <c r="A300" t="s">
        <v>314</v>
      </c>
      <c r="E300">
        <v>28</v>
      </c>
      <c r="F300">
        <v>28</v>
      </c>
    </row>
    <row r="301" spans="1:6" x14ac:dyDescent="0.2">
      <c r="A301" t="s">
        <v>315</v>
      </c>
      <c r="E301">
        <v>16</v>
      </c>
      <c r="F301">
        <v>16</v>
      </c>
    </row>
    <row r="302" spans="1:6" x14ac:dyDescent="0.2">
      <c r="A302" t="s">
        <v>316</v>
      </c>
      <c r="E302">
        <v>19</v>
      </c>
      <c r="F302">
        <v>19</v>
      </c>
    </row>
    <row r="303" spans="1:6" x14ac:dyDescent="0.2">
      <c r="A303" t="s">
        <v>317</v>
      </c>
      <c r="E303">
        <v>24</v>
      </c>
      <c r="F303">
        <v>24</v>
      </c>
    </row>
    <row r="304" spans="1:6" x14ac:dyDescent="0.2">
      <c r="A304" t="s">
        <v>318</v>
      </c>
      <c r="E304">
        <v>25</v>
      </c>
      <c r="F304">
        <v>25</v>
      </c>
    </row>
    <row r="305" spans="1:6" x14ac:dyDescent="0.2">
      <c r="A305" t="s">
        <v>319</v>
      </c>
      <c r="E305">
        <v>79</v>
      </c>
      <c r="F305">
        <v>79</v>
      </c>
    </row>
    <row r="306" spans="1:6" x14ac:dyDescent="0.2">
      <c r="A306" t="s">
        <v>320</v>
      </c>
      <c r="E306">
        <v>79</v>
      </c>
      <c r="F306">
        <v>79</v>
      </c>
    </row>
    <row r="307" spans="1:6" x14ac:dyDescent="0.2">
      <c r="A307" t="s">
        <v>321</v>
      </c>
      <c r="E307">
        <v>41</v>
      </c>
      <c r="F307">
        <v>41</v>
      </c>
    </row>
    <row r="308" spans="1:6" x14ac:dyDescent="0.2">
      <c r="A308" t="s">
        <v>322</v>
      </c>
      <c r="E308">
        <v>23</v>
      </c>
      <c r="F308">
        <v>23</v>
      </c>
    </row>
    <row r="309" spans="1:6" x14ac:dyDescent="0.2">
      <c r="A309" t="s">
        <v>323</v>
      </c>
      <c r="E309">
        <v>16</v>
      </c>
      <c r="F309">
        <v>16</v>
      </c>
    </row>
    <row r="310" spans="1:6" x14ac:dyDescent="0.2">
      <c r="A310" t="s">
        <v>324</v>
      </c>
      <c r="E310">
        <v>14</v>
      </c>
      <c r="F310">
        <v>14</v>
      </c>
    </row>
    <row r="311" spans="1:6" x14ac:dyDescent="0.2">
      <c r="A311" t="s">
        <v>325</v>
      </c>
      <c r="E311">
        <v>47</v>
      </c>
      <c r="F311">
        <v>47</v>
      </c>
    </row>
    <row r="312" spans="1:6" x14ac:dyDescent="0.2">
      <c r="A312" t="s">
        <v>326</v>
      </c>
      <c r="E312">
        <v>1</v>
      </c>
      <c r="F312">
        <v>1</v>
      </c>
    </row>
    <row r="313" spans="1:6" x14ac:dyDescent="0.2">
      <c r="A313" t="s">
        <v>327</v>
      </c>
      <c r="E313">
        <v>1</v>
      </c>
      <c r="F313">
        <v>1</v>
      </c>
    </row>
    <row r="314" spans="1:6" x14ac:dyDescent="0.2">
      <c r="A314" t="s">
        <v>328</v>
      </c>
      <c r="E314">
        <v>16</v>
      </c>
      <c r="F314">
        <v>16</v>
      </c>
    </row>
    <row r="315" spans="1:6" x14ac:dyDescent="0.2">
      <c r="A315" t="s">
        <v>329</v>
      </c>
      <c r="E315">
        <v>4</v>
      </c>
      <c r="F315">
        <v>4</v>
      </c>
    </row>
    <row r="316" spans="1:6" x14ac:dyDescent="0.2">
      <c r="A316" t="s">
        <v>330</v>
      </c>
      <c r="E316">
        <v>12</v>
      </c>
      <c r="F316">
        <v>12</v>
      </c>
    </row>
    <row r="317" spans="1:6" x14ac:dyDescent="0.2">
      <c r="A317" t="s">
        <v>331</v>
      </c>
      <c r="E317">
        <v>5</v>
      </c>
      <c r="F317">
        <v>5</v>
      </c>
    </row>
    <row r="318" spans="1:6" x14ac:dyDescent="0.2">
      <c r="A318" t="s">
        <v>332</v>
      </c>
      <c r="E318">
        <v>4</v>
      </c>
      <c r="F318">
        <v>4</v>
      </c>
    </row>
    <row r="319" spans="1:6" x14ac:dyDescent="0.2">
      <c r="A319" t="s">
        <v>333</v>
      </c>
      <c r="E319">
        <v>4</v>
      </c>
      <c r="F319">
        <v>4</v>
      </c>
    </row>
    <row r="320" spans="1:6" x14ac:dyDescent="0.2">
      <c r="A320" t="s">
        <v>334</v>
      </c>
      <c r="E320">
        <v>11</v>
      </c>
      <c r="F320">
        <v>11</v>
      </c>
    </row>
    <row r="321" spans="1:6" x14ac:dyDescent="0.2">
      <c r="A321" t="s">
        <v>335</v>
      </c>
      <c r="E321">
        <v>11</v>
      </c>
      <c r="F321">
        <v>11</v>
      </c>
    </row>
    <row r="322" spans="1:6" x14ac:dyDescent="0.2">
      <c r="A322" t="s">
        <v>336</v>
      </c>
      <c r="E322">
        <v>10</v>
      </c>
      <c r="F322">
        <v>10</v>
      </c>
    </row>
    <row r="323" spans="1:6" x14ac:dyDescent="0.2">
      <c r="A323" t="s">
        <v>337</v>
      </c>
      <c r="E323">
        <v>10</v>
      </c>
      <c r="F323">
        <v>10</v>
      </c>
    </row>
    <row r="324" spans="1:6" x14ac:dyDescent="0.2">
      <c r="A324" t="s">
        <v>338</v>
      </c>
      <c r="E324">
        <v>8</v>
      </c>
      <c r="F324">
        <v>8</v>
      </c>
    </row>
    <row r="325" spans="1:6" x14ac:dyDescent="0.2">
      <c r="A325" t="s">
        <v>339</v>
      </c>
      <c r="E325">
        <v>2</v>
      </c>
      <c r="F325">
        <v>2</v>
      </c>
    </row>
    <row r="326" spans="1:6" x14ac:dyDescent="0.2">
      <c r="A326" t="s">
        <v>340</v>
      </c>
      <c r="E326">
        <v>1</v>
      </c>
      <c r="F326">
        <v>1</v>
      </c>
    </row>
    <row r="327" spans="1:6" x14ac:dyDescent="0.2">
      <c r="A327" t="s">
        <v>341</v>
      </c>
      <c r="E327">
        <v>2</v>
      </c>
      <c r="F327">
        <v>2</v>
      </c>
    </row>
    <row r="328" spans="1:6" x14ac:dyDescent="0.2">
      <c r="A328" t="s">
        <v>342</v>
      </c>
      <c r="E328">
        <v>2</v>
      </c>
      <c r="F328">
        <v>2</v>
      </c>
    </row>
  </sheetData>
  <sortState ref="A2:E25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Analysis</vt:lpstr>
      <vt:lpstr>Comparisons</vt:lpstr>
      <vt:lpstr>SummaryValues</vt:lpstr>
      <vt:lpstr>ElementDistribution</vt:lpstr>
    </vt:vector>
  </TitlesOfParts>
  <Company>NOAA/NGDC Enterprise Data Systems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Microsoft Office User</cp:lastModifiedBy>
  <dcterms:created xsi:type="dcterms:W3CDTF">2016-10-10T17:00:32Z</dcterms:created>
  <dcterms:modified xsi:type="dcterms:W3CDTF">2016-10-17T21:17:30Z</dcterms:modified>
</cp:coreProperties>
</file>