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cgordon/ConceptMining/Presentations/LTERttImages/"/>
    </mc:Choice>
  </mc:AlternateContent>
  <bookViews>
    <workbookView xWindow="0" yWindow="0" windowWidth="38400" windowHeight="24000" tabRatio="500" activeTab="1"/>
  </bookViews>
  <sheets>
    <sheet name="Chart1" sheetId="2" r:id="rId1"/>
    <sheet name="Sheet1" sheetId="1" r:id="rId2"/>
    <sheet name="Chart2" sheetId="4" r:id="rId3"/>
    <sheet name="Sheet2" sheetId="3" r:id="rId4"/>
  </sheets>
  <externalReferences>
    <externalReference r:id="rId5"/>
    <externalReference r:id="rId6"/>
  </externalReferences>
  <definedNames>
    <definedName name="Factor">Sheet1!$L$5</definedName>
    <definedName name="Total">Sheet1!$L$4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C8" i="1"/>
  <c r="C9" i="1"/>
  <c r="E8" i="1"/>
  <c r="D9" i="1"/>
  <c r="F8" i="1"/>
  <c r="E9" i="1"/>
  <c r="G8" i="1"/>
  <c r="F9" i="1"/>
  <c r="H8" i="1"/>
  <c r="G9" i="1"/>
  <c r="I8" i="1"/>
  <c r="H9" i="1"/>
  <c r="J8" i="1"/>
  <c r="I9" i="1"/>
  <c r="K8" i="1"/>
  <c r="J9" i="1"/>
  <c r="L8" i="1"/>
  <c r="K9" i="1"/>
  <c r="L9" i="1"/>
  <c r="B9" i="1"/>
  <c r="C10" i="1"/>
  <c r="D10" i="1"/>
  <c r="E10" i="1"/>
  <c r="F10" i="1"/>
  <c r="G10" i="1"/>
  <c r="H10" i="1"/>
  <c r="I10" i="1"/>
  <c r="J10" i="1"/>
  <c r="K10" i="1"/>
  <c r="L10" i="1"/>
  <c r="B10" i="1"/>
  <c r="C11" i="1"/>
  <c r="D11" i="1"/>
  <c r="E11" i="1"/>
  <c r="F11" i="1"/>
  <c r="G11" i="1"/>
  <c r="H11" i="1"/>
  <c r="I11" i="1"/>
  <c r="J11" i="1"/>
  <c r="K11" i="1"/>
  <c r="L11" i="1"/>
  <c r="B11" i="1"/>
  <c r="C12" i="1"/>
  <c r="D12" i="1"/>
  <c r="E12" i="1"/>
  <c r="F12" i="1"/>
  <c r="G12" i="1"/>
  <c r="H12" i="1"/>
  <c r="I12" i="1"/>
  <c r="J12" i="1"/>
  <c r="K12" i="1"/>
  <c r="L12" i="1"/>
  <c r="B12" i="1"/>
  <c r="C13" i="1"/>
  <c r="D13" i="1"/>
  <c r="E13" i="1"/>
  <c r="F13" i="1"/>
  <c r="G13" i="1"/>
  <c r="H13" i="1"/>
  <c r="I13" i="1"/>
  <c r="J13" i="1"/>
  <c r="K13" i="1"/>
  <c r="L13" i="1"/>
  <c r="B13" i="1"/>
  <c r="C14" i="1"/>
  <c r="D14" i="1"/>
  <c r="E14" i="1"/>
  <c r="F14" i="1"/>
  <c r="G14" i="1"/>
  <c r="H14" i="1"/>
  <c r="I14" i="1"/>
  <c r="J14" i="1"/>
  <c r="K14" i="1"/>
  <c r="L14" i="1"/>
  <c r="B14" i="1"/>
  <c r="C15" i="1"/>
  <c r="D15" i="1"/>
  <c r="E15" i="1"/>
  <c r="F15" i="1"/>
  <c r="G15" i="1"/>
  <c r="H15" i="1"/>
  <c r="I15" i="1"/>
  <c r="J15" i="1"/>
  <c r="K15" i="1"/>
  <c r="L15" i="1"/>
  <c r="B15" i="1"/>
  <c r="C16" i="1"/>
  <c r="D16" i="1"/>
  <c r="E16" i="1"/>
  <c r="F16" i="1"/>
  <c r="G16" i="1"/>
  <c r="H16" i="1"/>
  <c r="I16" i="1"/>
  <c r="J16" i="1"/>
  <c r="K16" i="1"/>
  <c r="L16" i="1"/>
  <c r="B16" i="1"/>
  <c r="C17" i="1"/>
  <c r="D17" i="1"/>
  <c r="E17" i="1"/>
  <c r="F17" i="1"/>
  <c r="G17" i="1"/>
  <c r="H17" i="1"/>
  <c r="I17" i="1"/>
  <c r="J17" i="1"/>
  <c r="K17" i="1"/>
  <c r="L17" i="1"/>
  <c r="B17" i="1"/>
  <c r="C18" i="1"/>
  <c r="D18" i="1"/>
  <c r="E18" i="1"/>
  <c r="F18" i="1"/>
  <c r="G18" i="1"/>
  <c r="H18" i="1"/>
  <c r="I18" i="1"/>
  <c r="J18" i="1"/>
  <c r="K18" i="1"/>
  <c r="L18" i="1"/>
  <c r="B18" i="1"/>
  <c r="C19" i="1"/>
  <c r="D19" i="1"/>
  <c r="E19" i="1"/>
  <c r="F19" i="1"/>
  <c r="G19" i="1"/>
  <c r="H19" i="1"/>
  <c r="I19" i="1"/>
  <c r="J19" i="1"/>
  <c r="K19" i="1"/>
  <c r="L19" i="1"/>
  <c r="B19" i="1"/>
  <c r="C20" i="1"/>
  <c r="D20" i="1"/>
  <c r="E20" i="1"/>
  <c r="F20" i="1"/>
  <c r="G20" i="1"/>
  <c r="H20" i="1"/>
  <c r="I20" i="1"/>
  <c r="J20" i="1"/>
  <c r="K20" i="1"/>
  <c r="L20" i="1"/>
  <c r="B20" i="1"/>
  <c r="C21" i="1"/>
  <c r="D21" i="1"/>
  <c r="E21" i="1"/>
  <c r="F21" i="1"/>
  <c r="G21" i="1"/>
  <c r="H21" i="1"/>
  <c r="I21" i="1"/>
  <c r="J21" i="1"/>
  <c r="K21" i="1"/>
  <c r="L21" i="1"/>
  <c r="B21" i="1"/>
  <c r="C22" i="1"/>
  <c r="D22" i="1"/>
  <c r="E22" i="1"/>
  <c r="F22" i="1"/>
  <c r="G22" i="1"/>
  <c r="H22" i="1"/>
  <c r="I22" i="1"/>
  <c r="J22" i="1"/>
  <c r="K22" i="1"/>
  <c r="L22" i="1"/>
  <c r="B22" i="1"/>
  <c r="C23" i="1"/>
  <c r="D23" i="1"/>
  <c r="E23" i="1"/>
  <c r="F23" i="1"/>
  <c r="G23" i="1"/>
  <c r="H23" i="1"/>
  <c r="I23" i="1"/>
  <c r="J23" i="1"/>
  <c r="K23" i="1"/>
  <c r="L23" i="1"/>
  <c r="B23" i="1"/>
  <c r="C24" i="1"/>
  <c r="D24" i="1"/>
  <c r="E24" i="1"/>
  <c r="F24" i="1"/>
  <c r="G24" i="1"/>
  <c r="H24" i="1"/>
  <c r="I24" i="1"/>
  <c r="J24" i="1"/>
  <c r="K24" i="1"/>
  <c r="L24" i="1"/>
  <c r="B24" i="1"/>
  <c r="C25" i="1"/>
  <c r="D25" i="1"/>
  <c r="E25" i="1"/>
  <c r="F25" i="1"/>
  <c r="G25" i="1"/>
  <c r="H25" i="1"/>
  <c r="I25" i="1"/>
  <c r="J25" i="1"/>
  <c r="K25" i="1"/>
  <c r="L25" i="1"/>
  <c r="B25" i="1"/>
  <c r="C26" i="1"/>
  <c r="D26" i="1"/>
  <c r="E26" i="1"/>
  <c r="F26" i="1"/>
  <c r="G26" i="1"/>
  <c r="H26" i="1"/>
  <c r="I26" i="1"/>
  <c r="J26" i="1"/>
  <c r="K26" i="1"/>
  <c r="L26" i="1"/>
  <c r="B26" i="1"/>
  <c r="C27" i="1"/>
  <c r="D27" i="1"/>
  <c r="E27" i="1"/>
  <c r="F27" i="1"/>
  <c r="G27" i="1"/>
  <c r="H27" i="1"/>
  <c r="I27" i="1"/>
  <c r="J27" i="1"/>
  <c r="K27" i="1"/>
  <c r="L27" i="1"/>
  <c r="B27" i="1"/>
  <c r="C28" i="1"/>
  <c r="D28" i="1"/>
  <c r="E28" i="1"/>
  <c r="F28" i="1"/>
  <c r="G28" i="1"/>
  <c r="H28" i="1"/>
  <c r="I28" i="1"/>
  <c r="J28" i="1"/>
  <c r="K28" i="1"/>
  <c r="L28" i="1"/>
  <c r="B28" i="1"/>
  <c r="C29" i="1"/>
  <c r="D29" i="1"/>
  <c r="E29" i="1"/>
  <c r="F29" i="1"/>
  <c r="G29" i="1"/>
  <c r="H29" i="1"/>
  <c r="I29" i="1"/>
  <c r="J29" i="1"/>
  <c r="K29" i="1"/>
  <c r="L29" i="1"/>
  <c r="B29" i="1"/>
  <c r="C30" i="1"/>
  <c r="D30" i="1"/>
  <c r="E30" i="1"/>
  <c r="F30" i="1"/>
  <c r="G30" i="1"/>
  <c r="H30" i="1"/>
  <c r="I30" i="1"/>
  <c r="J30" i="1"/>
  <c r="K30" i="1"/>
  <c r="L30" i="1"/>
  <c r="B30" i="1"/>
  <c r="C31" i="1"/>
  <c r="D31" i="1"/>
  <c r="E31" i="1"/>
  <c r="F31" i="1"/>
  <c r="G31" i="1"/>
  <c r="H31" i="1"/>
  <c r="I31" i="1"/>
  <c r="J31" i="1"/>
  <c r="K31" i="1"/>
  <c r="L31" i="1"/>
  <c r="B31" i="1"/>
  <c r="C32" i="1"/>
  <c r="D32" i="1"/>
  <c r="E32" i="1"/>
  <c r="F32" i="1"/>
  <c r="G32" i="1"/>
  <c r="H32" i="1"/>
  <c r="I32" i="1"/>
  <c r="J32" i="1"/>
  <c r="K32" i="1"/>
  <c r="L32" i="1"/>
  <c r="B32" i="1"/>
  <c r="C33" i="1"/>
  <c r="D33" i="1"/>
  <c r="E33" i="1"/>
  <c r="F33" i="1"/>
  <c r="G33" i="1"/>
  <c r="H33" i="1"/>
  <c r="I33" i="1"/>
  <c r="J33" i="1"/>
  <c r="K33" i="1"/>
  <c r="L33" i="1"/>
  <c r="B33" i="1"/>
  <c r="C34" i="1"/>
  <c r="D34" i="1"/>
  <c r="E34" i="1"/>
  <c r="F34" i="1"/>
  <c r="G34" i="1"/>
  <c r="H34" i="1"/>
  <c r="I34" i="1"/>
  <c r="J34" i="1"/>
  <c r="K34" i="1"/>
  <c r="L34" i="1"/>
  <c r="B34" i="1"/>
  <c r="C35" i="1"/>
  <c r="D35" i="1"/>
  <c r="E35" i="1"/>
  <c r="F35" i="1"/>
  <c r="G35" i="1"/>
  <c r="H35" i="1"/>
  <c r="I35" i="1"/>
  <c r="J35" i="1"/>
  <c r="K35" i="1"/>
  <c r="L35" i="1"/>
  <c r="B35" i="1"/>
  <c r="C36" i="1"/>
  <c r="D36" i="1"/>
  <c r="E36" i="1"/>
  <c r="F36" i="1"/>
  <c r="G36" i="1"/>
  <c r="H36" i="1"/>
  <c r="I36" i="1"/>
  <c r="J36" i="1"/>
  <c r="K36" i="1"/>
  <c r="L36" i="1"/>
  <c r="B36" i="1"/>
  <c r="C37" i="1"/>
  <c r="D37" i="1"/>
  <c r="E37" i="1"/>
  <c r="F37" i="1"/>
  <c r="G37" i="1"/>
  <c r="H37" i="1"/>
  <c r="I37" i="1"/>
  <c r="J37" i="1"/>
  <c r="K37" i="1"/>
  <c r="L37" i="1"/>
  <c r="B37" i="1"/>
  <c r="C38" i="1"/>
  <c r="D38" i="1"/>
  <c r="E38" i="1"/>
  <c r="F38" i="1"/>
  <c r="G38" i="1"/>
  <c r="H38" i="1"/>
  <c r="I38" i="1"/>
  <c r="J38" i="1"/>
  <c r="K38" i="1"/>
  <c r="L38" i="1"/>
  <c r="B38" i="1"/>
  <c r="C39" i="1"/>
  <c r="D39" i="1"/>
  <c r="E39" i="1"/>
  <c r="F39" i="1"/>
  <c r="G39" i="1"/>
  <c r="H39" i="1"/>
  <c r="I39" i="1"/>
  <c r="J39" i="1"/>
  <c r="K39" i="1"/>
  <c r="L39" i="1"/>
  <c r="B39" i="1"/>
  <c r="C40" i="1"/>
  <c r="D40" i="1"/>
  <c r="E40" i="1"/>
  <c r="F40" i="1"/>
  <c r="G40" i="1"/>
  <c r="H40" i="1"/>
  <c r="I40" i="1"/>
  <c r="J40" i="1"/>
  <c r="K40" i="1"/>
  <c r="L40" i="1"/>
  <c r="B40" i="1"/>
  <c r="C41" i="1"/>
  <c r="D41" i="1"/>
  <c r="E41" i="1"/>
  <c r="F41" i="1"/>
  <c r="G41" i="1"/>
  <c r="H41" i="1"/>
  <c r="I41" i="1"/>
  <c r="J41" i="1"/>
  <c r="K41" i="1"/>
  <c r="L41" i="1"/>
  <c r="B41" i="1"/>
  <c r="C42" i="1"/>
  <c r="D42" i="1"/>
  <c r="E42" i="1"/>
  <c r="F42" i="1"/>
  <c r="G42" i="1"/>
  <c r="H42" i="1"/>
  <c r="I42" i="1"/>
  <c r="J42" i="1"/>
  <c r="K42" i="1"/>
  <c r="L42" i="1"/>
  <c r="B42" i="1"/>
  <c r="C43" i="1"/>
  <c r="D43" i="1"/>
  <c r="E43" i="1"/>
  <c r="F43" i="1"/>
  <c r="G43" i="1"/>
  <c r="H43" i="1"/>
  <c r="I43" i="1"/>
  <c r="J43" i="1"/>
  <c r="K43" i="1"/>
  <c r="L43" i="1"/>
  <c r="B43" i="1"/>
  <c r="C44" i="1"/>
  <c r="D44" i="1"/>
  <c r="E44" i="1"/>
  <c r="F44" i="1"/>
  <c r="G44" i="1"/>
  <c r="H44" i="1"/>
  <c r="I44" i="1"/>
  <c r="J44" i="1"/>
  <c r="K44" i="1"/>
  <c r="L44" i="1"/>
  <c r="B44" i="1"/>
  <c r="C45" i="1"/>
  <c r="D45" i="1"/>
  <c r="E45" i="1"/>
  <c r="F45" i="1"/>
  <c r="G45" i="1"/>
  <c r="H45" i="1"/>
  <c r="I45" i="1"/>
  <c r="J45" i="1"/>
  <c r="K45" i="1"/>
  <c r="L45" i="1"/>
  <c r="B45" i="1"/>
  <c r="C46" i="1"/>
  <c r="D46" i="1"/>
  <c r="E46" i="1"/>
  <c r="F46" i="1"/>
  <c r="G46" i="1"/>
  <c r="H46" i="1"/>
  <c r="I46" i="1"/>
  <c r="J46" i="1"/>
  <c r="K46" i="1"/>
  <c r="L46" i="1"/>
  <c r="B46" i="1"/>
  <c r="C47" i="1"/>
  <c r="D47" i="1"/>
  <c r="E47" i="1"/>
  <c r="F47" i="1"/>
  <c r="G47" i="1"/>
  <c r="H47" i="1"/>
  <c r="I47" i="1"/>
  <c r="J47" i="1"/>
  <c r="K47" i="1"/>
  <c r="L47" i="1"/>
  <c r="B47" i="1"/>
  <c r="C48" i="1"/>
  <c r="D48" i="1"/>
  <c r="E48" i="1"/>
  <c r="F48" i="1"/>
  <c r="G48" i="1"/>
  <c r="H48" i="1"/>
  <c r="I48" i="1"/>
  <c r="J48" i="1"/>
  <c r="K48" i="1"/>
  <c r="L48" i="1"/>
  <c r="B48" i="1"/>
  <c r="C49" i="1"/>
  <c r="D49" i="1"/>
  <c r="E49" i="1"/>
  <c r="F49" i="1"/>
  <c r="G49" i="1"/>
  <c r="H49" i="1"/>
  <c r="I49" i="1"/>
  <c r="J49" i="1"/>
  <c r="K49" i="1"/>
  <c r="L49" i="1"/>
  <c r="B49" i="1"/>
  <c r="C50" i="1"/>
  <c r="D50" i="1"/>
  <c r="E50" i="1"/>
  <c r="F50" i="1"/>
  <c r="G50" i="1"/>
  <c r="H50" i="1"/>
  <c r="I50" i="1"/>
  <c r="J50" i="1"/>
  <c r="K50" i="1"/>
  <c r="L50" i="1"/>
  <c r="B50" i="1"/>
  <c r="C51" i="1"/>
  <c r="D51" i="1"/>
  <c r="E51" i="1"/>
  <c r="F51" i="1"/>
  <c r="G51" i="1"/>
  <c r="H51" i="1"/>
  <c r="I51" i="1"/>
  <c r="J51" i="1"/>
  <c r="K51" i="1"/>
  <c r="L51" i="1"/>
  <c r="B51" i="1"/>
  <c r="C52" i="1"/>
  <c r="D52" i="1"/>
  <c r="E52" i="1"/>
  <c r="F52" i="1"/>
  <c r="G52" i="1"/>
  <c r="H52" i="1"/>
  <c r="I52" i="1"/>
  <c r="J52" i="1"/>
  <c r="K52" i="1"/>
  <c r="L52" i="1"/>
  <c r="B52" i="1"/>
  <c r="C53" i="1"/>
  <c r="D53" i="1"/>
  <c r="E53" i="1"/>
  <c r="F53" i="1"/>
  <c r="G53" i="1"/>
  <c r="H53" i="1"/>
  <c r="I53" i="1"/>
  <c r="J53" i="1"/>
  <c r="K53" i="1"/>
  <c r="L53" i="1"/>
  <c r="B53" i="1"/>
  <c r="C54" i="1"/>
  <c r="D54" i="1"/>
  <c r="E54" i="1"/>
  <c r="F54" i="1"/>
  <c r="G54" i="1"/>
  <c r="H54" i="1"/>
  <c r="I54" i="1"/>
  <c r="J54" i="1"/>
  <c r="K54" i="1"/>
  <c r="L54" i="1"/>
  <c r="B54" i="1"/>
  <c r="C55" i="1"/>
  <c r="D55" i="1"/>
  <c r="E55" i="1"/>
  <c r="F55" i="1"/>
  <c r="G55" i="1"/>
  <c r="H55" i="1"/>
  <c r="I55" i="1"/>
  <c r="J55" i="1"/>
  <c r="K55" i="1"/>
  <c r="L55" i="1"/>
  <c r="B55" i="1"/>
  <c r="C56" i="1"/>
  <c r="D56" i="1"/>
  <c r="E56" i="1"/>
  <c r="F56" i="1"/>
  <c r="G56" i="1"/>
  <c r="H56" i="1"/>
  <c r="I56" i="1"/>
  <c r="J56" i="1"/>
  <c r="K56" i="1"/>
  <c r="L56" i="1"/>
  <c r="B56" i="1"/>
  <c r="C57" i="1"/>
  <c r="D57" i="1"/>
  <c r="E57" i="1"/>
  <c r="F57" i="1"/>
  <c r="G57" i="1"/>
  <c r="H57" i="1"/>
  <c r="I57" i="1"/>
  <c r="J57" i="1"/>
  <c r="K57" i="1"/>
  <c r="L57" i="1"/>
  <c r="B57" i="1"/>
  <c r="B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8" i="1"/>
  <c r="M9" i="1"/>
  <c r="M10" i="1"/>
  <c r="M7" i="1"/>
</calcChain>
</file>

<file path=xl/sharedStrings.xml><?xml version="1.0" encoding="utf-8"?>
<sst xmlns="http://schemas.openxmlformats.org/spreadsheetml/2006/main" count="10" uniqueCount="10">
  <si>
    <t>Total</t>
  </si>
  <si>
    <t>Improvement Rate</t>
  </si>
  <si>
    <t>% of records improved / step</t>
  </si>
  <si>
    <t>Start</t>
  </si>
  <si>
    <t>2nd Month</t>
  </si>
  <si>
    <t>1st Month</t>
  </si>
  <si>
    <t>3rd Month</t>
  </si>
  <si>
    <t>4th Month</t>
  </si>
  <si>
    <t>5th Month</t>
  </si>
  <si>
    <t>6th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</si>
</sst>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2" borderId="0" xfId="0" applyFill="1" applyAlignment="1">
      <alignment horizontal="right"/>
    </xf>
    <xf numFmtId="9" fontId="0" fillId="2" borderId="0" xfId="1" applyFont="1" applyFill="1"/>
  </cellXfs>
  <cellStyles count="6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worksheet" Target="worksheets/sheet2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4800"/>
            </a:pPr>
            <a:r>
              <a:rPr lang="en-US" sz="4800"/>
              <a:t>Conceptual Model of Collection Evolution</a:t>
            </a:r>
          </a:p>
        </c:rich>
      </c:tx>
      <c:layout>
        <c:manualLayout>
          <c:xMode val="edge"/>
          <c:yMode val="edge"/>
          <c:x val="0.108253123525175"/>
          <c:y val="0.052173913043478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76200"/>
          </c:spPr>
          <c:marker>
            <c:symbol val="none"/>
          </c:marker>
          <c:cat>
            <c:numRef>
              <c:f>Sheet1!$B$6:$L$6</c:f>
              <c:numCache>
                <c:formatCode>0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Sheet1!$B$8:$L$8</c:f>
              <c:numCache>
                <c:formatCode>0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500.0</c:v>
                </c:pt>
                <c:pt idx="10">
                  <c:v>500.0</c:v>
                </c:pt>
              </c:numCache>
            </c:numRef>
          </c:val>
          <c:smooth val="0"/>
        </c:ser>
        <c:ser>
          <c:idx val="1"/>
          <c:order val="1"/>
          <c:tx>
            <c:v>5</c:v>
          </c:tx>
          <c:spPr>
            <a:ln w="76200"/>
          </c:spPr>
          <c:marker>
            <c:symbol val="none"/>
          </c:marker>
          <c:cat>
            <c:numRef>
              <c:f>Sheet1!$B$6:$L$6</c:f>
              <c:numCache>
                <c:formatCode>0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Sheet1!$B$12:$L$12</c:f>
              <c:numCache>
                <c:formatCode>0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31.25</c:v>
                </c:pt>
                <c:pt idx="6">
                  <c:v>156.25</c:v>
                </c:pt>
                <c:pt idx="7">
                  <c:v>312.5</c:v>
                </c:pt>
                <c:pt idx="8">
                  <c:v>312.5</c:v>
                </c:pt>
                <c:pt idx="9">
                  <c:v>156.25</c:v>
                </c:pt>
                <c:pt idx="10">
                  <c:v>31.25</c:v>
                </c:pt>
              </c:numCache>
            </c:numRef>
          </c:val>
          <c:smooth val="0"/>
        </c:ser>
        <c:ser>
          <c:idx val="2"/>
          <c:order val="2"/>
          <c:tx>
            <c:v>10</c:v>
          </c:tx>
          <c:spPr>
            <a:ln w="76200"/>
          </c:spPr>
          <c:marker>
            <c:symbol val="none"/>
          </c:marker>
          <c:cat>
            <c:numRef>
              <c:f>Sheet1!$B$6:$L$6</c:f>
              <c:numCache>
                <c:formatCode>0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Sheet1!$B$17:$L$17</c:f>
              <c:numCache>
                <c:formatCode>0</c:formatCode>
                <c:ptCount val="11"/>
                <c:pt idx="0">
                  <c:v>0.9765625</c:v>
                </c:pt>
                <c:pt idx="1">
                  <c:v>9.765625</c:v>
                </c:pt>
                <c:pt idx="2">
                  <c:v>43.9453125</c:v>
                </c:pt>
                <c:pt idx="3">
                  <c:v>117.1875</c:v>
                </c:pt>
                <c:pt idx="4">
                  <c:v>205.078125</c:v>
                </c:pt>
                <c:pt idx="5">
                  <c:v>246.09375</c:v>
                </c:pt>
                <c:pt idx="6">
                  <c:v>205.078125</c:v>
                </c:pt>
                <c:pt idx="7">
                  <c:v>117.1875</c:v>
                </c:pt>
                <c:pt idx="8">
                  <c:v>43.9453125</c:v>
                </c:pt>
                <c:pt idx="9">
                  <c:v>9.765625</c:v>
                </c:pt>
                <c:pt idx="10">
                  <c:v>0.9765625</c:v>
                </c:pt>
              </c:numCache>
            </c:numRef>
          </c:val>
          <c:smooth val="0"/>
        </c:ser>
        <c:ser>
          <c:idx val="3"/>
          <c:order val="3"/>
          <c:tx>
            <c:v>15</c:v>
          </c:tx>
          <c:spPr>
            <a:ln w="76200"/>
          </c:spPr>
          <c:marker>
            <c:symbol val="none"/>
          </c:marker>
          <c:cat>
            <c:numRef>
              <c:f>Sheet1!$B$6:$L$6</c:f>
              <c:numCache>
                <c:formatCode>0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Sheet1!$B$22:$L$22</c:f>
              <c:numCache>
                <c:formatCode>0</c:formatCode>
                <c:ptCount val="11"/>
                <c:pt idx="0">
                  <c:v>150.87890625</c:v>
                </c:pt>
                <c:pt idx="1">
                  <c:v>152.740478515625</c:v>
                </c:pt>
                <c:pt idx="2">
                  <c:v>196.380615234375</c:v>
                </c:pt>
                <c:pt idx="3">
                  <c:v>196.380615234375</c:v>
                </c:pt>
                <c:pt idx="4">
                  <c:v>152.740478515625</c:v>
                </c:pt>
                <c:pt idx="5">
                  <c:v>91.644287109375</c:v>
                </c:pt>
                <c:pt idx="6">
                  <c:v>41.656494140625</c:v>
                </c:pt>
                <c:pt idx="7">
                  <c:v>13.885498046875</c:v>
                </c:pt>
                <c:pt idx="8">
                  <c:v>3.204345703125</c:v>
                </c:pt>
                <c:pt idx="9">
                  <c:v>0.457763671875</c:v>
                </c:pt>
                <c:pt idx="10">
                  <c:v>0.030517578125</c:v>
                </c:pt>
              </c:numCache>
            </c:numRef>
          </c:val>
          <c:smooth val="0"/>
        </c:ser>
        <c:ser>
          <c:idx val="4"/>
          <c:order val="4"/>
          <c:tx>
            <c:v>20</c:v>
          </c:tx>
          <c:spPr>
            <a:ln w="76200"/>
          </c:spPr>
          <c:marker>
            <c:symbol val="none"/>
          </c:marker>
          <c:cat>
            <c:numRef>
              <c:f>Sheet1!$B$6:$L$6</c:f>
              <c:numCache>
                <c:formatCode>0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Sheet1!$B$27:$L$27</c:f>
              <c:numCache>
                <c:formatCode>0</c:formatCode>
                <c:ptCount val="11"/>
                <c:pt idx="0">
                  <c:v>588.0985260009766</c:v>
                </c:pt>
                <c:pt idx="1">
                  <c:v>160.1791381835937</c:v>
                </c:pt>
                <c:pt idx="2">
                  <c:v>120.1343536376953</c:v>
                </c:pt>
                <c:pt idx="3">
                  <c:v>73.9288330078125</c:v>
                </c:pt>
                <c:pt idx="4">
                  <c:v>36.96441650390625</c:v>
                </c:pt>
                <c:pt idx="5">
                  <c:v>14.7857666015625</c:v>
                </c:pt>
                <c:pt idx="6">
                  <c:v>4.620552062988281</c:v>
                </c:pt>
                <c:pt idx="7">
                  <c:v>1.087188720703125</c:v>
                </c:pt>
                <c:pt idx="8">
                  <c:v>0.181198120117187</c:v>
                </c:pt>
                <c:pt idx="9">
                  <c:v>0.019073486328125</c:v>
                </c:pt>
                <c:pt idx="10">
                  <c:v>0.00095367431640625</c:v>
                </c:pt>
              </c:numCache>
            </c:numRef>
          </c:val>
          <c:smooth val="0"/>
        </c:ser>
        <c:ser>
          <c:idx val="5"/>
          <c:order val="5"/>
          <c:tx>
            <c:v>25</c:v>
          </c:tx>
          <c:spPr>
            <a:ln w="76200"/>
          </c:spPr>
          <c:marker>
            <c:symbol val="none"/>
          </c:marker>
          <c:cat>
            <c:numRef>
              <c:f>Sheet1!$B$6:$L$6</c:f>
              <c:numCache>
                <c:formatCode>0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Sheet1!$B$32:$L$32</c:f>
              <c:numCache>
                <c:formatCode>0</c:formatCode>
                <c:ptCount val="11"/>
                <c:pt idx="0">
                  <c:v>885.238528251648</c:v>
                </c:pt>
                <c:pt idx="1">
                  <c:v>60.88539958000183</c:v>
                </c:pt>
                <c:pt idx="2">
                  <c:v>32.23344683647155</c:v>
                </c:pt>
                <c:pt idx="3">
                  <c:v>14.32597637176514</c:v>
                </c:pt>
                <c:pt idx="4">
                  <c:v>5.27799129486084</c:v>
                </c:pt>
                <c:pt idx="5">
                  <c:v>1.583397388458252</c:v>
                </c:pt>
                <c:pt idx="6">
                  <c:v>0.376999378204346</c:v>
                </c:pt>
                <c:pt idx="7">
                  <c:v>0.0685453414916992</c:v>
                </c:pt>
                <c:pt idx="8">
                  <c:v>0.00894069671630859</c:v>
                </c:pt>
                <c:pt idx="9">
                  <c:v>0.000745058059692383</c:v>
                </c:pt>
                <c:pt idx="10">
                  <c:v>2.98023223876953E-5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373712"/>
        <c:axId val="1005215840"/>
      </c:lineChart>
      <c:catAx>
        <c:axId val="997373712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2400"/>
                  <a:t># Missing Concepts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1005215840"/>
        <c:crosses val="autoZero"/>
        <c:auto val="1"/>
        <c:lblAlgn val="ctr"/>
        <c:lblOffset val="100"/>
        <c:noMultiLvlLbl val="0"/>
      </c:catAx>
      <c:valAx>
        <c:axId val="1005215840"/>
        <c:scaling>
          <c:orientation val="minMax"/>
          <c:max val="1000.0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 sz="2400"/>
                </a:pPr>
                <a:r>
                  <a:rPr lang="en-US" sz="2400"/>
                  <a:t># Records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9973737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 b="0" i="0" baseline="0">
                <a:effectLst/>
              </a:rPr>
              <a:t>Theoretical Model of Collection Evolution</a:t>
            </a:r>
            <a:endParaRPr lang="en-US" sz="4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Start</c:v>
                </c:pt>
              </c:strCache>
            </c:strRef>
          </c:tx>
          <c:spPr>
            <a:ln w="762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Sheet2!$B$1:$L$1</c:f>
              <c:numCache>
                <c:formatCode>0</c:formatCode>
                <c:ptCount val="11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7.0</c:v>
                </c:pt>
                <c:pt idx="4">
                  <c:v>6.0</c:v>
                </c:pt>
                <c:pt idx="5">
                  <c:v>5.0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</c:numCache>
            </c:numRef>
          </c:cat>
          <c:val>
            <c:numRef>
              <c:f>Sheet2!$B$2:$L$2</c:f>
              <c:numCache>
                <c:formatCode>0</c:formatCode>
                <c:ptCount val="11"/>
                <c:pt idx="0">
                  <c:v>1000.0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Sheet2!$A$6</c:f>
              <c:strCache>
                <c:ptCount val="1"/>
                <c:pt idx="0">
                  <c:v>1st Month</c:v>
                </c:pt>
              </c:strCache>
            </c:strRef>
          </c:tx>
          <c:spPr>
            <a:ln w="762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Sheet2!$B$1:$L$1</c:f>
              <c:numCache>
                <c:formatCode>0</c:formatCode>
                <c:ptCount val="11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7.0</c:v>
                </c:pt>
                <c:pt idx="4">
                  <c:v>6.0</c:v>
                </c:pt>
                <c:pt idx="5">
                  <c:v>5.0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</c:numCache>
            </c:numRef>
          </c:cat>
          <c:val>
            <c:numRef>
              <c:f>Sheet2!$B$6:$L$6</c:f>
              <c:numCache>
                <c:formatCode>0</c:formatCode>
                <c:ptCount val="11"/>
                <c:pt idx="0">
                  <c:v>62.5</c:v>
                </c:pt>
                <c:pt idx="1">
                  <c:v>250.0</c:v>
                </c:pt>
                <c:pt idx="2">
                  <c:v>375.0</c:v>
                </c:pt>
                <c:pt idx="3">
                  <c:v>250.0</c:v>
                </c:pt>
                <c:pt idx="4">
                  <c:v>62.5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Sheet2!$A$10</c:f>
              <c:strCache>
                <c:ptCount val="1"/>
                <c:pt idx="0">
                  <c:v>2nd Month</c:v>
                </c:pt>
              </c:strCache>
            </c:strRef>
          </c:tx>
          <c:spPr>
            <a:ln w="762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Sheet2!$B$1:$L$1</c:f>
              <c:numCache>
                <c:formatCode>0</c:formatCode>
                <c:ptCount val="11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7.0</c:v>
                </c:pt>
                <c:pt idx="4">
                  <c:v>6.0</c:v>
                </c:pt>
                <c:pt idx="5">
                  <c:v>5.0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</c:numCache>
            </c:numRef>
          </c:cat>
          <c:val>
            <c:numRef>
              <c:f>Sheet2!$B$10:$L$10</c:f>
              <c:numCache>
                <c:formatCode>0</c:formatCode>
                <c:ptCount val="11"/>
                <c:pt idx="0">
                  <c:v>3.90625</c:v>
                </c:pt>
                <c:pt idx="1">
                  <c:v>31.25</c:v>
                </c:pt>
                <c:pt idx="2">
                  <c:v>109.375</c:v>
                </c:pt>
                <c:pt idx="3">
                  <c:v>218.75</c:v>
                </c:pt>
                <c:pt idx="4">
                  <c:v>273.4375</c:v>
                </c:pt>
                <c:pt idx="5">
                  <c:v>218.75</c:v>
                </c:pt>
                <c:pt idx="6">
                  <c:v>109.375</c:v>
                </c:pt>
                <c:pt idx="7">
                  <c:v>31.25</c:v>
                </c:pt>
                <c:pt idx="8">
                  <c:v>3.90625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Sheet2!$A$14</c:f>
              <c:strCache>
                <c:ptCount val="1"/>
                <c:pt idx="0">
                  <c:v>3rd Month</c:v>
                </c:pt>
              </c:strCache>
            </c:strRef>
          </c:tx>
          <c:spPr>
            <a:ln w="762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Sheet2!$B$1:$L$1</c:f>
              <c:numCache>
                <c:formatCode>0</c:formatCode>
                <c:ptCount val="11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7.0</c:v>
                </c:pt>
                <c:pt idx="4">
                  <c:v>6.0</c:v>
                </c:pt>
                <c:pt idx="5">
                  <c:v>5.0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</c:numCache>
            </c:numRef>
          </c:cat>
          <c:val>
            <c:numRef>
              <c:f>Sheet2!$B$14:$L$14</c:f>
              <c:numCache>
                <c:formatCode>0</c:formatCode>
                <c:ptCount val="11"/>
                <c:pt idx="0">
                  <c:v>0.244140625</c:v>
                </c:pt>
                <c:pt idx="1">
                  <c:v>2.9296875</c:v>
                </c:pt>
                <c:pt idx="2">
                  <c:v>16.11328125</c:v>
                </c:pt>
                <c:pt idx="3">
                  <c:v>53.7109375</c:v>
                </c:pt>
                <c:pt idx="4">
                  <c:v>120.849609375</c:v>
                </c:pt>
                <c:pt idx="5">
                  <c:v>193.359375</c:v>
                </c:pt>
                <c:pt idx="6">
                  <c:v>225.5859375</c:v>
                </c:pt>
                <c:pt idx="7">
                  <c:v>193.359375</c:v>
                </c:pt>
                <c:pt idx="8">
                  <c:v>120.849609375</c:v>
                </c:pt>
                <c:pt idx="9">
                  <c:v>53.7109375</c:v>
                </c:pt>
                <c:pt idx="10">
                  <c:v>19.287109375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Sheet2!$A$18</c:f>
              <c:strCache>
                <c:ptCount val="1"/>
                <c:pt idx="0">
                  <c:v>4th Month</c:v>
                </c:pt>
              </c:strCache>
            </c:strRef>
          </c:tx>
          <c:spPr>
            <a:ln w="762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Sheet2!$B$1:$L$1</c:f>
              <c:numCache>
                <c:formatCode>0</c:formatCode>
                <c:ptCount val="11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7.0</c:v>
                </c:pt>
                <c:pt idx="4">
                  <c:v>6.0</c:v>
                </c:pt>
                <c:pt idx="5">
                  <c:v>5.0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</c:numCache>
            </c:numRef>
          </c:cat>
          <c:val>
            <c:numRef>
              <c:f>Sheet2!$B$18:$L$18</c:f>
              <c:numCache>
                <c:formatCode>0</c:formatCode>
                <c:ptCount val="11"/>
                <c:pt idx="0">
                  <c:v>0.0152587890625</c:v>
                </c:pt>
                <c:pt idx="1">
                  <c:v>0.244140625</c:v>
                </c:pt>
                <c:pt idx="2">
                  <c:v>1.8310546875</c:v>
                </c:pt>
                <c:pt idx="3">
                  <c:v>8.544921875</c:v>
                </c:pt>
                <c:pt idx="4">
                  <c:v>27.77099609375</c:v>
                </c:pt>
                <c:pt idx="5">
                  <c:v>66.650390625</c:v>
                </c:pt>
                <c:pt idx="6">
                  <c:v>122.1923828125</c:v>
                </c:pt>
                <c:pt idx="7">
                  <c:v>174.560546875</c:v>
                </c:pt>
                <c:pt idx="8">
                  <c:v>196.380615234375</c:v>
                </c:pt>
                <c:pt idx="9">
                  <c:v>174.560546875</c:v>
                </c:pt>
                <c:pt idx="10">
                  <c:v>227.2491455078125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Sheet2!$A$22</c:f>
              <c:strCache>
                <c:ptCount val="1"/>
                <c:pt idx="0">
                  <c:v>5th Month</c:v>
                </c:pt>
              </c:strCache>
            </c:strRef>
          </c:tx>
          <c:spPr>
            <a:ln w="762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1.07421844182409E-16"/>
                  <c:y val="-0.026273362963406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Sheet2!$B$1:$L$1</c:f>
              <c:numCache>
                <c:formatCode>0</c:formatCode>
                <c:ptCount val="11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7.0</c:v>
                </c:pt>
                <c:pt idx="4">
                  <c:v>6.0</c:v>
                </c:pt>
                <c:pt idx="5">
                  <c:v>5.0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</c:numCache>
            </c:numRef>
          </c:cat>
          <c:val>
            <c:numRef>
              <c:f>Sheet2!$B$22:$L$22</c:f>
              <c:numCache>
                <c:formatCode>0</c:formatCode>
                <c:ptCount val="11"/>
                <c:pt idx="0">
                  <c:v>0.00095367431640625</c:v>
                </c:pt>
                <c:pt idx="1">
                  <c:v>0.019073486328125</c:v>
                </c:pt>
                <c:pt idx="2">
                  <c:v>0.181198120117187</c:v>
                </c:pt>
                <c:pt idx="3">
                  <c:v>1.087188720703125</c:v>
                </c:pt>
                <c:pt idx="4">
                  <c:v>4.620552062988281</c:v>
                </c:pt>
                <c:pt idx="5">
                  <c:v>14.7857666015625</c:v>
                </c:pt>
                <c:pt idx="6">
                  <c:v>36.96441650390625</c:v>
                </c:pt>
                <c:pt idx="7">
                  <c:v>73.9288330078125</c:v>
                </c:pt>
                <c:pt idx="8">
                  <c:v>120.1343536376953</c:v>
                </c:pt>
                <c:pt idx="9">
                  <c:v>160.1791381835937</c:v>
                </c:pt>
                <c:pt idx="10">
                  <c:v>588.0985260009766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Sheet2!$A$26</c:f>
              <c:strCache>
                <c:ptCount val="1"/>
                <c:pt idx="0">
                  <c:v>6th Month</c:v>
                </c:pt>
              </c:strCache>
            </c:strRef>
          </c:tx>
          <c:spPr>
            <a:ln w="762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Sheet2!$B$1:$L$1</c:f>
              <c:numCache>
                <c:formatCode>0</c:formatCode>
                <c:ptCount val="11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7.0</c:v>
                </c:pt>
                <c:pt idx="4">
                  <c:v>6.0</c:v>
                </c:pt>
                <c:pt idx="5">
                  <c:v>5.0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</c:numCache>
            </c:numRef>
          </c:cat>
          <c:val>
            <c:numRef>
              <c:f>Sheet2!$B$26:$L$26</c:f>
              <c:numCache>
                <c:formatCode>0</c:formatCode>
                <c:ptCount val="11"/>
                <c:pt idx="0">
                  <c:v>5.96046447753906E-5</c:v>
                </c:pt>
                <c:pt idx="1">
                  <c:v>0.00143051147460937</c:v>
                </c:pt>
                <c:pt idx="2">
                  <c:v>0.0164508819580078</c:v>
                </c:pt>
                <c:pt idx="3">
                  <c:v>0.120639801025391</c:v>
                </c:pt>
                <c:pt idx="4">
                  <c:v>0.633358955383301</c:v>
                </c:pt>
                <c:pt idx="5">
                  <c:v>2.533435821533203</c:v>
                </c:pt>
                <c:pt idx="6">
                  <c:v>8.022546768188476</c:v>
                </c:pt>
                <c:pt idx="7">
                  <c:v>20.6294059753418</c:v>
                </c:pt>
                <c:pt idx="8">
                  <c:v>43.83748769760132</c:v>
                </c:pt>
                <c:pt idx="9">
                  <c:v>77.93331146240234</c:v>
                </c:pt>
                <c:pt idx="10">
                  <c:v>846.2718725204467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192880"/>
        <c:axId val="1236828656"/>
      </c:lineChart>
      <c:catAx>
        <c:axId val="62619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#</a:t>
                </a:r>
                <a:r>
                  <a:rPr lang="en-US" sz="2400" baseline="0"/>
                  <a:t> </a:t>
                </a:r>
                <a:r>
                  <a:rPr lang="en-US" sz="2400"/>
                  <a:t>Missing Concepts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828656"/>
        <c:crosses val="autoZero"/>
        <c:auto val="1"/>
        <c:lblAlgn val="ctr"/>
        <c:lblOffset val="100"/>
        <c:noMultiLvlLbl val="0"/>
      </c:catAx>
      <c:valAx>
        <c:axId val="1236828656"/>
        <c:scaling>
          <c:orientation val="minMax"/>
          <c:max val="10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# Records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9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769" cy="6283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0.18218</cdr:x>
      <cdr:y>0.32322</cdr:y>
    </cdr:from>
    <cdr:to>
      <cdr:x>0.40142</cdr:x>
      <cdr:y>0.42625</cdr:y>
    </cdr:to>
    <cdr:sp macro="" textlink="">
      <cdr:nvSpPr>
        <cdr:cNvPr id="2" name="Right Arrow 1"/>
        <cdr:cNvSpPr/>
      </cdr:nvSpPr>
      <cdr:spPr>
        <a:xfrm xmlns:a="http://schemas.openxmlformats.org/drawingml/2006/main">
          <a:off x="2933700" y="3304399"/>
          <a:ext cx="3530600" cy="1053412"/>
        </a:xfrm>
        <a:prstGeom xmlns:a="http://schemas.openxmlformats.org/drawingml/2006/main" prst="rightArrow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 anchorCtr="1"/>
        <a:lstStyle xmlns:a="http://schemas.openxmlformats.org/drawingml/2006/main"/>
        <a:p xmlns:a="http://schemas.openxmlformats.org/drawingml/2006/main">
          <a:r>
            <a:rPr lang="en-US" sz="2400">
              <a:solidFill>
                <a:schemeClr val="tx1"/>
              </a:solidFill>
            </a:rPr>
            <a:t>Collection </a:t>
          </a:r>
          <a:r>
            <a:rPr lang="en-US" sz="2400" baseline="0">
              <a:solidFill>
                <a:schemeClr val="tx1"/>
              </a:solidFill>
            </a:rPr>
            <a:t>Completeness</a:t>
          </a:r>
          <a:endParaRPr lang="en-US" sz="24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0.0418</cdr:x>
      <cdr:y>0.40994</cdr:y>
    </cdr:from>
    <cdr:to>
      <cdr:x>0.13644</cdr:x>
      <cdr:y>0.4472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73100" y="4191000"/>
          <a:ext cx="15240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/>
            <a:t>1st Month</a:t>
          </a:r>
        </a:p>
      </cdr:txBody>
    </cdr:sp>
  </cdr:relSizeAnchor>
  <cdr:relSizeAnchor xmlns:cdr="http://schemas.openxmlformats.org/drawingml/2006/chartDrawing">
    <cdr:from>
      <cdr:x>0.76104</cdr:x>
      <cdr:y>0.59379</cdr:y>
    </cdr:from>
    <cdr:to>
      <cdr:x>0.85568</cdr:x>
      <cdr:y>0.63106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2255500" y="6070600"/>
          <a:ext cx="15240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/>
            <a:t>5th Month</a:t>
          </a:r>
        </a:p>
      </cdr:txBody>
    </cdr:sp>
  </cdr:relSizeAnchor>
  <cdr:relSizeAnchor xmlns:cdr="http://schemas.openxmlformats.org/drawingml/2006/chartDrawing">
    <cdr:from>
      <cdr:x>0.71057</cdr:x>
      <cdr:y>0.17516</cdr:y>
    </cdr:from>
    <cdr:to>
      <cdr:x>0.80521</cdr:x>
      <cdr:y>0.21242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1442700" y="1790700"/>
          <a:ext cx="15240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/>
            <a:t>6th Month</a:t>
          </a:r>
        </a:p>
      </cdr:txBody>
    </cdr:sp>
  </cdr:relSizeAnchor>
  <cdr:relSizeAnchor xmlns:cdr="http://schemas.openxmlformats.org/drawingml/2006/chartDrawing">
    <cdr:from>
      <cdr:x>0.60726</cdr:x>
      <cdr:y>0.64845</cdr:y>
    </cdr:from>
    <cdr:to>
      <cdr:x>0.70189</cdr:x>
      <cdr:y>0.68571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9779000" y="6629400"/>
          <a:ext cx="15240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/>
            <a:t>4th Month</a:t>
          </a:r>
        </a:p>
      </cdr:txBody>
    </cdr:sp>
  </cdr:relSizeAnchor>
  <cdr:relSizeAnchor xmlns:cdr="http://schemas.openxmlformats.org/drawingml/2006/chartDrawing">
    <cdr:from>
      <cdr:x>0.38644</cdr:x>
      <cdr:y>0.61242</cdr:y>
    </cdr:from>
    <cdr:to>
      <cdr:x>0.48107</cdr:x>
      <cdr:y>0.64969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6223000" y="6261100"/>
          <a:ext cx="15240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/>
            <a:t>3rd Month</a:t>
          </a:r>
        </a:p>
      </cdr:txBody>
    </cdr:sp>
  </cdr:relSizeAnchor>
  <cdr:relSizeAnchor xmlns:cdr="http://schemas.openxmlformats.org/drawingml/2006/chartDrawing">
    <cdr:from>
      <cdr:x>0.19164</cdr:x>
      <cdr:y>0.57267</cdr:y>
    </cdr:from>
    <cdr:to>
      <cdr:x>0.24842</cdr:x>
      <cdr:y>0.66211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086100" y="5854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/>
            <a:t>2nd Month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0.03707</cdr:x>
      <cdr:y>0.03031</cdr:y>
    </cdr:from>
    <cdr:to>
      <cdr:x>0.03991</cdr:x>
      <cdr:y>0.03478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596900" y="309881"/>
          <a:ext cx="45719" cy="4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769" cy="6283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verviewEvolu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ineChartEachPro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gScoreGroups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IdLevelCompletenessBar"/>
      <sheetName val="idSpiralCompletenessAxisCorrect"/>
      <sheetName val="IDspiralCounts"/>
      <sheetName val="signaturescoreCount"/>
      <sheetName val="IDspiralCompletene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5">
        <row r="10">
          <cell r="G10">
            <v>0</v>
          </cell>
          <cell r="H10">
            <v>1</v>
          </cell>
          <cell r="I10">
            <v>2</v>
          </cell>
          <cell r="J10">
            <v>3</v>
          </cell>
          <cell r="K10">
            <v>4</v>
          </cell>
          <cell r="L10">
            <v>5</v>
          </cell>
          <cell r="M10">
            <v>6</v>
          </cell>
          <cell r="N10">
            <v>7</v>
          </cell>
          <cell r="O10">
            <v>8</v>
          </cell>
          <cell r="P10">
            <v>9</v>
          </cell>
          <cell r="Q10">
            <v>10</v>
          </cell>
          <cell r="R10">
            <v>11</v>
          </cell>
        </row>
        <row r="11">
          <cell r="F11">
            <v>2005</v>
          </cell>
          <cell r="G11">
            <v>60</v>
          </cell>
          <cell r="H11">
            <v>21</v>
          </cell>
          <cell r="I11">
            <v>127</v>
          </cell>
          <cell r="J11">
            <v>21</v>
          </cell>
          <cell r="K11">
            <v>19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</row>
        <row r="12">
          <cell r="F12">
            <v>2006</v>
          </cell>
          <cell r="G12">
            <v>79</v>
          </cell>
          <cell r="H12">
            <v>71</v>
          </cell>
          <cell r="I12">
            <v>59</v>
          </cell>
          <cell r="J12">
            <v>41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</row>
        <row r="13">
          <cell r="F13">
            <v>2007</v>
          </cell>
          <cell r="G13">
            <v>146</v>
          </cell>
          <cell r="H13">
            <v>47</v>
          </cell>
          <cell r="I13">
            <v>22</v>
          </cell>
          <cell r="J13">
            <v>5</v>
          </cell>
          <cell r="K13">
            <v>27</v>
          </cell>
          <cell r="L13">
            <v>3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F14">
            <v>2008</v>
          </cell>
          <cell r="G14">
            <v>89</v>
          </cell>
          <cell r="H14">
            <v>53</v>
          </cell>
          <cell r="I14">
            <v>14</v>
          </cell>
          <cell r="J14">
            <v>69</v>
          </cell>
          <cell r="K14">
            <v>10</v>
          </cell>
          <cell r="L14">
            <v>9</v>
          </cell>
          <cell r="M14">
            <v>6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</row>
        <row r="15">
          <cell r="F15">
            <v>2009</v>
          </cell>
          <cell r="G15">
            <v>47</v>
          </cell>
          <cell r="H15">
            <v>101</v>
          </cell>
          <cell r="I15">
            <v>81</v>
          </cell>
          <cell r="J15">
            <v>21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F16">
            <v>2010</v>
          </cell>
          <cell r="G16">
            <v>70</v>
          </cell>
          <cell r="H16">
            <v>17</v>
          </cell>
          <cell r="I16">
            <v>54</v>
          </cell>
          <cell r="J16">
            <v>94</v>
          </cell>
          <cell r="K16">
            <v>14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</row>
        <row r="17">
          <cell r="F17">
            <v>2011</v>
          </cell>
          <cell r="G17">
            <v>23</v>
          </cell>
          <cell r="H17">
            <v>33</v>
          </cell>
          <cell r="I17">
            <v>49</v>
          </cell>
          <cell r="J17">
            <v>111</v>
          </cell>
          <cell r="K17">
            <v>20</v>
          </cell>
          <cell r="L17">
            <v>14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</row>
        <row r="18">
          <cell r="F18">
            <v>2012</v>
          </cell>
          <cell r="G18">
            <v>73</v>
          </cell>
          <cell r="H18">
            <v>30</v>
          </cell>
          <cell r="I18">
            <v>24</v>
          </cell>
          <cell r="J18">
            <v>112</v>
          </cell>
          <cell r="K18">
            <v>8</v>
          </cell>
          <cell r="L18">
            <v>2</v>
          </cell>
          <cell r="M18">
            <v>1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</row>
        <row r="19">
          <cell r="F19">
            <v>2013</v>
          </cell>
          <cell r="G19">
            <v>183</v>
          </cell>
          <cell r="H19">
            <v>35</v>
          </cell>
          <cell r="I19">
            <v>16</v>
          </cell>
          <cell r="J19">
            <v>16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</row>
        <row r="20">
          <cell r="F20">
            <v>2014</v>
          </cell>
          <cell r="G20">
            <v>90</v>
          </cell>
          <cell r="H20">
            <v>130</v>
          </cell>
          <cell r="I20">
            <v>25</v>
          </cell>
          <cell r="J20">
            <v>4</v>
          </cell>
          <cell r="K20">
            <v>1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</row>
        <row r="21">
          <cell r="F21">
            <v>2015</v>
          </cell>
          <cell r="G21">
            <v>16</v>
          </cell>
          <cell r="H21">
            <v>15</v>
          </cell>
          <cell r="I21">
            <v>212</v>
          </cell>
          <cell r="J21">
            <v>6</v>
          </cell>
          <cell r="K21">
            <v>1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</row>
        <row r="22">
          <cell r="F22">
            <v>2016</v>
          </cell>
          <cell r="G22">
            <v>86</v>
          </cell>
          <cell r="H22">
            <v>66</v>
          </cell>
          <cell r="I22">
            <v>60</v>
          </cell>
          <cell r="J22">
            <v>38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AllSpirals"/>
      <sheetName val="IdentificationConcepts"/>
      <sheetName val="DiscoveryConcepts"/>
      <sheetName val="Evaluation Concepts"/>
      <sheetName val="AccessConcepts"/>
      <sheetName val="IntegrationConcepts"/>
    </sheetNames>
    <sheetDataSet>
      <sheetData sheetId="0">
        <row r="4">
          <cell r="F4">
            <v>2006</v>
          </cell>
          <cell r="G4">
            <v>2007</v>
          </cell>
          <cell r="H4">
            <v>2008</v>
          </cell>
          <cell r="I4">
            <v>2009</v>
          </cell>
          <cell r="J4">
            <v>2010</v>
          </cell>
          <cell r="K4">
            <v>2011</v>
          </cell>
          <cell r="L4">
            <v>2012</v>
          </cell>
          <cell r="M4">
            <v>2013</v>
          </cell>
          <cell r="N4">
            <v>2014</v>
          </cell>
          <cell r="O4">
            <v>2015</v>
          </cell>
          <cell r="P4">
            <v>2016</v>
          </cell>
        </row>
        <row r="8">
          <cell r="D8" t="str">
            <v>Metadata Contact</v>
          </cell>
          <cell r="F8">
            <v>0.70399999999999996</v>
          </cell>
          <cell r="G8">
            <v>0.76800000000000002</v>
          </cell>
          <cell r="H8">
            <v>0.59199999999999997</v>
          </cell>
          <cell r="I8">
            <v>0.44400000000000001</v>
          </cell>
          <cell r="J8">
            <v>0.46</v>
          </cell>
          <cell r="K8">
            <v>0.32</v>
          </cell>
          <cell r="L8">
            <v>0.81200000000000006</v>
          </cell>
          <cell r="M8">
            <v>0.88</v>
          </cell>
          <cell r="N8">
            <v>0.90800000000000003</v>
          </cell>
          <cell r="O8">
            <v>0.94799999999999995</v>
          </cell>
          <cell r="P8">
            <v>0.56799999999999995</v>
          </cell>
        </row>
        <row r="9">
          <cell r="D9" t="str">
            <v>Contributor Name</v>
          </cell>
          <cell r="F9">
            <v>0.48399999999999999</v>
          </cell>
          <cell r="G9">
            <v>0.73599999999999999</v>
          </cell>
          <cell r="H9">
            <v>0.38400000000000001</v>
          </cell>
          <cell r="I9">
            <v>0.45600000000000002</v>
          </cell>
          <cell r="J9">
            <v>0.34</v>
          </cell>
          <cell r="K9">
            <v>0.224</v>
          </cell>
          <cell r="L9">
            <v>0.40799999999999997</v>
          </cell>
          <cell r="M9">
            <v>0.80400000000000005</v>
          </cell>
          <cell r="N9">
            <v>0.46400000000000002</v>
          </cell>
          <cell r="O9">
            <v>0.1</v>
          </cell>
          <cell r="P9">
            <v>0.6</v>
          </cell>
        </row>
        <row r="10">
          <cell r="D10" t="str">
            <v>Publisher</v>
          </cell>
          <cell r="F10">
            <v>0.82</v>
          </cell>
          <cell r="G10">
            <v>0.85199999999999998</v>
          </cell>
          <cell r="H10">
            <v>0.60399999999999998</v>
          </cell>
          <cell r="I10">
            <v>0.92400000000000004</v>
          </cell>
          <cell r="J10">
            <v>0.58799999999999997</v>
          </cell>
          <cell r="K10">
            <v>0.34399999999999997</v>
          </cell>
          <cell r="L10">
            <v>0.52</v>
          </cell>
          <cell r="M10">
            <v>0.90800000000000003</v>
          </cell>
          <cell r="N10">
            <v>0.98</v>
          </cell>
          <cell r="O10">
            <v>0.96399999999999997</v>
          </cell>
          <cell r="P10">
            <v>0.68799999999999994</v>
          </cell>
        </row>
        <row r="11">
          <cell r="D11" t="str">
            <v>Publication Date</v>
          </cell>
          <cell r="F11">
            <v>0.77600000000000002</v>
          </cell>
          <cell r="G11">
            <v>0.83199999999999996</v>
          </cell>
          <cell r="H11">
            <v>0.88</v>
          </cell>
          <cell r="I11">
            <v>0.93200000000000005</v>
          </cell>
          <cell r="J11">
            <v>0.96799999999999997</v>
          </cell>
          <cell r="K11">
            <v>0.88400000000000001</v>
          </cell>
          <cell r="L11">
            <v>0.93200000000000005</v>
          </cell>
          <cell r="M11">
            <v>0.98799999999999999</v>
          </cell>
          <cell r="N11">
            <v>0.98399999999999999</v>
          </cell>
          <cell r="O11">
            <v>0.99199999999999999</v>
          </cell>
          <cell r="P11">
            <v>0.996</v>
          </cell>
        </row>
        <row r="13">
          <cell r="D13" t="str">
            <v>Abstract</v>
          </cell>
          <cell r="F13">
            <v>1</v>
          </cell>
          <cell r="G13">
            <v>0.94</v>
          </cell>
          <cell r="H13">
            <v>1</v>
          </cell>
          <cell r="I13">
            <v>0.98799999999999999</v>
          </cell>
          <cell r="J13">
            <v>0.97599999999999998</v>
          </cell>
          <cell r="K13">
            <v>0.96399999999999997</v>
          </cell>
          <cell r="L13">
            <v>0.97599999999999998</v>
          </cell>
          <cell r="M13">
            <v>1</v>
          </cell>
          <cell r="N13">
            <v>0.996</v>
          </cell>
          <cell r="O13">
            <v>1</v>
          </cell>
          <cell r="P13">
            <v>1</v>
          </cell>
        </row>
        <row r="14">
          <cell r="D14" t="str">
            <v>Keyword</v>
          </cell>
          <cell r="F14">
            <v>1</v>
          </cell>
          <cell r="G14">
            <v>0.996</v>
          </cell>
          <cell r="H14">
            <v>0.94</v>
          </cell>
          <cell r="I14">
            <v>1</v>
          </cell>
          <cell r="J14">
            <v>0.97199999999999998</v>
          </cell>
          <cell r="K14">
            <v>0.90800000000000003</v>
          </cell>
          <cell r="L14">
            <v>0.97199999999999998</v>
          </cell>
          <cell r="M14">
            <v>1</v>
          </cell>
          <cell r="N14">
            <v>0.98399999999999999</v>
          </cell>
          <cell r="O14">
            <v>1</v>
          </cell>
          <cell r="P14">
            <v>1</v>
          </cell>
        </row>
        <row r="15">
          <cell r="D15" t="str">
            <v>Resource Distribution</v>
          </cell>
          <cell r="F15">
            <v>0.96799999999999997</v>
          </cell>
          <cell r="G15">
            <v>0.96</v>
          </cell>
          <cell r="H15">
            <v>0.96399999999999997</v>
          </cell>
          <cell r="I15">
            <v>0.95199999999999996</v>
          </cell>
          <cell r="J15">
            <v>0.82399999999999995</v>
          </cell>
          <cell r="K15">
            <v>0.9</v>
          </cell>
          <cell r="L15">
            <v>0.53200000000000003</v>
          </cell>
          <cell r="M15">
            <v>0.96</v>
          </cell>
          <cell r="N15">
            <v>0.9</v>
          </cell>
          <cell r="O15">
            <v>0.152</v>
          </cell>
          <cell r="P15">
            <v>0.94799999999999995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57"/>
  <sheetViews>
    <sheetView tabSelected="1" workbookViewId="0">
      <selection activeCell="A6" sqref="A6:L57"/>
    </sheetView>
  </sheetViews>
  <sheetFormatPr baseColWidth="10" defaultRowHeight="16" x14ac:dyDescent="0.2"/>
  <sheetData>
    <row r="4" spans="1:15" x14ac:dyDescent="0.2">
      <c r="K4" t="s">
        <v>0</v>
      </c>
      <c r="L4">
        <v>1000</v>
      </c>
    </row>
    <row r="5" spans="1:15" x14ac:dyDescent="0.2">
      <c r="J5" s="2"/>
      <c r="K5" s="3" t="s">
        <v>1</v>
      </c>
      <c r="L5" s="4">
        <v>0.5</v>
      </c>
      <c r="M5" s="2" t="s">
        <v>2</v>
      </c>
      <c r="N5" s="2"/>
      <c r="O5" s="2"/>
    </row>
    <row r="6" spans="1:15" x14ac:dyDescent="0.2">
      <c r="A6" s="1"/>
      <c r="B6" s="1">
        <v>0</v>
      </c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  <c r="I6" s="1">
        <v>7</v>
      </c>
      <c r="J6" s="1">
        <v>8</v>
      </c>
      <c r="K6" s="1">
        <v>9</v>
      </c>
      <c r="L6" s="1">
        <v>10</v>
      </c>
      <c r="M6" s="1"/>
    </row>
    <row r="7" spans="1:15" x14ac:dyDescent="0.2">
      <c r="A7" s="1">
        <v>0</v>
      </c>
      <c r="B7" s="1"/>
      <c r="C7" s="1"/>
      <c r="D7" s="1"/>
      <c r="E7" s="1"/>
      <c r="F7" s="1"/>
      <c r="G7" s="1"/>
      <c r="H7" s="1"/>
      <c r="I7" s="1"/>
      <c r="J7" s="1"/>
      <c r="K7" s="1"/>
      <c r="L7" s="1">
        <v>1000</v>
      </c>
      <c r="M7" s="1">
        <f>SUM(B7:L7)</f>
        <v>1000</v>
      </c>
    </row>
    <row r="8" spans="1:15" x14ac:dyDescent="0.2">
      <c r="A8" s="1">
        <v>1</v>
      </c>
      <c r="B8" s="1">
        <f t="shared" ref="B8:B39" si="0">Total-SUM(C8:L8)</f>
        <v>0</v>
      </c>
      <c r="C8" s="1">
        <f t="shared" ref="C8:C39" si="1">(D7*Factor)+(C7*(1-Factor))</f>
        <v>0</v>
      </c>
      <c r="D8" s="1">
        <f t="shared" ref="D8:D39" si="2">(E7*Factor)+(D7*(1-Factor))</f>
        <v>0</v>
      </c>
      <c r="E8" s="1">
        <f t="shared" ref="E8:E39" si="3">(F7*Factor)+(E7*(1-Factor))</f>
        <v>0</v>
      </c>
      <c r="F8" s="1">
        <f t="shared" ref="F8:F39" si="4">(G7*Factor)+(F7*(1-Factor))</f>
        <v>0</v>
      </c>
      <c r="G8" s="1">
        <f t="shared" ref="G8:G39" si="5">(H7*Factor)+(G7*(1-Factor))</f>
        <v>0</v>
      </c>
      <c r="H8" s="1">
        <f t="shared" ref="H8:H39" si="6">(I7*Factor)+(H7*(1-Factor))</f>
        <v>0</v>
      </c>
      <c r="I8" s="1">
        <f t="shared" ref="I8:I39" si="7">(J7*Factor)+(I7*(1-Factor))</f>
        <v>0</v>
      </c>
      <c r="J8" s="1">
        <f t="shared" ref="J8:J39" si="8">(K7*Factor)+(J7*(1-Factor))</f>
        <v>0</v>
      </c>
      <c r="K8" s="1">
        <f t="shared" ref="K8:K39" si="9">(L7*Factor)+(K7*(1-Factor))</f>
        <v>500</v>
      </c>
      <c r="L8" s="1">
        <f t="shared" ref="L8:L39" si="10">L7*(1-Factor)</f>
        <v>500</v>
      </c>
      <c r="M8" s="1">
        <f t="shared" ref="M8:M39" si="11">SUM(B8:L8)</f>
        <v>1000</v>
      </c>
    </row>
    <row r="9" spans="1:15" x14ac:dyDescent="0.2">
      <c r="A9" s="1">
        <v>2</v>
      </c>
      <c r="B9" s="1">
        <f t="shared" si="0"/>
        <v>0</v>
      </c>
      <c r="C9" s="1">
        <f t="shared" si="1"/>
        <v>0</v>
      </c>
      <c r="D9" s="1">
        <f t="shared" si="2"/>
        <v>0</v>
      </c>
      <c r="E9" s="1">
        <f t="shared" si="3"/>
        <v>0</v>
      </c>
      <c r="F9" s="1">
        <f t="shared" si="4"/>
        <v>0</v>
      </c>
      <c r="G9" s="1">
        <f t="shared" si="5"/>
        <v>0</v>
      </c>
      <c r="H9" s="1">
        <f t="shared" si="6"/>
        <v>0</v>
      </c>
      <c r="I9" s="1">
        <f t="shared" si="7"/>
        <v>0</v>
      </c>
      <c r="J9" s="1">
        <f t="shared" si="8"/>
        <v>250</v>
      </c>
      <c r="K9" s="1">
        <f t="shared" si="9"/>
        <v>500</v>
      </c>
      <c r="L9" s="1">
        <f t="shared" si="10"/>
        <v>250</v>
      </c>
      <c r="M9" s="1">
        <f t="shared" si="11"/>
        <v>1000</v>
      </c>
    </row>
    <row r="10" spans="1:15" x14ac:dyDescent="0.2">
      <c r="A10" s="1">
        <v>3</v>
      </c>
      <c r="B10" s="1">
        <f t="shared" si="0"/>
        <v>0</v>
      </c>
      <c r="C10" s="1">
        <f t="shared" si="1"/>
        <v>0</v>
      </c>
      <c r="D10" s="1">
        <f t="shared" si="2"/>
        <v>0</v>
      </c>
      <c r="E10" s="1">
        <f t="shared" si="3"/>
        <v>0</v>
      </c>
      <c r="F10" s="1">
        <f t="shared" si="4"/>
        <v>0</v>
      </c>
      <c r="G10" s="1">
        <f t="shared" si="5"/>
        <v>0</v>
      </c>
      <c r="H10" s="1">
        <f t="shared" si="6"/>
        <v>0</v>
      </c>
      <c r="I10" s="1">
        <f t="shared" si="7"/>
        <v>125</v>
      </c>
      <c r="J10" s="1">
        <f t="shared" si="8"/>
        <v>375</v>
      </c>
      <c r="K10" s="1">
        <f t="shared" si="9"/>
        <v>375</v>
      </c>
      <c r="L10" s="1">
        <f t="shared" si="10"/>
        <v>125</v>
      </c>
      <c r="M10" s="1">
        <f t="shared" si="11"/>
        <v>1000</v>
      </c>
    </row>
    <row r="11" spans="1:15" x14ac:dyDescent="0.2">
      <c r="A11" s="1">
        <v>4</v>
      </c>
      <c r="B11" s="1">
        <f t="shared" si="0"/>
        <v>0</v>
      </c>
      <c r="C11" s="1">
        <f t="shared" si="1"/>
        <v>0</v>
      </c>
      <c r="D11" s="1">
        <f t="shared" si="2"/>
        <v>0</v>
      </c>
      <c r="E11" s="1">
        <f t="shared" si="3"/>
        <v>0</v>
      </c>
      <c r="F11" s="1">
        <f t="shared" si="4"/>
        <v>0</v>
      </c>
      <c r="G11" s="1">
        <f t="shared" si="5"/>
        <v>0</v>
      </c>
      <c r="H11" s="1">
        <f t="shared" si="6"/>
        <v>62.5</v>
      </c>
      <c r="I11" s="1">
        <f t="shared" si="7"/>
        <v>250</v>
      </c>
      <c r="J11" s="1">
        <f t="shared" si="8"/>
        <v>375</v>
      </c>
      <c r="K11" s="1">
        <f t="shared" si="9"/>
        <v>250</v>
      </c>
      <c r="L11" s="1">
        <f t="shared" si="10"/>
        <v>62.5</v>
      </c>
      <c r="M11" s="1">
        <f t="shared" si="11"/>
        <v>1000</v>
      </c>
    </row>
    <row r="12" spans="1:15" x14ac:dyDescent="0.2">
      <c r="A12" s="1">
        <v>5</v>
      </c>
      <c r="B12" s="1">
        <f t="shared" si="0"/>
        <v>0</v>
      </c>
      <c r="C12" s="1">
        <f t="shared" si="1"/>
        <v>0</v>
      </c>
      <c r="D12" s="1">
        <f t="shared" si="2"/>
        <v>0</v>
      </c>
      <c r="E12" s="1">
        <f t="shared" si="3"/>
        <v>0</v>
      </c>
      <c r="F12" s="1">
        <f t="shared" si="4"/>
        <v>0</v>
      </c>
      <c r="G12" s="1">
        <f t="shared" si="5"/>
        <v>31.25</v>
      </c>
      <c r="H12" s="1">
        <f t="shared" si="6"/>
        <v>156.25</v>
      </c>
      <c r="I12" s="1">
        <f t="shared" si="7"/>
        <v>312.5</v>
      </c>
      <c r="J12" s="1">
        <f t="shared" si="8"/>
        <v>312.5</v>
      </c>
      <c r="K12" s="1">
        <f t="shared" si="9"/>
        <v>156.25</v>
      </c>
      <c r="L12" s="1">
        <f t="shared" si="10"/>
        <v>31.25</v>
      </c>
      <c r="M12" s="1">
        <f t="shared" si="11"/>
        <v>1000</v>
      </c>
    </row>
    <row r="13" spans="1:15" x14ac:dyDescent="0.2">
      <c r="A13" s="1">
        <v>6</v>
      </c>
      <c r="B13" s="1">
        <f t="shared" si="0"/>
        <v>0</v>
      </c>
      <c r="C13" s="1">
        <f t="shared" si="1"/>
        <v>0</v>
      </c>
      <c r="D13" s="1">
        <f t="shared" si="2"/>
        <v>0</v>
      </c>
      <c r="E13" s="1">
        <f t="shared" si="3"/>
        <v>0</v>
      </c>
      <c r="F13" s="1">
        <f t="shared" si="4"/>
        <v>15.625</v>
      </c>
      <c r="G13" s="1">
        <f t="shared" si="5"/>
        <v>93.75</v>
      </c>
      <c r="H13" s="1">
        <f t="shared" si="6"/>
        <v>234.375</v>
      </c>
      <c r="I13" s="1">
        <f t="shared" si="7"/>
        <v>312.5</v>
      </c>
      <c r="J13" s="1">
        <f t="shared" si="8"/>
        <v>234.375</v>
      </c>
      <c r="K13" s="1">
        <f t="shared" si="9"/>
        <v>93.75</v>
      </c>
      <c r="L13" s="1">
        <f t="shared" si="10"/>
        <v>15.625</v>
      </c>
      <c r="M13" s="1">
        <f t="shared" si="11"/>
        <v>1000</v>
      </c>
    </row>
    <row r="14" spans="1:15" x14ac:dyDescent="0.2">
      <c r="A14" s="1">
        <v>7</v>
      </c>
      <c r="B14" s="1">
        <f t="shared" si="0"/>
        <v>0</v>
      </c>
      <c r="C14" s="1">
        <f t="shared" si="1"/>
        <v>0</v>
      </c>
      <c r="D14" s="1">
        <f t="shared" si="2"/>
        <v>0</v>
      </c>
      <c r="E14" s="1">
        <f t="shared" si="3"/>
        <v>7.8125</v>
      </c>
      <c r="F14" s="1">
        <f t="shared" si="4"/>
        <v>54.6875</v>
      </c>
      <c r="G14" s="1">
        <f t="shared" si="5"/>
        <v>164.0625</v>
      </c>
      <c r="H14" s="1">
        <f t="shared" si="6"/>
        <v>273.4375</v>
      </c>
      <c r="I14" s="1">
        <f t="shared" si="7"/>
        <v>273.4375</v>
      </c>
      <c r="J14" s="1">
        <f t="shared" si="8"/>
        <v>164.0625</v>
      </c>
      <c r="K14" s="1">
        <f t="shared" si="9"/>
        <v>54.6875</v>
      </c>
      <c r="L14" s="1">
        <f t="shared" si="10"/>
        <v>7.8125</v>
      </c>
      <c r="M14" s="1">
        <f t="shared" si="11"/>
        <v>1000</v>
      </c>
    </row>
    <row r="15" spans="1:15" x14ac:dyDescent="0.2">
      <c r="A15" s="1">
        <v>8</v>
      </c>
      <c r="B15" s="1">
        <f t="shared" si="0"/>
        <v>0</v>
      </c>
      <c r="C15" s="1">
        <f t="shared" si="1"/>
        <v>0</v>
      </c>
      <c r="D15" s="1">
        <f t="shared" si="2"/>
        <v>3.90625</v>
      </c>
      <c r="E15" s="1">
        <f t="shared" si="3"/>
        <v>31.25</v>
      </c>
      <c r="F15" s="1">
        <f t="shared" si="4"/>
        <v>109.375</v>
      </c>
      <c r="G15" s="1">
        <f t="shared" si="5"/>
        <v>218.75</v>
      </c>
      <c r="H15" s="1">
        <f t="shared" si="6"/>
        <v>273.4375</v>
      </c>
      <c r="I15" s="1">
        <f t="shared" si="7"/>
        <v>218.75</v>
      </c>
      <c r="J15" s="1">
        <f t="shared" si="8"/>
        <v>109.375</v>
      </c>
      <c r="K15" s="1">
        <f t="shared" si="9"/>
        <v>31.25</v>
      </c>
      <c r="L15" s="1">
        <f t="shared" si="10"/>
        <v>3.90625</v>
      </c>
      <c r="M15" s="1">
        <f t="shared" si="11"/>
        <v>1000</v>
      </c>
    </row>
    <row r="16" spans="1:15" x14ac:dyDescent="0.2">
      <c r="A16" s="1">
        <v>9</v>
      </c>
      <c r="B16" s="1">
        <f t="shared" si="0"/>
        <v>0</v>
      </c>
      <c r="C16" s="1">
        <f t="shared" si="1"/>
        <v>1.953125</v>
      </c>
      <c r="D16" s="1">
        <f t="shared" si="2"/>
        <v>17.578125</v>
      </c>
      <c r="E16" s="1">
        <f t="shared" si="3"/>
        <v>70.3125</v>
      </c>
      <c r="F16" s="1">
        <f t="shared" si="4"/>
        <v>164.0625</v>
      </c>
      <c r="G16" s="1">
        <f t="shared" si="5"/>
        <v>246.09375</v>
      </c>
      <c r="H16" s="1">
        <f t="shared" si="6"/>
        <v>246.09375</v>
      </c>
      <c r="I16" s="1">
        <f t="shared" si="7"/>
        <v>164.0625</v>
      </c>
      <c r="J16" s="1">
        <f t="shared" si="8"/>
        <v>70.3125</v>
      </c>
      <c r="K16" s="1">
        <f t="shared" si="9"/>
        <v>17.578125</v>
      </c>
      <c r="L16" s="1">
        <f t="shared" si="10"/>
        <v>1.953125</v>
      </c>
      <c r="M16" s="1">
        <f t="shared" si="11"/>
        <v>1000</v>
      </c>
    </row>
    <row r="17" spans="1:13" x14ac:dyDescent="0.2">
      <c r="A17" s="1">
        <v>10</v>
      </c>
      <c r="B17" s="1">
        <f t="shared" si="0"/>
        <v>0.9765625</v>
      </c>
      <c r="C17" s="1">
        <f t="shared" si="1"/>
        <v>9.765625</v>
      </c>
      <c r="D17" s="1">
        <f t="shared" si="2"/>
        <v>43.9453125</v>
      </c>
      <c r="E17" s="1">
        <f t="shared" si="3"/>
        <v>117.1875</v>
      </c>
      <c r="F17" s="1">
        <f t="shared" si="4"/>
        <v>205.078125</v>
      </c>
      <c r="G17" s="1">
        <f t="shared" si="5"/>
        <v>246.09375</v>
      </c>
      <c r="H17" s="1">
        <f t="shared" si="6"/>
        <v>205.078125</v>
      </c>
      <c r="I17" s="1">
        <f t="shared" si="7"/>
        <v>117.1875</v>
      </c>
      <c r="J17" s="1">
        <f t="shared" si="8"/>
        <v>43.9453125</v>
      </c>
      <c r="K17" s="1">
        <f t="shared" si="9"/>
        <v>9.765625</v>
      </c>
      <c r="L17" s="1">
        <f t="shared" si="10"/>
        <v>0.9765625</v>
      </c>
      <c r="M17" s="1">
        <f t="shared" si="11"/>
        <v>1000</v>
      </c>
    </row>
    <row r="18" spans="1:13" x14ac:dyDescent="0.2">
      <c r="A18" s="1">
        <v>11</v>
      </c>
      <c r="B18" s="1">
        <f t="shared" si="0"/>
        <v>5.859375</v>
      </c>
      <c r="C18" s="1">
        <f t="shared" si="1"/>
        <v>26.85546875</v>
      </c>
      <c r="D18" s="1">
        <f t="shared" si="2"/>
        <v>80.56640625</v>
      </c>
      <c r="E18" s="1">
        <f t="shared" si="3"/>
        <v>161.1328125</v>
      </c>
      <c r="F18" s="1">
        <f t="shared" si="4"/>
        <v>225.5859375</v>
      </c>
      <c r="G18" s="1">
        <f t="shared" si="5"/>
        <v>225.5859375</v>
      </c>
      <c r="H18" s="1">
        <f t="shared" si="6"/>
        <v>161.1328125</v>
      </c>
      <c r="I18" s="1">
        <f t="shared" si="7"/>
        <v>80.56640625</v>
      </c>
      <c r="J18" s="1">
        <f t="shared" si="8"/>
        <v>26.85546875</v>
      </c>
      <c r="K18" s="1">
        <f t="shared" si="9"/>
        <v>5.37109375</v>
      </c>
      <c r="L18" s="1">
        <f t="shared" si="10"/>
        <v>0.48828125</v>
      </c>
      <c r="M18" s="1">
        <f t="shared" si="11"/>
        <v>1000</v>
      </c>
    </row>
    <row r="19" spans="1:13" x14ac:dyDescent="0.2">
      <c r="A19" s="1">
        <v>12</v>
      </c>
      <c r="B19" s="1">
        <f t="shared" si="0"/>
        <v>19.287109375</v>
      </c>
      <c r="C19" s="1">
        <f t="shared" si="1"/>
        <v>53.7109375</v>
      </c>
      <c r="D19" s="1">
        <f t="shared" si="2"/>
        <v>120.849609375</v>
      </c>
      <c r="E19" s="1">
        <f t="shared" si="3"/>
        <v>193.359375</v>
      </c>
      <c r="F19" s="1">
        <f t="shared" si="4"/>
        <v>225.5859375</v>
      </c>
      <c r="G19" s="1">
        <f t="shared" si="5"/>
        <v>193.359375</v>
      </c>
      <c r="H19" s="1">
        <f t="shared" si="6"/>
        <v>120.849609375</v>
      </c>
      <c r="I19" s="1">
        <f t="shared" si="7"/>
        <v>53.7109375</v>
      </c>
      <c r="J19" s="1">
        <f t="shared" si="8"/>
        <v>16.11328125</v>
      </c>
      <c r="K19" s="1">
        <f t="shared" si="9"/>
        <v>2.9296875</v>
      </c>
      <c r="L19" s="1">
        <f t="shared" si="10"/>
        <v>0.244140625</v>
      </c>
      <c r="M19" s="1">
        <f t="shared" si="11"/>
        <v>1000</v>
      </c>
    </row>
    <row r="20" spans="1:13" x14ac:dyDescent="0.2">
      <c r="A20" s="1">
        <v>13</v>
      </c>
      <c r="B20" s="1">
        <f t="shared" si="0"/>
        <v>46.142578125</v>
      </c>
      <c r="C20" s="1">
        <f t="shared" si="1"/>
        <v>87.2802734375</v>
      </c>
      <c r="D20" s="1">
        <f t="shared" si="2"/>
        <v>157.1044921875</v>
      </c>
      <c r="E20" s="1">
        <f t="shared" si="3"/>
        <v>209.47265625</v>
      </c>
      <c r="F20" s="1">
        <f t="shared" si="4"/>
        <v>209.47265625</v>
      </c>
      <c r="G20" s="1">
        <f t="shared" si="5"/>
        <v>157.1044921875</v>
      </c>
      <c r="H20" s="1">
        <f t="shared" si="6"/>
        <v>87.2802734375</v>
      </c>
      <c r="I20" s="1">
        <f t="shared" si="7"/>
        <v>34.912109375</v>
      </c>
      <c r="J20" s="1">
        <f t="shared" si="8"/>
        <v>9.521484375</v>
      </c>
      <c r="K20" s="1">
        <f t="shared" si="9"/>
        <v>1.5869140625</v>
      </c>
      <c r="L20" s="1">
        <f t="shared" si="10"/>
        <v>0.1220703125</v>
      </c>
      <c r="M20" s="1">
        <f t="shared" si="11"/>
        <v>1000</v>
      </c>
    </row>
    <row r="21" spans="1:13" x14ac:dyDescent="0.2">
      <c r="A21" s="1">
        <v>14</v>
      </c>
      <c r="B21" s="1">
        <f t="shared" si="0"/>
        <v>89.78271484375</v>
      </c>
      <c r="C21" s="1">
        <f t="shared" si="1"/>
        <v>122.1923828125</v>
      </c>
      <c r="D21" s="1">
        <f t="shared" si="2"/>
        <v>183.28857421875</v>
      </c>
      <c r="E21" s="1">
        <f t="shared" si="3"/>
        <v>209.47265625</v>
      </c>
      <c r="F21" s="1">
        <f t="shared" si="4"/>
        <v>183.28857421875</v>
      </c>
      <c r="G21" s="1">
        <f t="shared" si="5"/>
        <v>122.1923828125</v>
      </c>
      <c r="H21" s="1">
        <f t="shared" si="6"/>
        <v>61.09619140625</v>
      </c>
      <c r="I21" s="1">
        <f t="shared" si="7"/>
        <v>22.216796875</v>
      </c>
      <c r="J21" s="1">
        <f t="shared" si="8"/>
        <v>5.55419921875</v>
      </c>
      <c r="K21" s="1">
        <f t="shared" si="9"/>
        <v>0.8544921875</v>
      </c>
      <c r="L21" s="1">
        <f t="shared" si="10"/>
        <v>6.103515625E-2</v>
      </c>
      <c r="M21" s="1">
        <f t="shared" si="11"/>
        <v>1000</v>
      </c>
    </row>
    <row r="22" spans="1:13" x14ac:dyDescent="0.2">
      <c r="A22" s="1">
        <v>15</v>
      </c>
      <c r="B22" s="1">
        <f t="shared" si="0"/>
        <v>150.87890625</v>
      </c>
      <c r="C22" s="1">
        <f t="shared" si="1"/>
        <v>152.740478515625</v>
      </c>
      <c r="D22" s="1">
        <f t="shared" si="2"/>
        <v>196.380615234375</v>
      </c>
      <c r="E22" s="1">
        <f t="shared" si="3"/>
        <v>196.380615234375</v>
      </c>
      <c r="F22" s="1">
        <f t="shared" si="4"/>
        <v>152.740478515625</v>
      </c>
      <c r="G22" s="1">
        <f t="shared" si="5"/>
        <v>91.644287109375</v>
      </c>
      <c r="H22" s="1">
        <f t="shared" si="6"/>
        <v>41.656494140625</v>
      </c>
      <c r="I22" s="1">
        <f t="shared" si="7"/>
        <v>13.885498046875</v>
      </c>
      <c r="J22" s="1">
        <f t="shared" si="8"/>
        <v>3.204345703125</v>
      </c>
      <c r="K22" s="1">
        <f t="shared" si="9"/>
        <v>0.457763671875</v>
      </c>
      <c r="L22" s="1">
        <f t="shared" si="10"/>
        <v>3.0517578125E-2</v>
      </c>
      <c r="M22" s="1">
        <f t="shared" si="11"/>
        <v>1000</v>
      </c>
    </row>
    <row r="23" spans="1:13" x14ac:dyDescent="0.2">
      <c r="A23" s="1">
        <v>16</v>
      </c>
      <c r="B23" s="1">
        <f t="shared" si="0"/>
        <v>227.2491455078125</v>
      </c>
      <c r="C23" s="1">
        <f t="shared" si="1"/>
        <v>174.560546875</v>
      </c>
      <c r="D23" s="1">
        <f t="shared" si="2"/>
        <v>196.380615234375</v>
      </c>
      <c r="E23" s="1">
        <f t="shared" si="3"/>
        <v>174.560546875</v>
      </c>
      <c r="F23" s="1">
        <f t="shared" si="4"/>
        <v>122.1923828125</v>
      </c>
      <c r="G23" s="1">
        <f t="shared" si="5"/>
        <v>66.650390625</v>
      </c>
      <c r="H23" s="1">
        <f t="shared" si="6"/>
        <v>27.77099609375</v>
      </c>
      <c r="I23" s="1">
        <f t="shared" si="7"/>
        <v>8.544921875</v>
      </c>
      <c r="J23" s="1">
        <f t="shared" si="8"/>
        <v>1.8310546875</v>
      </c>
      <c r="K23" s="1">
        <f t="shared" si="9"/>
        <v>0.244140625</v>
      </c>
      <c r="L23" s="1">
        <f t="shared" si="10"/>
        <v>1.52587890625E-2</v>
      </c>
      <c r="M23" s="1">
        <f t="shared" si="11"/>
        <v>1000</v>
      </c>
    </row>
    <row r="24" spans="1:13" x14ac:dyDescent="0.2">
      <c r="A24" s="1">
        <v>17</v>
      </c>
      <c r="B24" s="1">
        <f t="shared" si="0"/>
        <v>314.5294189453125</v>
      </c>
      <c r="C24" s="1">
        <f t="shared" si="1"/>
        <v>185.4705810546875</v>
      </c>
      <c r="D24" s="1">
        <f t="shared" si="2"/>
        <v>185.4705810546875</v>
      </c>
      <c r="E24" s="1">
        <f t="shared" si="3"/>
        <v>148.37646484375</v>
      </c>
      <c r="F24" s="1">
        <f t="shared" si="4"/>
        <v>94.42138671875</v>
      </c>
      <c r="G24" s="1">
        <f t="shared" si="5"/>
        <v>47.210693359375</v>
      </c>
      <c r="H24" s="1">
        <f t="shared" si="6"/>
        <v>18.157958984375</v>
      </c>
      <c r="I24" s="1">
        <f t="shared" si="7"/>
        <v>5.18798828125</v>
      </c>
      <c r="J24" s="1">
        <f t="shared" si="8"/>
        <v>1.03759765625</v>
      </c>
      <c r="K24" s="1">
        <f t="shared" si="9"/>
        <v>0.12969970703125</v>
      </c>
      <c r="L24" s="1">
        <f t="shared" si="10"/>
        <v>7.62939453125E-3</v>
      </c>
      <c r="M24" s="1">
        <f t="shared" si="11"/>
        <v>1000</v>
      </c>
    </row>
    <row r="25" spans="1:13" x14ac:dyDescent="0.2">
      <c r="A25" s="1">
        <v>18</v>
      </c>
      <c r="B25" s="1">
        <f t="shared" si="0"/>
        <v>407.26470947265625</v>
      </c>
      <c r="C25" s="1">
        <f t="shared" si="1"/>
        <v>185.4705810546875</v>
      </c>
      <c r="D25" s="1">
        <f t="shared" si="2"/>
        <v>166.92352294921875</v>
      </c>
      <c r="E25" s="1">
        <f t="shared" si="3"/>
        <v>121.39892578125</v>
      </c>
      <c r="F25" s="1">
        <f t="shared" si="4"/>
        <v>70.8160400390625</v>
      </c>
      <c r="G25" s="1">
        <f t="shared" si="5"/>
        <v>32.684326171875</v>
      </c>
      <c r="H25" s="1">
        <f t="shared" si="6"/>
        <v>11.6729736328125</v>
      </c>
      <c r="I25" s="1">
        <f t="shared" si="7"/>
        <v>3.11279296875</v>
      </c>
      <c r="J25" s="1">
        <f t="shared" si="8"/>
        <v>0.583648681640625</v>
      </c>
      <c r="K25" s="1">
        <f t="shared" si="9"/>
        <v>6.866455078125E-2</v>
      </c>
      <c r="L25" s="1">
        <f t="shared" si="10"/>
        <v>3.814697265625E-3</v>
      </c>
      <c r="M25" s="1">
        <f t="shared" si="11"/>
        <v>1000</v>
      </c>
    </row>
    <row r="26" spans="1:13" x14ac:dyDescent="0.2">
      <c r="A26" s="1">
        <v>19</v>
      </c>
      <c r="B26" s="1">
        <f t="shared" si="0"/>
        <v>500</v>
      </c>
      <c r="C26" s="1">
        <f t="shared" si="1"/>
        <v>176.19705200195312</v>
      </c>
      <c r="D26" s="1">
        <f t="shared" si="2"/>
        <v>144.16122436523438</v>
      </c>
      <c r="E26" s="1">
        <f t="shared" si="3"/>
        <v>96.10748291015625</v>
      </c>
      <c r="F26" s="1">
        <f t="shared" si="4"/>
        <v>51.75018310546875</v>
      </c>
      <c r="G26" s="1">
        <f t="shared" si="5"/>
        <v>22.17864990234375</v>
      </c>
      <c r="H26" s="1">
        <f t="shared" si="6"/>
        <v>7.39288330078125</v>
      </c>
      <c r="I26" s="1">
        <f t="shared" si="7"/>
        <v>1.8482208251953125</v>
      </c>
      <c r="J26" s="1">
        <f t="shared" si="8"/>
        <v>0.3261566162109375</v>
      </c>
      <c r="K26" s="1">
        <f t="shared" si="9"/>
        <v>3.62396240234375E-2</v>
      </c>
      <c r="L26" s="1">
        <f t="shared" si="10"/>
        <v>1.9073486328125E-3</v>
      </c>
      <c r="M26" s="1">
        <f t="shared" si="11"/>
        <v>1000</v>
      </c>
    </row>
    <row r="27" spans="1:13" x14ac:dyDescent="0.2">
      <c r="A27" s="1">
        <v>20</v>
      </c>
      <c r="B27" s="1">
        <f t="shared" si="0"/>
        <v>588.09852600097656</v>
      </c>
      <c r="C27" s="1">
        <f t="shared" si="1"/>
        <v>160.17913818359375</v>
      </c>
      <c r="D27" s="1">
        <f t="shared" si="2"/>
        <v>120.13435363769531</v>
      </c>
      <c r="E27" s="1">
        <f t="shared" si="3"/>
        <v>73.9288330078125</v>
      </c>
      <c r="F27" s="1">
        <f t="shared" si="4"/>
        <v>36.96441650390625</v>
      </c>
      <c r="G27" s="1">
        <f t="shared" si="5"/>
        <v>14.7857666015625</v>
      </c>
      <c r="H27" s="1">
        <f t="shared" si="6"/>
        <v>4.6205520629882812</v>
      </c>
      <c r="I27" s="1">
        <f t="shared" si="7"/>
        <v>1.087188720703125</v>
      </c>
      <c r="J27" s="1">
        <f t="shared" si="8"/>
        <v>0.1811981201171875</v>
      </c>
      <c r="K27" s="1">
        <f t="shared" si="9"/>
        <v>1.9073486328125E-2</v>
      </c>
      <c r="L27" s="1">
        <f t="shared" si="10"/>
        <v>9.5367431640625E-4</v>
      </c>
      <c r="M27" s="1">
        <f t="shared" si="11"/>
        <v>1000</v>
      </c>
    </row>
    <row r="28" spans="1:13" x14ac:dyDescent="0.2">
      <c r="A28" s="1">
        <v>21</v>
      </c>
      <c r="B28" s="1">
        <f t="shared" si="0"/>
        <v>668.18809509277344</v>
      </c>
      <c r="C28" s="1">
        <f t="shared" si="1"/>
        <v>140.15674591064453</v>
      </c>
      <c r="D28" s="1">
        <f t="shared" si="2"/>
        <v>97.031593322753906</v>
      </c>
      <c r="E28" s="1">
        <f t="shared" si="3"/>
        <v>55.446624755859375</v>
      </c>
      <c r="F28" s="1">
        <f t="shared" si="4"/>
        <v>25.875091552734375</v>
      </c>
      <c r="G28" s="1">
        <f t="shared" si="5"/>
        <v>9.7031593322753906</v>
      </c>
      <c r="H28" s="1">
        <f t="shared" si="6"/>
        <v>2.8538703918457031</v>
      </c>
      <c r="I28" s="1">
        <f t="shared" si="7"/>
        <v>0.63419342041015625</v>
      </c>
      <c r="J28" s="1">
        <f t="shared" si="8"/>
        <v>0.10013580322265625</v>
      </c>
      <c r="K28" s="1">
        <f t="shared" si="9"/>
        <v>1.0013580322265625E-2</v>
      </c>
      <c r="L28" s="1">
        <f t="shared" si="10"/>
        <v>4.76837158203125E-4</v>
      </c>
      <c r="M28" s="1">
        <f t="shared" si="11"/>
        <v>1000</v>
      </c>
    </row>
    <row r="29" spans="1:13" x14ac:dyDescent="0.2">
      <c r="A29" s="1">
        <v>22</v>
      </c>
      <c r="B29" s="1">
        <f t="shared" si="0"/>
        <v>738.2664680480957</v>
      </c>
      <c r="C29" s="1">
        <f t="shared" si="1"/>
        <v>118.59416961669922</v>
      </c>
      <c r="D29" s="1">
        <f t="shared" si="2"/>
        <v>76.239109039306641</v>
      </c>
      <c r="E29" s="1">
        <f t="shared" si="3"/>
        <v>40.660858154296875</v>
      </c>
      <c r="F29" s="1">
        <f t="shared" si="4"/>
        <v>17.789125442504883</v>
      </c>
      <c r="G29" s="1">
        <f t="shared" si="5"/>
        <v>6.2785148620605469</v>
      </c>
      <c r="H29" s="1">
        <f t="shared" si="6"/>
        <v>1.7440319061279297</v>
      </c>
      <c r="I29" s="1">
        <f t="shared" si="7"/>
        <v>0.36716461181640625</v>
      </c>
      <c r="J29" s="1">
        <f t="shared" si="8"/>
        <v>5.5074691772460938E-2</v>
      </c>
      <c r="K29" s="1">
        <f t="shared" si="9"/>
        <v>5.245208740234375E-3</v>
      </c>
      <c r="L29" s="1">
        <f t="shared" si="10"/>
        <v>2.384185791015625E-4</v>
      </c>
      <c r="M29" s="1">
        <f t="shared" si="11"/>
        <v>1000</v>
      </c>
    </row>
    <row r="30" spans="1:13" x14ac:dyDescent="0.2">
      <c r="A30" s="1">
        <v>23</v>
      </c>
      <c r="B30" s="1">
        <f t="shared" si="0"/>
        <v>797.56355285644531</v>
      </c>
      <c r="C30" s="1">
        <f t="shared" si="1"/>
        <v>97.41663932800293</v>
      </c>
      <c r="D30" s="1">
        <f t="shared" si="2"/>
        <v>58.449983596801758</v>
      </c>
      <c r="E30" s="1">
        <f t="shared" si="3"/>
        <v>29.224991798400879</v>
      </c>
      <c r="F30" s="1">
        <f t="shared" si="4"/>
        <v>12.033820152282715</v>
      </c>
      <c r="G30" s="1">
        <f t="shared" si="5"/>
        <v>4.0112733840942383</v>
      </c>
      <c r="H30" s="1">
        <f t="shared" si="6"/>
        <v>1.055598258972168</v>
      </c>
      <c r="I30" s="1">
        <f t="shared" si="7"/>
        <v>0.21111965179443359</v>
      </c>
      <c r="J30" s="1">
        <f t="shared" si="8"/>
        <v>3.0159950256347656E-2</v>
      </c>
      <c r="K30" s="1">
        <f t="shared" si="9"/>
        <v>2.7418136596679688E-3</v>
      </c>
      <c r="L30" s="1">
        <f t="shared" si="10"/>
        <v>1.1920928955078125E-4</v>
      </c>
      <c r="M30" s="1">
        <f t="shared" si="11"/>
        <v>1000</v>
      </c>
    </row>
    <row r="31" spans="1:13" x14ac:dyDescent="0.2">
      <c r="A31" s="1">
        <v>24</v>
      </c>
      <c r="B31" s="1">
        <f t="shared" si="0"/>
        <v>846.27187252044678</v>
      </c>
      <c r="C31" s="1">
        <f t="shared" si="1"/>
        <v>77.933311462402344</v>
      </c>
      <c r="D31" s="1">
        <f t="shared" si="2"/>
        <v>43.837487697601318</v>
      </c>
      <c r="E31" s="1">
        <f t="shared" si="3"/>
        <v>20.629405975341797</v>
      </c>
      <c r="F31" s="1">
        <f t="shared" si="4"/>
        <v>8.0225467681884766</v>
      </c>
      <c r="G31" s="1">
        <f t="shared" si="5"/>
        <v>2.5334358215332031</v>
      </c>
      <c r="H31" s="1">
        <f t="shared" si="6"/>
        <v>0.63335895538330078</v>
      </c>
      <c r="I31" s="1">
        <f t="shared" si="7"/>
        <v>0.12063980102539062</v>
      </c>
      <c r="J31" s="1">
        <f t="shared" si="8"/>
        <v>1.6450881958007812E-2</v>
      </c>
      <c r="K31" s="1">
        <f t="shared" si="9"/>
        <v>1.430511474609375E-3</v>
      </c>
      <c r="L31" s="1">
        <f t="shared" si="10"/>
        <v>5.9604644775390625E-5</v>
      </c>
      <c r="M31" s="1">
        <f t="shared" si="11"/>
        <v>1000</v>
      </c>
    </row>
    <row r="32" spans="1:13" x14ac:dyDescent="0.2">
      <c r="A32" s="1">
        <v>25</v>
      </c>
      <c r="B32" s="1">
        <f t="shared" si="0"/>
        <v>885.23852825164795</v>
      </c>
      <c r="C32" s="1">
        <f t="shared" si="1"/>
        <v>60.885399580001831</v>
      </c>
      <c r="D32" s="1">
        <f t="shared" si="2"/>
        <v>32.233446836471558</v>
      </c>
      <c r="E32" s="1">
        <f t="shared" si="3"/>
        <v>14.325976371765137</v>
      </c>
      <c r="F32" s="1">
        <f t="shared" si="4"/>
        <v>5.2779912948608398</v>
      </c>
      <c r="G32" s="1">
        <f t="shared" si="5"/>
        <v>1.583397388458252</v>
      </c>
      <c r="H32" s="1">
        <f t="shared" si="6"/>
        <v>0.3769993782043457</v>
      </c>
      <c r="I32" s="1">
        <f t="shared" si="7"/>
        <v>6.8545341491699219E-2</v>
      </c>
      <c r="J32" s="1">
        <f t="shared" si="8"/>
        <v>8.9406967163085938E-3</v>
      </c>
      <c r="K32" s="1">
        <f t="shared" si="9"/>
        <v>7.4505805969238281E-4</v>
      </c>
      <c r="L32" s="1">
        <f t="shared" si="10"/>
        <v>2.9802322387695312E-5</v>
      </c>
      <c r="M32" s="1">
        <f t="shared" si="11"/>
        <v>1000</v>
      </c>
    </row>
    <row r="33" spans="1:13" x14ac:dyDescent="0.2">
      <c r="A33" s="1">
        <v>26</v>
      </c>
      <c r="B33" s="1">
        <f t="shared" si="0"/>
        <v>915.68122804164886</v>
      </c>
      <c r="C33" s="1">
        <f t="shared" si="1"/>
        <v>46.559423208236694</v>
      </c>
      <c r="D33" s="1">
        <f t="shared" si="2"/>
        <v>23.279711604118347</v>
      </c>
      <c r="E33" s="1">
        <f t="shared" si="3"/>
        <v>9.8019838333129883</v>
      </c>
      <c r="F33" s="1">
        <f t="shared" si="4"/>
        <v>3.4306943416595459</v>
      </c>
      <c r="G33" s="1">
        <f t="shared" si="5"/>
        <v>0.98019838333129883</v>
      </c>
      <c r="H33" s="1">
        <f t="shared" si="6"/>
        <v>0.22277235984802246</v>
      </c>
      <c r="I33" s="1">
        <f t="shared" si="7"/>
        <v>3.8743019104003906E-2</v>
      </c>
      <c r="J33" s="1">
        <f t="shared" si="8"/>
        <v>4.8428773880004883E-3</v>
      </c>
      <c r="K33" s="1">
        <f t="shared" si="9"/>
        <v>3.8743019104003906E-4</v>
      </c>
      <c r="L33" s="1">
        <f t="shared" si="10"/>
        <v>1.4901161193847656E-5</v>
      </c>
      <c r="M33" s="1">
        <f t="shared" si="11"/>
        <v>1000</v>
      </c>
    </row>
    <row r="34" spans="1:13" x14ac:dyDescent="0.2">
      <c r="A34" s="1">
        <v>27</v>
      </c>
      <c r="B34" s="1">
        <f t="shared" si="0"/>
        <v>938.96093964576721</v>
      </c>
      <c r="C34" s="1">
        <f t="shared" si="1"/>
        <v>34.919567406177521</v>
      </c>
      <c r="D34" s="1">
        <f t="shared" si="2"/>
        <v>16.540847718715668</v>
      </c>
      <c r="E34" s="1">
        <f t="shared" si="3"/>
        <v>6.6163390874862671</v>
      </c>
      <c r="F34" s="1">
        <f t="shared" si="4"/>
        <v>2.2054463624954224</v>
      </c>
      <c r="G34" s="1">
        <f t="shared" si="5"/>
        <v>0.60148537158966064</v>
      </c>
      <c r="H34" s="1">
        <f t="shared" si="6"/>
        <v>0.13075768947601318</v>
      </c>
      <c r="I34" s="1">
        <f t="shared" si="7"/>
        <v>2.1792948246002197E-2</v>
      </c>
      <c r="J34" s="1">
        <f t="shared" si="8"/>
        <v>2.6151537895202637E-3</v>
      </c>
      <c r="K34" s="1">
        <f t="shared" si="9"/>
        <v>2.0116567611694336E-4</v>
      </c>
      <c r="L34" s="1">
        <f t="shared" si="10"/>
        <v>7.4505805969238281E-6</v>
      </c>
      <c r="M34" s="1">
        <f t="shared" si="11"/>
        <v>1000</v>
      </c>
    </row>
    <row r="35" spans="1:13" x14ac:dyDescent="0.2">
      <c r="A35" s="1">
        <v>28</v>
      </c>
      <c r="B35" s="1">
        <f t="shared" si="0"/>
        <v>956.42072334885597</v>
      </c>
      <c r="C35" s="1">
        <f t="shared" si="1"/>
        <v>25.730207562446594</v>
      </c>
      <c r="D35" s="1">
        <f t="shared" si="2"/>
        <v>11.578593403100967</v>
      </c>
      <c r="E35" s="1">
        <f t="shared" si="3"/>
        <v>4.4108927249908447</v>
      </c>
      <c r="F35" s="1">
        <f t="shared" si="4"/>
        <v>1.4034658670425415</v>
      </c>
      <c r="G35" s="1">
        <f t="shared" si="5"/>
        <v>0.36612153053283691</v>
      </c>
      <c r="H35" s="1">
        <f t="shared" si="6"/>
        <v>7.627531886100769E-2</v>
      </c>
      <c r="I35" s="1">
        <f t="shared" si="7"/>
        <v>1.220405101776123E-2</v>
      </c>
      <c r="J35" s="1">
        <f t="shared" si="8"/>
        <v>1.4081597328186035E-3</v>
      </c>
      <c r="K35" s="1">
        <f t="shared" si="9"/>
        <v>1.0430812835693359E-4</v>
      </c>
      <c r="L35" s="1">
        <f t="shared" si="10"/>
        <v>3.7252902984619141E-6</v>
      </c>
      <c r="M35" s="1">
        <f t="shared" si="11"/>
        <v>1000</v>
      </c>
    </row>
    <row r="36" spans="1:13" x14ac:dyDescent="0.2">
      <c r="A36" s="1">
        <v>29</v>
      </c>
      <c r="B36" s="1">
        <f t="shared" si="0"/>
        <v>969.28582713007927</v>
      </c>
      <c r="C36" s="1">
        <f t="shared" si="1"/>
        <v>18.654400482773781</v>
      </c>
      <c r="D36" s="1">
        <f t="shared" si="2"/>
        <v>7.9947430640459061</v>
      </c>
      <c r="E36" s="1">
        <f t="shared" si="3"/>
        <v>2.9071792960166931</v>
      </c>
      <c r="F36" s="1">
        <f t="shared" si="4"/>
        <v>0.88479369878768921</v>
      </c>
      <c r="G36" s="1">
        <f t="shared" si="5"/>
        <v>0.2211984246969223</v>
      </c>
      <c r="H36" s="1">
        <f t="shared" si="6"/>
        <v>4.423968493938446E-2</v>
      </c>
      <c r="I36" s="1">
        <f t="shared" si="7"/>
        <v>6.806105375289917E-3</v>
      </c>
      <c r="J36" s="1">
        <f t="shared" si="8"/>
        <v>7.5623393058776855E-4</v>
      </c>
      <c r="K36" s="1">
        <f t="shared" si="9"/>
        <v>5.4016709327697754E-5</v>
      </c>
      <c r="L36" s="1">
        <f t="shared" si="10"/>
        <v>1.862645149230957E-6</v>
      </c>
      <c r="M36" s="1">
        <f t="shared" si="11"/>
        <v>1000</v>
      </c>
    </row>
    <row r="37" spans="1:13" x14ac:dyDescent="0.2">
      <c r="A37" s="1">
        <v>30</v>
      </c>
      <c r="B37" s="1">
        <f t="shared" si="0"/>
        <v>978.61302737146616</v>
      </c>
      <c r="C37" s="1">
        <f t="shared" si="1"/>
        <v>13.324571773409843</v>
      </c>
      <c r="D37" s="1">
        <f t="shared" si="2"/>
        <v>5.4509611800312996</v>
      </c>
      <c r="E37" s="1">
        <f t="shared" si="3"/>
        <v>1.8959864974021912</v>
      </c>
      <c r="F37" s="1">
        <f t="shared" si="4"/>
        <v>0.55299606174230576</v>
      </c>
      <c r="G37" s="1">
        <f t="shared" si="5"/>
        <v>0.13271905481815338</v>
      </c>
      <c r="H37" s="1">
        <f t="shared" si="6"/>
        <v>2.5522895157337189E-2</v>
      </c>
      <c r="I37" s="1">
        <f t="shared" si="7"/>
        <v>3.7811696529388428E-3</v>
      </c>
      <c r="J37" s="1">
        <f t="shared" si="8"/>
        <v>4.0512531995773315E-4</v>
      </c>
      <c r="K37" s="1">
        <f t="shared" si="9"/>
        <v>2.7939677238464355E-5</v>
      </c>
      <c r="L37" s="1">
        <f t="shared" si="10"/>
        <v>9.3132257461547852E-7</v>
      </c>
      <c r="M37" s="1">
        <f t="shared" si="11"/>
        <v>1000</v>
      </c>
    </row>
    <row r="38" spans="1:13" x14ac:dyDescent="0.2">
      <c r="A38" s="1">
        <v>31</v>
      </c>
      <c r="B38" s="1">
        <f t="shared" si="0"/>
        <v>985.27531325817108</v>
      </c>
      <c r="C38" s="1">
        <f t="shared" si="1"/>
        <v>9.3877664767205715</v>
      </c>
      <c r="D38" s="1">
        <f t="shared" si="2"/>
        <v>3.6734738387167454</v>
      </c>
      <c r="E38" s="1">
        <f t="shared" si="3"/>
        <v>1.2244912795722485</v>
      </c>
      <c r="F38" s="1">
        <f t="shared" si="4"/>
        <v>0.34285755828022957</v>
      </c>
      <c r="G38" s="1">
        <f t="shared" si="5"/>
        <v>7.9120974987745285E-2</v>
      </c>
      <c r="H38" s="1">
        <f t="shared" si="6"/>
        <v>1.4652032405138016E-2</v>
      </c>
      <c r="I38" s="1">
        <f t="shared" si="7"/>
        <v>2.093147486448288E-3</v>
      </c>
      <c r="J38" s="1">
        <f t="shared" si="8"/>
        <v>2.1653249859809875E-4</v>
      </c>
      <c r="K38" s="1">
        <f t="shared" si="9"/>
        <v>1.4435499906539917E-5</v>
      </c>
      <c r="L38" s="1">
        <f t="shared" si="10"/>
        <v>4.6566128730773926E-7</v>
      </c>
      <c r="M38" s="1">
        <f t="shared" si="11"/>
        <v>1000</v>
      </c>
    </row>
    <row r="39" spans="1:13" x14ac:dyDescent="0.2">
      <c r="A39" s="1">
        <v>32</v>
      </c>
      <c r="B39" s="1">
        <f t="shared" si="0"/>
        <v>989.96919649653137</v>
      </c>
      <c r="C39" s="1">
        <f t="shared" si="1"/>
        <v>6.5306201577186584</v>
      </c>
      <c r="D39" s="1">
        <f t="shared" si="2"/>
        <v>2.4489825591444969</v>
      </c>
      <c r="E39" s="1">
        <f t="shared" si="3"/>
        <v>0.78367441892623901</v>
      </c>
      <c r="F39" s="1">
        <f t="shared" si="4"/>
        <v>0.21098926663398743</v>
      </c>
      <c r="G39" s="1">
        <f t="shared" si="5"/>
        <v>4.688650369644165E-2</v>
      </c>
      <c r="H39" s="1">
        <f t="shared" si="6"/>
        <v>8.3725899457931519E-3</v>
      </c>
      <c r="I39" s="1">
        <f t="shared" si="7"/>
        <v>1.1548399925231934E-3</v>
      </c>
      <c r="J39" s="1">
        <f t="shared" si="8"/>
        <v>1.1548399925231934E-4</v>
      </c>
      <c r="K39" s="1">
        <f t="shared" si="9"/>
        <v>7.4505805969238281E-6</v>
      </c>
      <c r="L39" s="1">
        <f t="shared" si="10"/>
        <v>2.3283064365386963E-7</v>
      </c>
      <c r="M39" s="1">
        <f t="shared" si="11"/>
        <v>1000</v>
      </c>
    </row>
    <row r="40" spans="1:13" x14ac:dyDescent="0.2">
      <c r="A40" s="1">
        <v>33</v>
      </c>
      <c r="B40" s="1">
        <f t="shared" ref="B40:B57" si="12">Total-SUM(C40:L40)</f>
        <v>993.2345065753907</v>
      </c>
      <c r="C40" s="1">
        <f t="shared" ref="C40:C57" si="13">(D39*Factor)+(C39*(1-Factor))</f>
        <v>4.4898013584315777</v>
      </c>
      <c r="D40" s="1">
        <f t="shared" ref="D40:D57" si="14">(E39*Factor)+(D39*(1-Factor))</f>
        <v>1.616328489035368</v>
      </c>
      <c r="E40" s="1">
        <f t="shared" ref="E40:E57" si="15">(F39*Factor)+(E39*(1-Factor))</f>
        <v>0.49733184278011322</v>
      </c>
      <c r="F40" s="1">
        <f t="shared" ref="F40:F57" si="16">(G39*Factor)+(F39*(1-Factor))</f>
        <v>0.12893788516521454</v>
      </c>
      <c r="G40" s="1">
        <f t="shared" ref="G40:G57" si="17">(H39*Factor)+(G39*(1-Factor))</f>
        <v>2.7629546821117401E-2</v>
      </c>
      <c r="H40" s="1">
        <f t="shared" ref="H40:H57" si="18">(I39*Factor)+(H39*(1-Factor))</f>
        <v>4.7637149691581726E-3</v>
      </c>
      <c r="I40" s="1">
        <f t="shared" ref="I40:I57" si="19">(J39*Factor)+(I39*(1-Factor))</f>
        <v>6.3516199588775635E-4</v>
      </c>
      <c r="J40" s="1">
        <f t="shared" ref="J40:J57" si="20">(K39*Factor)+(J39*(1-Factor))</f>
        <v>6.1467289924621582E-5</v>
      </c>
      <c r="K40" s="1">
        <f t="shared" ref="K40:K57" si="21">(L39*Factor)+(K39*(1-Factor))</f>
        <v>3.8417056202888489E-6</v>
      </c>
      <c r="L40" s="1">
        <f t="shared" ref="L40:L57" si="22">L39*(1-Factor)</f>
        <v>1.1641532182693481E-7</v>
      </c>
      <c r="M40" s="1">
        <f t="shared" ref="M40:M57" si="23">SUM(B40:L40)</f>
        <v>1000</v>
      </c>
    </row>
    <row r="41" spans="1:13" x14ac:dyDescent="0.2">
      <c r="A41" s="1">
        <v>34</v>
      </c>
      <c r="B41" s="1">
        <f t="shared" si="12"/>
        <v>995.47940725460649</v>
      </c>
      <c r="C41" s="1">
        <f t="shared" si="13"/>
        <v>3.0530649237334728</v>
      </c>
      <c r="D41" s="1">
        <f t="shared" si="14"/>
        <v>1.0568301659077406</v>
      </c>
      <c r="E41" s="1">
        <f t="shared" si="15"/>
        <v>0.31313486397266388</v>
      </c>
      <c r="F41" s="1">
        <f t="shared" si="16"/>
        <v>7.828371599316597E-2</v>
      </c>
      <c r="G41" s="1">
        <f t="shared" si="17"/>
        <v>1.6196630895137787E-2</v>
      </c>
      <c r="H41" s="1">
        <f t="shared" si="18"/>
        <v>2.6994384825229645E-3</v>
      </c>
      <c r="I41" s="1">
        <f t="shared" si="19"/>
        <v>3.4831464290618896E-4</v>
      </c>
      <c r="J41" s="1">
        <f t="shared" si="20"/>
        <v>3.2654497772455215E-5</v>
      </c>
      <c r="K41" s="1">
        <f t="shared" si="21"/>
        <v>1.9790604710578918E-6</v>
      </c>
      <c r="L41" s="1">
        <f t="shared" si="22"/>
        <v>5.8207660913467407E-8</v>
      </c>
      <c r="M41" s="1">
        <f t="shared" si="23"/>
        <v>1000</v>
      </c>
    </row>
    <row r="42" spans="1:13" x14ac:dyDescent="0.2">
      <c r="A42" s="1">
        <v>35</v>
      </c>
      <c r="B42" s="1">
        <f t="shared" si="12"/>
        <v>997.00593971647322</v>
      </c>
      <c r="C42" s="1">
        <f t="shared" si="13"/>
        <v>2.0549475448206067</v>
      </c>
      <c r="D42" s="1">
        <f t="shared" si="14"/>
        <v>0.68498251494020224</v>
      </c>
      <c r="E42" s="1">
        <f t="shared" si="15"/>
        <v>0.19570928998291492</v>
      </c>
      <c r="F42" s="1">
        <f t="shared" si="16"/>
        <v>4.7240173444151878E-2</v>
      </c>
      <c r="G42" s="1">
        <f t="shared" si="17"/>
        <v>9.4480346888303757E-3</v>
      </c>
      <c r="H42" s="1">
        <f t="shared" si="18"/>
        <v>1.5238765627145767E-3</v>
      </c>
      <c r="I42" s="1">
        <f t="shared" si="19"/>
        <v>1.9048457033932209E-4</v>
      </c>
      <c r="J42" s="1">
        <f t="shared" si="20"/>
        <v>1.7316779121756554E-5</v>
      </c>
      <c r="K42" s="1">
        <f t="shared" si="21"/>
        <v>1.0186340659856796E-6</v>
      </c>
      <c r="L42" s="1">
        <f t="shared" si="22"/>
        <v>2.9103830456733704E-8</v>
      </c>
      <c r="M42" s="1">
        <f t="shared" si="23"/>
        <v>1000</v>
      </c>
    </row>
    <row r="43" spans="1:13" x14ac:dyDescent="0.2">
      <c r="A43" s="1">
        <v>36</v>
      </c>
      <c r="B43" s="1">
        <f t="shared" si="12"/>
        <v>998.03341348888353</v>
      </c>
      <c r="C43" s="1">
        <f t="shared" si="13"/>
        <v>1.3699650298804045</v>
      </c>
      <c r="D43" s="1">
        <f t="shared" si="14"/>
        <v>0.44034590246155858</v>
      </c>
      <c r="E43" s="1">
        <f t="shared" si="15"/>
        <v>0.1214747317135334</v>
      </c>
      <c r="F43" s="1">
        <f t="shared" si="16"/>
        <v>2.8344104066491127E-2</v>
      </c>
      <c r="G43" s="1">
        <f t="shared" si="17"/>
        <v>5.4859556257724762E-3</v>
      </c>
      <c r="H43" s="1">
        <f t="shared" si="18"/>
        <v>8.5718056652694941E-4</v>
      </c>
      <c r="I43" s="1">
        <f t="shared" si="19"/>
        <v>1.0390067473053932E-4</v>
      </c>
      <c r="J43" s="1">
        <f t="shared" si="20"/>
        <v>9.1677065938711166E-6</v>
      </c>
      <c r="K43" s="1">
        <f t="shared" si="21"/>
        <v>5.2386894822120667E-7</v>
      </c>
      <c r="L43" s="1">
        <f t="shared" si="22"/>
        <v>1.4551915228366852E-8</v>
      </c>
      <c r="M43" s="1">
        <f t="shared" si="23"/>
        <v>1000</v>
      </c>
    </row>
    <row r="44" spans="1:13" x14ac:dyDescent="0.2">
      <c r="A44" s="1">
        <v>37</v>
      </c>
      <c r="B44" s="1">
        <f t="shared" si="12"/>
        <v>998.71839600382373</v>
      </c>
      <c r="C44" s="1">
        <f t="shared" si="13"/>
        <v>0.90515546617098153</v>
      </c>
      <c r="D44" s="1">
        <f t="shared" si="14"/>
        <v>0.28091031708754599</v>
      </c>
      <c r="E44" s="1">
        <f t="shared" si="15"/>
        <v>7.4909417890012264E-2</v>
      </c>
      <c r="F44" s="1">
        <f t="shared" si="16"/>
        <v>1.6915029846131802E-2</v>
      </c>
      <c r="G44" s="1">
        <f t="shared" si="17"/>
        <v>3.1715680961497128E-3</v>
      </c>
      <c r="H44" s="1">
        <f t="shared" si="18"/>
        <v>4.8054062062874436E-4</v>
      </c>
      <c r="I44" s="1">
        <f t="shared" si="19"/>
        <v>5.6534190662205219E-5</v>
      </c>
      <c r="J44" s="1">
        <f t="shared" si="20"/>
        <v>4.8457877710461617E-6</v>
      </c>
      <c r="K44" s="1">
        <f t="shared" si="21"/>
        <v>2.6921043172478676E-7</v>
      </c>
      <c r="L44" s="1">
        <f t="shared" si="22"/>
        <v>7.2759576141834259E-9</v>
      </c>
      <c r="M44" s="1">
        <f t="shared" si="23"/>
        <v>1000</v>
      </c>
    </row>
    <row r="45" spans="1:13" x14ac:dyDescent="0.2">
      <c r="A45" s="1">
        <v>38</v>
      </c>
      <c r="B45" s="1">
        <f t="shared" si="12"/>
        <v>999.17097373690922</v>
      </c>
      <c r="C45" s="1">
        <f t="shared" si="13"/>
        <v>0.59303289162926376</v>
      </c>
      <c r="D45" s="1">
        <f t="shared" si="14"/>
        <v>0.17790986748877913</v>
      </c>
      <c r="E45" s="1">
        <f t="shared" si="15"/>
        <v>4.5912223868072033E-2</v>
      </c>
      <c r="F45" s="1">
        <f t="shared" si="16"/>
        <v>1.0043298971140757E-2</v>
      </c>
      <c r="G45" s="1">
        <f t="shared" si="17"/>
        <v>1.8260543583892286E-3</v>
      </c>
      <c r="H45" s="1">
        <f t="shared" si="18"/>
        <v>2.6853740564547479E-4</v>
      </c>
      <c r="I45" s="1">
        <f t="shared" si="19"/>
        <v>3.068998921662569E-5</v>
      </c>
      <c r="J45" s="1">
        <f t="shared" si="20"/>
        <v>2.5574991013854742E-6</v>
      </c>
      <c r="K45" s="1">
        <f t="shared" si="21"/>
        <v>1.3824319466948509E-7</v>
      </c>
      <c r="L45" s="1">
        <f t="shared" si="22"/>
        <v>3.637978807091713E-9</v>
      </c>
      <c r="M45" s="1">
        <f t="shared" si="23"/>
        <v>1000</v>
      </c>
    </row>
    <row r="46" spans="1:13" x14ac:dyDescent="0.2">
      <c r="A46" s="1">
        <v>39</v>
      </c>
      <c r="B46" s="1">
        <f t="shared" si="12"/>
        <v>999.46749018272385</v>
      </c>
      <c r="C46" s="1">
        <f t="shared" si="13"/>
        <v>0.38547137955902144</v>
      </c>
      <c r="D46" s="1">
        <f t="shared" si="14"/>
        <v>0.11191104567842558</v>
      </c>
      <c r="E46" s="1">
        <f t="shared" si="15"/>
        <v>2.7977761419606395E-2</v>
      </c>
      <c r="F46" s="1">
        <f t="shared" si="16"/>
        <v>5.9346766647649929E-3</v>
      </c>
      <c r="G46" s="1">
        <f t="shared" si="17"/>
        <v>1.0472958820173517E-3</v>
      </c>
      <c r="H46" s="1">
        <f t="shared" si="18"/>
        <v>1.4961369743105024E-4</v>
      </c>
      <c r="I46" s="1">
        <f t="shared" si="19"/>
        <v>1.6623744159005582E-5</v>
      </c>
      <c r="J46" s="1">
        <f t="shared" si="20"/>
        <v>1.3478711480274796E-6</v>
      </c>
      <c r="K46" s="1">
        <f t="shared" si="21"/>
        <v>7.0940586738288403E-8</v>
      </c>
      <c r="L46" s="1">
        <f t="shared" si="22"/>
        <v>1.8189894035458565E-9</v>
      </c>
      <c r="M46" s="1">
        <f t="shared" si="23"/>
        <v>1000</v>
      </c>
    </row>
    <row r="47" spans="1:13" x14ac:dyDescent="0.2">
      <c r="A47" s="1">
        <v>40</v>
      </c>
      <c r="B47" s="1">
        <f t="shared" si="12"/>
        <v>999.66022587250336</v>
      </c>
      <c r="C47" s="1">
        <f t="shared" si="13"/>
        <v>0.24869121261872351</v>
      </c>
      <c r="D47" s="1">
        <f t="shared" si="14"/>
        <v>6.9944403549015988E-2</v>
      </c>
      <c r="E47" s="1">
        <f t="shared" si="15"/>
        <v>1.6956219042185694E-2</v>
      </c>
      <c r="F47" s="1">
        <f t="shared" si="16"/>
        <v>3.4909862733911723E-3</v>
      </c>
      <c r="G47" s="1">
        <f t="shared" si="17"/>
        <v>5.9845478972420096E-4</v>
      </c>
      <c r="H47" s="1">
        <f t="shared" si="18"/>
        <v>8.3118720795027912E-5</v>
      </c>
      <c r="I47" s="1">
        <f t="shared" si="19"/>
        <v>8.985807653516531E-6</v>
      </c>
      <c r="J47" s="1">
        <f t="shared" si="20"/>
        <v>7.0940586738288403E-7</v>
      </c>
      <c r="K47" s="1">
        <f t="shared" si="21"/>
        <v>3.637978807091713E-8</v>
      </c>
      <c r="L47" s="1">
        <f t="shared" si="22"/>
        <v>9.0949470177292824E-10</v>
      </c>
      <c r="M47" s="1">
        <f t="shared" si="23"/>
        <v>1000</v>
      </c>
    </row>
    <row r="48" spans="1:13" x14ac:dyDescent="0.2">
      <c r="A48" s="1">
        <v>41</v>
      </c>
      <c r="B48" s="1">
        <f t="shared" si="12"/>
        <v>999.78457147881272</v>
      </c>
      <c r="C48" s="1">
        <f t="shared" si="13"/>
        <v>0.15931780808386975</v>
      </c>
      <c r="D48" s="1">
        <f t="shared" si="14"/>
        <v>4.3450311295600841E-2</v>
      </c>
      <c r="E48" s="1">
        <f t="shared" si="15"/>
        <v>1.0223602657788433E-2</v>
      </c>
      <c r="F48" s="1">
        <f t="shared" si="16"/>
        <v>2.0447205315576866E-3</v>
      </c>
      <c r="G48" s="1">
        <f t="shared" si="17"/>
        <v>3.4078675525961444E-4</v>
      </c>
      <c r="H48" s="1">
        <f t="shared" si="18"/>
        <v>4.6052264224272221E-5</v>
      </c>
      <c r="I48" s="1">
        <f t="shared" si="19"/>
        <v>4.8476067604497075E-6</v>
      </c>
      <c r="J48" s="1">
        <f t="shared" si="20"/>
        <v>3.7289282772690058E-7</v>
      </c>
      <c r="K48" s="1">
        <f t="shared" si="21"/>
        <v>1.8644641386345029E-8</v>
      </c>
      <c r="L48" s="1">
        <f t="shared" si="22"/>
        <v>4.5474735088646412E-10</v>
      </c>
      <c r="M48" s="1">
        <f t="shared" si="23"/>
        <v>1000</v>
      </c>
    </row>
    <row r="49" spans="1:13" x14ac:dyDescent="0.2">
      <c r="A49" s="1">
        <v>42</v>
      </c>
      <c r="B49" s="1">
        <f t="shared" si="12"/>
        <v>999.86423038285466</v>
      </c>
      <c r="C49" s="1">
        <f t="shared" si="13"/>
        <v>0.1013840596897353</v>
      </c>
      <c r="D49" s="1">
        <f t="shared" si="14"/>
        <v>2.6836956976694637E-2</v>
      </c>
      <c r="E49" s="1">
        <f t="shared" si="15"/>
        <v>6.1341615946730599E-3</v>
      </c>
      <c r="F49" s="1">
        <f t="shared" si="16"/>
        <v>1.1927536434086505E-3</v>
      </c>
      <c r="G49" s="1">
        <f t="shared" si="17"/>
        <v>1.9341950974194333E-4</v>
      </c>
      <c r="H49" s="1">
        <f t="shared" si="18"/>
        <v>2.5449935492360964E-5</v>
      </c>
      <c r="I49" s="1">
        <f t="shared" si="19"/>
        <v>2.610249794088304E-6</v>
      </c>
      <c r="J49" s="1">
        <f t="shared" si="20"/>
        <v>1.957687345566228E-7</v>
      </c>
      <c r="K49" s="1">
        <f t="shared" si="21"/>
        <v>9.5496943686157465E-9</v>
      </c>
      <c r="L49" s="1">
        <f t="shared" si="22"/>
        <v>2.2737367544323206E-10</v>
      </c>
      <c r="M49" s="1">
        <f t="shared" si="23"/>
        <v>1000</v>
      </c>
    </row>
    <row r="50" spans="1:13" x14ac:dyDescent="0.2">
      <c r="A50" s="1">
        <v>43</v>
      </c>
      <c r="B50" s="1">
        <f t="shared" si="12"/>
        <v>999.91492241269953</v>
      </c>
      <c r="C50" s="1">
        <f t="shared" si="13"/>
        <v>6.4110508333214966E-2</v>
      </c>
      <c r="D50" s="1">
        <f t="shared" si="14"/>
        <v>1.6485559285683848E-2</v>
      </c>
      <c r="E50" s="1">
        <f t="shared" si="15"/>
        <v>3.6634576190408552E-3</v>
      </c>
      <c r="F50" s="1">
        <f t="shared" si="16"/>
        <v>6.9308657657529693E-4</v>
      </c>
      <c r="G50" s="1">
        <f t="shared" si="17"/>
        <v>1.0943472261715215E-4</v>
      </c>
      <c r="H50" s="1">
        <f t="shared" si="18"/>
        <v>1.4030092643224634E-5</v>
      </c>
      <c r="I50" s="1">
        <f t="shared" si="19"/>
        <v>1.4030092643224634E-6</v>
      </c>
      <c r="J50" s="1">
        <f t="shared" si="20"/>
        <v>1.0265921446261927E-7</v>
      </c>
      <c r="K50" s="1">
        <f t="shared" si="21"/>
        <v>4.8885340220294893E-9</v>
      </c>
      <c r="L50" s="1">
        <f t="shared" si="22"/>
        <v>1.1368683772161603E-10</v>
      </c>
      <c r="M50" s="1">
        <f t="shared" si="23"/>
        <v>1000</v>
      </c>
    </row>
    <row r="51" spans="1:13" x14ac:dyDescent="0.2">
      <c r="A51" s="1">
        <v>44</v>
      </c>
      <c r="B51" s="1">
        <f t="shared" si="12"/>
        <v>999.94697766686613</v>
      </c>
      <c r="C51" s="1">
        <f t="shared" si="13"/>
        <v>4.0298033809449407E-2</v>
      </c>
      <c r="D51" s="1">
        <f t="shared" si="14"/>
        <v>1.0074508452362352E-2</v>
      </c>
      <c r="E51" s="1">
        <f t="shared" si="15"/>
        <v>2.1782720978080761E-3</v>
      </c>
      <c r="F51" s="1">
        <f t="shared" si="16"/>
        <v>4.0126064959622454E-4</v>
      </c>
      <c r="G51" s="1">
        <f t="shared" si="17"/>
        <v>6.1732407630188391E-5</v>
      </c>
      <c r="H51" s="1">
        <f t="shared" si="18"/>
        <v>7.7165509537735488E-6</v>
      </c>
      <c r="I51" s="1">
        <f t="shared" si="19"/>
        <v>7.5283423939254135E-7</v>
      </c>
      <c r="J51" s="1">
        <f t="shared" si="20"/>
        <v>5.3773874242324382E-8</v>
      </c>
      <c r="K51" s="1">
        <f t="shared" si="21"/>
        <v>2.5011104298755527E-9</v>
      </c>
      <c r="L51" s="1">
        <f t="shared" si="22"/>
        <v>5.6843418860808015E-11</v>
      </c>
      <c r="M51" s="1">
        <f t="shared" si="23"/>
        <v>1000</v>
      </c>
    </row>
    <row r="52" spans="1:13" x14ac:dyDescent="0.2">
      <c r="A52" s="1">
        <v>45</v>
      </c>
      <c r="B52" s="1">
        <f t="shared" si="12"/>
        <v>999.96712668377086</v>
      </c>
      <c r="C52" s="1">
        <f t="shared" si="13"/>
        <v>2.518627113090588E-2</v>
      </c>
      <c r="D52" s="1">
        <f t="shared" si="14"/>
        <v>6.1263902750852139E-3</v>
      </c>
      <c r="E52" s="1">
        <f t="shared" si="15"/>
        <v>1.2897663737021503E-3</v>
      </c>
      <c r="F52" s="1">
        <f t="shared" si="16"/>
        <v>2.3149652861320646E-4</v>
      </c>
      <c r="G52" s="1">
        <f t="shared" si="17"/>
        <v>3.472447929198097E-5</v>
      </c>
      <c r="H52" s="1">
        <f t="shared" si="18"/>
        <v>4.2346925965830451E-6</v>
      </c>
      <c r="I52" s="1">
        <f t="shared" si="19"/>
        <v>4.0330405681743287E-7</v>
      </c>
      <c r="J52" s="1">
        <f t="shared" si="20"/>
        <v>2.8137492336099967E-8</v>
      </c>
      <c r="K52" s="1">
        <f t="shared" si="21"/>
        <v>1.2789769243681803E-9</v>
      </c>
      <c r="L52" s="1">
        <f t="shared" si="22"/>
        <v>2.8421709430404007E-11</v>
      </c>
      <c r="M52" s="1">
        <f t="shared" si="23"/>
        <v>1000</v>
      </c>
    </row>
    <row r="53" spans="1:13" x14ac:dyDescent="0.2">
      <c r="A53" s="1">
        <v>46</v>
      </c>
      <c r="B53" s="1">
        <f t="shared" si="12"/>
        <v>999.97971981933631</v>
      </c>
      <c r="C53" s="1">
        <f t="shared" si="13"/>
        <v>1.5656330702995547E-2</v>
      </c>
      <c r="D53" s="1">
        <f t="shared" si="14"/>
        <v>3.7080783243936821E-3</v>
      </c>
      <c r="E53" s="1">
        <f t="shared" si="15"/>
        <v>7.6063145115767838E-4</v>
      </c>
      <c r="F53" s="1">
        <f t="shared" si="16"/>
        <v>1.3311050395259372E-4</v>
      </c>
      <c r="G53" s="1">
        <f t="shared" si="17"/>
        <v>1.9479585944282007E-5</v>
      </c>
      <c r="H53" s="1">
        <f t="shared" si="18"/>
        <v>2.318998326700239E-6</v>
      </c>
      <c r="I53" s="1">
        <f t="shared" si="19"/>
        <v>2.1572077457676642E-7</v>
      </c>
      <c r="J53" s="1">
        <f t="shared" si="20"/>
        <v>1.4708234630234074E-8</v>
      </c>
      <c r="K53" s="1">
        <f t="shared" si="21"/>
        <v>6.5369931689929217E-10</v>
      </c>
      <c r="L53" s="1">
        <f t="shared" si="22"/>
        <v>1.4210854715202004E-11</v>
      </c>
      <c r="M53" s="1">
        <f t="shared" si="23"/>
        <v>1000</v>
      </c>
    </row>
    <row r="54" spans="1:13" x14ac:dyDescent="0.2">
      <c r="A54" s="1">
        <v>47</v>
      </c>
      <c r="B54" s="1">
        <f t="shared" si="12"/>
        <v>999.98754798468781</v>
      </c>
      <c r="C54" s="1">
        <f t="shared" si="13"/>
        <v>9.6822045136946144E-3</v>
      </c>
      <c r="D54" s="1">
        <f t="shared" si="14"/>
        <v>2.2343548877756803E-3</v>
      </c>
      <c r="E54" s="1">
        <f t="shared" si="15"/>
        <v>4.4687097755513605E-4</v>
      </c>
      <c r="F54" s="1">
        <f t="shared" si="16"/>
        <v>7.6295044948437862E-5</v>
      </c>
      <c r="G54" s="1">
        <f t="shared" si="17"/>
        <v>1.0899292135491123E-5</v>
      </c>
      <c r="H54" s="1">
        <f t="shared" si="18"/>
        <v>1.2673595506385027E-6</v>
      </c>
      <c r="I54" s="1">
        <f t="shared" si="19"/>
        <v>1.1521450460350025E-7</v>
      </c>
      <c r="J54" s="1">
        <f t="shared" si="20"/>
        <v>7.680966973566683E-9</v>
      </c>
      <c r="K54" s="1">
        <f t="shared" si="21"/>
        <v>3.3395508580724709E-10</v>
      </c>
      <c r="L54" s="1">
        <f t="shared" si="22"/>
        <v>7.1054273576010019E-12</v>
      </c>
      <c r="M54" s="1">
        <f t="shared" si="23"/>
        <v>1000</v>
      </c>
    </row>
    <row r="55" spans="1:13" x14ac:dyDescent="0.2">
      <c r="A55" s="1">
        <v>48</v>
      </c>
      <c r="B55" s="1">
        <f t="shared" si="12"/>
        <v>999.99238908694463</v>
      </c>
      <c r="C55" s="1">
        <f t="shared" si="13"/>
        <v>5.9582797007351473E-3</v>
      </c>
      <c r="D55" s="1">
        <f t="shared" si="14"/>
        <v>1.3406129326654082E-3</v>
      </c>
      <c r="E55" s="1">
        <f t="shared" si="15"/>
        <v>2.6158301125178696E-4</v>
      </c>
      <c r="F55" s="1">
        <f t="shared" si="16"/>
        <v>4.3597168541964493E-5</v>
      </c>
      <c r="G55" s="1">
        <f t="shared" si="17"/>
        <v>6.0833258430648129E-6</v>
      </c>
      <c r="H55" s="1">
        <f t="shared" si="18"/>
        <v>6.9128702762100147E-7</v>
      </c>
      <c r="I55" s="1">
        <f t="shared" si="19"/>
        <v>6.1447735788533464E-8</v>
      </c>
      <c r="J55" s="1">
        <f t="shared" si="20"/>
        <v>4.007461029686965E-9</v>
      </c>
      <c r="K55" s="1">
        <f t="shared" si="21"/>
        <v>1.7053025658242404E-10</v>
      </c>
      <c r="L55" s="1">
        <f t="shared" si="22"/>
        <v>3.5527136788005009E-12</v>
      </c>
      <c r="M55" s="1">
        <f t="shared" si="23"/>
        <v>1000</v>
      </c>
    </row>
    <row r="56" spans="1:13" x14ac:dyDescent="0.2">
      <c r="A56" s="1">
        <v>49</v>
      </c>
      <c r="B56" s="1">
        <f t="shared" si="12"/>
        <v>999.99536822679499</v>
      </c>
      <c r="C56" s="1">
        <f t="shared" si="13"/>
        <v>3.6494463167002777E-3</v>
      </c>
      <c r="D56" s="1">
        <f t="shared" si="14"/>
        <v>8.0109797195859755E-4</v>
      </c>
      <c r="E56" s="1">
        <f t="shared" si="15"/>
        <v>1.5259008989687572E-4</v>
      </c>
      <c r="F56" s="1">
        <f t="shared" si="16"/>
        <v>2.4840247192514653E-5</v>
      </c>
      <c r="G56" s="1">
        <f t="shared" si="17"/>
        <v>3.3873064353429072E-6</v>
      </c>
      <c r="H56" s="1">
        <f t="shared" si="18"/>
        <v>3.7636738170476747E-7</v>
      </c>
      <c r="I56" s="1">
        <f t="shared" si="19"/>
        <v>3.2727598409110215E-8</v>
      </c>
      <c r="J56" s="1">
        <f t="shared" si="20"/>
        <v>2.0889956431346945E-9</v>
      </c>
      <c r="K56" s="1">
        <f t="shared" si="21"/>
        <v>8.7041485130612273E-11</v>
      </c>
      <c r="L56" s="1">
        <f t="shared" si="22"/>
        <v>1.7763568394002505E-12</v>
      </c>
      <c r="M56" s="1">
        <f t="shared" si="23"/>
        <v>1000</v>
      </c>
    </row>
    <row r="57" spans="1:13" x14ac:dyDescent="0.2">
      <c r="A57" s="1">
        <v>50</v>
      </c>
      <c r="B57" s="1">
        <f t="shared" si="12"/>
        <v>999.99719294995339</v>
      </c>
      <c r="C57" s="1">
        <f t="shared" si="13"/>
        <v>2.2252721443294377E-3</v>
      </c>
      <c r="D57" s="1">
        <f t="shared" si="14"/>
        <v>4.7684403092773664E-4</v>
      </c>
      <c r="E57" s="1">
        <f t="shared" si="15"/>
        <v>8.8715168544695189E-5</v>
      </c>
      <c r="F57" s="1">
        <f t="shared" si="16"/>
        <v>1.411377681392878E-5</v>
      </c>
      <c r="G57" s="1">
        <f t="shared" si="17"/>
        <v>1.8818369085238373E-6</v>
      </c>
      <c r="H57" s="1">
        <f t="shared" si="18"/>
        <v>2.0454749005693884E-7</v>
      </c>
      <c r="I57" s="1">
        <f t="shared" si="19"/>
        <v>1.7408297026122455E-8</v>
      </c>
      <c r="J57" s="1">
        <f t="shared" si="20"/>
        <v>1.0880185641326534E-9</v>
      </c>
      <c r="K57" s="1">
        <f t="shared" si="21"/>
        <v>4.4408920985006262E-11</v>
      </c>
      <c r="L57" s="1">
        <f t="shared" si="22"/>
        <v>8.8817841970012523E-13</v>
      </c>
      <c r="M57" s="1">
        <f t="shared" si="23"/>
        <v>1000.0000000000001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A26" activeCellId="6" sqref="A1:L2 A6:L6 A10:L10 A14:L14 A18:L18 A22:L22 A26:L26"/>
    </sheetView>
  </sheetViews>
  <sheetFormatPr baseColWidth="10" defaultRowHeight="16" x14ac:dyDescent="0.2"/>
  <cols>
    <col min="1" max="7" width="10.83203125" style="1"/>
    <col min="8" max="8" width="12.6640625" style="1" bestFit="1" customWidth="1"/>
    <col min="9" max="12" width="10.83203125" style="1"/>
    <col min="23" max="16384" width="10.83203125" style="1"/>
  </cols>
  <sheetData>
    <row r="1" spans="1:22" x14ac:dyDescent="0.2">
      <c r="B1" s="1">
        <v>10</v>
      </c>
      <c r="C1" s="1">
        <v>9</v>
      </c>
      <c r="D1" s="1">
        <v>8</v>
      </c>
      <c r="E1" s="1">
        <v>7</v>
      </c>
      <c r="F1" s="1">
        <v>6</v>
      </c>
      <c r="G1" s="1">
        <v>5</v>
      </c>
      <c r="H1" s="1">
        <v>4</v>
      </c>
      <c r="I1" s="1">
        <v>3</v>
      </c>
      <c r="J1" s="1">
        <v>2</v>
      </c>
      <c r="K1" s="1">
        <v>1</v>
      </c>
      <c r="L1" s="1">
        <v>0</v>
      </c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">
      <c r="A2" s="1" t="s">
        <v>3</v>
      </c>
      <c r="B2" s="1">
        <v>1000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">
      <c r="A3" s="1">
        <v>1</v>
      </c>
      <c r="B3" s="1">
        <v>500</v>
      </c>
      <c r="C3" s="1">
        <v>500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">
      <c r="A4" s="1">
        <v>2</v>
      </c>
      <c r="B4" s="1">
        <v>250</v>
      </c>
      <c r="C4" s="1">
        <v>500</v>
      </c>
      <c r="D4" s="1">
        <v>250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">
      <c r="A5" s="1">
        <v>3</v>
      </c>
      <c r="B5" s="1">
        <v>125</v>
      </c>
      <c r="C5" s="1">
        <v>375</v>
      </c>
      <c r="D5" s="1">
        <v>375</v>
      </c>
      <c r="E5" s="1">
        <v>125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">
      <c r="A6" s="1" t="s">
        <v>5</v>
      </c>
      <c r="B6" s="1">
        <v>62.5</v>
      </c>
      <c r="C6" s="1">
        <v>250</v>
      </c>
      <c r="D6" s="1">
        <v>375</v>
      </c>
      <c r="E6" s="1">
        <v>250</v>
      </c>
      <c r="F6" s="1">
        <v>62.5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">
      <c r="B7" s="1">
        <v>31.25</v>
      </c>
      <c r="C7" s="1">
        <v>156.25</v>
      </c>
      <c r="D7" s="1">
        <v>312.5</v>
      </c>
      <c r="E7" s="1">
        <v>312.5</v>
      </c>
      <c r="F7" s="1">
        <v>156.25</v>
      </c>
      <c r="G7" s="1">
        <v>31.25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">
      <c r="A8" s="1">
        <v>6</v>
      </c>
      <c r="B8" s="1">
        <v>15.625</v>
      </c>
      <c r="C8" s="1">
        <v>93.75</v>
      </c>
      <c r="D8" s="1">
        <v>234.375</v>
      </c>
      <c r="E8" s="1">
        <v>312.5</v>
      </c>
      <c r="F8" s="1">
        <v>234.375</v>
      </c>
      <c r="G8" s="1">
        <v>93.75</v>
      </c>
      <c r="H8" s="1">
        <v>15.625</v>
      </c>
      <c r="I8" s="1">
        <v>0</v>
      </c>
      <c r="J8" s="1">
        <v>0</v>
      </c>
      <c r="K8" s="1">
        <v>0</v>
      </c>
      <c r="L8" s="1">
        <v>0</v>
      </c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">
      <c r="A9" s="1">
        <v>7</v>
      </c>
      <c r="B9" s="1">
        <v>7.8125</v>
      </c>
      <c r="C9" s="1">
        <v>54.6875</v>
      </c>
      <c r="D9" s="1">
        <v>164.0625</v>
      </c>
      <c r="E9" s="1">
        <v>273.4375</v>
      </c>
      <c r="F9" s="1">
        <v>273.4375</v>
      </c>
      <c r="G9" s="1">
        <v>164.0625</v>
      </c>
      <c r="H9" s="1">
        <v>54.6875</v>
      </c>
      <c r="I9" s="1">
        <v>7.8125</v>
      </c>
      <c r="J9" s="1">
        <v>0</v>
      </c>
      <c r="K9" s="1">
        <v>0</v>
      </c>
      <c r="L9" s="1">
        <v>0</v>
      </c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">
      <c r="A10" s="1" t="s">
        <v>4</v>
      </c>
      <c r="B10" s="1">
        <v>3.90625</v>
      </c>
      <c r="C10" s="1">
        <v>31.25</v>
      </c>
      <c r="D10" s="1">
        <v>109.375</v>
      </c>
      <c r="E10" s="1">
        <v>218.75</v>
      </c>
      <c r="F10" s="1">
        <v>273.4375</v>
      </c>
      <c r="G10" s="1">
        <v>218.75</v>
      </c>
      <c r="H10" s="1">
        <v>109.375</v>
      </c>
      <c r="I10" s="1">
        <v>31.25</v>
      </c>
      <c r="J10" s="1">
        <v>3.90625</v>
      </c>
      <c r="K10" s="1">
        <v>0</v>
      </c>
      <c r="L10" s="1">
        <v>0</v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">
      <c r="A11" s="1">
        <v>9</v>
      </c>
      <c r="B11" s="1">
        <v>1.953125</v>
      </c>
      <c r="C11" s="1">
        <v>17.578125</v>
      </c>
      <c r="D11" s="1">
        <v>70.3125</v>
      </c>
      <c r="E11" s="1">
        <v>164.0625</v>
      </c>
      <c r="F11" s="1">
        <v>246.09375</v>
      </c>
      <c r="G11" s="1">
        <v>246.09375</v>
      </c>
      <c r="H11" s="1">
        <v>164.0625</v>
      </c>
      <c r="I11" s="1">
        <v>70.3125</v>
      </c>
      <c r="J11" s="1">
        <v>17.578125</v>
      </c>
      <c r="K11" s="1">
        <v>1.953125</v>
      </c>
      <c r="L11" s="1">
        <v>0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">
      <c r="B12" s="1">
        <v>0.9765625</v>
      </c>
      <c r="C12" s="1">
        <v>9.765625</v>
      </c>
      <c r="D12" s="1">
        <v>43.9453125</v>
      </c>
      <c r="E12" s="1">
        <v>117.1875</v>
      </c>
      <c r="F12" s="1">
        <v>205.078125</v>
      </c>
      <c r="G12" s="1">
        <v>246.09375</v>
      </c>
      <c r="H12" s="1">
        <v>205.078125</v>
      </c>
      <c r="I12" s="1">
        <v>117.1875</v>
      </c>
      <c r="J12" s="1">
        <v>43.9453125</v>
      </c>
      <c r="K12" s="1">
        <v>9.765625</v>
      </c>
      <c r="L12" s="1">
        <v>0.9765625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">
      <c r="A13" s="1">
        <v>11</v>
      </c>
      <c r="B13" s="1">
        <v>0.48828125</v>
      </c>
      <c r="C13" s="1">
        <v>5.37109375</v>
      </c>
      <c r="D13" s="1">
        <v>26.85546875</v>
      </c>
      <c r="E13" s="1">
        <v>80.56640625</v>
      </c>
      <c r="F13" s="1">
        <v>161.1328125</v>
      </c>
      <c r="G13" s="1">
        <v>225.5859375</v>
      </c>
      <c r="H13" s="1">
        <v>225.5859375</v>
      </c>
      <c r="I13" s="1">
        <v>161.1328125</v>
      </c>
      <c r="J13" s="1">
        <v>80.56640625</v>
      </c>
      <c r="K13" s="1">
        <v>26.85546875</v>
      </c>
      <c r="L13" s="1">
        <v>5.859375</v>
      </c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">
      <c r="A14" s="1" t="s">
        <v>6</v>
      </c>
      <c r="B14" s="1">
        <v>0.244140625</v>
      </c>
      <c r="C14" s="1">
        <v>2.9296875</v>
      </c>
      <c r="D14" s="1">
        <v>16.11328125</v>
      </c>
      <c r="E14" s="1">
        <v>53.7109375</v>
      </c>
      <c r="F14" s="1">
        <v>120.849609375</v>
      </c>
      <c r="G14" s="1">
        <v>193.359375</v>
      </c>
      <c r="H14" s="1">
        <v>225.5859375</v>
      </c>
      <c r="I14" s="1">
        <v>193.359375</v>
      </c>
      <c r="J14" s="1">
        <v>120.849609375</v>
      </c>
      <c r="K14" s="1">
        <v>53.7109375</v>
      </c>
      <c r="L14" s="1">
        <v>19.287109375</v>
      </c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">
      <c r="A15" s="1">
        <v>13</v>
      </c>
      <c r="B15" s="1">
        <v>0.1220703125</v>
      </c>
      <c r="C15" s="1">
        <v>1.5869140625</v>
      </c>
      <c r="D15" s="1">
        <v>9.521484375</v>
      </c>
      <c r="E15" s="1">
        <v>34.912109375</v>
      </c>
      <c r="F15" s="1">
        <v>87.2802734375</v>
      </c>
      <c r="G15" s="1">
        <v>157.1044921875</v>
      </c>
      <c r="H15" s="1">
        <v>209.47265625</v>
      </c>
      <c r="I15" s="1">
        <v>209.47265625</v>
      </c>
      <c r="J15" s="1">
        <v>157.1044921875</v>
      </c>
      <c r="K15" s="1">
        <v>87.2802734375</v>
      </c>
      <c r="L15" s="1">
        <v>46.142578125</v>
      </c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">
      <c r="A16" s="1">
        <v>14</v>
      </c>
      <c r="B16" s="1">
        <v>6.103515625E-2</v>
      </c>
      <c r="C16" s="1">
        <v>0.8544921875</v>
      </c>
      <c r="D16" s="1">
        <v>5.55419921875</v>
      </c>
      <c r="E16" s="1">
        <v>22.216796875</v>
      </c>
      <c r="F16" s="1">
        <v>61.09619140625</v>
      </c>
      <c r="G16" s="1">
        <v>122.1923828125</v>
      </c>
      <c r="H16" s="1">
        <v>183.28857421875</v>
      </c>
      <c r="I16" s="1">
        <v>209.47265625</v>
      </c>
      <c r="J16" s="1">
        <v>183.28857421875</v>
      </c>
      <c r="K16" s="1">
        <v>122.1923828125</v>
      </c>
      <c r="L16" s="1">
        <v>89.78271484375</v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">
      <c r="B17" s="1">
        <v>3.0517578125E-2</v>
      </c>
      <c r="C17" s="1">
        <v>0.457763671875</v>
      </c>
      <c r="D17" s="1">
        <v>3.204345703125</v>
      </c>
      <c r="E17" s="1">
        <v>13.885498046875</v>
      </c>
      <c r="F17" s="1">
        <v>41.656494140625</v>
      </c>
      <c r="G17" s="1">
        <v>91.644287109375</v>
      </c>
      <c r="H17" s="1">
        <v>152.740478515625</v>
      </c>
      <c r="I17" s="1">
        <v>196.380615234375</v>
      </c>
      <c r="J17" s="1">
        <v>196.380615234375</v>
      </c>
      <c r="K17" s="1">
        <v>152.740478515625</v>
      </c>
      <c r="L17" s="1">
        <v>150.87890625</v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">
      <c r="A18" s="1" t="s">
        <v>7</v>
      </c>
      <c r="B18" s="1">
        <v>1.52587890625E-2</v>
      </c>
      <c r="C18" s="1">
        <v>0.244140625</v>
      </c>
      <c r="D18" s="1">
        <v>1.8310546875</v>
      </c>
      <c r="E18" s="1">
        <v>8.544921875</v>
      </c>
      <c r="F18" s="1">
        <v>27.77099609375</v>
      </c>
      <c r="G18" s="1">
        <v>66.650390625</v>
      </c>
      <c r="H18" s="1">
        <v>122.1923828125</v>
      </c>
      <c r="I18" s="1">
        <v>174.560546875</v>
      </c>
      <c r="J18" s="1">
        <v>196.380615234375</v>
      </c>
      <c r="K18" s="1">
        <v>174.560546875</v>
      </c>
      <c r="L18" s="1">
        <v>227.2491455078125</v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">
      <c r="A19" s="1">
        <v>17</v>
      </c>
      <c r="B19" s="1">
        <v>7.62939453125E-3</v>
      </c>
      <c r="C19" s="1">
        <v>0.12969970703125</v>
      </c>
      <c r="D19" s="1">
        <v>1.03759765625</v>
      </c>
      <c r="E19" s="1">
        <v>5.18798828125</v>
      </c>
      <c r="F19" s="1">
        <v>18.157958984375</v>
      </c>
      <c r="G19" s="1">
        <v>47.210693359375</v>
      </c>
      <c r="H19" s="1">
        <v>94.42138671875</v>
      </c>
      <c r="I19" s="1">
        <v>148.37646484375</v>
      </c>
      <c r="J19" s="1">
        <v>185.4705810546875</v>
      </c>
      <c r="K19" s="1">
        <v>185.4705810546875</v>
      </c>
      <c r="L19" s="1">
        <v>314.5294189453125</v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">
      <c r="A20" s="1">
        <v>18</v>
      </c>
      <c r="B20" s="1">
        <v>3.814697265625E-3</v>
      </c>
      <c r="C20" s="1">
        <v>6.866455078125E-2</v>
      </c>
      <c r="D20" s="1">
        <v>0.583648681640625</v>
      </c>
      <c r="E20" s="1">
        <v>3.11279296875</v>
      </c>
      <c r="F20" s="1">
        <v>11.6729736328125</v>
      </c>
      <c r="G20" s="1">
        <v>32.684326171875</v>
      </c>
      <c r="H20" s="1">
        <v>70.8160400390625</v>
      </c>
      <c r="I20" s="1">
        <v>121.39892578125</v>
      </c>
      <c r="J20" s="1">
        <v>166.92352294921875</v>
      </c>
      <c r="K20" s="1">
        <v>185.4705810546875</v>
      </c>
      <c r="L20" s="1">
        <v>407.26470947265625</v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">
      <c r="A21" s="1">
        <v>19</v>
      </c>
      <c r="B21" s="1">
        <v>1.9073486328125E-3</v>
      </c>
      <c r="C21" s="1">
        <v>3.62396240234375E-2</v>
      </c>
      <c r="D21" s="1">
        <v>0.3261566162109375</v>
      </c>
      <c r="E21" s="1">
        <v>1.8482208251953125</v>
      </c>
      <c r="F21" s="1">
        <v>7.39288330078125</v>
      </c>
      <c r="G21" s="1">
        <v>22.17864990234375</v>
      </c>
      <c r="H21" s="1">
        <v>51.75018310546875</v>
      </c>
      <c r="I21" s="1">
        <v>96.10748291015625</v>
      </c>
      <c r="J21" s="1">
        <v>144.16122436523438</v>
      </c>
      <c r="K21" s="1">
        <v>176.19705200195312</v>
      </c>
      <c r="L21" s="1">
        <v>500</v>
      </c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">
      <c r="A22" s="1" t="s">
        <v>8</v>
      </c>
      <c r="B22" s="1">
        <v>9.5367431640625E-4</v>
      </c>
      <c r="C22" s="1">
        <v>1.9073486328125E-2</v>
      </c>
      <c r="D22" s="1">
        <v>0.1811981201171875</v>
      </c>
      <c r="E22" s="1">
        <v>1.087188720703125</v>
      </c>
      <c r="F22" s="1">
        <v>4.6205520629882812</v>
      </c>
      <c r="G22" s="1">
        <v>14.7857666015625</v>
      </c>
      <c r="H22" s="1">
        <v>36.96441650390625</v>
      </c>
      <c r="I22" s="1">
        <v>73.9288330078125</v>
      </c>
      <c r="J22" s="1">
        <v>120.13435363769531</v>
      </c>
      <c r="K22" s="1">
        <v>160.17913818359375</v>
      </c>
      <c r="L22" s="1">
        <v>588.09852600097656</v>
      </c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">
      <c r="A23" s="1">
        <v>21</v>
      </c>
      <c r="B23" s="1">
        <v>4.76837158203125E-4</v>
      </c>
      <c r="C23" s="1">
        <v>1.0013580322265625E-2</v>
      </c>
      <c r="D23" s="1">
        <v>0.10013580322265625</v>
      </c>
      <c r="E23" s="1">
        <v>0.63419342041015625</v>
      </c>
      <c r="F23" s="1">
        <v>2.8538703918457031</v>
      </c>
      <c r="G23" s="1">
        <v>9.7031593322753906</v>
      </c>
      <c r="H23" s="1">
        <v>25.875091552734375</v>
      </c>
      <c r="I23" s="1">
        <v>55.446624755859375</v>
      </c>
      <c r="J23" s="1">
        <v>97.031593322753906</v>
      </c>
      <c r="K23" s="1">
        <v>140.15674591064453</v>
      </c>
      <c r="L23" s="1">
        <v>668.18809509277344</v>
      </c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">
      <c r="A24" s="1">
        <v>22</v>
      </c>
      <c r="B24" s="1">
        <v>2.384185791015625E-4</v>
      </c>
      <c r="C24" s="1">
        <v>5.245208740234375E-3</v>
      </c>
      <c r="D24" s="1">
        <v>5.5074691772460938E-2</v>
      </c>
      <c r="E24" s="1">
        <v>0.36716461181640625</v>
      </c>
      <c r="F24" s="1">
        <v>1.7440319061279297</v>
      </c>
      <c r="G24" s="1">
        <v>6.2785148620605469</v>
      </c>
      <c r="H24" s="1">
        <v>17.789125442504883</v>
      </c>
      <c r="I24" s="1">
        <v>40.660858154296875</v>
      </c>
      <c r="J24" s="1">
        <v>76.239109039306641</v>
      </c>
      <c r="K24" s="1">
        <v>118.59416961669922</v>
      </c>
      <c r="L24" s="1">
        <v>738.2664680480957</v>
      </c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">
      <c r="A25" s="1">
        <v>23</v>
      </c>
      <c r="B25" s="1">
        <v>1.1920928955078125E-4</v>
      </c>
      <c r="C25" s="1">
        <v>2.7418136596679688E-3</v>
      </c>
      <c r="D25" s="1">
        <v>3.0159950256347656E-2</v>
      </c>
      <c r="E25" s="1">
        <v>0.21111965179443359</v>
      </c>
      <c r="F25" s="1">
        <v>1.055598258972168</v>
      </c>
      <c r="G25" s="1">
        <v>4.0112733840942383</v>
      </c>
      <c r="H25" s="1">
        <v>12.033820152282715</v>
      </c>
      <c r="I25" s="1">
        <v>29.224991798400879</v>
      </c>
      <c r="J25" s="1">
        <v>58.449983596801758</v>
      </c>
      <c r="K25" s="1">
        <v>97.41663932800293</v>
      </c>
      <c r="L25" s="1">
        <v>797.56355285644531</v>
      </c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">
      <c r="A26" s="1" t="s">
        <v>9</v>
      </c>
      <c r="B26" s="1">
        <v>5.9604644775390625E-5</v>
      </c>
      <c r="C26" s="1">
        <v>1.430511474609375E-3</v>
      </c>
      <c r="D26" s="1">
        <v>1.6450881958007812E-2</v>
      </c>
      <c r="E26" s="1">
        <v>0.12063980102539062</v>
      </c>
      <c r="F26" s="1">
        <v>0.63335895538330078</v>
      </c>
      <c r="G26" s="1">
        <v>2.5334358215332031</v>
      </c>
      <c r="H26" s="1">
        <v>8.0225467681884766</v>
      </c>
      <c r="I26" s="1">
        <v>20.629405975341797</v>
      </c>
      <c r="J26" s="1">
        <v>43.837487697601318</v>
      </c>
      <c r="K26" s="1">
        <v>77.933311462402344</v>
      </c>
      <c r="L26" s="1">
        <v>846.27187252044678</v>
      </c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">
      <c r="B27" s="1">
        <v>2.9802322387695312E-5</v>
      </c>
      <c r="C27" s="1">
        <v>7.4505805969238281E-4</v>
      </c>
      <c r="D27" s="1">
        <v>8.9406967163085938E-3</v>
      </c>
      <c r="E27" s="1">
        <v>6.8545341491699219E-2</v>
      </c>
      <c r="F27" s="1">
        <v>0.3769993782043457</v>
      </c>
      <c r="G27" s="1">
        <v>1.583397388458252</v>
      </c>
      <c r="H27" s="1">
        <v>5.2779912948608398</v>
      </c>
      <c r="I27" s="1">
        <v>14.325976371765137</v>
      </c>
      <c r="J27" s="1">
        <v>32.233446836471558</v>
      </c>
      <c r="K27" s="1">
        <v>60.885399580001831</v>
      </c>
      <c r="L27" s="1">
        <v>885.23852825164795</v>
      </c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">
      <c r="A28" s="1">
        <v>26</v>
      </c>
      <c r="B28" s="1">
        <v>1.4901161193847656E-5</v>
      </c>
      <c r="C28" s="1">
        <v>3.8743019104003906E-4</v>
      </c>
      <c r="D28" s="1">
        <v>4.8428773880004883E-3</v>
      </c>
      <c r="E28" s="1">
        <v>3.8743019104003906E-2</v>
      </c>
      <c r="F28" s="1">
        <v>0.22277235984802246</v>
      </c>
      <c r="G28" s="1">
        <v>0.98019838333129883</v>
      </c>
      <c r="H28" s="1">
        <v>3.4306943416595459</v>
      </c>
      <c r="I28" s="1">
        <v>9.8019838333129883</v>
      </c>
      <c r="J28" s="1">
        <v>23.279711604118347</v>
      </c>
      <c r="K28" s="1">
        <v>46.559423208236694</v>
      </c>
      <c r="L28" s="1">
        <v>915.68122804164886</v>
      </c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">
      <c r="A29" s="1">
        <v>27</v>
      </c>
      <c r="B29" s="1">
        <v>7.4505805969238281E-6</v>
      </c>
      <c r="C29" s="1">
        <v>2.0116567611694336E-4</v>
      </c>
      <c r="D29" s="1">
        <v>2.6151537895202637E-3</v>
      </c>
      <c r="E29" s="1">
        <v>2.1792948246002197E-2</v>
      </c>
      <c r="F29" s="1">
        <v>0.13075768947601318</v>
      </c>
      <c r="G29" s="1">
        <v>0.60148537158966064</v>
      </c>
      <c r="H29" s="1">
        <v>2.2054463624954224</v>
      </c>
      <c r="I29" s="1">
        <v>6.6163390874862671</v>
      </c>
      <c r="J29" s="1">
        <v>16.540847718715668</v>
      </c>
      <c r="K29" s="1">
        <v>34.919567406177521</v>
      </c>
      <c r="L29" s="1">
        <v>938.96093964576721</v>
      </c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">
      <c r="A30" s="1">
        <v>28</v>
      </c>
      <c r="B30" s="1">
        <v>3.7252902984619141E-6</v>
      </c>
      <c r="C30" s="1">
        <v>1.0430812835693359E-4</v>
      </c>
      <c r="D30" s="1">
        <v>1.4081597328186035E-3</v>
      </c>
      <c r="E30" s="1">
        <v>1.220405101776123E-2</v>
      </c>
      <c r="F30" s="1">
        <v>7.627531886100769E-2</v>
      </c>
      <c r="G30" s="1">
        <v>0.36612153053283691</v>
      </c>
      <c r="H30" s="1">
        <v>1.4034658670425415</v>
      </c>
      <c r="I30" s="1">
        <v>4.4108927249908447</v>
      </c>
      <c r="J30" s="1">
        <v>11.578593403100967</v>
      </c>
      <c r="K30" s="1">
        <v>25.730207562446594</v>
      </c>
      <c r="L30" s="1">
        <v>956.42072334885597</v>
      </c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">
      <c r="A31" s="1">
        <v>29</v>
      </c>
      <c r="B31" s="1">
        <v>1.862645149230957E-6</v>
      </c>
      <c r="C31" s="1">
        <v>5.4016709327697754E-5</v>
      </c>
      <c r="D31" s="1">
        <v>7.5623393058776855E-4</v>
      </c>
      <c r="E31" s="1">
        <v>6.806105375289917E-3</v>
      </c>
      <c r="F31" s="1">
        <v>4.423968493938446E-2</v>
      </c>
      <c r="G31" s="1">
        <v>0.2211984246969223</v>
      </c>
      <c r="H31" s="1">
        <v>0.88479369878768921</v>
      </c>
      <c r="I31" s="1">
        <v>2.9071792960166931</v>
      </c>
      <c r="J31" s="1">
        <v>7.9947430640459061</v>
      </c>
      <c r="K31" s="1">
        <v>18.654400482773781</v>
      </c>
      <c r="L31" s="1">
        <v>969.28582713007927</v>
      </c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">
      <c r="B32" s="1">
        <v>9.3132257461547852E-7</v>
      </c>
      <c r="C32" s="1">
        <v>2.7939677238464355E-5</v>
      </c>
      <c r="D32" s="1">
        <v>4.0512531995773315E-4</v>
      </c>
      <c r="E32" s="1">
        <v>3.7811696529388428E-3</v>
      </c>
      <c r="F32" s="1">
        <v>2.5522895157337189E-2</v>
      </c>
      <c r="G32" s="1">
        <v>0.13271905481815338</v>
      </c>
      <c r="H32" s="1">
        <v>0.55299606174230576</v>
      </c>
      <c r="I32" s="1">
        <v>1.8959864974021912</v>
      </c>
      <c r="J32" s="1">
        <v>5.4509611800312996</v>
      </c>
      <c r="K32" s="1">
        <v>13.324571773409843</v>
      </c>
      <c r="L32" s="1">
        <v>978.61302737146616</v>
      </c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">
      <c r="A33" s="1">
        <v>31</v>
      </c>
      <c r="B33" s="1">
        <v>4.6566128730773926E-7</v>
      </c>
      <c r="C33" s="1">
        <v>1.4435499906539917E-5</v>
      </c>
      <c r="D33" s="1">
        <v>2.1653249859809875E-4</v>
      </c>
      <c r="E33" s="1">
        <v>2.093147486448288E-3</v>
      </c>
      <c r="F33" s="1">
        <v>1.4652032405138016E-2</v>
      </c>
      <c r="G33" s="1">
        <v>7.9120974987745285E-2</v>
      </c>
      <c r="H33" s="1">
        <v>0.34285755828022957</v>
      </c>
      <c r="I33" s="1">
        <v>1.2244912795722485</v>
      </c>
      <c r="J33" s="1">
        <v>3.6734738387167454</v>
      </c>
      <c r="K33" s="1">
        <v>9.3877664767205715</v>
      </c>
      <c r="L33" s="1">
        <v>985.27531325817108</v>
      </c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">
      <c r="A34" s="1">
        <v>32</v>
      </c>
      <c r="B34" s="1">
        <v>2.3283064365386963E-7</v>
      </c>
      <c r="C34" s="1">
        <v>7.4505805969238281E-6</v>
      </c>
      <c r="D34" s="1">
        <v>1.1548399925231934E-4</v>
      </c>
      <c r="E34" s="1">
        <v>1.1548399925231934E-3</v>
      </c>
      <c r="F34" s="1">
        <v>8.3725899457931519E-3</v>
      </c>
      <c r="G34" s="1">
        <v>4.688650369644165E-2</v>
      </c>
      <c r="H34" s="1">
        <v>0.21098926663398743</v>
      </c>
      <c r="I34" s="1">
        <v>0.78367441892623901</v>
      </c>
      <c r="J34" s="1">
        <v>2.4489825591444969</v>
      </c>
      <c r="K34" s="1">
        <v>6.5306201577186584</v>
      </c>
      <c r="L34" s="1">
        <v>989.96919649653137</v>
      </c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">
      <c r="A35" s="1">
        <v>33</v>
      </c>
      <c r="B35" s="1">
        <v>1.1641532182693481E-7</v>
      </c>
      <c r="C35" s="1">
        <v>3.8417056202888489E-6</v>
      </c>
      <c r="D35" s="1">
        <v>6.1467289924621582E-5</v>
      </c>
      <c r="E35" s="1">
        <v>6.3516199588775635E-4</v>
      </c>
      <c r="F35" s="1">
        <v>4.7637149691581726E-3</v>
      </c>
      <c r="G35" s="1">
        <v>2.7629546821117401E-2</v>
      </c>
      <c r="H35" s="1">
        <v>0.12893788516521454</v>
      </c>
      <c r="I35" s="1">
        <v>0.49733184278011322</v>
      </c>
      <c r="J35" s="1">
        <v>1.616328489035368</v>
      </c>
      <c r="K35" s="1">
        <v>4.4898013584315777</v>
      </c>
      <c r="L35" s="1">
        <v>993.2345065753907</v>
      </c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">
      <c r="A36" s="1">
        <v>34</v>
      </c>
      <c r="B36" s="1">
        <v>5.8207660913467407E-8</v>
      </c>
      <c r="C36" s="1">
        <v>1.9790604710578918E-6</v>
      </c>
      <c r="D36" s="1">
        <v>3.2654497772455215E-5</v>
      </c>
      <c r="E36" s="1">
        <v>3.4831464290618896E-4</v>
      </c>
      <c r="F36" s="1">
        <v>2.6994384825229645E-3</v>
      </c>
      <c r="G36" s="1">
        <v>1.6196630895137787E-2</v>
      </c>
      <c r="H36" s="1">
        <v>7.828371599316597E-2</v>
      </c>
      <c r="I36" s="1">
        <v>0.31313486397266388</v>
      </c>
      <c r="J36" s="1">
        <v>1.0568301659077406</v>
      </c>
      <c r="K36" s="1">
        <v>3.0530649237334728</v>
      </c>
      <c r="L36" s="1">
        <v>995.47940725460649</v>
      </c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2">
      <c r="A37" s="1">
        <v>35</v>
      </c>
      <c r="B37" s="1">
        <v>2.9103830456733704E-8</v>
      </c>
      <c r="C37" s="1">
        <v>1.0186340659856796E-6</v>
      </c>
      <c r="D37" s="1">
        <v>1.7316779121756554E-5</v>
      </c>
      <c r="E37" s="1">
        <v>1.9048457033932209E-4</v>
      </c>
      <c r="F37" s="1">
        <v>1.5238765627145767E-3</v>
      </c>
      <c r="G37" s="1">
        <v>9.4480346888303757E-3</v>
      </c>
      <c r="H37" s="1">
        <v>4.7240173444151878E-2</v>
      </c>
      <c r="I37" s="1">
        <v>0.19570928998291492</v>
      </c>
      <c r="J37" s="1">
        <v>0.68498251494020224</v>
      </c>
      <c r="K37" s="1">
        <v>2.0549475448206067</v>
      </c>
      <c r="L37" s="1">
        <v>997.00593971647322</v>
      </c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2">
      <c r="A38" s="1">
        <v>36</v>
      </c>
      <c r="B38" s="1">
        <v>1.4551915228366852E-8</v>
      </c>
      <c r="C38" s="1">
        <v>5.2386894822120667E-7</v>
      </c>
      <c r="D38" s="1">
        <v>9.1677065938711166E-6</v>
      </c>
      <c r="E38" s="1">
        <v>1.0390067473053932E-4</v>
      </c>
      <c r="F38" s="1">
        <v>8.5718056652694941E-4</v>
      </c>
      <c r="G38" s="1">
        <v>5.4859556257724762E-3</v>
      </c>
      <c r="H38" s="1">
        <v>2.8344104066491127E-2</v>
      </c>
      <c r="I38" s="1">
        <v>0.1214747317135334</v>
      </c>
      <c r="J38" s="1">
        <v>0.44034590246155858</v>
      </c>
      <c r="K38" s="1">
        <v>1.3699650298804045</v>
      </c>
      <c r="L38" s="1">
        <v>998.03341348888353</v>
      </c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2">
      <c r="A39" s="1">
        <v>37</v>
      </c>
      <c r="B39" s="1">
        <v>7.2759576141834259E-9</v>
      </c>
      <c r="C39" s="1">
        <v>2.6921043172478676E-7</v>
      </c>
      <c r="D39" s="1">
        <v>4.8457877710461617E-6</v>
      </c>
      <c r="E39" s="1">
        <v>5.6534190662205219E-5</v>
      </c>
      <c r="F39" s="1">
        <v>4.8054062062874436E-4</v>
      </c>
      <c r="G39" s="1">
        <v>3.1715680961497128E-3</v>
      </c>
      <c r="H39" s="1">
        <v>1.6915029846131802E-2</v>
      </c>
      <c r="I39" s="1">
        <v>7.4909417890012264E-2</v>
      </c>
      <c r="J39" s="1">
        <v>0.28091031708754599</v>
      </c>
      <c r="K39" s="1">
        <v>0.90515546617098153</v>
      </c>
      <c r="L39" s="1">
        <v>998.71839600382373</v>
      </c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2">
      <c r="A40" s="1">
        <v>38</v>
      </c>
      <c r="B40" s="1">
        <v>3.637978807091713E-9</v>
      </c>
      <c r="C40" s="1">
        <v>1.3824319466948509E-7</v>
      </c>
      <c r="D40" s="1">
        <v>2.5574991013854742E-6</v>
      </c>
      <c r="E40" s="1">
        <v>3.068998921662569E-5</v>
      </c>
      <c r="F40" s="1">
        <v>2.6853740564547479E-4</v>
      </c>
      <c r="G40" s="1">
        <v>1.8260543583892286E-3</v>
      </c>
      <c r="H40" s="1">
        <v>1.0043298971140757E-2</v>
      </c>
      <c r="I40" s="1">
        <v>4.5912223868072033E-2</v>
      </c>
      <c r="J40" s="1">
        <v>0.17790986748877913</v>
      </c>
      <c r="K40" s="1">
        <v>0.59303289162926376</v>
      </c>
      <c r="L40" s="1">
        <v>999.17097373690922</v>
      </c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2">
      <c r="A41" s="1">
        <v>39</v>
      </c>
      <c r="B41" s="1">
        <v>1.8189894035458565E-9</v>
      </c>
      <c r="C41" s="1">
        <v>7.0940586738288403E-8</v>
      </c>
      <c r="D41" s="1">
        <v>1.3478711480274796E-6</v>
      </c>
      <c r="E41" s="1">
        <v>1.6623744159005582E-5</v>
      </c>
      <c r="F41" s="1">
        <v>1.4961369743105024E-4</v>
      </c>
      <c r="G41" s="1">
        <v>1.0472958820173517E-3</v>
      </c>
      <c r="H41" s="1">
        <v>5.9346766647649929E-3</v>
      </c>
      <c r="I41" s="1">
        <v>2.7977761419606395E-2</v>
      </c>
      <c r="J41" s="1">
        <v>0.11191104567842558</v>
      </c>
      <c r="K41" s="1">
        <v>0.38547137955902144</v>
      </c>
      <c r="L41" s="1">
        <v>999.46749018272385</v>
      </c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2">
      <c r="A42" s="1">
        <v>40</v>
      </c>
      <c r="B42" s="1">
        <v>9.0949470177292824E-10</v>
      </c>
      <c r="C42" s="1">
        <v>3.637978807091713E-8</v>
      </c>
      <c r="D42" s="1">
        <v>7.0940586738288403E-7</v>
      </c>
      <c r="E42" s="1">
        <v>8.985807653516531E-6</v>
      </c>
      <c r="F42" s="1">
        <v>8.3118720795027912E-5</v>
      </c>
      <c r="G42" s="1">
        <v>5.9845478972420096E-4</v>
      </c>
      <c r="H42" s="1">
        <v>3.4909862733911723E-3</v>
      </c>
      <c r="I42" s="1">
        <v>1.6956219042185694E-2</v>
      </c>
      <c r="J42" s="1">
        <v>6.9944403549015988E-2</v>
      </c>
      <c r="K42" s="1">
        <v>0.24869121261872351</v>
      </c>
      <c r="L42" s="1">
        <v>999.66022587250336</v>
      </c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2">
      <c r="A43" s="1">
        <v>41</v>
      </c>
      <c r="B43" s="1">
        <v>4.5474735088646412E-10</v>
      </c>
      <c r="C43" s="1">
        <v>1.8644641386345029E-8</v>
      </c>
      <c r="D43" s="1">
        <v>3.7289282772690058E-7</v>
      </c>
      <c r="E43" s="1">
        <v>4.8476067604497075E-6</v>
      </c>
      <c r="F43" s="1">
        <v>4.6052264224272221E-5</v>
      </c>
      <c r="G43" s="1">
        <v>3.4078675525961444E-4</v>
      </c>
      <c r="H43" s="1">
        <v>2.0447205315576866E-3</v>
      </c>
      <c r="I43" s="1">
        <v>1.0223602657788433E-2</v>
      </c>
      <c r="J43" s="1">
        <v>4.3450311295600841E-2</v>
      </c>
      <c r="K43" s="1">
        <v>0.15931780808386975</v>
      </c>
      <c r="L43" s="1">
        <v>999.78457147881272</v>
      </c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2">
      <c r="A44" s="1">
        <v>42</v>
      </c>
      <c r="B44" s="1">
        <v>2.2737367544323206E-10</v>
      </c>
      <c r="C44" s="1">
        <v>9.5496943686157465E-9</v>
      </c>
      <c r="D44" s="1">
        <v>1.957687345566228E-7</v>
      </c>
      <c r="E44" s="1">
        <v>2.610249794088304E-6</v>
      </c>
      <c r="F44" s="1">
        <v>2.5449935492360964E-5</v>
      </c>
      <c r="G44" s="1">
        <v>1.9341950974194333E-4</v>
      </c>
      <c r="H44" s="1">
        <v>1.1927536434086505E-3</v>
      </c>
      <c r="I44" s="1">
        <v>6.1341615946730599E-3</v>
      </c>
      <c r="J44" s="1">
        <v>2.6836956976694637E-2</v>
      </c>
      <c r="K44" s="1">
        <v>0.1013840596897353</v>
      </c>
      <c r="L44" s="1">
        <v>999.86423038285466</v>
      </c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x14ac:dyDescent="0.2">
      <c r="A45" s="1">
        <v>43</v>
      </c>
      <c r="B45" s="1">
        <v>1.1368683772161603E-10</v>
      </c>
      <c r="C45" s="1">
        <v>4.8885340220294893E-9</v>
      </c>
      <c r="D45" s="1">
        <v>1.0265921446261927E-7</v>
      </c>
      <c r="E45" s="1">
        <v>1.4030092643224634E-6</v>
      </c>
      <c r="F45" s="1">
        <v>1.4030092643224634E-5</v>
      </c>
      <c r="G45" s="1">
        <v>1.0943472261715215E-4</v>
      </c>
      <c r="H45" s="1">
        <v>6.9308657657529693E-4</v>
      </c>
      <c r="I45" s="1">
        <v>3.6634576190408552E-3</v>
      </c>
      <c r="J45" s="1">
        <v>1.6485559285683848E-2</v>
      </c>
      <c r="K45" s="1">
        <v>6.4110508333214966E-2</v>
      </c>
      <c r="L45" s="1">
        <v>999.91492241269953</v>
      </c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2">
      <c r="A46" s="1">
        <v>44</v>
      </c>
      <c r="B46" s="1">
        <v>5.6843418860808015E-11</v>
      </c>
      <c r="C46" s="1">
        <v>2.5011104298755527E-9</v>
      </c>
      <c r="D46" s="1">
        <v>5.3773874242324382E-8</v>
      </c>
      <c r="E46" s="1">
        <v>7.5283423939254135E-7</v>
      </c>
      <c r="F46" s="1">
        <v>7.7165509537735488E-6</v>
      </c>
      <c r="G46" s="1">
        <v>6.1732407630188391E-5</v>
      </c>
      <c r="H46" s="1">
        <v>4.0126064959622454E-4</v>
      </c>
      <c r="I46" s="1">
        <v>2.1782720978080761E-3</v>
      </c>
      <c r="J46" s="1">
        <v>1.0074508452362352E-2</v>
      </c>
      <c r="K46" s="1">
        <v>4.0298033809449407E-2</v>
      </c>
      <c r="L46" s="1">
        <v>999.94697766686613</v>
      </c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x14ac:dyDescent="0.2">
      <c r="A47" s="1">
        <v>45</v>
      </c>
      <c r="B47" s="1">
        <v>2.8421709430404007E-11</v>
      </c>
      <c r="C47" s="1">
        <v>1.2789769243681803E-9</v>
      </c>
      <c r="D47" s="1">
        <v>2.8137492336099967E-8</v>
      </c>
      <c r="E47" s="1">
        <v>4.0330405681743287E-7</v>
      </c>
      <c r="F47" s="1">
        <v>4.2346925965830451E-6</v>
      </c>
      <c r="G47" s="1">
        <v>3.472447929198097E-5</v>
      </c>
      <c r="H47" s="1">
        <v>2.3149652861320646E-4</v>
      </c>
      <c r="I47" s="1">
        <v>1.2897663737021503E-3</v>
      </c>
      <c r="J47" s="1">
        <v>6.1263902750852139E-3</v>
      </c>
      <c r="K47" s="1">
        <v>2.518627113090588E-2</v>
      </c>
      <c r="L47" s="1">
        <v>999.96712668377086</v>
      </c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x14ac:dyDescent="0.2">
      <c r="A48" s="1">
        <v>46</v>
      </c>
      <c r="B48" s="1">
        <v>1.4210854715202004E-11</v>
      </c>
      <c r="C48" s="1">
        <v>6.5369931689929217E-10</v>
      </c>
      <c r="D48" s="1">
        <v>1.4708234630234074E-8</v>
      </c>
      <c r="E48" s="1">
        <v>2.1572077457676642E-7</v>
      </c>
      <c r="F48" s="1">
        <v>2.318998326700239E-6</v>
      </c>
      <c r="G48" s="1">
        <v>1.9479585944282007E-5</v>
      </c>
      <c r="H48" s="1">
        <v>1.3311050395259372E-4</v>
      </c>
      <c r="I48" s="1">
        <v>7.6063145115767838E-4</v>
      </c>
      <c r="J48" s="1">
        <v>3.7080783243936821E-3</v>
      </c>
      <c r="K48" s="1">
        <v>1.5656330702995547E-2</v>
      </c>
      <c r="L48" s="1">
        <v>999.97971981933631</v>
      </c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x14ac:dyDescent="0.2">
      <c r="A49" s="1">
        <v>47</v>
      </c>
      <c r="B49" s="1">
        <v>7.1054273576010019E-12</v>
      </c>
      <c r="C49" s="1">
        <v>3.3395508580724709E-10</v>
      </c>
      <c r="D49" s="1">
        <v>7.680966973566683E-9</v>
      </c>
      <c r="E49" s="1">
        <v>1.1521450460350025E-7</v>
      </c>
      <c r="F49" s="1">
        <v>1.2673595506385027E-6</v>
      </c>
      <c r="G49" s="1">
        <v>1.0899292135491123E-5</v>
      </c>
      <c r="H49" s="1">
        <v>7.6295044948437862E-5</v>
      </c>
      <c r="I49" s="1">
        <v>4.4687097755513605E-4</v>
      </c>
      <c r="J49" s="1">
        <v>2.2343548877756803E-3</v>
      </c>
      <c r="K49" s="1">
        <v>9.6822045136946144E-3</v>
      </c>
      <c r="L49" s="1">
        <v>999.98754798468781</v>
      </c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x14ac:dyDescent="0.2">
      <c r="A50" s="1">
        <v>48</v>
      </c>
      <c r="B50" s="1">
        <v>3.5527136788005009E-12</v>
      </c>
      <c r="C50" s="1">
        <v>1.7053025658242404E-10</v>
      </c>
      <c r="D50" s="1">
        <v>4.007461029686965E-9</v>
      </c>
      <c r="E50" s="1">
        <v>6.1447735788533464E-8</v>
      </c>
      <c r="F50" s="1">
        <v>6.9128702762100147E-7</v>
      </c>
      <c r="G50" s="1">
        <v>6.0833258430648129E-6</v>
      </c>
      <c r="H50" s="1">
        <v>4.3597168541964493E-5</v>
      </c>
      <c r="I50" s="1">
        <v>2.6158301125178696E-4</v>
      </c>
      <c r="J50" s="1">
        <v>1.3406129326654082E-3</v>
      </c>
      <c r="K50" s="1">
        <v>5.9582797007351473E-3</v>
      </c>
      <c r="L50" s="1">
        <v>999.99238908694463</v>
      </c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x14ac:dyDescent="0.2">
      <c r="A51" s="1">
        <v>49</v>
      </c>
      <c r="B51" s="1">
        <v>1.7763568394002505E-12</v>
      </c>
      <c r="C51" s="1">
        <v>8.7041485130612273E-11</v>
      </c>
      <c r="D51" s="1">
        <v>2.0889956431346945E-9</v>
      </c>
      <c r="E51" s="1">
        <v>3.2727598409110215E-8</v>
      </c>
      <c r="F51" s="1">
        <v>3.7636738170476747E-7</v>
      </c>
      <c r="G51" s="1">
        <v>3.3873064353429072E-6</v>
      </c>
      <c r="H51" s="1">
        <v>2.4840247192514653E-5</v>
      </c>
      <c r="I51" s="1">
        <v>1.5259008989687572E-4</v>
      </c>
      <c r="J51" s="1">
        <v>8.0109797195859755E-4</v>
      </c>
      <c r="K51" s="1">
        <v>3.6494463167002777E-3</v>
      </c>
      <c r="L51" s="1">
        <v>999.99536822679499</v>
      </c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x14ac:dyDescent="0.2">
      <c r="A52" s="1">
        <v>50</v>
      </c>
      <c r="B52" s="1">
        <v>8.8817841970012523E-13</v>
      </c>
      <c r="C52" s="1">
        <v>4.4408920985006262E-11</v>
      </c>
      <c r="D52" s="1">
        <v>1.0880185641326534E-9</v>
      </c>
      <c r="E52" s="1">
        <v>1.7408297026122455E-8</v>
      </c>
      <c r="F52" s="1">
        <v>2.0454749005693884E-7</v>
      </c>
      <c r="G52" s="1">
        <v>1.8818369085238373E-6</v>
      </c>
      <c r="H52" s="1">
        <v>1.411377681392878E-5</v>
      </c>
      <c r="I52" s="1">
        <v>8.8715168544695189E-5</v>
      </c>
      <c r="J52" s="1">
        <v>4.7684403092773664E-4</v>
      </c>
      <c r="K52" s="1">
        <v>2.2252721443294377E-3</v>
      </c>
      <c r="L52" s="1">
        <v>999.99719294995339</v>
      </c>
      <c r="M52" s="1"/>
      <c r="N52" s="1"/>
      <c r="O52" s="1"/>
      <c r="P52" s="1"/>
      <c r="Q52" s="1"/>
      <c r="R52" s="1"/>
      <c r="S52" s="1"/>
      <c r="T52" s="1"/>
      <c r="U52" s="1"/>
      <c r="V5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Sheet1</vt:lpstr>
      <vt:lpstr>Sheet2</vt:lpstr>
      <vt:lpstr>Chart1</vt:lpstr>
      <vt:lpstr>Chart2</vt:lpstr>
    </vt:vector>
  </TitlesOfParts>
  <Company>NOAA/NGDC Enterprise Data Systems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Habermann</dc:creator>
  <cp:lastModifiedBy>Microsoft Office User</cp:lastModifiedBy>
  <dcterms:created xsi:type="dcterms:W3CDTF">2016-09-14T16:18:02Z</dcterms:created>
  <dcterms:modified xsi:type="dcterms:W3CDTF">2016-11-30T20:42:15Z</dcterms:modified>
</cp:coreProperties>
</file>