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firstSheet="1" activeTab="16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LevelCompletenessBar" sheetId="17" r:id="rId14"/>
    <sheet name="IDspiralCounts" sheetId="14" r:id="rId15"/>
    <sheet name="signaturescoreCount" sheetId="16" r:id="rId16"/>
    <sheet name="IDspiralCompleteness" sheetId="15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E57" i="1"/>
  <c r="G57" i="1"/>
  <c r="I57" i="1"/>
  <c r="K57" i="1"/>
  <c r="M57" i="1"/>
  <c r="O57" i="1"/>
  <c r="Q57" i="1"/>
  <c r="S57" i="1"/>
  <c r="U57" i="1"/>
  <c r="W57" i="1"/>
  <c r="A57" i="1"/>
  <c r="B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Q56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Q56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P56" i="8"/>
  <c r="E1" i="1"/>
  <c r="G1" i="1"/>
  <c r="I1" i="1"/>
  <c r="K1" i="1"/>
  <c r="M1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P5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5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<sst xmlns="http://schemas.openxmlformats.org/spreadsheetml/2006/main" count="870" uniqueCount="154">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</sst>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58416"/>
        <c:axId val="1002260736"/>
      </c:lineChart>
      <c:catAx>
        <c:axId val="1002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0736"/>
        <c:crosses val="autoZero"/>
        <c:auto val="1"/>
        <c:lblAlgn val="ctr"/>
        <c:lblOffset val="100"/>
        <c:noMultiLvlLbl val="0"/>
      </c:catAx>
      <c:valAx>
        <c:axId val="1002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9248"/>
        <c:axId val="1004624992"/>
      </c:lineChart>
      <c:catAx>
        <c:axId val="1002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24992"/>
        <c:crosses val="autoZero"/>
        <c:auto val="1"/>
        <c:lblAlgn val="ctr"/>
        <c:lblOffset val="100"/>
        <c:noMultiLvlLbl val="0"/>
      </c:catAx>
      <c:valAx>
        <c:axId val="1004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16496"/>
        <c:axId val="1002418816"/>
      </c:lineChart>
      <c:catAx>
        <c:axId val="1002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8816"/>
        <c:crosses val="autoZero"/>
        <c:auto val="1"/>
        <c:lblAlgn val="ctr"/>
        <c:lblOffset val="100"/>
        <c:noMultiLvlLbl val="0"/>
      </c:catAx>
      <c:valAx>
        <c:axId val="1002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54224"/>
        <c:axId val="1002823872"/>
      </c:lineChart>
      <c:catAx>
        <c:axId val="10024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23872"/>
        <c:crosses val="autoZero"/>
        <c:auto val="1"/>
        <c:lblAlgn val="ctr"/>
        <c:lblOffset val="100"/>
        <c:noMultiLvlLbl val="0"/>
      </c:catAx>
      <c:valAx>
        <c:axId val="1002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records for the LTER Identification Level 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67290564089"/>
          <c:y val="0.138755832604258"/>
          <c:w val="0.773046298879483"/>
          <c:h val="0.741965769903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IDspiralCounts!$G$10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IDspiralCounts!$G$11:$G$22</c:f>
              <c:numCache>
                <c:formatCode>General</c:formatCode>
                <c:ptCount val="12"/>
                <c:pt idx="0">
                  <c:v>60.0</c:v>
                </c:pt>
                <c:pt idx="1">
                  <c:v>79.0</c:v>
                </c:pt>
                <c:pt idx="2">
                  <c:v>146.0</c:v>
                </c:pt>
                <c:pt idx="3">
                  <c:v>89.0</c:v>
                </c:pt>
                <c:pt idx="4">
                  <c:v>47.0</c:v>
                </c:pt>
                <c:pt idx="5">
                  <c:v>70.0</c:v>
                </c:pt>
                <c:pt idx="6">
                  <c:v>23.0</c:v>
                </c:pt>
                <c:pt idx="7">
                  <c:v>73.0</c:v>
                </c:pt>
                <c:pt idx="8">
                  <c:v>183.0</c:v>
                </c:pt>
                <c:pt idx="9">
                  <c:v>90.0</c:v>
                </c:pt>
                <c:pt idx="10">
                  <c:v>16.0</c:v>
                </c:pt>
                <c:pt idx="11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IDspiralCounts!$H$10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IDspiralCounts!$H$11:$H$22</c:f>
              <c:numCache>
                <c:formatCode>General</c:formatCode>
                <c:ptCount val="12"/>
                <c:pt idx="0">
                  <c:v>21.0</c:v>
                </c:pt>
                <c:pt idx="1">
                  <c:v>71.0</c:v>
                </c:pt>
                <c:pt idx="2">
                  <c:v>47.0</c:v>
                </c:pt>
                <c:pt idx="3">
                  <c:v>53.0</c:v>
                </c:pt>
                <c:pt idx="4">
                  <c:v>101.0</c:v>
                </c:pt>
                <c:pt idx="5">
                  <c:v>17.0</c:v>
                </c:pt>
                <c:pt idx="6">
                  <c:v>33.0</c:v>
                </c:pt>
                <c:pt idx="7">
                  <c:v>30.0</c:v>
                </c:pt>
                <c:pt idx="8">
                  <c:v>35.0</c:v>
                </c:pt>
                <c:pt idx="9">
                  <c:v>130.0</c:v>
                </c:pt>
                <c:pt idx="10">
                  <c:v>15.0</c:v>
                </c:pt>
                <c:pt idx="11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IDspiralCounts!$I$10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IDspiralCounts!$I$11:$I$22</c:f>
              <c:numCache>
                <c:formatCode>General</c:formatCode>
                <c:ptCount val="12"/>
                <c:pt idx="0">
                  <c:v>127.0</c:v>
                </c:pt>
                <c:pt idx="1">
                  <c:v>59.0</c:v>
                </c:pt>
                <c:pt idx="2">
                  <c:v>22.0</c:v>
                </c:pt>
                <c:pt idx="3">
                  <c:v>14.0</c:v>
                </c:pt>
                <c:pt idx="4">
                  <c:v>81.0</c:v>
                </c:pt>
                <c:pt idx="5">
                  <c:v>54.0</c:v>
                </c:pt>
                <c:pt idx="6">
                  <c:v>49.0</c:v>
                </c:pt>
                <c:pt idx="7">
                  <c:v>24.0</c:v>
                </c:pt>
                <c:pt idx="8">
                  <c:v>16.0</c:v>
                </c:pt>
                <c:pt idx="9">
                  <c:v>25.0</c:v>
                </c:pt>
                <c:pt idx="10">
                  <c:v>212.0</c:v>
                </c:pt>
                <c:pt idx="11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IDspiralCounts!$J$10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IDspiralCounts!$J$11:$J$22</c:f>
              <c:numCache>
                <c:formatCode>General</c:formatCode>
                <c:ptCount val="12"/>
                <c:pt idx="0">
                  <c:v>21.0</c:v>
                </c:pt>
                <c:pt idx="1">
                  <c:v>41.0</c:v>
                </c:pt>
                <c:pt idx="2">
                  <c:v>5.0</c:v>
                </c:pt>
                <c:pt idx="3">
                  <c:v>69.0</c:v>
                </c:pt>
                <c:pt idx="4">
                  <c:v>21.0</c:v>
                </c:pt>
                <c:pt idx="5">
                  <c:v>94.0</c:v>
                </c:pt>
                <c:pt idx="6">
                  <c:v>111.0</c:v>
                </c:pt>
                <c:pt idx="7">
                  <c:v>112.0</c:v>
                </c:pt>
                <c:pt idx="8">
                  <c:v>16.0</c:v>
                </c:pt>
                <c:pt idx="9">
                  <c:v>4.0</c:v>
                </c:pt>
                <c:pt idx="10">
                  <c:v>6.0</c:v>
                </c:pt>
                <c:pt idx="11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IDspiralCounts!$K$10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IDspiralCounts!$K$11:$K$22</c:f>
              <c:numCache>
                <c:formatCode>General</c:formatCode>
                <c:ptCount val="12"/>
                <c:pt idx="0">
                  <c:v>19.0</c:v>
                </c:pt>
                <c:pt idx="1">
                  <c:v>0.0</c:v>
                </c:pt>
                <c:pt idx="2">
                  <c:v>27.0</c:v>
                </c:pt>
                <c:pt idx="3">
                  <c:v>10.0</c:v>
                </c:pt>
                <c:pt idx="4">
                  <c:v>0.0</c:v>
                </c:pt>
                <c:pt idx="5">
                  <c:v>14.0</c:v>
                </c:pt>
                <c:pt idx="6">
                  <c:v>20.0</c:v>
                </c:pt>
                <c:pt idx="7">
                  <c:v>8.0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IDspiralCounts!$L$10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IDspiralCounts!$L$11:$L$22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0.0</c:v>
                </c:pt>
                <c:pt idx="5">
                  <c:v>1.0</c:v>
                </c:pt>
                <c:pt idx="6">
                  <c:v>14.0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IDspiralCounts!$M$10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IDspiralCounts!$M$11:$M$22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IDspiralCounts!$N$10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IDspiralCounts!$N$11:$N$22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IDspiralCounts!$O$10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IDspiralCounts!$O$11:$O$22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IDspiralCounts!$P$10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IDspiralCounts!$P$11:$P$22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IDspiralCounts!$Q$10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IDspiralCounts!$Q$11:$Q$22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IDspiralCounts!$R$10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IDspiralCounts!$R$11:$R$22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832576"/>
        <c:axId val="992163376"/>
      </c:barChart>
      <c:catAx>
        <c:axId val="1239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3376"/>
        <c:crosses val="autoZero"/>
        <c:auto val="1"/>
        <c:lblAlgn val="ctr"/>
        <c:lblOffset val="100"/>
        <c:noMultiLvlLbl val="0"/>
      </c:catAx>
      <c:valAx>
        <c:axId val="992163376"/>
        <c:scaling>
          <c:orientation val="minMax"/>
          <c:max val="2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3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21173399068109"/>
          <c:y val="0.242222951297754"/>
          <c:w val="0.0492126400646244"/>
          <c:h val="0.659755395158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/>
              <a:t>Signature Score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sigScoreGroups!$A$1:$W$1</c:f>
              <c:numCache>
                <c:formatCode>General</c:formatCode>
                <c:ptCount val="23"/>
                <c:pt idx="0">
                  <c:v>2005.0</c:v>
                </c:pt>
                <c:pt idx="2">
                  <c:v>2006.0</c:v>
                </c:pt>
                <c:pt idx="4">
                  <c:v>2007.0</c:v>
                </c:pt>
                <c:pt idx="6">
                  <c:v>2008.0</c:v>
                </c:pt>
                <c:pt idx="8">
                  <c:v>2009.0</c:v>
                </c:pt>
                <c:pt idx="10">
                  <c:v>2010.0</c:v>
                </c:pt>
                <c:pt idx="12">
                  <c:v>2011.0</c:v>
                </c:pt>
                <c:pt idx="14">
                  <c:v>2012.0</c:v>
                </c:pt>
                <c:pt idx="16">
                  <c:v>2013.0</c:v>
                </c:pt>
                <c:pt idx="18">
                  <c:v>2014.0</c:v>
                </c:pt>
                <c:pt idx="20">
                  <c:v>2015.0</c:v>
                </c:pt>
                <c:pt idx="22">
                  <c:v>2016.0</c:v>
                </c:pt>
              </c:numCache>
            </c:numRef>
          </c:cat>
          <c:val>
            <c:numRef>
              <c:f>sigScoreGroups!$A$57:$W$57</c:f>
              <c:numCache>
                <c:formatCode>General</c:formatCode>
                <c:ptCount val="23"/>
                <c:pt idx="0">
                  <c:v>48.0</c:v>
                </c:pt>
                <c:pt idx="2">
                  <c:v>31.0</c:v>
                </c:pt>
                <c:pt idx="4">
                  <c:v>40.0</c:v>
                </c:pt>
                <c:pt idx="6">
                  <c:v>29.0</c:v>
                </c:pt>
                <c:pt idx="8">
                  <c:v>29.0</c:v>
                </c:pt>
                <c:pt idx="10">
                  <c:v>29.0</c:v>
                </c:pt>
                <c:pt idx="12">
                  <c:v>53.0</c:v>
                </c:pt>
                <c:pt idx="14">
                  <c:v>44.0</c:v>
                </c:pt>
                <c:pt idx="16">
                  <c:v>27.0</c:v>
                </c:pt>
                <c:pt idx="18">
                  <c:v>29.0</c:v>
                </c:pt>
                <c:pt idx="20">
                  <c:v>21.0</c:v>
                </c:pt>
                <c:pt idx="2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0768"/>
        <c:axId val="1200230656"/>
      </c:barChart>
      <c:catAx>
        <c:axId val="893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0656"/>
        <c:crosses val="autoZero"/>
        <c:auto val="1"/>
        <c:lblAlgn val="ctr"/>
        <c:lblOffset val="100"/>
        <c:noMultiLvlLbl val="0"/>
      </c:catAx>
      <c:valAx>
        <c:axId val="1200230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LTER’s Collection Evolution of LTER Identification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005246852598"/>
                      <c:h val="0.0363482667139407"/>
                    </c:manualLayout>
                  </c15:layout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36784"/>
        <c:axId val="1003039104"/>
      </c:lineChart>
      <c:catAx>
        <c:axId val="1003036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9104"/>
        <c:crosses val="autoZero"/>
        <c:auto val="1"/>
        <c:lblAlgn val="ctr"/>
        <c:lblOffset val="100"/>
        <c:noMultiLvlLbl val="0"/>
      </c:catAx>
      <c:valAx>
        <c:axId val="1003039104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87168"/>
        <c:axId val="995549232"/>
      </c:lineChart>
      <c:catAx>
        <c:axId val="896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9232"/>
        <c:crosses val="autoZero"/>
        <c:auto val="1"/>
        <c:lblAlgn val="ctr"/>
        <c:lblOffset val="100"/>
        <c:noMultiLvlLbl val="0"/>
      </c:catAx>
      <c:valAx>
        <c:axId val="995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91936"/>
        <c:axId val="1002294256"/>
      </c:lineChart>
      <c:catAx>
        <c:axId val="1002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4256"/>
        <c:crosses val="autoZero"/>
        <c:auto val="1"/>
        <c:lblAlgn val="ctr"/>
        <c:lblOffset val="100"/>
        <c:noMultiLvlLbl val="0"/>
      </c:catAx>
      <c:valAx>
        <c:axId val="10022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79264"/>
        <c:axId val="1002581312"/>
      </c:lineChart>
      <c:catAx>
        <c:axId val="1002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81312"/>
        <c:crosses val="autoZero"/>
        <c:auto val="1"/>
        <c:lblAlgn val="ctr"/>
        <c:lblOffset val="100"/>
        <c:noMultiLvlLbl val="0"/>
      </c:catAx>
      <c:valAx>
        <c:axId val="10025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45680"/>
        <c:axId val="1002375264"/>
      </c:lineChart>
      <c:catAx>
        <c:axId val="1002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5264"/>
        <c:crosses val="autoZero"/>
        <c:auto val="1"/>
        <c:lblAlgn val="ctr"/>
        <c:lblOffset val="100"/>
        <c:noMultiLvlLbl val="0"/>
      </c:catAx>
      <c:valAx>
        <c:axId val="1002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98208"/>
        <c:axId val="1003300528"/>
      </c:lineChart>
      <c:catAx>
        <c:axId val="10032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0528"/>
        <c:crosses val="autoZero"/>
        <c:auto val="1"/>
        <c:lblAlgn val="ctr"/>
        <c:lblOffset val="100"/>
        <c:noMultiLvlLbl val="0"/>
      </c:catAx>
      <c:valAx>
        <c:axId val="1003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65392"/>
        <c:axId val="1004723136"/>
      </c:lineChart>
      <c:catAx>
        <c:axId val="10023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3136"/>
        <c:crosses val="autoZero"/>
        <c:auto val="1"/>
        <c:lblAlgn val="ctr"/>
        <c:lblOffset val="100"/>
        <c:noMultiLvlLbl val="0"/>
      </c:catAx>
      <c:valAx>
        <c:axId val="100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82512"/>
        <c:axId val="1002384560"/>
      </c:lineChart>
      <c:catAx>
        <c:axId val="1002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4560"/>
        <c:crosses val="autoZero"/>
        <c:auto val="1"/>
        <c:lblAlgn val="ctr"/>
        <c:lblOffset val="100"/>
        <c:noMultiLvlLbl val="0"/>
      </c:catAx>
      <c:valAx>
        <c:axId val="1002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1344"/>
        <c:axId val="1002143664"/>
      </c:lineChart>
      <c:catAx>
        <c:axId val="1002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3664"/>
        <c:crosses val="autoZero"/>
        <c:auto val="1"/>
        <c:lblAlgn val="ctr"/>
        <c:lblOffset val="100"/>
        <c:noMultiLvlLbl val="0"/>
      </c:catAx>
      <c:valAx>
        <c:axId val="10021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0.89424</cdr:x>
      <cdr:y>0.12037</cdr:y>
    </cdr:from>
    <cdr:to>
      <cdr:x>0.98731</cdr:x>
      <cdr:y>0.23611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37850" y="660400"/>
          <a:ext cx="1117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0.89318</cdr:x>
      <cdr:y>0.12731</cdr:y>
    </cdr:from>
    <cdr:to>
      <cdr:x>0.98837</cdr:x>
      <cdr:y>0.25463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25150" y="698500"/>
          <a:ext cx="1143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0.88812</cdr:x>
      <cdr:y>0.09028</cdr:y>
    </cdr:from>
    <cdr:to>
      <cdr:x>1</cdr:x>
      <cdr:y>0.26389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299950" y="495300"/>
          <a:ext cx="15494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0"/>
            <a:t>#</a:t>
          </a:r>
          <a:r>
            <a:rPr lang="en-US" sz="2400" b="0" baseline="0"/>
            <a:t> </a:t>
          </a:r>
          <a:r>
            <a:rPr lang="en-US" sz="2400" b="0"/>
            <a:t>Concepts missing</a:t>
          </a:r>
          <a:endParaRPr 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6" workbookViewId="0">
      <selection activeCellId="1" sqref="A57:X57 A1:W1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23" x14ac:dyDescent="0.2">
      <c r="A49" t="s">
        <v>47</v>
      </c>
      <c r="B49">
        <v>2</v>
      </c>
      <c r="M49" t="s">
        <v>128</v>
      </c>
      <c r="N49">
        <v>1</v>
      </c>
    </row>
    <row r="50" spans="1:23" x14ac:dyDescent="0.2">
      <c r="A50" t="s">
        <v>48</v>
      </c>
      <c r="B50">
        <v>1</v>
      </c>
      <c r="M50" t="s">
        <v>22</v>
      </c>
      <c r="N50">
        <v>1</v>
      </c>
    </row>
    <row r="51" spans="1:23" x14ac:dyDescent="0.2">
      <c r="M51" t="s">
        <v>152</v>
      </c>
      <c r="N51">
        <v>1</v>
      </c>
    </row>
    <row r="52" spans="1:23" x14ac:dyDescent="0.2">
      <c r="M52" t="s">
        <v>153</v>
      </c>
      <c r="N52">
        <v>1</v>
      </c>
    </row>
    <row r="53" spans="1:23" x14ac:dyDescent="0.2">
      <c r="M53" t="s">
        <v>54</v>
      </c>
      <c r="N53">
        <v>1</v>
      </c>
    </row>
    <row r="54" spans="1:23" x14ac:dyDescent="0.2">
      <c r="M54" t="s">
        <v>12</v>
      </c>
      <c r="N54">
        <v>1</v>
      </c>
    </row>
    <row r="55" spans="1:23" x14ac:dyDescent="0.2">
      <c r="M55" t="s">
        <v>85</v>
      </c>
      <c r="N55">
        <v>1</v>
      </c>
    </row>
    <row r="57" spans="1:23" x14ac:dyDescent="0.2">
      <c r="A57">
        <f>53-COUNTBLANK(A3:A55)</f>
        <v>48</v>
      </c>
      <c r="C57">
        <f t="shared" ref="C57:X57" si="9">53-COUNTBLANK(C3:C55)</f>
        <v>31</v>
      </c>
      <c r="E57">
        <f t="shared" ref="E57:X57" si="10">53-COUNTBLANK(E3:E55)</f>
        <v>40</v>
      </c>
      <c r="G57">
        <f t="shared" ref="G57:X57" si="11">53-COUNTBLANK(G3:G55)</f>
        <v>29</v>
      </c>
      <c r="I57">
        <f t="shared" ref="I57:X57" si="12">53-COUNTBLANK(I3:I55)</f>
        <v>29</v>
      </c>
      <c r="K57">
        <f t="shared" ref="K57:X57" si="13">53-COUNTBLANK(K3:K55)</f>
        <v>29</v>
      </c>
      <c r="M57">
        <f t="shared" ref="M57:X57" si="14">53-COUNTBLANK(M3:M55)</f>
        <v>53</v>
      </c>
      <c r="O57">
        <f t="shared" ref="O57:X57" si="15">53-COUNTBLANK(O3:O55)</f>
        <v>44</v>
      </c>
      <c r="Q57">
        <f t="shared" ref="Q57:X57" si="16">53-COUNTBLANK(Q3:Q55)</f>
        <v>27</v>
      </c>
      <c r="S57">
        <f t="shared" ref="S57:X57" si="17">53-COUNTBLANK(S3:S55)</f>
        <v>29</v>
      </c>
      <c r="U57">
        <f t="shared" ref="U57:X57" si="18">53-COUNTBLANK(U3:U55)</f>
        <v>21</v>
      </c>
      <c r="W57">
        <f t="shared" ref="W57:X57" si="19">53-COUNTBLANK(W3:W55)</f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IF($C3=J$2,$B3,0)</f>
        <v>0</v>
      </c>
      <c r="K3">
        <f t="shared" ref="K3:P18" si="0">IF($C3=K$2,$B3,0)</f>
        <v>0</v>
      </c>
      <c r="L3">
        <f t="shared" si="0"/>
        <v>0</v>
      </c>
      <c r="M3">
        <f t="shared" si="0"/>
        <v>9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si="1">IF($C4=J$2,$B4,0)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17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3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183</v>
      </c>
      <c r="K56">
        <f t="shared" si="3"/>
        <v>35</v>
      </c>
      <c r="L56">
        <f t="shared" si="3"/>
        <v>16</v>
      </c>
      <c r="M56">
        <f t="shared" si="3"/>
        <v>16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IF($C3=J$2,$B3,0)</f>
        <v>0</v>
      </c>
      <c r="K3">
        <f t="shared" ref="K3:P18" si="0">IF($C3=K$2,$B3,0)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si="1">IF($C4=J$2,$B4,0)</f>
        <v>0</v>
      </c>
      <c r="K4">
        <f t="shared" si="0"/>
        <v>0</v>
      </c>
      <c r="L4">
        <f t="shared" si="0"/>
        <v>4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8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3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10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12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2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90</v>
      </c>
      <c r="K56">
        <f t="shared" si="3"/>
        <v>130</v>
      </c>
      <c r="L56">
        <f t="shared" si="3"/>
        <v>25</v>
      </c>
      <c r="M56">
        <f t="shared" si="3"/>
        <v>4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3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si="1">IF($C4=J$2,$B4,0)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120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16</v>
      </c>
      <c r="K56">
        <f t="shared" si="3"/>
        <v>15</v>
      </c>
      <c r="L56">
        <f t="shared" si="3"/>
        <v>212</v>
      </c>
      <c r="M56">
        <f t="shared" si="3"/>
        <v>6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39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IF($C3=J$2,$B3,0)</f>
        <v>4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29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11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9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7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7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10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1"/>
        <v>0</v>
      </c>
      <c r="K38">
        <f t="shared" si="1"/>
        <v>0</v>
      </c>
      <c r="L38">
        <f t="shared" si="1"/>
        <v>3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1"/>
        <v>0</v>
      </c>
      <c r="K42">
        <f t="shared" si="1"/>
        <v>2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86</v>
      </c>
      <c r="K56">
        <f t="shared" si="3"/>
        <v>66</v>
      </c>
      <c r="L56">
        <f t="shared" si="3"/>
        <v>60</v>
      </c>
      <c r="M56">
        <f t="shared" si="3"/>
        <v>38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topLeftCell="D1" workbookViewId="0">
      <selection activeCell="U15" sqref="U15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v>86</v>
      </c>
      <c r="H22">
        <v>66</v>
      </c>
      <c r="I22">
        <v>60</v>
      </c>
      <c r="J22">
        <v>38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IF($C3=J$2,$B3,0)</f>
        <v>0</v>
      </c>
      <c r="K3">
        <f>IF($C3=K$2,$B3,0)</f>
        <v>7</v>
      </c>
      <c r="L3">
        <f>IF($C3=L$2,$B3,0)</f>
        <v>0</v>
      </c>
      <c r="M3">
        <f>IF($C3=M$2,$B3,0)</f>
        <v>0</v>
      </c>
      <c r="N3">
        <f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si="0">IF($C4=J$2,$B4,0)</f>
        <v>0</v>
      </c>
      <c r="K4">
        <f t="shared" ref="K4:N50" si="1">IF($C4=K$2,$B4,0)</f>
        <v>0</v>
      </c>
      <c r="L4">
        <f t="shared" ref="L4:N18" si="2">IF($C4=L$2,$B4,0)</f>
        <v>72</v>
      </c>
      <c r="M4">
        <f t="shared" si="2"/>
        <v>0</v>
      </c>
      <c r="N4">
        <f t="shared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0"/>
        <v>0</v>
      </c>
      <c r="K5">
        <f t="shared" si="1"/>
        <v>0</v>
      </c>
      <c r="L5">
        <f t="shared" si="2"/>
        <v>2</v>
      </c>
      <c r="M5">
        <f t="shared" si="2"/>
        <v>0</v>
      </c>
      <c r="N5">
        <f t="shared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0"/>
        <v>0</v>
      </c>
      <c r="K6">
        <f t="shared" si="1"/>
        <v>0</v>
      </c>
      <c r="L6">
        <f t="shared" si="2"/>
        <v>19</v>
      </c>
      <c r="M6">
        <f t="shared" si="2"/>
        <v>0</v>
      </c>
      <c r="N6">
        <f t="shared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0"/>
        <v>0</v>
      </c>
      <c r="K7">
        <f t="shared" si="1"/>
        <v>0</v>
      </c>
      <c r="L7">
        <f t="shared" si="2"/>
        <v>6</v>
      </c>
      <c r="M7">
        <f t="shared" si="2"/>
        <v>0</v>
      </c>
      <c r="N7">
        <f t="shared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0"/>
        <v>0</v>
      </c>
      <c r="K8">
        <f t="shared" si="1"/>
        <v>3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2"/>
        <v>15</v>
      </c>
      <c r="N9">
        <f t="shared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0"/>
        <v>19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0"/>
        <v>4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0"/>
        <v>0</v>
      </c>
      <c r="K12">
        <f t="shared" si="1"/>
        <v>0</v>
      </c>
      <c r="L12">
        <f t="shared" si="2"/>
        <v>9</v>
      </c>
      <c r="M12">
        <f t="shared" si="2"/>
        <v>0</v>
      </c>
      <c r="N12">
        <f t="shared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0"/>
        <v>19</v>
      </c>
      <c r="K13">
        <f t="shared" si="1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2"/>
        <v>0</v>
      </c>
      <c r="N15">
        <f t="shared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K17">
        <f t="shared" si="1"/>
        <v>0</v>
      </c>
      <c r="L17">
        <f t="shared" si="2"/>
        <v>2</v>
      </c>
      <c r="M17">
        <f t="shared" si="2"/>
        <v>0</v>
      </c>
      <c r="N17">
        <f t="shared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0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0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0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0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0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0"/>
        <v>4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0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0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0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0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0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0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0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0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0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0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0"/>
        <v>0</v>
      </c>
      <c r="K35">
        <f t="shared" si="1"/>
        <v>0</v>
      </c>
      <c r="L35">
        <f t="shared" si="1"/>
        <v>0</v>
      </c>
      <c r="M35">
        <f t="shared" si="1"/>
        <v>3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0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0"/>
        <v>0</v>
      </c>
      <c r="K37">
        <f t="shared" si="1"/>
        <v>0</v>
      </c>
      <c r="L37">
        <f t="shared" si="1"/>
        <v>1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0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0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0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0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0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0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0"/>
        <v>0</v>
      </c>
      <c r="K44">
        <f t="shared" si="1"/>
        <v>0</v>
      </c>
      <c r="L44">
        <f t="shared" si="1"/>
        <v>0</v>
      </c>
      <c r="M44">
        <f t="shared" si="1"/>
        <v>1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0"/>
        <v>0</v>
      </c>
      <c r="K45">
        <f t="shared" si="1"/>
        <v>0</v>
      </c>
      <c r="L45">
        <f t="shared" si="1"/>
        <v>1</v>
      </c>
      <c r="M45">
        <f t="shared" si="1"/>
        <v>0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0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0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0"/>
        <v>1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0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0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1</v>
      </c>
    </row>
    <row r="51" spans="1:15" x14ac:dyDescent="0.2">
      <c r="J51">
        <f>SUM(J3:J50)</f>
        <v>60</v>
      </c>
      <c r="K51">
        <f t="shared" ref="K51:N51" si="3">SUM(K3:K50)</f>
        <v>21</v>
      </c>
      <c r="L51">
        <f t="shared" si="3"/>
        <v>127</v>
      </c>
      <c r="M51">
        <f t="shared" si="3"/>
        <v>21</v>
      </c>
      <c r="N51">
        <f t="shared" si="3"/>
        <v>19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IF($C3=J$2,$B3,0)</f>
        <v>46</v>
      </c>
      <c r="K3">
        <f t="shared" ref="K3:N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IF($C4=J$2,$B4,0)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6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41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7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5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5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10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1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79</v>
      </c>
      <c r="K51">
        <f t="shared" ref="K51:N51" si="2">SUM(K3:K50)</f>
        <v>71</v>
      </c>
      <c r="L51">
        <f t="shared" si="2"/>
        <v>59</v>
      </c>
      <c r="M51">
        <f t="shared" si="2"/>
        <v>41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14</v>
      </c>
      <c r="K3">
        <f t="shared" ref="K3:O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IF($C4=J$2,$B4,0)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20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29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4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4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3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2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1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146</v>
      </c>
      <c r="K51">
        <f t="shared" ref="K51:N51" si="2">SUM(K3:K50)</f>
        <v>47</v>
      </c>
      <c r="L51">
        <f t="shared" si="2"/>
        <v>22</v>
      </c>
      <c r="M51">
        <f t="shared" si="2"/>
        <v>5</v>
      </c>
      <c r="N51">
        <f t="shared" si="2"/>
        <v>27</v>
      </c>
      <c r="O51">
        <f>SUM(O3:O50)</f>
        <v>3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IF($C3=J$2,$B3,0)</f>
        <v>2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IF($C4=J$2,$B4,0)</f>
        <v>0</v>
      </c>
      <c r="K4">
        <f t="shared" si="0"/>
        <v>0</v>
      </c>
      <c r="L4">
        <f t="shared" si="0"/>
        <v>0</v>
      </c>
      <c r="M4">
        <f t="shared" si="0"/>
        <v>69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1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8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4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9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2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ref="N45:P50" si="2">IF($C45=P$2,$B45,0)</f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>SUM(J3:J50)</f>
        <v>89</v>
      </c>
      <c r="K51">
        <f t="shared" ref="K51:N51" si="3">SUM(K3:K50)</f>
        <v>53</v>
      </c>
      <c r="L51">
        <f t="shared" si="3"/>
        <v>14</v>
      </c>
      <c r="M51">
        <f t="shared" si="3"/>
        <v>69</v>
      </c>
      <c r="N51">
        <f t="shared" si="3"/>
        <v>10</v>
      </c>
      <c r="O51">
        <f t="shared" ref="O51" si="4">SUM(O3:O50)</f>
        <v>9</v>
      </c>
      <c r="P51">
        <f t="shared" ref="P51" si="5">SUM(P3:P50)</f>
        <v>6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IF($C3=J$2,$B3,0)</f>
        <v>0</v>
      </c>
      <c r="K3">
        <f t="shared" ref="K3:N18" si="0">IF($C3=K$2,$B3,0)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10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14</v>
      </c>
      <c r="M10">
        <f t="shared" si="0"/>
        <v>0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37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10</v>
      </c>
      <c r="M14">
        <f t="shared" si="0"/>
        <v>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12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17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47</v>
      </c>
      <c r="K51">
        <f t="shared" ref="K51:N51" si="2">SUM(K3:K50)</f>
        <v>101</v>
      </c>
      <c r="L51">
        <f t="shared" si="2"/>
        <v>81</v>
      </c>
      <c r="M51">
        <f t="shared" si="2"/>
        <v>21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71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IF($C4=J$2,$B4,0)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16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7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3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70</v>
      </c>
      <c r="K51">
        <f t="shared" ref="K51:O51" si="2">SUM(K3:K50)</f>
        <v>17</v>
      </c>
      <c r="L51">
        <f t="shared" si="2"/>
        <v>54</v>
      </c>
      <c r="M51">
        <f t="shared" si="2"/>
        <v>94</v>
      </c>
      <c r="N51">
        <f t="shared" si="2"/>
        <v>14</v>
      </c>
      <c r="O51">
        <f t="shared" si="2"/>
        <v>1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12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si="1">IF($C4=J$2,$B4,0)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17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13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16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2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4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3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2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3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15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4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2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2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2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1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2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4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1"/>
        <v>0</v>
      </c>
      <c r="K41">
        <f t="shared" si="1"/>
        <v>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1"/>
        <v>0</v>
      </c>
      <c r="K43">
        <f t="shared" si="1"/>
        <v>0</v>
      </c>
      <c r="L43">
        <f t="shared" si="1"/>
        <v>3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3</v>
      </c>
      <c r="N45">
        <f t="shared" si="1"/>
        <v>0</v>
      </c>
      <c r="O45">
        <f t="shared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2</v>
      </c>
      <c r="N46">
        <f t="shared" si="1"/>
        <v>0</v>
      </c>
      <c r="O46">
        <f t="shared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1"/>
        <v>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2</v>
      </c>
      <c r="O48">
        <f t="shared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1</v>
      </c>
      <c r="O49">
        <f t="shared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1"/>
        <v>1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IF($C51=J$2,$B51,0)</f>
        <v>0</v>
      </c>
      <c r="K51">
        <f t="shared" ref="K51:O55" si="2">IF($C51=K$2,$B51,0)</f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1"/>
        <v>0</v>
      </c>
      <c r="K52">
        <f t="shared" si="2"/>
        <v>0</v>
      </c>
      <c r="L52">
        <f t="shared" si="2"/>
        <v>0</v>
      </c>
      <c r="M52">
        <f t="shared" si="2"/>
        <v>1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si="3">IF($C53=J$2,$B53,0)</f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3"/>
        <v>0</v>
      </c>
      <c r="K54">
        <f t="shared" si="2"/>
        <v>1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3"/>
        <v>0</v>
      </c>
      <c r="K55">
        <f t="shared" si="2"/>
        <v>0</v>
      </c>
      <c r="L55">
        <f t="shared" si="2"/>
        <v>0</v>
      </c>
      <c r="M55">
        <f t="shared" si="2"/>
        <v>1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4">SUM(J3:J55)</f>
        <v>23</v>
      </c>
      <c r="K56">
        <f t="shared" si="4"/>
        <v>33</v>
      </c>
      <c r="L56">
        <f t="shared" si="4"/>
        <v>49</v>
      </c>
      <c r="M56">
        <f t="shared" si="4"/>
        <v>111</v>
      </c>
      <c r="N56">
        <f t="shared" si="4"/>
        <v>20</v>
      </c>
      <c r="O56">
        <f t="shared" si="4"/>
        <v>14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IF($C3=J$2,$B3,0)</f>
        <v>17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si="1">IF($C4=J$2,$B4,0)</f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6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12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3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8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5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2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4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2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4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1</v>
      </c>
      <c r="O40">
        <f t="shared" si="1"/>
        <v>0</v>
      </c>
      <c r="P40">
        <f t="shared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  <c r="O41">
        <f t="shared" si="1"/>
        <v>0</v>
      </c>
      <c r="P41">
        <f t="shared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3</v>
      </c>
      <c r="O42">
        <f t="shared" si="1"/>
        <v>0</v>
      </c>
      <c r="P42">
        <f t="shared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1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73</v>
      </c>
      <c r="K56">
        <f t="shared" si="3"/>
        <v>30</v>
      </c>
      <c r="L56">
        <f t="shared" si="3"/>
        <v>24</v>
      </c>
      <c r="M56">
        <f t="shared" si="3"/>
        <v>112</v>
      </c>
      <c r="N56">
        <f t="shared" si="3"/>
        <v>8</v>
      </c>
      <c r="O56">
        <f t="shared" si="3"/>
        <v>2</v>
      </c>
      <c r="P56">
        <f t="shared" si="3"/>
        <v>1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</vt:vector>
  </HeadingPairs>
  <TitlesOfParts>
    <vt:vector size="17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IdLevelCompletenessBar</vt:lpstr>
      <vt:lpstr>signaturescoreCount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2016-11-29T17:36:34Z</dcterms:modified>
</cp:coreProperties>
</file>