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scgordon/ConceptMining/DISC/"/>
    </mc:Choice>
  </mc:AlternateContent>
  <bookViews>
    <workbookView xWindow="0" yWindow="0" windowWidth="14120" windowHeight="24000" tabRatio="500" firstSheet="1" activeTab="2"/>
  </bookViews>
  <sheets>
    <sheet name="dialectContains" sheetId="2" r:id="rId1"/>
    <sheet name="Analysis" sheetId="1" r:id="rId2"/>
    <sheet name="mercuryHitList" sheetId="3" r:id="rId3"/>
    <sheet name="Sheet10" sheetId="10" r:id="rId4"/>
    <sheet name="csdgm2mercury" sheetId="9" r:id="rId5"/>
    <sheet name="onedcxHitList" sheetId="7" r:id="rId6"/>
    <sheet name="dryadHitList" sheetId="8" r:id="rId7"/>
    <sheet name="emlHitList" sheetId="4" r:id="rId8"/>
    <sheet name="csdgmHitList" sheetId="5" r:id="rId9"/>
    <sheet name="bdpHitList" sheetId="6" r:id="rId10"/>
  </sheets>
  <externalReferences>
    <externalReference r:id="rId11"/>
  </externalReferences>
  <definedNames>
    <definedName name="_xlnm._FilterDatabase" localSheetId="1" hidden="1">Analysis!$A$1:$I$245</definedName>
    <definedName name="_xlnm._FilterDatabase" localSheetId="6" hidden="1">dryadHitList!$A$1:$A$110</definedName>
    <definedName name="_xlnm._FilterDatabase" localSheetId="3" hidden="1">Sheet10!$A$1:$C$75</definedName>
    <definedName name="Column1">[1]recordUnq!#REF!</definedName>
    <definedName name="Concept">#REF!</definedName>
    <definedName name="Dialects">#REF!</definedName>
    <definedName name="DryadDataFile">#REF!</definedName>
    <definedName name="DryadDataPackage">#REF!</definedName>
    <definedName name="Mercury">#REF!</definedName>
  </definedName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2" i="3"/>
  <c r="C5" i="3"/>
  <c r="D5" i="3"/>
  <c r="F5" i="3"/>
  <c r="C6" i="3"/>
  <c r="D6" i="3"/>
  <c r="F6" i="3"/>
  <c r="C7" i="3"/>
  <c r="D7" i="3"/>
  <c r="F7" i="3"/>
  <c r="C8" i="3"/>
  <c r="D8" i="3"/>
  <c r="F8" i="3"/>
  <c r="C9" i="3"/>
  <c r="D9" i="3"/>
  <c r="F9" i="3"/>
  <c r="C10" i="3"/>
  <c r="D10" i="3"/>
  <c r="F10" i="3"/>
  <c r="C11" i="3"/>
  <c r="D11" i="3"/>
  <c r="F11" i="3"/>
  <c r="C12" i="3"/>
  <c r="D12" i="3"/>
  <c r="F12" i="3"/>
  <c r="C13" i="3"/>
  <c r="D13" i="3"/>
  <c r="F13" i="3"/>
  <c r="C14" i="3"/>
  <c r="D14" i="3"/>
  <c r="F14" i="3"/>
  <c r="C15" i="3"/>
  <c r="D15" i="3"/>
  <c r="F15" i="3"/>
  <c r="C16" i="3"/>
  <c r="D16" i="3"/>
  <c r="F16" i="3"/>
  <c r="C17" i="3"/>
  <c r="D17" i="3"/>
  <c r="F17" i="3"/>
  <c r="C18" i="3"/>
  <c r="D18" i="3"/>
  <c r="F18" i="3"/>
  <c r="C19" i="3"/>
  <c r="D19" i="3"/>
  <c r="F19" i="3"/>
  <c r="C20" i="3"/>
  <c r="D20" i="3"/>
  <c r="F20" i="3"/>
  <c r="C21" i="3"/>
  <c r="D21" i="3"/>
  <c r="F21" i="3"/>
  <c r="C22" i="3"/>
  <c r="D22" i="3"/>
  <c r="F22" i="3"/>
  <c r="C23" i="3"/>
  <c r="D23" i="3"/>
  <c r="F23" i="3"/>
  <c r="C24" i="3"/>
  <c r="D24" i="3"/>
  <c r="F24" i="3"/>
  <c r="C25" i="3"/>
  <c r="D25" i="3"/>
  <c r="F25" i="3"/>
  <c r="C26" i="3"/>
  <c r="D26" i="3"/>
  <c r="F26" i="3"/>
  <c r="C27" i="3"/>
  <c r="D27" i="3"/>
  <c r="F27" i="3"/>
  <c r="C28" i="3"/>
  <c r="D28" i="3"/>
  <c r="F28" i="3"/>
  <c r="C29" i="3"/>
  <c r="D29" i="3"/>
  <c r="F29" i="3"/>
  <c r="C30" i="3"/>
  <c r="D30" i="3"/>
  <c r="F30" i="3"/>
  <c r="C31" i="3"/>
  <c r="D31" i="3"/>
  <c r="F31" i="3"/>
  <c r="C32" i="3"/>
  <c r="D32" i="3"/>
  <c r="F32" i="3"/>
  <c r="C33" i="3"/>
  <c r="D33" i="3"/>
  <c r="F33" i="3"/>
  <c r="C34" i="3"/>
  <c r="D34" i="3"/>
  <c r="F34" i="3"/>
  <c r="C35" i="3"/>
  <c r="D35" i="3"/>
  <c r="F35" i="3"/>
  <c r="C36" i="3"/>
  <c r="D36" i="3"/>
  <c r="F36" i="3"/>
  <c r="C37" i="3"/>
  <c r="D37" i="3"/>
  <c r="F37" i="3"/>
  <c r="C38" i="3"/>
  <c r="D38" i="3"/>
  <c r="F38" i="3"/>
  <c r="C39" i="3"/>
  <c r="D39" i="3"/>
  <c r="F39" i="3"/>
  <c r="C40" i="3"/>
  <c r="D40" i="3"/>
  <c r="F40" i="3"/>
  <c r="C41" i="3"/>
  <c r="D41" i="3"/>
  <c r="F41" i="3"/>
  <c r="C42" i="3"/>
  <c r="D42" i="3"/>
  <c r="F42" i="3"/>
  <c r="C43" i="3"/>
  <c r="D43" i="3"/>
  <c r="F43" i="3"/>
  <c r="C44" i="3"/>
  <c r="D44" i="3"/>
  <c r="F44" i="3"/>
  <c r="C45" i="3"/>
  <c r="D45" i="3"/>
  <c r="F45" i="3"/>
  <c r="C46" i="3"/>
  <c r="D46" i="3"/>
  <c r="F46" i="3"/>
  <c r="C47" i="3"/>
  <c r="D47" i="3"/>
  <c r="F47" i="3"/>
  <c r="C48" i="3"/>
  <c r="D48" i="3"/>
  <c r="F48" i="3"/>
  <c r="C49" i="3"/>
  <c r="D49" i="3"/>
  <c r="F49" i="3"/>
  <c r="C50" i="3"/>
  <c r="D50" i="3"/>
  <c r="F50" i="3"/>
  <c r="C51" i="3"/>
  <c r="D51" i="3"/>
  <c r="F51" i="3"/>
  <c r="C52" i="3"/>
  <c r="D52" i="3"/>
  <c r="F52" i="3"/>
  <c r="C53" i="3"/>
  <c r="D53" i="3"/>
  <c r="F53" i="3"/>
  <c r="C54" i="3"/>
  <c r="D54" i="3"/>
  <c r="F54" i="3"/>
  <c r="C55" i="3"/>
  <c r="D55" i="3"/>
  <c r="F55" i="3"/>
  <c r="C56" i="3"/>
  <c r="D56" i="3"/>
  <c r="F56" i="3"/>
  <c r="C57" i="3"/>
  <c r="D57" i="3"/>
  <c r="F57" i="3"/>
  <c r="C58" i="3"/>
  <c r="D58" i="3"/>
  <c r="F58" i="3"/>
  <c r="C59" i="3"/>
  <c r="D59" i="3"/>
  <c r="F59" i="3"/>
  <c r="C60" i="3"/>
  <c r="D60" i="3"/>
  <c r="F60" i="3"/>
  <c r="C61" i="3"/>
  <c r="D61" i="3"/>
  <c r="F61" i="3"/>
  <c r="C62" i="3"/>
  <c r="D62" i="3"/>
  <c r="F62" i="3"/>
  <c r="C63" i="3"/>
  <c r="D63" i="3"/>
  <c r="F63" i="3"/>
  <c r="C64" i="3"/>
  <c r="D64" i="3"/>
  <c r="F64" i="3"/>
  <c r="C65" i="3"/>
  <c r="D65" i="3"/>
  <c r="F65" i="3"/>
  <c r="C66" i="3"/>
  <c r="D66" i="3"/>
  <c r="F66" i="3"/>
  <c r="C67" i="3"/>
  <c r="D67" i="3"/>
  <c r="F67" i="3"/>
  <c r="C68" i="3"/>
  <c r="D68" i="3"/>
  <c r="F68" i="3"/>
  <c r="C69" i="3"/>
  <c r="D69" i="3"/>
  <c r="F69" i="3"/>
  <c r="C70" i="3"/>
  <c r="D70" i="3"/>
  <c r="F70" i="3"/>
  <c r="C71" i="3"/>
  <c r="D71" i="3"/>
  <c r="F71" i="3"/>
  <c r="C72" i="3"/>
  <c r="D72" i="3"/>
  <c r="F72" i="3"/>
  <c r="C73" i="3"/>
  <c r="D73" i="3"/>
  <c r="F73" i="3"/>
  <c r="C74" i="3"/>
  <c r="D74" i="3"/>
  <c r="F74" i="3"/>
  <c r="C75" i="3"/>
  <c r="D75" i="3"/>
  <c r="F75" i="3"/>
  <c r="C76" i="3"/>
  <c r="D76" i="3"/>
  <c r="F76" i="3"/>
  <c r="C77" i="3"/>
  <c r="D77" i="3"/>
  <c r="F77" i="3"/>
  <c r="C78" i="3"/>
  <c r="D78" i="3"/>
  <c r="F78" i="3"/>
  <c r="C4" i="3"/>
  <c r="D4" i="3"/>
  <c r="F4" i="3"/>
  <c r="C3" i="3"/>
  <c r="D3" i="3"/>
  <c r="C2" i="3"/>
  <c r="D2" i="3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22" i="1"/>
  <c r="G22" i="1"/>
  <c r="H22" i="1"/>
  <c r="I22" i="1"/>
  <c r="D23" i="1"/>
  <c r="E23" i="1"/>
  <c r="F23" i="1"/>
  <c r="G23" i="1"/>
  <c r="H23" i="1"/>
  <c r="I23" i="1"/>
  <c r="D24" i="1"/>
  <c r="E24" i="1"/>
  <c r="F24" i="1"/>
  <c r="G24" i="1"/>
  <c r="H24" i="1"/>
  <c r="I24" i="1"/>
  <c r="D25" i="1"/>
  <c r="E25" i="1"/>
  <c r="F25" i="1"/>
  <c r="G25" i="1"/>
  <c r="H25" i="1"/>
  <c r="I25" i="1"/>
  <c r="D26" i="1"/>
  <c r="E26" i="1"/>
  <c r="F26" i="1"/>
  <c r="G26" i="1"/>
  <c r="H26" i="1"/>
  <c r="I26" i="1"/>
  <c r="D27" i="1"/>
  <c r="E27" i="1"/>
  <c r="F27" i="1"/>
  <c r="G27" i="1"/>
  <c r="H27" i="1"/>
  <c r="I27" i="1"/>
  <c r="D28" i="1"/>
  <c r="E28" i="1"/>
  <c r="F28" i="1"/>
  <c r="G28" i="1"/>
  <c r="H28" i="1"/>
  <c r="I28" i="1"/>
  <c r="D29" i="1"/>
  <c r="E29" i="1"/>
  <c r="F29" i="1"/>
  <c r="G29" i="1"/>
  <c r="H29" i="1"/>
  <c r="I29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D34" i="1"/>
  <c r="E34" i="1"/>
  <c r="F34" i="1"/>
  <c r="G34" i="1"/>
  <c r="H34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D37" i="1"/>
  <c r="E37" i="1"/>
  <c r="F37" i="1"/>
  <c r="G37" i="1"/>
  <c r="H37" i="1"/>
  <c r="I37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D41" i="1"/>
  <c r="E41" i="1"/>
  <c r="F41" i="1"/>
  <c r="G41" i="1"/>
  <c r="H41" i="1"/>
  <c r="I41" i="1"/>
  <c r="D42" i="1"/>
  <c r="E42" i="1"/>
  <c r="F42" i="1"/>
  <c r="G42" i="1"/>
  <c r="H42" i="1"/>
  <c r="I42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E45" i="1"/>
  <c r="F45" i="1"/>
  <c r="G45" i="1"/>
  <c r="H45" i="1"/>
  <c r="I45" i="1"/>
  <c r="D46" i="1"/>
  <c r="E46" i="1"/>
  <c r="F46" i="1"/>
  <c r="G46" i="1"/>
  <c r="H46" i="1"/>
  <c r="I46" i="1"/>
  <c r="D47" i="1"/>
  <c r="E47" i="1"/>
  <c r="F47" i="1"/>
  <c r="G47" i="1"/>
  <c r="H47" i="1"/>
  <c r="I47" i="1"/>
  <c r="D48" i="1"/>
  <c r="E48" i="1"/>
  <c r="F48" i="1"/>
  <c r="G48" i="1"/>
  <c r="H48" i="1"/>
  <c r="I48" i="1"/>
  <c r="D49" i="1"/>
  <c r="E49" i="1"/>
  <c r="F49" i="1"/>
  <c r="G49" i="1"/>
  <c r="H49" i="1"/>
  <c r="I49" i="1"/>
  <c r="D50" i="1"/>
  <c r="E50" i="1"/>
  <c r="F50" i="1"/>
  <c r="G50" i="1"/>
  <c r="H50" i="1"/>
  <c r="I50" i="1"/>
  <c r="D51" i="1"/>
  <c r="E51" i="1"/>
  <c r="F51" i="1"/>
  <c r="G51" i="1"/>
  <c r="H51" i="1"/>
  <c r="I51" i="1"/>
  <c r="D52" i="1"/>
  <c r="E52" i="1"/>
  <c r="F52" i="1"/>
  <c r="G52" i="1"/>
  <c r="H52" i="1"/>
  <c r="I52" i="1"/>
  <c r="D53" i="1"/>
  <c r="E53" i="1"/>
  <c r="F53" i="1"/>
  <c r="G53" i="1"/>
  <c r="H53" i="1"/>
  <c r="I53" i="1"/>
  <c r="D54" i="1"/>
  <c r="E54" i="1"/>
  <c r="F54" i="1"/>
  <c r="G54" i="1"/>
  <c r="H54" i="1"/>
  <c r="I54" i="1"/>
  <c r="D55" i="1"/>
  <c r="E55" i="1"/>
  <c r="F55" i="1"/>
  <c r="G55" i="1"/>
  <c r="H55" i="1"/>
  <c r="I55" i="1"/>
  <c r="D56" i="1"/>
  <c r="E56" i="1"/>
  <c r="F56" i="1"/>
  <c r="G56" i="1"/>
  <c r="H56" i="1"/>
  <c r="I56" i="1"/>
  <c r="D57" i="1"/>
  <c r="E57" i="1"/>
  <c r="F57" i="1"/>
  <c r="G57" i="1"/>
  <c r="H57" i="1"/>
  <c r="I57" i="1"/>
  <c r="D58" i="1"/>
  <c r="E58" i="1"/>
  <c r="F58" i="1"/>
  <c r="G58" i="1"/>
  <c r="H58" i="1"/>
  <c r="I58" i="1"/>
  <c r="D59" i="1"/>
  <c r="E59" i="1"/>
  <c r="F59" i="1"/>
  <c r="G59" i="1"/>
  <c r="H59" i="1"/>
  <c r="I59" i="1"/>
  <c r="D60" i="1"/>
  <c r="E60" i="1"/>
  <c r="F60" i="1"/>
  <c r="G60" i="1"/>
  <c r="H60" i="1"/>
  <c r="I60" i="1"/>
  <c r="D61" i="1"/>
  <c r="E61" i="1"/>
  <c r="F61" i="1"/>
  <c r="G61" i="1"/>
  <c r="H61" i="1"/>
  <c r="I61" i="1"/>
  <c r="D62" i="1"/>
  <c r="E62" i="1"/>
  <c r="F62" i="1"/>
  <c r="G62" i="1"/>
  <c r="H62" i="1"/>
  <c r="I62" i="1"/>
  <c r="D63" i="1"/>
  <c r="E63" i="1"/>
  <c r="F63" i="1"/>
  <c r="G63" i="1"/>
  <c r="H63" i="1"/>
  <c r="I63" i="1"/>
  <c r="D64" i="1"/>
  <c r="E64" i="1"/>
  <c r="F64" i="1"/>
  <c r="G64" i="1"/>
  <c r="H64" i="1"/>
  <c r="I64" i="1"/>
  <c r="D65" i="1"/>
  <c r="E65" i="1"/>
  <c r="F65" i="1"/>
  <c r="G65" i="1"/>
  <c r="H65" i="1"/>
  <c r="I65" i="1"/>
  <c r="D66" i="1"/>
  <c r="E66" i="1"/>
  <c r="F66" i="1"/>
  <c r="G66" i="1"/>
  <c r="H66" i="1"/>
  <c r="I66" i="1"/>
  <c r="D67" i="1"/>
  <c r="E67" i="1"/>
  <c r="F67" i="1"/>
  <c r="G67" i="1"/>
  <c r="H67" i="1"/>
  <c r="I67" i="1"/>
  <c r="D68" i="1"/>
  <c r="E68" i="1"/>
  <c r="F68" i="1"/>
  <c r="G68" i="1"/>
  <c r="H68" i="1"/>
  <c r="I68" i="1"/>
  <c r="D69" i="1"/>
  <c r="E69" i="1"/>
  <c r="F69" i="1"/>
  <c r="G69" i="1"/>
  <c r="H69" i="1"/>
  <c r="I69" i="1"/>
  <c r="D70" i="1"/>
  <c r="E70" i="1"/>
  <c r="F70" i="1"/>
  <c r="G70" i="1"/>
  <c r="H70" i="1"/>
  <c r="I70" i="1"/>
  <c r="D71" i="1"/>
  <c r="E71" i="1"/>
  <c r="F71" i="1"/>
  <c r="G71" i="1"/>
  <c r="H71" i="1"/>
  <c r="I71" i="1"/>
  <c r="D72" i="1"/>
  <c r="E72" i="1"/>
  <c r="F72" i="1"/>
  <c r="G72" i="1"/>
  <c r="H72" i="1"/>
  <c r="I72" i="1"/>
  <c r="D73" i="1"/>
  <c r="E73" i="1"/>
  <c r="F73" i="1"/>
  <c r="G73" i="1"/>
  <c r="H73" i="1"/>
  <c r="I73" i="1"/>
  <c r="D74" i="1"/>
  <c r="E74" i="1"/>
  <c r="F74" i="1"/>
  <c r="G74" i="1"/>
  <c r="H74" i="1"/>
  <c r="I74" i="1"/>
  <c r="D75" i="1"/>
  <c r="E75" i="1"/>
  <c r="F75" i="1"/>
  <c r="G75" i="1"/>
  <c r="H75" i="1"/>
  <c r="I75" i="1"/>
  <c r="D76" i="1"/>
  <c r="E76" i="1"/>
  <c r="F76" i="1"/>
  <c r="G76" i="1"/>
  <c r="H76" i="1"/>
  <c r="I76" i="1"/>
  <c r="D77" i="1"/>
  <c r="E77" i="1"/>
  <c r="F77" i="1"/>
  <c r="G77" i="1"/>
  <c r="H77" i="1"/>
  <c r="I77" i="1"/>
  <c r="D78" i="1"/>
  <c r="E78" i="1"/>
  <c r="F78" i="1"/>
  <c r="G78" i="1"/>
  <c r="H78" i="1"/>
  <c r="I78" i="1"/>
  <c r="D79" i="1"/>
  <c r="E79" i="1"/>
  <c r="F79" i="1"/>
  <c r="G79" i="1"/>
  <c r="H79" i="1"/>
  <c r="I79" i="1"/>
  <c r="D80" i="1"/>
  <c r="E80" i="1"/>
  <c r="F80" i="1"/>
  <c r="G80" i="1"/>
  <c r="H80" i="1"/>
  <c r="I80" i="1"/>
  <c r="D81" i="1"/>
  <c r="E81" i="1"/>
  <c r="F81" i="1"/>
  <c r="G81" i="1"/>
  <c r="H81" i="1"/>
  <c r="I81" i="1"/>
  <c r="D82" i="1"/>
  <c r="E82" i="1"/>
  <c r="F82" i="1"/>
  <c r="G82" i="1"/>
  <c r="H82" i="1"/>
  <c r="I82" i="1"/>
  <c r="D83" i="1"/>
  <c r="E83" i="1"/>
  <c r="F83" i="1"/>
  <c r="G83" i="1"/>
  <c r="H83" i="1"/>
  <c r="I83" i="1"/>
  <c r="D84" i="1"/>
  <c r="E84" i="1"/>
  <c r="F84" i="1"/>
  <c r="G84" i="1"/>
  <c r="H84" i="1"/>
  <c r="I84" i="1"/>
  <c r="D85" i="1"/>
  <c r="E85" i="1"/>
  <c r="F85" i="1"/>
  <c r="G85" i="1"/>
  <c r="H85" i="1"/>
  <c r="I85" i="1"/>
  <c r="D86" i="1"/>
  <c r="E86" i="1"/>
  <c r="F86" i="1"/>
  <c r="G86" i="1"/>
  <c r="H86" i="1"/>
  <c r="I86" i="1"/>
  <c r="D87" i="1"/>
  <c r="E87" i="1"/>
  <c r="F87" i="1"/>
  <c r="G87" i="1"/>
  <c r="H87" i="1"/>
  <c r="I87" i="1"/>
  <c r="D88" i="1"/>
  <c r="E88" i="1"/>
  <c r="F88" i="1"/>
  <c r="G88" i="1"/>
  <c r="H88" i="1"/>
  <c r="I88" i="1"/>
  <c r="D89" i="1"/>
  <c r="E89" i="1"/>
  <c r="F89" i="1"/>
  <c r="G89" i="1"/>
  <c r="H89" i="1"/>
  <c r="I89" i="1"/>
  <c r="D90" i="1"/>
  <c r="E90" i="1"/>
  <c r="F90" i="1"/>
  <c r="G90" i="1"/>
  <c r="H90" i="1"/>
  <c r="I90" i="1"/>
  <c r="D91" i="1"/>
  <c r="E91" i="1"/>
  <c r="F91" i="1"/>
  <c r="G91" i="1"/>
  <c r="H91" i="1"/>
  <c r="I91" i="1"/>
  <c r="D92" i="1"/>
  <c r="E92" i="1"/>
  <c r="F92" i="1"/>
  <c r="G92" i="1"/>
  <c r="H92" i="1"/>
  <c r="I92" i="1"/>
  <c r="D93" i="1"/>
  <c r="E93" i="1"/>
  <c r="F93" i="1"/>
  <c r="G93" i="1"/>
  <c r="H93" i="1"/>
  <c r="I93" i="1"/>
  <c r="D94" i="1"/>
  <c r="E94" i="1"/>
  <c r="F94" i="1"/>
  <c r="G94" i="1"/>
  <c r="H94" i="1"/>
  <c r="I94" i="1"/>
  <c r="D95" i="1"/>
  <c r="E95" i="1"/>
  <c r="F95" i="1"/>
  <c r="G95" i="1"/>
  <c r="H95" i="1"/>
  <c r="I95" i="1"/>
  <c r="D96" i="1"/>
  <c r="E96" i="1"/>
  <c r="F96" i="1"/>
  <c r="G96" i="1"/>
  <c r="H96" i="1"/>
  <c r="I96" i="1"/>
  <c r="D97" i="1"/>
  <c r="E97" i="1"/>
  <c r="F97" i="1"/>
  <c r="G97" i="1"/>
  <c r="H97" i="1"/>
  <c r="I97" i="1"/>
  <c r="D98" i="1"/>
  <c r="E98" i="1"/>
  <c r="F98" i="1"/>
  <c r="G98" i="1"/>
  <c r="H98" i="1"/>
  <c r="I98" i="1"/>
  <c r="D99" i="1"/>
  <c r="E99" i="1"/>
  <c r="F99" i="1"/>
  <c r="G99" i="1"/>
  <c r="H99" i="1"/>
  <c r="I99" i="1"/>
  <c r="D100" i="1"/>
  <c r="E100" i="1"/>
  <c r="F100" i="1"/>
  <c r="G100" i="1"/>
  <c r="H100" i="1"/>
  <c r="I100" i="1"/>
  <c r="D101" i="1"/>
  <c r="E101" i="1"/>
  <c r="F101" i="1"/>
  <c r="G101" i="1"/>
  <c r="H101" i="1"/>
  <c r="I101" i="1"/>
  <c r="D102" i="1"/>
  <c r="E102" i="1"/>
  <c r="F102" i="1"/>
  <c r="G102" i="1"/>
  <c r="H102" i="1"/>
  <c r="I102" i="1"/>
  <c r="D103" i="1"/>
  <c r="E103" i="1"/>
  <c r="F103" i="1"/>
  <c r="G103" i="1"/>
  <c r="H103" i="1"/>
  <c r="I103" i="1"/>
  <c r="D104" i="1"/>
  <c r="E104" i="1"/>
  <c r="F104" i="1"/>
  <c r="G104" i="1"/>
  <c r="H104" i="1"/>
  <c r="I104" i="1"/>
  <c r="D105" i="1"/>
  <c r="E105" i="1"/>
  <c r="F105" i="1"/>
  <c r="G105" i="1"/>
  <c r="H105" i="1"/>
  <c r="I105" i="1"/>
  <c r="D106" i="1"/>
  <c r="E106" i="1"/>
  <c r="F106" i="1"/>
  <c r="G106" i="1"/>
  <c r="H106" i="1"/>
  <c r="I106" i="1"/>
  <c r="D107" i="1"/>
  <c r="E107" i="1"/>
  <c r="F107" i="1"/>
  <c r="G107" i="1"/>
  <c r="H107" i="1"/>
  <c r="I107" i="1"/>
  <c r="D108" i="1"/>
  <c r="E108" i="1"/>
  <c r="F108" i="1"/>
  <c r="G108" i="1"/>
  <c r="H108" i="1"/>
  <c r="I108" i="1"/>
  <c r="D109" i="1"/>
  <c r="E109" i="1"/>
  <c r="F109" i="1"/>
  <c r="G109" i="1"/>
  <c r="H109" i="1"/>
  <c r="I109" i="1"/>
  <c r="D110" i="1"/>
  <c r="E110" i="1"/>
  <c r="F110" i="1"/>
  <c r="G110" i="1"/>
  <c r="H110" i="1"/>
  <c r="I110" i="1"/>
  <c r="D111" i="1"/>
  <c r="E111" i="1"/>
  <c r="F111" i="1"/>
  <c r="G111" i="1"/>
  <c r="H111" i="1"/>
  <c r="I111" i="1"/>
  <c r="E2" i="1"/>
  <c r="F2" i="1"/>
  <c r="G2" i="1"/>
  <c r="H2" i="1"/>
  <c r="I2" i="1"/>
  <c r="E3" i="1"/>
  <c r="F3" i="1"/>
  <c r="G3" i="1"/>
  <c r="H3" i="1"/>
  <c r="I3" i="1"/>
  <c r="E4" i="1"/>
  <c r="F4" i="1"/>
  <c r="G4" i="1"/>
  <c r="H4" i="1"/>
  <c r="I4" i="1"/>
  <c r="E5" i="1"/>
  <c r="F5" i="1"/>
  <c r="G5" i="1"/>
  <c r="H5" i="1"/>
  <c r="I5" i="1"/>
  <c r="E6" i="1"/>
  <c r="F6" i="1"/>
  <c r="G6" i="1"/>
  <c r="H6" i="1"/>
  <c r="I6" i="1"/>
  <c r="E7" i="1"/>
  <c r="F7" i="1"/>
  <c r="G7" i="1"/>
  <c r="H7" i="1"/>
  <c r="I7" i="1"/>
  <c r="E8" i="1"/>
  <c r="F8" i="1"/>
  <c r="G8" i="1"/>
  <c r="H8" i="1"/>
  <c r="I8" i="1"/>
  <c r="E9" i="1"/>
  <c r="F9" i="1"/>
  <c r="G9" i="1"/>
  <c r="H9" i="1"/>
  <c r="I9" i="1"/>
  <c r="D2" i="1"/>
  <c r="D3" i="1"/>
  <c r="D4" i="1"/>
  <c r="D5" i="1"/>
  <c r="D6" i="1"/>
  <c r="D7" i="1"/>
  <c r="D8" i="1"/>
  <c r="D9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2" i="1"/>
</calcChain>
</file>

<file path=xl/sharedStrings.xml><?xml version="1.0" encoding="utf-8"?>
<sst xmlns="http://schemas.openxmlformats.org/spreadsheetml/2006/main" count="1846" uniqueCount="771">
  <si>
    <t>Keyword|CSWCoreQueryables</t>
  </si>
  <si>
    <t>Resource Title|CSWCoreQueryables</t>
  </si>
  <si>
    <t>Abstract|CSWCoreQueryables</t>
  </si>
  <si>
    <t>Resource Format|CSWCoreQueryables</t>
  </si>
  <si>
    <t>Metadata Identifier|CSWCoreQueryables</t>
  </si>
  <si>
    <t>Resource Type|CSWCoreQueryables</t>
  </si>
  <si>
    <t>Bounding Box|CSWCoreQueryables</t>
  </si>
  <si>
    <t>Coordinate Reference System (CRS)|CSWCoreQueryables</t>
  </si>
  <si>
    <t>Association|CSWCoreQueryables</t>
  </si>
  <si>
    <t>Resource Title|CSWCoreReturnables</t>
  </si>
  <si>
    <t>Author / Originator|CSWCoreReturnables</t>
  </si>
  <si>
    <t>Keyword|CSWCoreReturnables</t>
  </si>
  <si>
    <t>Abstract|CSWCoreReturnables</t>
  </si>
  <si>
    <t>Publisher|CSWCoreReturnables</t>
  </si>
  <si>
    <t>Contributor Name|CSWCoreReturnables</t>
  </si>
  <si>
    <t>Metadata Modified Date|CSWCoreReturnables</t>
  </si>
  <si>
    <t>Resource Type|CSWCoreReturnables</t>
  </si>
  <si>
    <t>Resource Format|CSWCoreReturnables</t>
  </si>
  <si>
    <t>Metadata Identifier|CSWCoreReturnables</t>
  </si>
  <si>
    <t>Source Citation|CSWCoreReturnables</t>
  </si>
  <si>
    <t>Metadata Language|CSWCoreReturnables</t>
  </si>
  <si>
    <t>Related Resource Citation|CSWCoreReturnables</t>
  </si>
  <si>
    <t>Bounding Box|CSWCoreReturnables</t>
  </si>
  <si>
    <t>Rights|CSWCoreReturnables</t>
  </si>
  <si>
    <t>Resource Revision Date|CSWAdditionalQueryables</t>
  </si>
  <si>
    <t>Resource Creation/Revision Date|CSWAdditionalQueryables</t>
  </si>
  <si>
    <t>Publication Date|CSWAdditionalQueryables</t>
  </si>
  <si>
    <t>Organization Name|CSWAdditionalQueryables</t>
  </si>
  <si>
    <t>Security Constraints|CSWAdditionalQueryables</t>
  </si>
  <si>
    <t>Metadata Language|CSWAdditionalQueryables</t>
  </si>
  <si>
    <t>Resource Identifier|CSWAdditionalQueryables</t>
  </si>
  <si>
    <t>Parent Identifier|CSWAdditionalQueryables</t>
  </si>
  <si>
    <t>Keyword Type|CSWAdditionalQueryables</t>
  </si>
  <si>
    <t>Resource Title|ISO-1_Discovery-Mandatory</t>
  </si>
  <si>
    <t>Abstract|ISO-1_Discovery-Mandatory</t>
  </si>
  <si>
    <t>Metadata Modified Date|ISO-1_Discovery-Mandatory</t>
  </si>
  <si>
    <t>Metadata Contact|ISO-1_Discovery-Mandatory</t>
  </si>
  <si>
    <t>Bounding Box|ISO-1_Discovery-Mandatory</t>
  </si>
  <si>
    <t>Resource Language|ISO-1_Discovery-Conditional</t>
  </si>
  <si>
    <t>Resource Type|ISO-1_Discovery-Conditional</t>
  </si>
  <si>
    <t>Metadata Identifier|ISO-1_Discovery-Optional</t>
  </si>
  <si>
    <t>Resource Creation/Revision Date|ISO-1_Discovery-Optional</t>
  </si>
  <si>
    <t>Resource Identifier|ISO-1_Discovery-Optional</t>
  </si>
  <si>
    <t>Resource Contact|ISO-1_Discovery-Optional</t>
  </si>
  <si>
    <t>Spatial Resolution|ISO-1_Discovery-Optional</t>
  </si>
  <si>
    <t>Temporal Extent|ISO-1_Discovery-Optional</t>
  </si>
  <si>
    <t>Vertical Extent|ISO-1_Discovery-Optional</t>
  </si>
  <si>
    <t>Resource Lineage|ISO-1_Discovery-Optional</t>
  </si>
  <si>
    <t>Resource on-line Link|ISO-1_Discovery-Optional</t>
  </si>
  <si>
    <t>Keyword|ISO-1_Discovery-Optional</t>
  </si>
  <si>
    <t>Metadata Use Constraints|ISO-1_Discovery-Optional</t>
  </si>
  <si>
    <t>Metadata Identifier|DIF_Discovery-Required</t>
  </si>
  <si>
    <t>Resource Title|DIF_Discovery-Required</t>
  </si>
  <si>
    <t>Keyword|DIF_Discovery-Required</t>
  </si>
  <si>
    <t>Topic Category|DIF_Discovery-Required</t>
  </si>
  <si>
    <t>Distribution Contact|DIF_Discovery-Required</t>
  </si>
  <si>
    <t>Metadata Standard Citation|DIF_Discovery-Required</t>
  </si>
  <si>
    <t>Metadata Standard Version|DIF_Discovery-Required</t>
  </si>
  <si>
    <t>Complete Citation|DIF_Discovery-HighlyRecommended</t>
  </si>
  <si>
    <t>Resource Contact|DIF_Discovery-HighlyRecommended</t>
  </si>
  <si>
    <t>Online Resource|DIF_Discovery-HighlyRecommended</t>
  </si>
  <si>
    <t>Instrument|DIF_Discovery-HighlyRecommended</t>
  </si>
  <si>
    <t>Platform|DIF_Discovery-HighlyRecommended</t>
  </si>
  <si>
    <t>Temporal Extent|DIF_Discovery-HighlyRecommended</t>
  </si>
  <si>
    <t>Paleo Temporal Coverage|DIF_Discovery-HighlyRecommended</t>
  </si>
  <si>
    <t>Bounding Box|DIF_Discovery-HighlyRecommended</t>
  </si>
  <si>
    <t>Place Keyword|DIF_Discovery-HighlyRecommended</t>
  </si>
  <si>
    <t>Spatial Resolution|DIF_Discovery-HighlyRecommended</t>
  </si>
  <si>
    <t>Temporal Resolution|DIF_Discovery-HighlyRecommended</t>
  </si>
  <si>
    <t>Resource Title|DIF_Discovery-HighlyRecommended</t>
  </si>
  <si>
    <t>Quality Statement|DIF_Discovery-HighlyRecommended</t>
  </si>
  <si>
    <t>Resource Access Constraints|DIF_Discovery-HighlyRecommended</t>
  </si>
  <si>
    <t>Resource Use Constraints|DIF_Discovery-HighlyRecommended</t>
  </si>
  <si>
    <t>Media|DIF_Discovery-HighlyRecommended</t>
  </si>
  <si>
    <t>Transfer Size|DIF_Discovery-HighlyRecommended</t>
  </si>
  <si>
    <t>Resource Format|DIF_Discovery-HighlyRecommended</t>
  </si>
  <si>
    <t>Resource Language|DIF_Discovery-HighlyRecommended</t>
  </si>
  <si>
    <t>Resource Status|DIF_Discovery-HighlyRecommended</t>
  </si>
  <si>
    <t>Resource Title|FGDC_Mandatory</t>
  </si>
  <si>
    <t>Originating Organization|FGDC_Mandatory</t>
  </si>
  <si>
    <t>Publication Date|FGDC_Mandatory</t>
  </si>
  <si>
    <t>Abstract|FGDC_Mandatory</t>
  </si>
  <si>
    <t>Purpose|FGDC_Mandatory</t>
  </si>
  <si>
    <t>Resource Update Frequency|FGDC_Mandatory</t>
  </si>
  <si>
    <t>Temporal Extent|FGDC_Mandatory</t>
  </si>
  <si>
    <t>Bounding Box|FGDC_Mandatory</t>
  </si>
  <si>
    <t>Resource Access Constraints|FGDC_Mandatory</t>
  </si>
  <si>
    <t>Resource Use Constraints|FGDC_Mandatory</t>
  </si>
  <si>
    <t>Keyword|FGDC_Mandatory</t>
  </si>
  <si>
    <t>Distribution Liability|FGDC_Mandatory</t>
  </si>
  <si>
    <t>Distribution Contact|FGDC_Mandatory</t>
  </si>
  <si>
    <t>Metadata Contact|FGDC_Mandatory</t>
  </si>
  <si>
    <t>Metadata Standard Citation|FGDC_Mandatory</t>
  </si>
  <si>
    <t>Metadata Standard Version|FGDC_Mandatory</t>
  </si>
  <si>
    <t>Ordering Instructions|FGDC_Mandatory</t>
  </si>
  <si>
    <t>Resource Cost or Fees|FGDC_Mandatory</t>
  </si>
  <si>
    <t>Turnaround|FGDC_Mandatory</t>
  </si>
  <si>
    <t>Resource Title|DCAT_Discovery-Mandatory</t>
  </si>
  <si>
    <t>Abstract|DCAT_Discovery-Mandatory</t>
  </si>
  <si>
    <t>Keyword|DCAT_Discovery-Mandatory</t>
  </si>
  <si>
    <t>Resource Creation/Revision Date|DCAT_Discovery-Mandatory</t>
  </si>
  <si>
    <t>Publisher|DCAT_Discovery-Mandatory</t>
  </si>
  <si>
    <t>Metadata Identifier|DCAT_Discovery-Mandatory</t>
  </si>
  <si>
    <t>Resource Access Constraints|DCAT_Discovery-Mandatory</t>
  </si>
  <si>
    <t>Resource Title|ECHO_Discovery-Mandatory</t>
  </si>
  <si>
    <t>Resource Version|ECHO_Discovery-Mandatory</t>
  </si>
  <si>
    <t>Publication Date|ECHO_Discovery-Mandatory</t>
  </si>
  <si>
    <t>Metadata Modified Date|ECHO_Discovery-Mandatory</t>
  </si>
  <si>
    <t>Resource Long Name|ECHO_Discovery-Mandatory</t>
  </si>
  <si>
    <t>Abstract|ECHO_Discovery-Mandatory</t>
  </si>
  <si>
    <t>Ordering Instructions|ECHO_Discovery-Mandatory</t>
  </si>
  <si>
    <t>Resource Access Constraints|ECHO_Discovery-Mandatory</t>
  </si>
  <si>
    <t>Processing Level|ECHO_Discovery-Recommended</t>
  </si>
  <si>
    <t>Resource Cost or Fees|ECHO_Discovery-Recommended</t>
  </si>
  <si>
    <t>Place Keyword|ECHO_Discovery-Recommended</t>
  </si>
  <si>
    <t>Temporal Keyword|ECHO_Discovery-Recommended</t>
  </si>
  <si>
    <t>Temporal Extent|ECHO_Discovery-Recommended</t>
  </si>
  <si>
    <t>Resource Contact|ECHO_Discovery-Recommended</t>
  </si>
  <si>
    <t>Keyword|ECHO_Discovery-Recommended</t>
  </si>
  <si>
    <t>Platform Keyword|ECHO_Discovery-Recommended</t>
  </si>
  <si>
    <t>Instrument Type|ECHO_Discovery-Recommended</t>
  </si>
  <si>
    <t>Sensor Characteristics|ECHO_Discovery-Recommended</t>
  </si>
  <si>
    <t>Related Resource Identifier|ECHO_Discovery-Recommended</t>
  </si>
  <si>
    <t>TwoDCoordinateSystem|ECHO_Discovery-Recommended</t>
  </si>
  <si>
    <t>Resource on-line Link|ECHO_Discovery-Recommended</t>
  </si>
  <si>
    <t>AssociatedDIFs|ECHO_Discovery-Recommended</t>
  </si>
  <si>
    <t>Spatial Extent|ECHO_Discovery-Recommended</t>
  </si>
  <si>
    <t>Distribution Contact|ECHO_Discovery-Recommended</t>
  </si>
  <si>
    <t>Additional Attributes|ECHO_Discovery-Recommended</t>
  </si>
  <si>
    <t>Browse File Name|ECHO_Discovery-Recommended</t>
  </si>
  <si>
    <t>Resource Title|ACDD_highlyRecommended</t>
  </si>
  <si>
    <t>Abstract|ACDD_highlyRecommended</t>
  </si>
  <si>
    <t>Keyword|ACDD_highlyRecommended</t>
  </si>
  <si>
    <t>Resource Identifier|ACDD_recommended</t>
  </si>
  <si>
    <t>Naming Authority|ACDD_recommended</t>
  </si>
  <si>
    <t>Common Data Model Datatype|ACDD_recommended</t>
  </si>
  <si>
    <t>Lineage Statement|ACDD_recommended</t>
  </si>
  <si>
    <t>Supplemental Information|ACDD_recommended</t>
  </si>
  <si>
    <t>Resource Creation/Revision Date|ACDD_recommended</t>
  </si>
  <si>
    <t>Resource Contact|ACDD_recommended</t>
  </si>
  <si>
    <t>Author / Originator World Wide Web Address|ACDD_recommended</t>
  </si>
  <si>
    <t>Author / Originator Email Address|ACDD_recommended</t>
  </si>
  <si>
    <t>Originating Organization|ACDD_recommended</t>
  </si>
  <si>
    <t>Project Name|ACDD_recommended</t>
  </si>
  <si>
    <t>Processing Level|ACDD_recommended</t>
  </si>
  <si>
    <t>Acknowledgement|ACDD_recommended</t>
  </si>
  <si>
    <t>Bounding Box|ACDD_recommended</t>
  </si>
  <si>
    <t>Southernmost Latitude|ACDD_recommended</t>
  </si>
  <si>
    <t>Northernmost Latitude|ACDD_recommended</t>
  </si>
  <si>
    <t>Westernmost Longitude|ACDD_recommended</t>
  </si>
  <si>
    <t>Easternmost Longitude|ACDD_recommended</t>
  </si>
  <si>
    <t>Vertical Minimum|ACDD_recommended</t>
  </si>
  <si>
    <t>Vertical Maximum|ACDD_recommended</t>
  </si>
  <si>
    <t>Start Time|ACDD_recommended</t>
  </si>
  <si>
    <t>End Time|ACDD_recommended</t>
  </si>
  <si>
    <t>Temporal Extent|ACDD_recommended</t>
  </si>
  <si>
    <t>Temporal Resolution|ACDD_recommended</t>
  </si>
  <si>
    <t>Standard Name Vocabulary|ACDD_recommended</t>
  </si>
  <si>
    <t>Resource Access Constraints|ACDD_recommended</t>
  </si>
  <si>
    <t>Contributor Name|ACDD_suggested</t>
  </si>
  <si>
    <t>Contributor Role|ACDD_suggested</t>
  </si>
  <si>
    <t>Publisher|ACDD_suggested</t>
  </si>
  <si>
    <t>Publisher URL|ACDD_suggested</t>
  </si>
  <si>
    <t>Publisher E-Mail|ACDD_suggested</t>
  </si>
  <si>
    <t>Resource Identifier|DataCite3.1Mandatory</t>
  </si>
  <si>
    <t>Resource Identifier Type|DataCite3.1Mandatory</t>
  </si>
  <si>
    <t>Author / Originator|DataCite3.1Mandatory</t>
  </si>
  <si>
    <t>Author / Originator Identifier|DataCite3.1Mandatory</t>
  </si>
  <si>
    <t>Author / Originator Identifier Type|DataCite3.1Mandatory</t>
  </si>
  <si>
    <t>Publisher|DataCite3.1Mandatory</t>
  </si>
  <si>
    <t>Resource Creation/Revision Date|DataCite3.1Mandatory</t>
  </si>
  <si>
    <t>Keyword|DataCite3.1Recommended</t>
  </si>
  <si>
    <t>Keyword Vocabulary|DataCite3.1Recommended</t>
  </si>
  <si>
    <t>Contributor Name|DataCite3.1Recommended</t>
  </si>
  <si>
    <t>Contributor Role|DataCite3.1Recommended</t>
  </si>
  <si>
    <t>Responsible Party Identifier Type|DataCite3.1Recommended</t>
  </si>
  <si>
    <t>Responsible Party Identifier|DataCite3.1Recommended</t>
  </si>
  <si>
    <t>Resource Creation/Revision Date|DataCite3.1Recommended</t>
  </si>
  <si>
    <t>Resource Type|DataCite3.1Recommended</t>
  </si>
  <si>
    <t>Related Resource Identifier|DataCite3.1Recommended</t>
  </si>
  <si>
    <t>Abstract|DataCite3.1Recommended</t>
  </si>
  <si>
    <t>Spatial Extent|DataCite3.1Recommended</t>
  </si>
  <si>
    <t>Resource Language|DataCite3.1Optional</t>
  </si>
  <si>
    <t>Resource Identifier|DataCite3.1Optional</t>
  </si>
  <si>
    <t>Transfer Size|DataCite3.1Optional</t>
  </si>
  <si>
    <t>Resource Format|DataCite3.1Optional</t>
  </si>
  <si>
    <t>Resource Version|DataCite3.1Optional</t>
  </si>
  <si>
    <t>Rights|DataCite3.1Optional</t>
  </si>
  <si>
    <t>Resource Identifier|LTER_Identification</t>
  </si>
  <si>
    <t>Resource Title|LTER_Identification</t>
  </si>
  <si>
    <t>Author / Originator|LTER_Identification</t>
  </si>
  <si>
    <t>Metadata Contact|LTER_Identification</t>
  </si>
  <si>
    <t>Contributor Name|LTER_Identification</t>
  </si>
  <si>
    <t>Publication Date|LTER_Identification</t>
  </si>
  <si>
    <t>Resource Contact|LTER_Identification</t>
  </si>
  <si>
    <t>Abstract|LTER_Identification</t>
  </si>
  <si>
    <t>Keyword|LTER_Identification</t>
  </si>
  <si>
    <t>Resource Distribution|LTER_Identification</t>
  </si>
  <si>
    <t>Spatial Extent|LTER_Discovery</t>
  </si>
  <si>
    <t>Taxonomic Extent|LTER_Discovery</t>
  </si>
  <si>
    <t>Temporal Extent|LTER_Discovery</t>
  </si>
  <si>
    <t>Maintenance|LTER_Discovery</t>
  </si>
  <si>
    <t>Resource Use Constraints|LTER_Evaluation</t>
  </si>
  <si>
    <t>Process Step|LTER_Evaluation</t>
  </si>
  <si>
    <t>Project Description|LTER_Evaluation</t>
  </si>
  <si>
    <t>Entity Type Definition|LTER_Evaluation</t>
  </si>
  <si>
    <t>Attribute Definition|LTER_Evaluation</t>
  </si>
  <si>
    <t>Resource Access Constraints|LTER_Access</t>
  </si>
  <si>
    <t>Resource Format|LTER_Access</t>
  </si>
  <si>
    <t>Attribute List|LTER_Integration</t>
  </si>
  <si>
    <t>Attribute Constraints|LTER_Integration</t>
  </si>
  <si>
    <t>Resource Quality Description|LTER_Integration</t>
  </si>
  <si>
    <t>Resource Type|DMAP-DP_Required</t>
  </si>
  <si>
    <t>Metadata Access Constraints|DMAP-DP_Required</t>
  </si>
  <si>
    <t>Author|DMAP-DP_Required</t>
  </si>
  <si>
    <t>Resource Creation/Revision Date|DMAP-DP_Required</t>
  </si>
  <si>
    <t>Publication Date|DMAP-DP_Required</t>
  </si>
  <si>
    <t>Resource Identifier|DMAP-DP_Required</t>
  </si>
  <si>
    <t>Keyword|DMAP-DP_Required</t>
  </si>
  <si>
    <t>Parent Identifier|DMAP-DP_Required</t>
  </si>
  <si>
    <t>Related Resource Identifier|DMAP-DP_Required</t>
  </si>
  <si>
    <t>Abstract|DMAP-DP_Optional</t>
  </si>
  <si>
    <t>Taxonomic Extent|DMAP-DP_Optional</t>
  </si>
  <si>
    <t>Spatial Extent|DMAP-DP_Optional</t>
  </si>
  <si>
    <t>Temporal Extent|DMAP-DP_Optional</t>
  </si>
  <si>
    <t>Related Resource Identifier|DMAP-DP_Optional</t>
  </si>
  <si>
    <t>Resource on-line Link|DMAP-DP_Optional</t>
  </si>
  <si>
    <t>Resource Type|DMAP-DF_Required</t>
  </si>
  <si>
    <t>Metadata Access Constraints|DMAP-DF_Required</t>
  </si>
  <si>
    <t>Author|DMAP-DF_Required</t>
  </si>
  <si>
    <t>Resource Title|DMAP-DF_Required</t>
  </si>
  <si>
    <t>Resource Identifier|DMAP-DF_Required</t>
  </si>
  <si>
    <t>Keyword|DMAP-DF_Required</t>
  </si>
  <si>
    <t>Resource Creation/Revision Date|DMAP-DF_Required</t>
  </si>
  <si>
    <t>Publication Date|DMAP-DF_Required</t>
  </si>
  <si>
    <t>Resource Format|DMAP-DF_Required</t>
  </si>
  <si>
    <t>Transfer Size|DMAP-DF_Required</t>
  </si>
  <si>
    <t>Lineage Statement|DMAP-DF_Required</t>
  </si>
  <si>
    <t>Parent Identifier|DMAP-DF_Required</t>
  </si>
  <si>
    <t>Abstract|DMAP-DF_Optional</t>
  </si>
  <si>
    <t>Taxonomic Extent|DMAP-DF_Optional</t>
  </si>
  <si>
    <t>Spatial Extent|DMAP-DF_Optional</t>
  </si>
  <si>
    <t>Temporal Extent|DMAP-DF_Optional</t>
  </si>
  <si>
    <t>Embargo Date|DMAP-DF_Optional</t>
  </si>
  <si>
    <t>Concept</t>
  </si>
  <si>
    <t>Mercury</t>
  </si>
  <si>
    <t>EML</t>
  </si>
  <si>
    <t>Dryad</t>
  </si>
  <si>
    <t>CSDGM</t>
  </si>
  <si>
    <t>BDP</t>
  </si>
  <si>
    <t>Onedcx</t>
  </si>
  <si>
    <t>Abstract</t>
  </si>
  <si>
    <t>Acknowledgement</t>
  </si>
  <si>
    <t>Additional Attributes</t>
  </si>
  <si>
    <t>Additional Attributes - Content Information</t>
  </si>
  <si>
    <t>Additional Attributes - Descriptive Keywords</t>
  </si>
  <si>
    <t>Additional Attributes - Geographic Identifier</t>
  </si>
  <si>
    <t>Additional Attributes - Instrument</t>
  </si>
  <si>
    <t>Additional Attributes - Platform</t>
  </si>
  <si>
    <t>Additional Attributes - Quality Information</t>
  </si>
  <si>
    <t>Additional Lineage Documentation</t>
  </si>
  <si>
    <t>Additional Resource Documentation</t>
  </si>
  <si>
    <t>Additional Usage Documentation</t>
  </si>
  <si>
    <t>Address</t>
  </si>
  <si>
    <t>Algorithm Citation</t>
  </si>
  <si>
    <t>Alternate Metadata Citation</t>
  </si>
  <si>
    <t>Alternate Resource Title</t>
  </si>
  <si>
    <t>Ancillary Keyword</t>
  </si>
  <si>
    <t>Application Schema Information</t>
  </si>
  <si>
    <t>AssociatedDIFs</t>
  </si>
  <si>
    <t>Association</t>
  </si>
  <si>
    <t>Attribute Accuracy Explanation</t>
  </si>
  <si>
    <t>Attribute Accuracy Report</t>
  </si>
  <si>
    <t>Attribute Accuracy Value</t>
  </si>
  <si>
    <t>Attribute Constraints</t>
  </si>
  <si>
    <t>Attribute Definition</t>
  </si>
  <si>
    <t>Attribute Definition Source</t>
  </si>
  <si>
    <t>Attribute Label</t>
  </si>
  <si>
    <t>Attribute List</t>
  </si>
  <si>
    <t>Author</t>
  </si>
  <si>
    <t>Author / Originator</t>
  </si>
  <si>
    <t>Author / Originator Email Address</t>
  </si>
  <si>
    <t>Author / Originator Identifier</t>
  </si>
  <si>
    <t>Author / Originator Identifier Type</t>
  </si>
  <si>
    <t>Author / Originator World Wide Web Address</t>
  </si>
  <si>
    <t>Award Link</t>
  </si>
  <si>
    <t>Binding</t>
  </si>
  <si>
    <t>Bounding Box</t>
  </si>
  <si>
    <t>Bounding Polygon</t>
  </si>
  <si>
    <t>Browse Description</t>
  </si>
  <si>
    <t>Browse File Name</t>
  </si>
  <si>
    <t>Browse File Size</t>
  </si>
  <si>
    <t>Browse Format</t>
  </si>
  <si>
    <t>Browse URL</t>
  </si>
  <si>
    <t>Caption</t>
  </si>
  <si>
    <t>Center Latitude</t>
  </si>
  <si>
    <t>Center Longitude</t>
  </si>
  <si>
    <t>Cited Resource Alternate Title</t>
  </si>
  <si>
    <t>Cited Resource Identifier</t>
  </si>
  <si>
    <t>Cited Resource Title</t>
  </si>
  <si>
    <t>City</t>
  </si>
  <si>
    <t>Cloud Cover</t>
  </si>
  <si>
    <t>Codeset Domain Codeset Name</t>
  </si>
  <si>
    <t>Codeset Domain Codeset Source</t>
  </si>
  <si>
    <t>Collection Data Type</t>
  </si>
  <si>
    <t>Common Data Model Datatype</t>
  </si>
  <si>
    <t>Complete Citation</t>
  </si>
  <si>
    <t>Completeness Report</t>
  </si>
  <si>
    <t>Confidence</t>
  </si>
  <si>
    <t>Conformance Result</t>
  </si>
  <si>
    <t>Constraint Reference</t>
  </si>
  <si>
    <t>Contact Instructions</t>
  </si>
  <si>
    <t>Contributor Name</t>
  </si>
  <si>
    <t>Contributor Role</t>
  </si>
  <si>
    <t>Coordinate Reference System (CRS)</t>
  </si>
  <si>
    <t>Country</t>
  </si>
  <si>
    <t>Coupled Resource</t>
  </si>
  <si>
    <t>Coupled Type</t>
  </si>
  <si>
    <t>Coverage Content Type</t>
  </si>
  <si>
    <t>Coverage Result</t>
  </si>
  <si>
    <t>Data Dates</t>
  </si>
  <si>
    <t>Data Quality Scope</t>
  </si>
  <si>
    <t>Date Type</t>
  </si>
  <si>
    <t>DayNightFlag</t>
  </si>
  <si>
    <t>Descriptive Result</t>
  </si>
  <si>
    <t>Distribution Contact</t>
  </si>
  <si>
    <t>Distribution Format</t>
  </si>
  <si>
    <t>Distribution Liability</t>
  </si>
  <si>
    <t>Easternmost Longitude</t>
  </si>
  <si>
    <t>Editor</t>
  </si>
  <si>
    <t>Email</t>
  </si>
  <si>
    <t>Embargo Date</t>
  </si>
  <si>
    <t>End Time</t>
  </si>
  <si>
    <t>Ends at Present Flag</t>
  </si>
  <si>
    <t>Entity Type Definition</t>
  </si>
  <si>
    <t>Entity Type Definition Source</t>
  </si>
  <si>
    <t>Entity Type Label</t>
  </si>
  <si>
    <t>Enumerated Domain Value</t>
  </si>
  <si>
    <t>Enumerated Domain Value Definition</t>
  </si>
  <si>
    <t>Enumerated Domain Value Definition Source</t>
  </si>
  <si>
    <t>Evaluation Method Description</t>
  </si>
  <si>
    <t>Evaluation Procedure</t>
  </si>
  <si>
    <t>Evaluation Reference</t>
  </si>
  <si>
    <t>Evaluation Reference Document</t>
  </si>
  <si>
    <t>Evaluation Specification</t>
  </si>
  <si>
    <t>Evalulation Method</t>
  </si>
  <si>
    <t>Evalulation Method Type</t>
  </si>
  <si>
    <t>Exclusion GRing Flag</t>
  </si>
  <si>
    <t>Fax</t>
  </si>
  <si>
    <t>Feature Catalogue Citation</t>
  </si>
  <si>
    <t>First Name</t>
  </si>
  <si>
    <t>Format Citation</t>
  </si>
  <si>
    <t>Format of the Online Resource</t>
  </si>
  <si>
    <t>GRing Point Latitude</t>
  </si>
  <si>
    <t>GRing Point Longitude</t>
  </si>
  <si>
    <t>GRing Point Sequence Number</t>
  </si>
  <si>
    <t>Geographic Description</t>
  </si>
  <si>
    <t>Homogeneity</t>
  </si>
  <si>
    <t>Horizontal Positional Accuracy Explanation</t>
  </si>
  <si>
    <t>Horizontal Positional Accuracy Report</t>
  </si>
  <si>
    <t>Horizontal Positional Accuracy Value</t>
  </si>
  <si>
    <t>Host Project Identifier</t>
  </si>
  <si>
    <t>Hours of Service</t>
  </si>
  <si>
    <t>ISBN</t>
  </si>
  <si>
    <t>ISSN</t>
  </si>
  <si>
    <t>Identified Issues Citation</t>
  </si>
  <si>
    <t>Input Granule</t>
  </si>
  <si>
    <t>Instrument</t>
  </si>
  <si>
    <t>Instrument Characteristics</t>
  </si>
  <si>
    <t>Instrument Characteristics Data Type</t>
  </si>
  <si>
    <t>Instrument Characteristics Description</t>
  </si>
  <si>
    <t>Instrument Characteristics Name</t>
  </si>
  <si>
    <t>Instrument Characteristics Unit</t>
  </si>
  <si>
    <t>Instrument Characteristics Value</t>
  </si>
  <si>
    <t>Instrument Citation</t>
  </si>
  <si>
    <t>Instrument Description</t>
  </si>
  <si>
    <t>Instrument Keyword</t>
  </si>
  <si>
    <t>Instrument Keyword Vocabulary</t>
  </si>
  <si>
    <t>Instrument Long Name</t>
  </si>
  <si>
    <t>Instrument Operation Modes</t>
  </si>
  <si>
    <t>Instrument Short Name</t>
  </si>
  <si>
    <t>Instrument Type</t>
  </si>
  <si>
    <t>Instrument UUID</t>
  </si>
  <si>
    <t>Interface</t>
  </si>
  <si>
    <t>Issue</t>
  </si>
  <si>
    <t>Issue Date</t>
  </si>
  <si>
    <t>Keyword</t>
  </si>
  <si>
    <t>Keyword Ontology Citation</t>
  </si>
  <si>
    <t>Keyword Type</t>
  </si>
  <si>
    <t>Keyword Vocabulary</t>
  </si>
  <si>
    <t>Keyword Vocabulary Citation</t>
  </si>
  <si>
    <t>Last Name</t>
  </si>
  <si>
    <t>Latitude Dimension Length</t>
  </si>
  <si>
    <t>Latitude Resolution</t>
  </si>
  <si>
    <t>Lineage Scope</t>
  </si>
  <si>
    <t>Lineage Statement</t>
  </si>
  <si>
    <t>Local Version Identifier</t>
  </si>
  <si>
    <t>Logical Consistency</t>
  </si>
  <si>
    <t>Logical Consistency Report</t>
  </si>
  <si>
    <t>Longitude Dimension Length</t>
  </si>
  <si>
    <t>Longitude Resolution</t>
  </si>
  <si>
    <t>Maintenance</t>
  </si>
  <si>
    <t>Measure</t>
  </si>
  <si>
    <t>Measure Description</t>
  </si>
  <si>
    <t>Measure Identifier</t>
  </si>
  <si>
    <t>Measure Name</t>
  </si>
  <si>
    <t>Measure Source Citation</t>
  </si>
  <si>
    <t>Measure Time</t>
  </si>
  <si>
    <t>Media</t>
  </si>
  <si>
    <t>Medium Reference</t>
  </si>
  <si>
    <t>Metadata Access Constraints</t>
  </si>
  <si>
    <t>Metadata Association</t>
  </si>
  <si>
    <t>Metadata Contact</t>
  </si>
  <si>
    <t>Metadata Dates</t>
  </si>
  <si>
    <t>Metadata Identifier</t>
  </si>
  <si>
    <t>Metadata Language</t>
  </si>
  <si>
    <t>Metadata Modified Date</t>
  </si>
  <si>
    <t>Metadata Profile Citation</t>
  </si>
  <si>
    <t>Metadata Standard Citation</t>
  </si>
  <si>
    <t>Metadata Standard Version</t>
  </si>
  <si>
    <t>Metadata Use Constraints</t>
  </si>
  <si>
    <t>Middle Name</t>
  </si>
  <si>
    <t>Naming Authority</t>
  </si>
  <si>
    <t>Northernmost Latitude</t>
  </si>
  <si>
    <t>Online Resource</t>
  </si>
  <si>
    <t>Online Resource Description</t>
  </si>
  <si>
    <t>Online Resource Function</t>
  </si>
  <si>
    <t>Online Resource Name/Title</t>
  </si>
  <si>
    <t>Operation Citation</t>
  </si>
  <si>
    <t>Ordering Instructions</t>
  </si>
  <si>
    <t>Organization Name</t>
  </si>
  <si>
    <t>Originating Organization</t>
  </si>
  <si>
    <t>Other Citation Details</t>
  </si>
  <si>
    <t>Overview</t>
  </si>
  <si>
    <t>Overview Citation</t>
  </si>
  <si>
    <t>PGE Name</t>
  </si>
  <si>
    <t>PGE Version</t>
  </si>
  <si>
    <t>Pages</t>
  </si>
  <si>
    <t>Paleo Temporal Coverage</t>
  </si>
  <si>
    <t>Parameter Definition</t>
  </si>
  <si>
    <t>Parameter Name</t>
  </si>
  <si>
    <t>Parameter Name (Long)</t>
  </si>
  <si>
    <t>Parameter Name (Standard)</t>
  </si>
  <si>
    <t>Parameter Units</t>
  </si>
  <si>
    <t>Parameters Citation</t>
  </si>
  <si>
    <t>Parent Identifier</t>
  </si>
  <si>
    <t>Parent Metadata Reference</t>
  </si>
  <si>
    <t>Party</t>
  </si>
  <si>
    <t>Phone</t>
  </si>
  <si>
    <t>Phone Type</t>
  </si>
  <si>
    <t>Place Keyword</t>
  </si>
  <si>
    <t>Place Keyword Vocabulary</t>
  </si>
  <si>
    <t>Plan Citation</t>
  </si>
  <si>
    <t>Platform</t>
  </si>
  <si>
    <t>Platform Characteristics</t>
  </si>
  <si>
    <t>Platform Characteristics Data Type</t>
  </si>
  <si>
    <t>Platform Characteristics Description</t>
  </si>
  <si>
    <t>Platform Characteristics Name</t>
  </si>
  <si>
    <t>Platform Characteristics Unit</t>
  </si>
  <si>
    <t>Platform Characteristics Value</t>
  </si>
  <si>
    <t>Platform Citation</t>
  </si>
  <si>
    <t>Platform Description</t>
  </si>
  <si>
    <t>Platform Keyword</t>
  </si>
  <si>
    <t>Platform Keyword Vocabulary</t>
  </si>
  <si>
    <t>Platform Long Name</t>
  </si>
  <si>
    <t>Platform Orbit Information</t>
  </si>
  <si>
    <t>Platform Short Name</t>
  </si>
  <si>
    <t>Platform Sponsor</t>
  </si>
  <si>
    <t>Platform Type</t>
  </si>
  <si>
    <t>Platform UUID</t>
  </si>
  <si>
    <t>Point Latitude</t>
  </si>
  <si>
    <t>Point Longitude</t>
  </si>
  <si>
    <t>Portrayal Catalogue Citation</t>
  </si>
  <si>
    <t>Position Name</t>
  </si>
  <si>
    <t>Positional Accuracy Report</t>
  </si>
  <si>
    <t>Postal_Code</t>
  </si>
  <si>
    <t>Precision of Seconds</t>
  </si>
  <si>
    <t>Presentation Form</t>
  </si>
  <si>
    <t>Process Step</t>
  </si>
  <si>
    <t>Process Step Description</t>
  </si>
  <si>
    <t>Process Step Purpose</t>
  </si>
  <si>
    <t>Process Step Reference</t>
  </si>
  <si>
    <t>Process Step Scope</t>
  </si>
  <si>
    <t>Process Step Time</t>
  </si>
  <si>
    <t>Processing Citation</t>
  </si>
  <si>
    <t>Processing Level</t>
  </si>
  <si>
    <t>Processing Software Reference</t>
  </si>
  <si>
    <t>Processor</t>
  </si>
  <si>
    <t>Producer Identifier</t>
  </si>
  <si>
    <t>Product Link</t>
  </si>
  <si>
    <t>Project Contact</t>
  </si>
  <si>
    <t>Project Description</t>
  </si>
  <si>
    <t>Project Host</t>
  </si>
  <si>
    <t>Project Keyword</t>
  </si>
  <si>
    <t>Project Name</t>
  </si>
  <si>
    <t>Project Sponsor</t>
  </si>
  <si>
    <t>Project Website Link</t>
  </si>
  <si>
    <t>Province or State</t>
  </si>
  <si>
    <t>Publication Date</t>
  </si>
  <si>
    <t>Publication Information</t>
  </si>
  <si>
    <t>Publisher</t>
  </si>
  <si>
    <t>Publisher E-Mail</t>
  </si>
  <si>
    <t>Publisher Location</t>
  </si>
  <si>
    <t>Publisher URL</t>
  </si>
  <si>
    <t>Purpose</t>
  </si>
  <si>
    <t>Quality Statement</t>
  </si>
  <si>
    <t>Quantitative Result</t>
  </si>
  <si>
    <t>Radius Units</t>
  </si>
  <si>
    <t>Range Domain Attribute Resolution</t>
  </si>
  <si>
    <t>Range Domain Maximum Value</t>
  </si>
  <si>
    <t>Range Domain Minimum Value</t>
  </si>
  <si>
    <t>Range Domain Units</t>
  </si>
  <si>
    <t>Related Metadata Citation</t>
  </si>
  <si>
    <t>Related Resource Citation</t>
  </si>
  <si>
    <t>Related Resource Identifier</t>
  </si>
  <si>
    <t>Related URL</t>
  </si>
  <si>
    <t>Release Constraints</t>
  </si>
  <si>
    <t>Report</t>
  </si>
  <si>
    <t>Report Number</t>
  </si>
  <si>
    <t>Representativity</t>
  </si>
  <si>
    <t>Reprocessing Plan Note</t>
  </si>
  <si>
    <t>Requirement Citation</t>
  </si>
  <si>
    <t>Resource Access Constraints</t>
  </si>
  <si>
    <t>Resource Citation</t>
  </si>
  <si>
    <t>Resource Contact</t>
  </si>
  <si>
    <t>Resource Cost or Fees</t>
  </si>
  <si>
    <t>Resource Creation Date</t>
  </si>
  <si>
    <t>Resource Creation/Revision Date</t>
  </si>
  <si>
    <t>Resource Distribution</t>
  </si>
  <si>
    <t>Resource Format</t>
  </si>
  <si>
    <t>Resource Identifier</t>
  </si>
  <si>
    <t>Resource Identifier Type</t>
  </si>
  <si>
    <t>Resource Language</t>
  </si>
  <si>
    <t>Resource Lineage</t>
  </si>
  <si>
    <t>Resource Long Name</t>
  </si>
  <si>
    <t>Resource Quality Description</t>
  </si>
  <si>
    <t>Resource Revision Date</t>
  </si>
  <si>
    <t>Resource Status</t>
  </si>
  <si>
    <t>Resource Title</t>
  </si>
  <si>
    <t>Resource Type</t>
  </si>
  <si>
    <t>Resource Update Frequency</t>
  </si>
  <si>
    <t>Resource Use Constraints</t>
  </si>
  <si>
    <t>Resource Version</t>
  </si>
  <si>
    <t>Resource on-line Link</t>
  </si>
  <si>
    <t>Responsibility</t>
  </si>
  <si>
    <t>Responsible Party Identifier</t>
  </si>
  <si>
    <t>Responsible Party Identifier Type</t>
  </si>
  <si>
    <t>Responsible Party Identifier Type URI</t>
  </si>
  <si>
    <t>Result</t>
  </si>
  <si>
    <t>Rights</t>
  </si>
  <si>
    <t>Role</t>
  </si>
  <si>
    <t>Security Constraints</t>
  </si>
  <si>
    <t>Sensor Characteristics</t>
  </si>
  <si>
    <t>Sensor Characteristics Name</t>
  </si>
  <si>
    <t>Sensor Characteristics Value</t>
  </si>
  <si>
    <t>Sensor Long Name</t>
  </si>
  <si>
    <t>Sensor Short Name</t>
  </si>
  <si>
    <t>Series Title</t>
  </si>
  <si>
    <t>Service</t>
  </si>
  <si>
    <t>Service Location</t>
  </si>
  <si>
    <t>Service Operation Name</t>
  </si>
  <si>
    <t>Service Operation Reference</t>
  </si>
  <si>
    <t>Service Parameters</t>
  </si>
  <si>
    <t>Service Profile Reference</t>
  </si>
  <si>
    <t>Service Provider</t>
  </si>
  <si>
    <t>Service Resource Reference</t>
  </si>
  <si>
    <t>Service Standard Citation</t>
  </si>
  <si>
    <t>Service Type</t>
  </si>
  <si>
    <t>Service Type Version</t>
  </si>
  <si>
    <t>Site</t>
  </si>
  <si>
    <t>Site Location</t>
  </si>
  <si>
    <t>Source</t>
  </si>
  <si>
    <t>Source Citation</t>
  </si>
  <si>
    <t>Source Citation Abbreviation</t>
  </si>
  <si>
    <t>Source Description</t>
  </si>
  <si>
    <t>Source Metadata</t>
  </si>
  <si>
    <t>Source Produced</t>
  </si>
  <si>
    <t>Source Reference System</t>
  </si>
  <si>
    <t>Source Scope</t>
  </si>
  <si>
    <t>Source Step</t>
  </si>
  <si>
    <t>Source Time Period</t>
  </si>
  <si>
    <t>Source Used</t>
  </si>
  <si>
    <t>Southernmost Latitude</t>
  </si>
  <si>
    <t>Spatial Extent</t>
  </si>
  <si>
    <t>Spatial Representation</t>
  </si>
  <si>
    <t>Spatial Resolution</t>
  </si>
  <si>
    <t>Specific Usage</t>
  </si>
  <si>
    <t>Sponsor Project Identifier</t>
  </si>
  <si>
    <t>Standalone Report Citation</t>
  </si>
  <si>
    <t>Standard Name Vocabulary</t>
  </si>
  <si>
    <t>Start Time</t>
  </si>
  <si>
    <t>Supplemental Information</t>
  </si>
  <si>
    <t>Taxonomic Extent</t>
  </si>
  <si>
    <t>Temporal Extent</t>
  </si>
  <si>
    <t>Temporal Keyword</t>
  </si>
  <si>
    <t>Temporal Quality Report</t>
  </si>
  <si>
    <t>Temporal Range Type</t>
  </si>
  <si>
    <t>Temporal Resolution</t>
  </si>
  <si>
    <t>Thematic Accuracy Report</t>
  </si>
  <si>
    <t>Theme Keyword</t>
  </si>
  <si>
    <t>Time Type</t>
  </si>
  <si>
    <t>Topic Category</t>
  </si>
  <si>
    <t>Transfer Size</t>
  </si>
  <si>
    <t>Turnaround</t>
  </si>
  <si>
    <t>TwoDCoordinateSystem</t>
  </si>
  <si>
    <t>Types</t>
  </si>
  <si>
    <t>URL</t>
  </si>
  <si>
    <t>Units</t>
  </si>
  <si>
    <t>Unrepresentable Domain</t>
  </si>
  <si>
    <t>Usability Report</t>
  </si>
  <si>
    <t>Usage Time</t>
  </si>
  <si>
    <t>User Contact</t>
  </si>
  <si>
    <t>User Determined Limitations</t>
  </si>
  <si>
    <t>User Response</t>
  </si>
  <si>
    <t>Version Date</t>
  </si>
  <si>
    <t>Version Description</t>
  </si>
  <si>
    <t>Vertical Dimension Length</t>
  </si>
  <si>
    <t>Vertical Extent</t>
  </si>
  <si>
    <t>Vertical Maximum</t>
  </si>
  <si>
    <t>Vertical Minimum</t>
  </si>
  <si>
    <t>Vertical Positional Accuracy Explanation</t>
  </si>
  <si>
    <t>Vertical Positional Accuracy Report</t>
  </si>
  <si>
    <t>Vertical Positional Accuracy Value</t>
  </si>
  <si>
    <t>Vertical Resolution</t>
  </si>
  <si>
    <t>Volume</t>
  </si>
  <si>
    <t>Web Page</t>
  </si>
  <si>
    <t>Westernmost Longitude</t>
  </si>
  <si>
    <t/>
  </si>
  <si>
    <t>Concept|RecommendationSpiral</t>
  </si>
  <si>
    <t>Concepts</t>
  </si>
  <si>
    <t>Unique Concepts</t>
  </si>
  <si>
    <t>CSDGMparallel</t>
  </si>
  <si>
    <t>/csdgm:metadata/csdgm:idinfo/csdgm:spdom/csdgm:bounding/csdgm:westbc</t>
  </si>
  <si>
    <t>/csdgm:metadata/csdgm:dataqual/csdgm:posaccy/csdgm:vpaccy/csdgm:qvpaccy/csdgm:vpaccyv</t>
  </si>
  <si>
    <t>/csdgm:metadata/csdgm:dataqual/csdgm:posaccy/csdgm:vpaccy/csdgm:vpaccyr</t>
  </si>
  <si>
    <t>/csdgm:metadata/csdgm:dataqual/csdgm:posaccy/csdgm:vpaccy/csdgm:qvpaccy/csdgm:vpaccyx</t>
  </si>
  <si>
    <t>/csdgm:metadata/csdgm:idinfo/csdgm:citeinfo/csdgm:edition /csdgm:metadata/csdgm:idinfo/csdgm:citeinfo/csdgm:pubdate</t>
  </si>
  <si>
    <t>/csdgm:metadata/csdgm:eainfo/csdgm:detailed/csdgm:attr/csdgm:udom</t>
  </si>
  <si>
    <t>/csdgm:metadata/csdgm:idinfo/csdgm:citation/csdgm:citeinfo/csdgm:onlink</t>
  </si>
  <si>
    <t>/csdgm:metadata/csdgm:distinfo/csdgm:distrib/csdgm:storder/csdgm:turnaro</t>
  </si>
  <si>
    <t>/csdgm:metadata/csdgm:distinfo/csdgm:stdorder/csdgm:digform/csdgm:digtinfo/csdgm:transize</t>
  </si>
  <si>
    <t>/csdgm:metadata/csdgm:idinfo/csdgm:keyword/csdgm:temporal/csdgm:tempkey</t>
  </si>
  <si>
    <t>/csdgm:metadata/csdgm:idinfo/csdgm:timeperd/csdgm:timeinfo/csdgm:rngdates</t>
  </si>
  <si>
    <t>/csdgm:metadata/csdgm:taxoncl/csdgm:taxonrv[../csdgm:taxonrn='Class']</t>
  </si>
  <si>
    <t>/csdgm:metadata/csdgm:idinfo/csdgm:timeperd/csdgm:begdate | /csdgm:metadata/csdgm:idinfo/csdgm:timeperd/csdgm:begtime</t>
  </si>
  <si>
    <t>/csdgm:metadata/csdgm:spref/csdgm:horizsys/csdgm:geograph</t>
  </si>
  <si>
    <t>/csdgm:metadata/csdgm:idinfo/csdgm:spdom/csdgm:bounding</t>
  </si>
  <si>
    <t>/csdgm:metadata/csdgm:idinfo/csdgm:spdom/csdgm:bounding/csdgm:southbc</t>
  </si>
  <si>
    <t>/csdgm:metadata/csdgm:dataqual/csdgm:lineage/csdgm:procstep/csdgm:srcused</t>
  </si>
  <si>
    <t>/csdgm:metadata/csdgm:dataqual/csdgm:lineage/csdgm:sinfo/csdgm:stime</t>
  </si>
  <si>
    <t>/csdgm:metadata/csdgm:dataqual/csdgm:lineage/csdgm:procstep/csdgm:srcprod</t>
  </si>
  <si>
    <t>/csdgm:metadata/csdgm:dataqual/csdgm:lineage/csdgm:sinfo/csdgm:contrib</t>
  </si>
  <si>
    <t>/csdgm:metadata/csdgm:dataqual/csdgm:lineage/csdgm:sinfo/csdgm:abbr</t>
  </si>
  <si>
    <t>/csdgm:metadata/csdgm:dataqual/csdgm:lineage/csdgm:srcinfo/csdgm:srccite</t>
  </si>
  <si>
    <t>/csdgm:metadata/csdgm:idinfo/csdgm:spdom/csdgm:descgeog</t>
  </si>
  <si>
    <t>/csdgm:metadata/csdgm:idinfo/csdgm:secinfo</t>
  </si>
  <si>
    <t>/csdgm:metadata/csdgm:idinfo/csdgm:accconst /csdgm:metadata/csdgm:idinfo/csdgm:useconst /csdgm:metadata/csdgm:metainfo/csdgm:metac /csdgm:metadata/csdgm:metainfo/csdgm:metuc</t>
  </si>
  <si>
    <t>/csdgm:metadata/csdgm:idinfo/csdgm:useconst</t>
  </si>
  <si>
    <t>/csdgm:metadata/csdgm:idinfo/csdgm:status/csdgm:update</t>
  </si>
  <si>
    <t>/csdgm:metadata/csdgm:distinfo/csdgm:resdesc</t>
  </si>
  <si>
    <t>/csdgm:metadata/csdgm:idinfo/csdgm:citation/csdgm:citeinfo/csdgm:title</t>
  </si>
  <si>
    <t>/csdgm:metadata/csdgm:idinfo/csdgm:status</t>
  </si>
  <si>
    <t>/csdgm:metadata/csdgm:dataqual</t>
  </si>
  <si>
    <t>/csdgm:metadata/csdgm:dataqual/csdgm:lineage</t>
  </si>
  <si>
    <t>/csdgm:metadata/csdgm:distinfo/csdgm:distributor/csdgm:distorFormat/csdgm:formatName /csdgm:metadata/csdgm:distinfo/csdgm:stdorder/csdgm:digform/csdgm:digtinfo/csdgm:formname</t>
  </si>
  <si>
    <t>/csdgm:metadata/csdgm:distinfo</t>
  </si>
  <si>
    <t>/csdgm:metadata/csdgm:idinfo/csdgm:citation/csdgm:citeinfo/csdgm:pubdate</t>
  </si>
  <si>
    <t>/csdgm:metadata/csdgm:distinfo/csdgm:distrib/csdgm:storder/csdgm:fees</t>
  </si>
  <si>
    <t>/csdgm:metadata/csdgm:idinfo/csdgm:ptcontac</t>
  </si>
  <si>
    <t>/csdgm:metadata/csdgm:idinfo/csdgm:citation/csdgm:citeinfo</t>
  </si>
  <si>
    <t>/csdgm:metadata/csdgm:idinfo/csdgm:accconst</t>
  </si>
  <si>
    <t>/csdgm:metadata/csdgm:idinfo/csdgm:citation/csdgm:citeinfo/csdgm:lworkcit</t>
  </si>
  <si>
    <t>/csdgm:metadata/csdgm:eainfo/csdgm:detailed/csdgm:attr/csdgm:attrdomv/csdgm:rdom/csdgm:attrunit</t>
  </si>
  <si>
    <t>/csdgm:metadata/csdgm:eainfo/csdgm:detailed/csdgm:attr/csdgm:attrdomv/csdgm:rdom/csdgm:rdommin</t>
  </si>
  <si>
    <t>/csdgm:metadata/csdgm:eainfo/csdgm:detailed/csdgm:attr/csdgm:attrdomv/csdgm:rdom/csdgm:rdommax</t>
  </si>
  <si>
    <t>/csdgm:metadata/csdgm:eainfo/csdgm:detailed/csdgm:attr/csdgm:attrdomv/csdgm:rdom/csdgm:attrmres</t>
  </si>
  <si>
    <t>/csdgm:idinfo/csdgm:descript/csdgm:purpose</t>
  </si>
  <si>
    <t>/csdgm:metadata/csdgm:idinfo/csdgm:citation/csdgm:citeinfo/csdgm:pubinfo/csdgm:pubplace</t>
  </si>
  <si>
    <t>/csdgm:metadata/csdgm:idinfo/csdgm:citation/csdgm:citeinfo/csdgm:pubinfo/csdgm:publish</t>
  </si>
  <si>
    <t>/csdgm:metadata/csdgm:distinfo/csdgm:stdorder/csdgm:digform/csdgm:digtopt/csdgm:onlinopt/csdgm:computer/csdgm:networka/csdgm:networkr</t>
  </si>
  <si>
    <t>/csdgm:metadata/csdgm:dataqual/csdgm:lineage/csdgm:procstep/csdgm:proccont</t>
  </si>
  <si>
    <t>/csdgm:metadata/csdgm:dataqual/csdgm:lineage/csdgm:procstep/csdgm:procdate</t>
  </si>
  <si>
    <t>/csdgm:metadata/csdgm:dataqual/csdgm:lineage/csdgm:procstep/csdgm:procdesc</t>
  </si>
  <si>
    <t>/csdgm:metadata/csdgm:lineage/csdgm:dataqual/csdgm:procstep</t>
  </si>
  <si>
    <t>/csdgm:metadata/csdgm:digform/csdgm:digtinfo/csdgm:formname /csdgm:metadata/csdgm:idinfo/csdgm:citation/csdgm:citeinfo/csdgm:geoform</t>
  </si>
  <si>
    <t>/csdgm:metadata/csdgm:idinfo/csdgm:keywords/csdgm:place/csdgm:placekt</t>
  </si>
  <si>
    <t>/csdgm:metadata/csdgm:idinfo/csdgm:keywords/csdgm:place/csdgm:placekey</t>
  </si>
  <si>
    <t>/csdgm:metadata/csdgm:distinfo/csdgm:distrib/csdgm:cntinfo/csdgm:cntvoice /csdgm:metadata/csdgm:metainfo/csdgm:metc/csdgm:cntinfo/csdgm:cntvoice</t>
  </si>
  <si>
    <t>/csdgm:metadata/csdgm:eainfo/csdgm:overview/csdgm:eadetcit</t>
  </si>
  <si>
    <t>/csdgm:metadata/csdgm:eainfo/csdgm:overview/csdgm:eaover</t>
  </si>
  <si>
    <t>/csdgm:metadata/csdgm:idinfo/csdgm:citation/csdgm:citeinfo/csdgm:origin</t>
  </si>
  <si>
    <t>/csdgm:metadata/csdgm:distinfo/csdgm:distrib/csdgm:storder/csdgm:ordinst</t>
  </si>
  <si>
    <t>/csdgm:metadata/csdgm:distinfo/csdgm:stdorder/csdgm:digform/csdgm:onlinopt/csdgm:networka</t>
  </si>
  <si>
    <t>/csdgm:metadata/csdgm:idinfo/csdgm:spdom/csdgm:bounding/csdgm:northbc</t>
  </si>
  <si>
    <t>/csdgm:metadata/csdgm:metainfo/csdgm:metuc</t>
  </si>
  <si>
    <t xml:space="preserve">/csdgm:metadata/csdgm:metainfo/csdgm:metstdv </t>
  </si>
  <si>
    <t>/csdgm:metadata/csdgm:metainfo/csdgm:metstdn</t>
  </si>
  <si>
    <t>/csdgm:metadata/csdgm:metainfo/csdgm:metd</t>
  </si>
  <si>
    <t>/csdgm:metadata/csdgm:metainfo/csdgm:metc/csdgm:cntinfo</t>
  </si>
  <si>
    <t>/csdgm:metadata/csdgm:metainfo/csdgm:metac</t>
  </si>
  <si>
    <t>/csdgm:metadata/csdgm:dataqual/csdgm:lineage/csdgm:sinfo/csdgm:type</t>
  </si>
  <si>
    <t>/csdgm:metadata/csdgm:dataqual/csdgm:logcon</t>
  </si>
  <si>
    <t>/csdgm:metadata/csdgm:idinfo/csdgm:keywords/csdgm:theme/csdgm:themekt</t>
  </si>
  <si>
    <t>/csdgm:metadata/csdgm:idinfo/csdgm:keywords/csdgm:theme/csdgm:themekey /csdgm:metadata/csdgm:idinfo/csdgm:keywords/csdgm:place/csdgm:placekey</t>
  </si>
  <si>
    <t>/csdgm:metadata/csdgm:dataqual/csdgm:posaccy/csdgm:hpaccy/csdgm:qhpaccy/csdgm:hpaccyv</t>
  </si>
  <si>
    <t>/csdgm:metadata/csdgm:dataqual/csdgm:comprep</t>
  </si>
  <si>
    <t>/csdgm:metadata/csdgm:dataqual/csdgm:posaccy/csdgm:hpaccy/csdgm:qhpaccy/csdgm:hpaccyx</t>
  </si>
  <si>
    <t>/csdgm:metadata/csdgm:eainfo/csdgm:detailed/csdgm:attr/csdgm:attrdomv/csdgm:edom/csdgm:edomvds</t>
  </si>
  <si>
    <t>/csdgm:metadata/csdgm:eainfo/csdgm:detailed/csdgm:attr/csdgm:attrdomv/csdgm:edom/csdgm:edomvd</t>
  </si>
  <si>
    <t>/csdgm:metadata/csdgm:eainfo/csdgm:detailed/csdgm:attr/csdgm:attrdomv/edom/edomv</t>
  </si>
  <si>
    <t>/csdgm:metadata/csdgm:eainfo/csdgm:detailed/csdgm:enttyp/csdgm:enttypl</t>
  </si>
  <si>
    <t>/csdgm:metadata/csdgm:eainfo/csdgm:detailed/csdgm:enttyp/csdgm:enttypds</t>
  </si>
  <si>
    <t>/csdgm:metadata/csdgm:eainfo/csdgm:detailed/csdgm:enttyp/csdgm:enttypd</t>
  </si>
  <si>
    <t>/csdgm:metadata/csdgm:idinfo/csdgm:timeperd/csdgm:enddate | /csdgm:metadata/csdgm:idinfo/csdgm:timeperd/csdgm:endtime</t>
  </si>
  <si>
    <t>/csdgm:metadata/csdgm:distinfo/csdgm:avalibl</t>
  </si>
  <si>
    <t>/csdgm:metadata/csdgm:idinfo/csdgm:spdom/csdgm:bounding/csdgm:eastbc</t>
  </si>
  <si>
    <t>/csdgm:metadata/csdgm:distinfo/csdgm:distliab</t>
  </si>
  <si>
    <t>/csdgm:metadata/csdgm:distinfo/csdgm:distrib/csdgm:cntinfo</t>
  </si>
  <si>
    <t>/csdgm:metadata/csdgm:spref/csdgm:horizsys/csdgm:planar/csdgm:gridsys/csdgm:gridsysn</t>
  </si>
  <si>
    <t>/csdgm:metadata/csdgm:idinfo/csdgm:datacred</t>
  </si>
  <si>
    <t>/csdgm:metadata/csdgm:eainfo/csdgm:detailed/csdgm:attr/csdgm:codesetd/csdgm:codesets</t>
  </si>
  <si>
    <t>/csdgm:metadata/csdgm:eainfo/csdgm:detailed/csdgm:attr/csdgm:codesetd/csdgm:codesetn</t>
  </si>
  <si>
    <t>/csdgm:metadata/csdgm:idinfo/csdgm:browse/csdgm:browset</t>
  </si>
  <si>
    <t>/csdgm:metadata/csdgm:idinfo/csdgm:browse/csdgm:browsen</t>
  </si>
  <si>
    <t>/csdgm:metadata/csdgm:idinfo/csdgm:browse/csdgm:browsed</t>
  </si>
  <si>
    <t>/csdgm:metadata/csdgm:eainfo/csdgm:detailed/csdgm:attr/csdgm:attrdef</t>
  </si>
  <si>
    <t>/csdgm:metadata/csdgm:eainfo/csdgm:detailed/csdgm:attr/csdgm:attrlabl</t>
  </si>
  <si>
    <t>/csdgm:metadata/csdgm:eainfo/csdgm:detailed/csdgm:attr/csdgm:attrdefs</t>
  </si>
  <si>
    <t>/csdgm:metadata/csdgm:dataqual/csdgm:ataccy/csdgm:quan/csdgm:attval</t>
  </si>
  <si>
    <t>/csdgm:metadata/csdgm:dataqual/csdgm:ataccy/csdgm:attarp</t>
  </si>
  <si>
    <t>/csdgm:metadata/csdgm:dataqual/csdgm:ataccy/csdgm:quan/csdgm:attexp</t>
  </si>
  <si>
    <t>/csdgm:metadata/csdgm:idinfo/csdgm:descript/csdgm:abstract</t>
  </si>
  <si>
    <t>/metadata/metainfo/metac</t>
  </si>
  <si>
    <t>/metadata/metainfo/metd</t>
  </si>
  <si>
    <t>/metadata/idinfo/citation/citeinfo/pubdate</t>
  </si>
  <si>
    <t>/metadata/distinfo/distributor/distorFormat/formatName /metadata/distinfo/stdorder/digform/digtinfo/formname</t>
  </si>
  <si>
    <t>/idinfo/descript/purpose</t>
  </si>
  <si>
    <t>/metadata/idinfo/citation/citeinfo/pubinfo/publish</t>
  </si>
  <si>
    <t>/metadata/idinfo/datacred</t>
  </si>
  <si>
    <t xml:space="preserve">/metadata/metainfo/metstdv </t>
  </si>
  <si>
    <t>/metadata/idinfo/accconst</t>
  </si>
  <si>
    <t>/metadata/distinfo/distrib/storder/ordinst</t>
  </si>
  <si>
    <t>/metadata/dataqual/lineage</t>
  </si>
  <si>
    <t>/metadata/spref/horizsys/planar/gridsys/gridsysn</t>
  </si>
  <si>
    <t>/metadata/idinfo/citation/citeinfo/lworkcit</t>
  </si>
  <si>
    <t>/metadata/idinfo/useconst</t>
  </si>
  <si>
    <t>/metadata/eainfo/detailed/attr/attrdef</t>
  </si>
  <si>
    <t>/metadata/idinfo/secinfo</t>
  </si>
  <si>
    <t>/metadata/lineage/dataqual/procstep</t>
  </si>
  <si>
    <t>/metadata/idinfo/accconst /metadata/idinfo/useconst /metadata/metainfo/metac /metadata/metainfo/metuc</t>
  </si>
  <si>
    <t>/metadata/dataqual</t>
  </si>
  <si>
    <t>/metadata/dataqual/lineage/sinfo/type</t>
  </si>
  <si>
    <t>/metadata/spref/horizsys/geograph</t>
  </si>
  <si>
    <t>/metadata/distinfo/avalibl</t>
  </si>
  <si>
    <t>/metadata/distinfo/stdorder/digform/onlinopt/networka</t>
  </si>
  <si>
    <t>/metadata/distinfo/distrib/storder/fees</t>
  </si>
  <si>
    <t>/metadata/metainfo/metuc</t>
  </si>
  <si>
    <t>/metadata/eainfo/detailed/enttyp/enttypd</t>
  </si>
  <si>
    <t>/metadata/distinfo/distliab</t>
  </si>
  <si>
    <t>/metadata/idinfo/keyword/temporal/tempkey</t>
  </si>
  <si>
    <t>/metadata/idinfo/browse/browsen</t>
  </si>
  <si>
    <t>/metadata/dataqual/lineage/srcinfo/srccite</t>
  </si>
  <si>
    <t>/metadata/distinfo/distrib/storder/turnaro</t>
  </si>
  <si>
    <t>/metadata/idinfo/timeperd/timeinfo/rngdates/begdate | /metadata/idinfo/timeperd/timeinfo/rngdates/begtime</t>
  </si>
  <si>
    <t>/metadata/idinfo/timeperd/timeinfo/rngdates/enddate | /metadata/idinfo/timeperd/timeinfo/rngdates/endtime</t>
  </si>
  <si>
    <t>/mercury:metadata/mercury:metainfo/mercury:metd</t>
  </si>
  <si>
    <t>/mercury:metadata/mercury:distinfo/mercury:stdorder/mercury:digform/mercury:digtopt/mercury:onlinopt/mercury:computer</t>
  </si>
  <si>
    <t>/mercury:metadata/mercury:idinfo/mercury:timeperd/mercury:timeinfo/mercury:rngdates/mercury:begdate | /mercury:metadata/mercury:idinfo/mercury:timeperd/mercury:timeinfo/mercury:rngdates/mercury:begtime</t>
  </si>
  <si>
    <t>/mercury:metadata/mercury:idinfo/mercury:timeperd/mercury:timeinfo/mercury:rngdates/mercury:enddate | /mercury:metadata/mercury:idinfo/mercury:timeperd/mercury:timeinfo/mercury:rngdates/mercury:endtime</t>
  </si>
  <si>
    <t>/metadata/mercury/Temporal_Resolution</t>
  </si>
  <si>
    <t>/mercury:metadata/mercury:mercury/Principal_Investigator/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</si>
</sst>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0" fontId="3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gordon/ConceptMining/TemplateDashboard/_R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Analysis"/>
      <sheetName val="Dashboard"/>
      <sheetName val="RecommendationDialectComparison"/>
      <sheetName val="SignatureScores"/>
      <sheetName val="FieldSummary_Exists"/>
      <sheetName val="MissingConcept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7"/>
  <sheetViews>
    <sheetView topLeftCell="A270" workbookViewId="0">
      <selection activeCell="E293" sqref="E293"/>
    </sheetView>
  </sheetViews>
  <sheetFormatPr baseColWidth="10" defaultColWidth="11" defaultRowHeight="16" x14ac:dyDescent="0.2"/>
  <sheetData>
    <row r="1" spans="1:7" x14ac:dyDescent="0.2">
      <c r="A1" t="s">
        <v>244</v>
      </c>
      <c r="B1" t="s">
        <v>245</v>
      </c>
      <c r="C1" t="s">
        <v>246</v>
      </c>
      <c r="D1" t="s">
        <v>247</v>
      </c>
      <c r="E1" t="s">
        <v>248</v>
      </c>
      <c r="F1" t="s">
        <v>249</v>
      </c>
      <c r="G1" t="s">
        <v>250</v>
      </c>
    </row>
    <row r="2" spans="1:7" x14ac:dyDescent="0.2">
      <c r="A2" t="s">
        <v>251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">
      <c r="A3" t="s">
        <v>252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</row>
    <row r="4" spans="1:7" x14ac:dyDescent="0.2">
      <c r="A4" t="s">
        <v>253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255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256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257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258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259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260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261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262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263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264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265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266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</row>
    <row r="18" spans="1:7" x14ac:dyDescent="0.2">
      <c r="A18" t="s">
        <v>267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268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 t="s">
        <v>269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 t="s">
        <v>270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 t="s">
        <v>271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</row>
    <row r="23" spans="1:7" x14ac:dyDescent="0.2">
      <c r="A23" t="s">
        <v>272</v>
      </c>
      <c r="B23">
        <v>0</v>
      </c>
      <c r="C23">
        <v>0</v>
      </c>
      <c r="D23">
        <v>0</v>
      </c>
      <c r="E23">
        <v>1</v>
      </c>
      <c r="F23">
        <v>1</v>
      </c>
      <c r="G23">
        <v>0</v>
      </c>
    </row>
    <row r="24" spans="1:7" x14ac:dyDescent="0.2">
      <c r="A24" t="s">
        <v>273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</row>
    <row r="25" spans="1:7" x14ac:dyDescent="0.2">
      <c r="A25" t="s">
        <v>274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</row>
    <row r="26" spans="1:7" x14ac:dyDescent="0.2">
      <c r="A26" t="s">
        <v>275</v>
      </c>
      <c r="B26">
        <v>0</v>
      </c>
      <c r="C26">
        <v>1</v>
      </c>
      <c r="D26">
        <v>0</v>
      </c>
      <c r="E26">
        <v>1</v>
      </c>
      <c r="F26">
        <v>1</v>
      </c>
      <c r="G26">
        <v>0</v>
      </c>
    </row>
    <row r="27" spans="1:7" x14ac:dyDescent="0.2">
      <c r="A27" t="s">
        <v>276</v>
      </c>
      <c r="B27">
        <v>0</v>
      </c>
      <c r="C27">
        <v>0</v>
      </c>
      <c r="D27">
        <v>0</v>
      </c>
      <c r="E27">
        <v>1</v>
      </c>
      <c r="F27">
        <v>1</v>
      </c>
      <c r="G27">
        <v>0</v>
      </c>
    </row>
    <row r="28" spans="1:7" x14ac:dyDescent="0.2">
      <c r="A28" t="s">
        <v>277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</row>
    <row r="29" spans="1:7" x14ac:dyDescent="0.2">
      <c r="A29" t="s">
        <v>278</v>
      </c>
      <c r="B29">
        <v>0</v>
      </c>
      <c r="C29">
        <v>1</v>
      </c>
      <c r="D29">
        <v>0</v>
      </c>
      <c r="E29">
        <v>1</v>
      </c>
      <c r="F29">
        <v>1</v>
      </c>
      <c r="G29">
        <v>0</v>
      </c>
    </row>
    <row r="30" spans="1:7" x14ac:dyDescent="0.2">
      <c r="A30" t="s">
        <v>279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</row>
    <row r="31" spans="1:7" x14ac:dyDescent="0.2">
      <c r="A31" t="s">
        <v>280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</row>
    <row r="32" spans="1:7" x14ac:dyDescent="0.2">
      <c r="A32" t="s">
        <v>281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</row>
    <row r="33" spans="1:7" x14ac:dyDescent="0.2">
      <c r="A33" t="s">
        <v>282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</row>
    <row r="34" spans="1:7" x14ac:dyDescent="0.2">
      <c r="A34" t="s">
        <v>283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</row>
    <row r="35" spans="1:7" x14ac:dyDescent="0.2">
      <c r="A35" t="s">
        <v>284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</row>
    <row r="36" spans="1:7" x14ac:dyDescent="0.2">
      <c r="A36" t="s">
        <v>285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 t="s">
        <v>286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 t="s">
        <v>287</v>
      </c>
      <c r="B38">
        <v>1</v>
      </c>
      <c r="C38">
        <v>1</v>
      </c>
      <c r="D38">
        <v>0</v>
      </c>
      <c r="E38">
        <v>1</v>
      </c>
      <c r="F38">
        <v>1</v>
      </c>
      <c r="G38">
        <v>0</v>
      </c>
    </row>
    <row r="39" spans="1:7" x14ac:dyDescent="0.2">
      <c r="A39" t="s">
        <v>288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 t="s">
        <v>289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</row>
    <row r="41" spans="1:7" x14ac:dyDescent="0.2">
      <c r="A41" t="s">
        <v>290</v>
      </c>
      <c r="B41">
        <v>0</v>
      </c>
      <c r="C41">
        <v>0</v>
      </c>
      <c r="D41">
        <v>0</v>
      </c>
      <c r="E41">
        <v>1</v>
      </c>
      <c r="F41">
        <v>1</v>
      </c>
      <c r="G41">
        <v>0</v>
      </c>
    </row>
    <row r="42" spans="1:7" x14ac:dyDescent="0.2">
      <c r="A42" t="s">
        <v>291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 t="s">
        <v>292</v>
      </c>
      <c r="B43">
        <v>0</v>
      </c>
      <c r="C43">
        <v>0</v>
      </c>
      <c r="D43">
        <v>0</v>
      </c>
      <c r="E43">
        <v>1</v>
      </c>
      <c r="F43">
        <v>1</v>
      </c>
      <c r="G43">
        <v>0</v>
      </c>
    </row>
    <row r="44" spans="1:7" x14ac:dyDescent="0.2">
      <c r="A44" t="s">
        <v>293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 t="s">
        <v>294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 t="s">
        <v>295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 t="s">
        <v>296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 t="s">
        <v>297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 t="s">
        <v>298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 t="s">
        <v>299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 t="s">
        <v>300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 t="s">
        <v>301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">
      <c r="A53" t="s">
        <v>302</v>
      </c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</row>
    <row r="54" spans="1:7" x14ac:dyDescent="0.2">
      <c r="A54" t="s">
        <v>303</v>
      </c>
      <c r="B54">
        <v>0</v>
      </c>
      <c r="C54">
        <v>0</v>
      </c>
      <c r="D54">
        <v>0</v>
      </c>
      <c r="E54">
        <v>1</v>
      </c>
      <c r="F54">
        <v>1</v>
      </c>
      <c r="G54">
        <v>0</v>
      </c>
    </row>
    <row r="55" spans="1:7" x14ac:dyDescent="0.2">
      <c r="A55" t="s">
        <v>304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">
      <c r="A56" t="s">
        <v>305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">
      <c r="A57" t="s">
        <v>306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">
      <c r="A58" t="s">
        <v>307</v>
      </c>
      <c r="B58">
        <v>0</v>
      </c>
      <c r="C58">
        <v>0</v>
      </c>
      <c r="D58">
        <v>0</v>
      </c>
      <c r="E58">
        <v>1</v>
      </c>
      <c r="F58">
        <v>1</v>
      </c>
      <c r="G58">
        <v>0</v>
      </c>
    </row>
    <row r="59" spans="1:7" x14ac:dyDescent="0.2">
      <c r="A59" t="s">
        <v>308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">
      <c r="A60" t="s">
        <v>309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">
      <c r="A61" t="s">
        <v>310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">
      <c r="A62" t="s">
        <v>311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">
      <c r="A63" t="s">
        <v>312</v>
      </c>
      <c r="B63">
        <v>0</v>
      </c>
      <c r="C63">
        <v>1</v>
      </c>
      <c r="D63">
        <v>0</v>
      </c>
      <c r="E63">
        <v>1</v>
      </c>
      <c r="F63">
        <v>1</v>
      </c>
      <c r="G63">
        <v>1</v>
      </c>
    </row>
    <row r="64" spans="1:7" x14ac:dyDescent="0.2">
      <c r="A64" t="s">
        <v>313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</row>
    <row r="65" spans="1:7" x14ac:dyDescent="0.2">
      <c r="A65" t="s">
        <v>314</v>
      </c>
      <c r="B65">
        <v>0</v>
      </c>
      <c r="C65">
        <v>1</v>
      </c>
      <c r="D65">
        <v>0</v>
      </c>
      <c r="E65">
        <v>1</v>
      </c>
      <c r="F65">
        <v>1</v>
      </c>
      <c r="G65">
        <v>0</v>
      </c>
    </row>
    <row r="66" spans="1:7" x14ac:dyDescent="0.2">
      <c r="A66" t="s">
        <v>315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 t="s">
        <v>316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 t="s">
        <v>317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">
      <c r="A69" t="s">
        <v>318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">
      <c r="A70" t="s">
        <v>319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">
      <c r="A71" t="s">
        <v>320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 t="s">
        <v>321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">
      <c r="A73" t="s">
        <v>322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">
      <c r="A74" t="s">
        <v>323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 t="s">
        <v>324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">
      <c r="A76" t="s">
        <v>325</v>
      </c>
      <c r="B76">
        <v>1</v>
      </c>
      <c r="C76">
        <v>1</v>
      </c>
      <c r="D76">
        <v>0</v>
      </c>
      <c r="E76">
        <v>1</v>
      </c>
      <c r="F76">
        <v>1</v>
      </c>
      <c r="G76">
        <v>0</v>
      </c>
    </row>
    <row r="77" spans="1:7" x14ac:dyDescent="0.2">
      <c r="A77" t="s">
        <v>326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 t="s">
        <v>327</v>
      </c>
      <c r="B78">
        <v>0</v>
      </c>
      <c r="C78">
        <v>0</v>
      </c>
      <c r="D78">
        <v>0</v>
      </c>
      <c r="E78">
        <v>1</v>
      </c>
      <c r="F78">
        <v>1</v>
      </c>
      <c r="G78">
        <v>0</v>
      </c>
    </row>
    <row r="79" spans="1:7" x14ac:dyDescent="0.2">
      <c r="A79" t="s">
        <v>328</v>
      </c>
      <c r="B79">
        <v>1</v>
      </c>
      <c r="C79">
        <v>1</v>
      </c>
      <c r="D79">
        <v>0</v>
      </c>
      <c r="E79">
        <v>1</v>
      </c>
      <c r="F79">
        <v>1</v>
      </c>
      <c r="G79">
        <v>0</v>
      </c>
    </row>
    <row r="80" spans="1:7" x14ac:dyDescent="0.2">
      <c r="A80" t="s">
        <v>329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 t="s">
        <v>330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 t="s">
        <v>331</v>
      </c>
      <c r="B82">
        <v>0</v>
      </c>
      <c r="C82">
        <v>0</v>
      </c>
      <c r="D82">
        <v>0</v>
      </c>
      <c r="E82">
        <v>1</v>
      </c>
      <c r="F82">
        <v>1</v>
      </c>
      <c r="G82">
        <v>0</v>
      </c>
    </row>
    <row r="83" spans="1:7" x14ac:dyDescent="0.2">
      <c r="A83" t="s">
        <v>332</v>
      </c>
      <c r="B83">
        <v>0</v>
      </c>
      <c r="C83">
        <v>1</v>
      </c>
      <c r="D83">
        <v>0</v>
      </c>
      <c r="E83">
        <v>1</v>
      </c>
      <c r="F83">
        <v>1</v>
      </c>
      <c r="G83">
        <v>0</v>
      </c>
    </row>
    <row r="84" spans="1:7" x14ac:dyDescent="0.2">
      <c r="A84" t="s">
        <v>333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">
      <c r="A85" t="s">
        <v>334</v>
      </c>
      <c r="B85">
        <v>0</v>
      </c>
      <c r="C85">
        <v>1</v>
      </c>
      <c r="D85">
        <v>0</v>
      </c>
      <c r="E85">
        <v>1</v>
      </c>
      <c r="F85">
        <v>1</v>
      </c>
      <c r="G85">
        <v>0</v>
      </c>
    </row>
    <row r="86" spans="1:7" x14ac:dyDescent="0.2">
      <c r="A86" t="s">
        <v>335</v>
      </c>
      <c r="B86">
        <v>0</v>
      </c>
      <c r="C86">
        <v>0</v>
      </c>
      <c r="D86">
        <v>0</v>
      </c>
      <c r="E86">
        <v>1</v>
      </c>
      <c r="F86">
        <v>1</v>
      </c>
      <c r="G86">
        <v>0</v>
      </c>
    </row>
    <row r="87" spans="1:7" x14ac:dyDescent="0.2">
      <c r="A87" t="s">
        <v>336</v>
      </c>
      <c r="B87">
        <v>0</v>
      </c>
      <c r="C87">
        <v>0</v>
      </c>
      <c r="D87">
        <v>0</v>
      </c>
      <c r="E87">
        <v>1</v>
      </c>
      <c r="F87">
        <v>1</v>
      </c>
      <c r="G87">
        <v>0</v>
      </c>
    </row>
    <row r="88" spans="1:7" x14ac:dyDescent="0.2">
      <c r="A88" t="s">
        <v>337</v>
      </c>
      <c r="B88">
        <v>0</v>
      </c>
      <c r="C88">
        <v>0</v>
      </c>
      <c r="D88">
        <v>0</v>
      </c>
      <c r="E88">
        <v>1</v>
      </c>
      <c r="F88">
        <v>1</v>
      </c>
      <c r="G88">
        <v>0</v>
      </c>
    </row>
    <row r="89" spans="1:7" x14ac:dyDescent="0.2">
      <c r="A89" t="s">
        <v>338</v>
      </c>
      <c r="B89">
        <v>0</v>
      </c>
      <c r="C89">
        <v>0</v>
      </c>
      <c r="D89">
        <v>0</v>
      </c>
      <c r="E89">
        <v>1</v>
      </c>
      <c r="F89">
        <v>1</v>
      </c>
      <c r="G89">
        <v>0</v>
      </c>
    </row>
    <row r="90" spans="1:7" x14ac:dyDescent="0.2">
      <c r="A90" t="s">
        <v>339</v>
      </c>
      <c r="B90">
        <v>0</v>
      </c>
      <c r="C90">
        <v>0</v>
      </c>
      <c r="D90">
        <v>0</v>
      </c>
      <c r="E90">
        <v>1</v>
      </c>
      <c r="F90">
        <v>1</v>
      </c>
      <c r="G90">
        <v>0</v>
      </c>
    </row>
    <row r="91" spans="1:7" x14ac:dyDescent="0.2">
      <c r="A91" t="s">
        <v>340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 t="s">
        <v>341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">
      <c r="A93" t="s">
        <v>342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 t="s">
        <v>343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">
      <c r="A95" t="s">
        <v>344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 t="s">
        <v>345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">
      <c r="A97" t="s">
        <v>346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">
      <c r="A98" t="s">
        <v>347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 t="s">
        <v>348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">
      <c r="A100" t="s">
        <v>349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">
      <c r="A101" t="s">
        <v>350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">
      <c r="A102" t="s">
        <v>351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">
      <c r="A103" t="s">
        <v>352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">
      <c r="A104" t="s">
        <v>353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">
      <c r="A105" t="s">
        <v>354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">
      <c r="A106" t="s">
        <v>355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 t="s">
        <v>356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">
      <c r="A108" t="s">
        <v>357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">
      <c r="A109" t="s">
        <v>358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</v>
      </c>
    </row>
    <row r="110" spans="1:7" x14ac:dyDescent="0.2">
      <c r="A110" t="s">
        <v>359</v>
      </c>
      <c r="B110">
        <v>0</v>
      </c>
      <c r="C110">
        <v>0</v>
      </c>
      <c r="D110">
        <v>0</v>
      </c>
      <c r="E110">
        <v>1</v>
      </c>
      <c r="F110">
        <v>1</v>
      </c>
      <c r="G110">
        <v>0</v>
      </c>
    </row>
    <row r="111" spans="1:7" x14ac:dyDescent="0.2">
      <c r="A111" t="s">
        <v>360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0</v>
      </c>
    </row>
    <row r="112" spans="1:7" x14ac:dyDescent="0.2">
      <c r="A112" t="s">
        <v>361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">
      <c r="A113" t="s">
        <v>362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">
      <c r="A114" t="s">
        <v>363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 t="s">
        <v>364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">
      <c r="A116" t="s">
        <v>365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 t="s">
        <v>366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">
      <c r="A118" t="s">
        <v>367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</row>
    <row r="119" spans="1:7" x14ac:dyDescent="0.2">
      <c r="A119" t="s">
        <v>368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 t="s">
        <v>369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">
      <c r="A121" t="s">
        <v>370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 t="s">
        <v>371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 t="s">
        <v>372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">
      <c r="A124" t="s">
        <v>373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">
      <c r="A125" t="s">
        <v>374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">
      <c r="A126" t="s">
        <v>375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">
      <c r="A127" t="s">
        <v>376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">
      <c r="A128" t="s">
        <v>377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">
      <c r="A129" t="s">
        <v>378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">
      <c r="A130" t="s">
        <v>379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">
      <c r="A131" t="s">
        <v>380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">
      <c r="A132" t="s">
        <v>381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">
      <c r="A133" t="s">
        <v>382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">
      <c r="A134" t="s">
        <v>383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">
      <c r="A135" t="s">
        <v>384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">
      <c r="A136" t="s">
        <v>385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">
      <c r="A137" t="s">
        <v>386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2">
      <c r="A138" t="s">
        <v>387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">
      <c r="A139" t="s">
        <v>388</v>
      </c>
      <c r="B139">
        <v>1</v>
      </c>
      <c r="C139">
        <v>1</v>
      </c>
      <c r="D139">
        <v>0</v>
      </c>
      <c r="E139">
        <v>1</v>
      </c>
      <c r="F139">
        <v>1</v>
      </c>
      <c r="G139">
        <v>0</v>
      </c>
    </row>
    <row r="140" spans="1:7" x14ac:dyDescent="0.2">
      <c r="A140" t="s">
        <v>389</v>
      </c>
      <c r="B140">
        <v>1</v>
      </c>
      <c r="C140">
        <v>1</v>
      </c>
      <c r="D140">
        <v>0</v>
      </c>
      <c r="E140">
        <v>1</v>
      </c>
      <c r="F140">
        <v>1</v>
      </c>
      <c r="G140">
        <v>0</v>
      </c>
    </row>
    <row r="141" spans="1:7" x14ac:dyDescent="0.2">
      <c r="A141" t="s">
        <v>390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">
      <c r="A142" t="s">
        <v>391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">
      <c r="A143" t="s">
        <v>392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">
      <c r="A144" t="s">
        <v>393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">
      <c r="A145" t="s">
        <v>394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">
      <c r="A146" t="s">
        <v>395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1</v>
      </c>
    </row>
    <row r="147" spans="1:7" x14ac:dyDescent="0.2">
      <c r="A147" t="s">
        <v>396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">
      <c r="A148" t="s">
        <v>397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">
      <c r="A149" t="s">
        <v>398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0</v>
      </c>
    </row>
    <row r="150" spans="1:7" x14ac:dyDescent="0.2">
      <c r="A150" t="s">
        <v>399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">
      <c r="A151" t="s">
        <v>400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">
      <c r="A152" t="s">
        <v>401</v>
      </c>
      <c r="B152">
        <v>1</v>
      </c>
      <c r="C152">
        <v>1</v>
      </c>
      <c r="D152">
        <v>0</v>
      </c>
      <c r="E152">
        <v>1</v>
      </c>
      <c r="F152">
        <v>1</v>
      </c>
      <c r="G152">
        <v>0</v>
      </c>
    </row>
    <row r="153" spans="1:7" x14ac:dyDescent="0.2">
      <c r="A153" t="s">
        <v>402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">
      <c r="A154" t="s">
        <v>403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">
      <c r="A155" t="s">
        <v>404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">
      <c r="A156" t="s">
        <v>405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">
      <c r="A157" t="s">
        <v>406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2">
      <c r="A158" t="s">
        <v>407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">
      <c r="A159" t="s">
        <v>408</v>
      </c>
      <c r="B159">
        <v>0</v>
      </c>
      <c r="C159">
        <v>1</v>
      </c>
      <c r="D159">
        <v>0</v>
      </c>
      <c r="E159">
        <v>1</v>
      </c>
      <c r="F159">
        <v>1</v>
      </c>
      <c r="G159">
        <v>0</v>
      </c>
    </row>
    <row r="160" spans="1:7" x14ac:dyDescent="0.2">
      <c r="A160" t="s">
        <v>409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">
      <c r="A161" t="s">
        <v>410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0</v>
      </c>
    </row>
    <row r="162" spans="1:7" x14ac:dyDescent="0.2">
      <c r="A162" t="s">
        <v>411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2">
      <c r="A163" t="s">
        <v>412</v>
      </c>
      <c r="B163">
        <v>1</v>
      </c>
      <c r="C163">
        <v>1</v>
      </c>
      <c r="D163">
        <v>0</v>
      </c>
      <c r="E163">
        <v>1</v>
      </c>
      <c r="F163">
        <v>1</v>
      </c>
      <c r="G163">
        <v>0</v>
      </c>
    </row>
    <row r="164" spans="1:7" x14ac:dyDescent="0.2">
      <c r="A164" t="s">
        <v>413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">
      <c r="A165" t="s">
        <v>414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0</v>
      </c>
    </row>
    <row r="166" spans="1:7" x14ac:dyDescent="0.2">
      <c r="A166" t="s">
        <v>415</v>
      </c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</row>
    <row r="167" spans="1:7" x14ac:dyDescent="0.2">
      <c r="A167" t="s">
        <v>416</v>
      </c>
      <c r="B167">
        <v>0</v>
      </c>
      <c r="C167">
        <v>1</v>
      </c>
      <c r="D167">
        <v>0</v>
      </c>
      <c r="E167">
        <v>1</v>
      </c>
      <c r="F167">
        <v>1</v>
      </c>
      <c r="G167">
        <v>0</v>
      </c>
    </row>
    <row r="168" spans="1:7" x14ac:dyDescent="0.2">
      <c r="A168" t="s">
        <v>417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2">
      <c r="A169" t="s">
        <v>418</v>
      </c>
      <c r="B169">
        <v>1</v>
      </c>
      <c r="C169">
        <v>0</v>
      </c>
      <c r="D169">
        <v>0</v>
      </c>
      <c r="E169">
        <v>1</v>
      </c>
      <c r="F169">
        <v>1</v>
      </c>
      <c r="G169">
        <v>0</v>
      </c>
    </row>
    <row r="170" spans="1:7" x14ac:dyDescent="0.2">
      <c r="A170" t="s">
        <v>419</v>
      </c>
      <c r="B170">
        <v>0</v>
      </c>
      <c r="C170">
        <v>0</v>
      </c>
      <c r="D170">
        <v>0</v>
      </c>
      <c r="E170">
        <v>1</v>
      </c>
      <c r="F170">
        <v>1</v>
      </c>
      <c r="G170">
        <v>0</v>
      </c>
    </row>
    <row r="171" spans="1:7" x14ac:dyDescent="0.2">
      <c r="A171" t="s">
        <v>420</v>
      </c>
      <c r="B171">
        <v>0</v>
      </c>
      <c r="C171">
        <v>1</v>
      </c>
      <c r="D171">
        <v>0</v>
      </c>
      <c r="E171">
        <v>1</v>
      </c>
      <c r="F171">
        <v>1</v>
      </c>
      <c r="G171">
        <v>0</v>
      </c>
    </row>
    <row r="172" spans="1:7" x14ac:dyDescent="0.2">
      <c r="A172" t="s">
        <v>421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">
      <c r="A173" t="s">
        <v>422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">
      <c r="A174" t="s">
        <v>423</v>
      </c>
      <c r="B174">
        <v>1</v>
      </c>
      <c r="C174">
        <v>1</v>
      </c>
      <c r="D174">
        <v>0</v>
      </c>
      <c r="E174">
        <v>1</v>
      </c>
      <c r="F174">
        <v>1</v>
      </c>
      <c r="G174">
        <v>0</v>
      </c>
    </row>
    <row r="175" spans="1:7" x14ac:dyDescent="0.2">
      <c r="A175" t="s">
        <v>424</v>
      </c>
      <c r="B175">
        <v>0</v>
      </c>
      <c r="C175">
        <v>1</v>
      </c>
      <c r="D175">
        <v>0</v>
      </c>
      <c r="E175">
        <v>1</v>
      </c>
      <c r="F175">
        <v>1</v>
      </c>
      <c r="G175">
        <v>0</v>
      </c>
    </row>
    <row r="176" spans="1:7" x14ac:dyDescent="0.2">
      <c r="A176" t="s">
        <v>425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">
      <c r="A177" t="s">
        <v>426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">
      <c r="A178" t="s">
        <v>427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">
      <c r="A179" t="s">
        <v>428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">
      <c r="A180" t="s">
        <v>429</v>
      </c>
      <c r="B180">
        <v>0</v>
      </c>
      <c r="C180">
        <v>1</v>
      </c>
      <c r="D180">
        <v>0</v>
      </c>
      <c r="E180">
        <v>1</v>
      </c>
      <c r="F180">
        <v>1</v>
      </c>
      <c r="G180">
        <v>0</v>
      </c>
    </row>
    <row r="181" spans="1:7" x14ac:dyDescent="0.2">
      <c r="A181" t="s">
        <v>430</v>
      </c>
      <c r="B181">
        <v>1</v>
      </c>
      <c r="C181">
        <v>1</v>
      </c>
      <c r="D181">
        <v>0</v>
      </c>
      <c r="E181">
        <v>1</v>
      </c>
      <c r="F181">
        <v>1</v>
      </c>
      <c r="G181">
        <v>0</v>
      </c>
    </row>
    <row r="182" spans="1:7" x14ac:dyDescent="0.2">
      <c r="A182" t="s">
        <v>431</v>
      </c>
      <c r="B182">
        <v>1</v>
      </c>
      <c r="C182">
        <v>1</v>
      </c>
      <c r="D182">
        <v>0</v>
      </c>
      <c r="E182">
        <v>1</v>
      </c>
      <c r="F182">
        <v>1</v>
      </c>
      <c r="G182">
        <v>0</v>
      </c>
    </row>
    <row r="183" spans="1:7" x14ac:dyDescent="0.2">
      <c r="A183" t="s">
        <v>432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">
      <c r="A184" t="s">
        <v>433</v>
      </c>
      <c r="B184">
        <v>0</v>
      </c>
      <c r="C184">
        <v>0</v>
      </c>
      <c r="D184">
        <v>0</v>
      </c>
      <c r="E184">
        <v>1</v>
      </c>
      <c r="F184">
        <v>1</v>
      </c>
      <c r="G184">
        <v>0</v>
      </c>
    </row>
    <row r="185" spans="1:7" x14ac:dyDescent="0.2">
      <c r="A185" t="s">
        <v>434</v>
      </c>
      <c r="B185">
        <v>0</v>
      </c>
      <c r="C185">
        <v>0</v>
      </c>
      <c r="D185">
        <v>0</v>
      </c>
      <c r="E185">
        <v>1</v>
      </c>
      <c r="F185">
        <v>1</v>
      </c>
      <c r="G185">
        <v>0</v>
      </c>
    </row>
    <row r="186" spans="1:7" x14ac:dyDescent="0.2">
      <c r="A186" t="s">
        <v>435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2">
      <c r="A187" t="s">
        <v>436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">
      <c r="A188" t="s">
        <v>437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">
      <c r="A189" t="s">
        <v>438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</row>
    <row r="190" spans="1:7" x14ac:dyDescent="0.2">
      <c r="A190" t="s">
        <v>439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">
      <c r="A191" t="s">
        <v>440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">
      <c r="A192" t="s">
        <v>441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">
      <c r="A193" t="s">
        <v>442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">
      <c r="A194" t="s">
        <v>443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">
      <c r="A195" t="s">
        <v>444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">
      <c r="A196" t="s">
        <v>445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</row>
    <row r="197" spans="1:7" x14ac:dyDescent="0.2">
      <c r="A197" t="s">
        <v>446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">
      <c r="A198" t="s">
        <v>447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">
      <c r="A199" t="s">
        <v>448</v>
      </c>
      <c r="B199">
        <v>1</v>
      </c>
      <c r="C199">
        <v>0</v>
      </c>
      <c r="D199">
        <v>0</v>
      </c>
      <c r="E199">
        <v>1</v>
      </c>
      <c r="F199">
        <v>1</v>
      </c>
      <c r="G199">
        <v>0</v>
      </c>
    </row>
    <row r="200" spans="1:7" x14ac:dyDescent="0.2">
      <c r="A200" t="s">
        <v>449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">
      <c r="A201" t="s">
        <v>450</v>
      </c>
      <c r="B201">
        <v>1</v>
      </c>
      <c r="C201">
        <v>1</v>
      </c>
      <c r="D201">
        <v>0</v>
      </c>
      <c r="E201">
        <v>1</v>
      </c>
      <c r="F201">
        <v>1</v>
      </c>
      <c r="G201">
        <v>0</v>
      </c>
    </row>
    <row r="202" spans="1:7" x14ac:dyDescent="0.2">
      <c r="A202" t="s">
        <v>451</v>
      </c>
      <c r="B202">
        <v>1</v>
      </c>
      <c r="C202">
        <v>0</v>
      </c>
      <c r="D202">
        <v>0</v>
      </c>
      <c r="E202">
        <v>1</v>
      </c>
      <c r="F202">
        <v>1</v>
      </c>
      <c r="G202">
        <v>0</v>
      </c>
    </row>
    <row r="203" spans="1:7" x14ac:dyDescent="0.2">
      <c r="A203" t="s">
        <v>452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">
      <c r="A204" t="s">
        <v>453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">
      <c r="A205" t="s">
        <v>454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">
      <c r="A206" t="s">
        <v>455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">
      <c r="A207" t="s">
        <v>456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">
      <c r="A208" t="s">
        <v>457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">
      <c r="A209" t="s">
        <v>458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2">
      <c r="A210" t="s">
        <v>459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">
      <c r="A211" t="s">
        <v>460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2">
      <c r="A212" t="s">
        <v>461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">
      <c r="A213" t="s">
        <v>462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2">
      <c r="A214" t="s">
        <v>463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">
      <c r="A215" t="s">
        <v>464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2">
      <c r="A216" t="s">
        <v>465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">
      <c r="A217" t="s">
        <v>466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2">
      <c r="A218" t="s">
        <v>467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">
      <c r="A219" t="s">
        <v>468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2">
      <c r="A220" t="s">
        <v>469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">
      <c r="A221" t="s">
        <v>470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">
      <c r="A222" t="s">
        <v>471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">
      <c r="A223" t="s">
        <v>472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2">
      <c r="A224" t="s">
        <v>473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">
      <c r="A225" t="s">
        <v>474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2">
      <c r="A226" t="s">
        <v>475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2">
      <c r="A227" t="s">
        <v>476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">
      <c r="A228" t="s">
        <v>477</v>
      </c>
      <c r="B228">
        <v>1</v>
      </c>
      <c r="C228">
        <v>0</v>
      </c>
      <c r="D228">
        <v>0</v>
      </c>
      <c r="E228">
        <v>1</v>
      </c>
      <c r="F228">
        <v>1</v>
      </c>
      <c r="G228">
        <v>0</v>
      </c>
    </row>
    <row r="229" spans="1:7" x14ac:dyDescent="0.2">
      <c r="A229" t="s">
        <v>478</v>
      </c>
      <c r="B229">
        <v>0</v>
      </c>
      <c r="C229">
        <v>1</v>
      </c>
      <c r="D229">
        <v>0</v>
      </c>
      <c r="E229">
        <v>1</v>
      </c>
      <c r="F229">
        <v>1</v>
      </c>
      <c r="G229">
        <v>0</v>
      </c>
    </row>
    <row r="230" spans="1:7" x14ac:dyDescent="0.2">
      <c r="A230" t="s">
        <v>479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0</v>
      </c>
    </row>
    <row r="231" spans="1:7" x14ac:dyDescent="0.2">
      <c r="A231" t="s">
        <v>480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2">
      <c r="A232" t="s">
        <v>481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">
      <c r="A233" t="s">
        <v>482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2">
      <c r="A234" t="s">
        <v>483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</row>
    <row r="235" spans="1:7" x14ac:dyDescent="0.2">
      <c r="A235" t="s">
        <v>484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">
      <c r="A236" t="s">
        <v>485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">
      <c r="A237" t="s">
        <v>486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">
      <c r="A238" t="s">
        <v>487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0</v>
      </c>
    </row>
    <row r="239" spans="1:7" x14ac:dyDescent="0.2">
      <c r="A239" t="s">
        <v>488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">
      <c r="A240" t="s">
        <v>489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0</v>
      </c>
    </row>
    <row r="241" spans="1:7" x14ac:dyDescent="0.2">
      <c r="A241" t="s">
        <v>490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">
      <c r="A242" t="s">
        <v>491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</row>
    <row r="243" spans="1:7" x14ac:dyDescent="0.2">
      <c r="A243" t="s">
        <v>492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2">
      <c r="A244" t="s">
        <v>493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">
      <c r="A245" t="s">
        <v>494</v>
      </c>
      <c r="B245">
        <v>1</v>
      </c>
      <c r="C245">
        <v>1</v>
      </c>
      <c r="D245">
        <v>0</v>
      </c>
      <c r="E245">
        <v>0</v>
      </c>
      <c r="F245">
        <v>0</v>
      </c>
      <c r="G245">
        <v>0</v>
      </c>
    </row>
    <row r="246" spans="1:7" x14ac:dyDescent="0.2">
      <c r="A246" t="s">
        <v>495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">
      <c r="A247" t="s">
        <v>496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0</v>
      </c>
    </row>
    <row r="248" spans="1:7" x14ac:dyDescent="0.2">
      <c r="A248" t="s">
        <v>497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">
      <c r="A249" t="s">
        <v>498</v>
      </c>
      <c r="B249">
        <v>0</v>
      </c>
      <c r="C249">
        <v>1</v>
      </c>
      <c r="D249">
        <v>1</v>
      </c>
      <c r="E249">
        <v>1</v>
      </c>
      <c r="F249">
        <v>1</v>
      </c>
      <c r="G249">
        <v>1</v>
      </c>
    </row>
    <row r="250" spans="1:7" x14ac:dyDescent="0.2">
      <c r="A250" t="s">
        <v>499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">
      <c r="A251" t="s">
        <v>500</v>
      </c>
      <c r="B251">
        <v>0</v>
      </c>
      <c r="C251">
        <v>1</v>
      </c>
      <c r="D251">
        <v>0</v>
      </c>
      <c r="E251">
        <v>1</v>
      </c>
      <c r="F251">
        <v>1</v>
      </c>
      <c r="G251">
        <v>1</v>
      </c>
    </row>
    <row r="252" spans="1:7" x14ac:dyDescent="0.2">
      <c r="A252" t="s">
        <v>501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</row>
    <row r="253" spans="1:7" x14ac:dyDescent="0.2">
      <c r="A253" t="s">
        <v>502</v>
      </c>
      <c r="B253">
        <v>0</v>
      </c>
      <c r="C253">
        <v>0</v>
      </c>
      <c r="D253">
        <v>0</v>
      </c>
      <c r="E253">
        <v>1</v>
      </c>
      <c r="F253">
        <v>1</v>
      </c>
      <c r="G253">
        <v>0</v>
      </c>
    </row>
    <row r="254" spans="1:7" x14ac:dyDescent="0.2">
      <c r="A254" t="s">
        <v>503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</row>
    <row r="255" spans="1:7" x14ac:dyDescent="0.2">
      <c r="A255" t="s">
        <v>504</v>
      </c>
      <c r="B255">
        <v>0</v>
      </c>
      <c r="C255">
        <v>1</v>
      </c>
      <c r="D255">
        <v>0</v>
      </c>
      <c r="E255">
        <v>1</v>
      </c>
      <c r="F255">
        <v>1</v>
      </c>
      <c r="G255">
        <v>0</v>
      </c>
    </row>
    <row r="256" spans="1:7" x14ac:dyDescent="0.2">
      <c r="A256" t="s">
        <v>505</v>
      </c>
      <c r="B256">
        <v>0</v>
      </c>
      <c r="C256">
        <v>1</v>
      </c>
      <c r="D256">
        <v>0</v>
      </c>
      <c r="E256">
        <v>1</v>
      </c>
      <c r="F256">
        <v>1</v>
      </c>
      <c r="G256">
        <v>0</v>
      </c>
    </row>
    <row r="257" spans="1:7" x14ac:dyDescent="0.2">
      <c r="A257" t="s">
        <v>506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">
      <c r="A258" t="s">
        <v>507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">
      <c r="A259" t="s">
        <v>508</v>
      </c>
      <c r="B259">
        <v>0</v>
      </c>
      <c r="C259">
        <v>0</v>
      </c>
      <c r="D259">
        <v>0</v>
      </c>
      <c r="E259">
        <v>1</v>
      </c>
      <c r="F259">
        <v>1</v>
      </c>
      <c r="G259">
        <v>0</v>
      </c>
    </row>
    <row r="260" spans="1:7" x14ac:dyDescent="0.2">
      <c r="A260" t="s">
        <v>509</v>
      </c>
      <c r="B260">
        <v>0</v>
      </c>
      <c r="C260">
        <v>0</v>
      </c>
      <c r="D260">
        <v>0</v>
      </c>
      <c r="E260">
        <v>1</v>
      </c>
      <c r="F260">
        <v>1</v>
      </c>
      <c r="G260">
        <v>0</v>
      </c>
    </row>
    <row r="261" spans="1:7" x14ac:dyDescent="0.2">
      <c r="A261" t="s">
        <v>510</v>
      </c>
      <c r="B261">
        <v>0</v>
      </c>
      <c r="C261">
        <v>0</v>
      </c>
      <c r="D261">
        <v>0</v>
      </c>
      <c r="E261">
        <v>1</v>
      </c>
      <c r="F261">
        <v>1</v>
      </c>
      <c r="G261">
        <v>0</v>
      </c>
    </row>
    <row r="262" spans="1:7" x14ac:dyDescent="0.2">
      <c r="A262" t="s">
        <v>511</v>
      </c>
      <c r="B262">
        <v>0</v>
      </c>
      <c r="C262">
        <v>0</v>
      </c>
      <c r="D262">
        <v>0</v>
      </c>
      <c r="E262">
        <v>1</v>
      </c>
      <c r="F262">
        <v>1</v>
      </c>
      <c r="G262">
        <v>0</v>
      </c>
    </row>
    <row r="263" spans="1:7" x14ac:dyDescent="0.2">
      <c r="A263" t="s">
        <v>512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">
      <c r="A264" t="s">
        <v>513</v>
      </c>
      <c r="B264">
        <v>0</v>
      </c>
      <c r="C264">
        <v>1</v>
      </c>
      <c r="D264">
        <v>0</v>
      </c>
      <c r="E264">
        <v>1</v>
      </c>
      <c r="F264">
        <v>1</v>
      </c>
      <c r="G264">
        <v>0</v>
      </c>
    </row>
    <row r="265" spans="1:7" x14ac:dyDescent="0.2">
      <c r="A265" t="s">
        <v>514</v>
      </c>
      <c r="B265">
        <v>0</v>
      </c>
      <c r="C265">
        <v>1</v>
      </c>
      <c r="D265">
        <v>1</v>
      </c>
      <c r="E265">
        <v>0</v>
      </c>
      <c r="F265">
        <v>0</v>
      </c>
      <c r="G265">
        <v>0</v>
      </c>
    </row>
    <row r="266" spans="1:7" x14ac:dyDescent="0.2">
      <c r="A266" t="s">
        <v>515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">
      <c r="A267" t="s">
        <v>516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">
      <c r="A268" t="s">
        <v>517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">
      <c r="A269" t="s">
        <v>518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">
      <c r="A270" t="s">
        <v>519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">
      <c r="A271" t="s">
        <v>520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">
      <c r="A272" t="s">
        <v>521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">
      <c r="A273" t="s">
        <v>522</v>
      </c>
      <c r="B273">
        <v>0</v>
      </c>
      <c r="C273">
        <v>1</v>
      </c>
      <c r="D273">
        <v>0</v>
      </c>
      <c r="E273">
        <v>1</v>
      </c>
      <c r="F273">
        <v>1</v>
      </c>
      <c r="G273">
        <v>0</v>
      </c>
    </row>
    <row r="274" spans="1:7" x14ac:dyDescent="0.2">
      <c r="A274" t="s">
        <v>523</v>
      </c>
      <c r="B274">
        <v>1</v>
      </c>
      <c r="C274">
        <v>0</v>
      </c>
      <c r="D274">
        <v>0</v>
      </c>
      <c r="E274">
        <v>1</v>
      </c>
      <c r="F274">
        <v>1</v>
      </c>
      <c r="G274">
        <v>0</v>
      </c>
    </row>
    <row r="275" spans="1:7" x14ac:dyDescent="0.2">
      <c r="A275" t="s">
        <v>524</v>
      </c>
      <c r="B275">
        <v>1</v>
      </c>
      <c r="C275">
        <v>1</v>
      </c>
      <c r="D275">
        <v>0</v>
      </c>
      <c r="E275">
        <v>1</v>
      </c>
      <c r="F275">
        <v>1</v>
      </c>
      <c r="G275">
        <v>0</v>
      </c>
    </row>
    <row r="276" spans="1:7" x14ac:dyDescent="0.2">
      <c r="A276" t="s">
        <v>525</v>
      </c>
      <c r="B276">
        <v>0</v>
      </c>
      <c r="C276">
        <v>0</v>
      </c>
      <c r="D276">
        <v>0</v>
      </c>
      <c r="E276">
        <v>1</v>
      </c>
      <c r="F276">
        <v>1</v>
      </c>
      <c r="G276">
        <v>0</v>
      </c>
    </row>
    <row r="277" spans="1:7" x14ac:dyDescent="0.2">
      <c r="A277" t="s">
        <v>526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</row>
    <row r="278" spans="1:7" x14ac:dyDescent="0.2">
      <c r="A278" t="s">
        <v>527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</row>
    <row r="279" spans="1:7" x14ac:dyDescent="0.2">
      <c r="A279" t="s">
        <v>528</v>
      </c>
      <c r="B279">
        <v>1</v>
      </c>
      <c r="C279">
        <v>1</v>
      </c>
      <c r="D279">
        <v>0</v>
      </c>
      <c r="E279">
        <v>1</v>
      </c>
      <c r="F279">
        <v>1</v>
      </c>
      <c r="G279">
        <v>0</v>
      </c>
    </row>
    <row r="280" spans="1:7" x14ac:dyDescent="0.2">
      <c r="A280" t="s">
        <v>529</v>
      </c>
      <c r="B280">
        <v>0</v>
      </c>
      <c r="C280">
        <v>1</v>
      </c>
      <c r="D280">
        <v>1</v>
      </c>
      <c r="E280">
        <v>1</v>
      </c>
      <c r="F280">
        <v>1</v>
      </c>
      <c r="G280">
        <v>1</v>
      </c>
    </row>
    <row r="281" spans="1:7" x14ac:dyDescent="0.2">
      <c r="A281" t="s">
        <v>530</v>
      </c>
      <c r="B281">
        <v>1</v>
      </c>
      <c r="C281">
        <v>1</v>
      </c>
      <c r="D281">
        <v>1</v>
      </c>
      <c r="E281">
        <v>0</v>
      </c>
      <c r="F281">
        <v>0</v>
      </c>
      <c r="G281">
        <v>1</v>
      </c>
    </row>
    <row r="282" spans="1:7" x14ac:dyDescent="0.2">
      <c r="A282" t="s">
        <v>531</v>
      </c>
      <c r="B282">
        <v>0</v>
      </c>
      <c r="C282">
        <v>1</v>
      </c>
      <c r="D282">
        <v>0</v>
      </c>
      <c r="E282">
        <v>0</v>
      </c>
      <c r="F282">
        <v>0</v>
      </c>
      <c r="G282">
        <v>1</v>
      </c>
    </row>
    <row r="283" spans="1:7" x14ac:dyDescent="0.2">
      <c r="A283" t="s">
        <v>532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1</v>
      </c>
    </row>
    <row r="284" spans="1:7" x14ac:dyDescent="0.2">
      <c r="A284" t="s">
        <v>533</v>
      </c>
      <c r="B284">
        <v>0</v>
      </c>
      <c r="C284">
        <v>1</v>
      </c>
      <c r="D284">
        <v>0</v>
      </c>
      <c r="E284">
        <v>1</v>
      </c>
      <c r="F284">
        <v>1</v>
      </c>
      <c r="G284">
        <v>0</v>
      </c>
    </row>
    <row r="285" spans="1:7" x14ac:dyDescent="0.2">
      <c r="A285" t="s">
        <v>534</v>
      </c>
      <c r="B285">
        <v>0</v>
      </c>
      <c r="C285">
        <v>1</v>
      </c>
      <c r="D285">
        <v>0</v>
      </c>
      <c r="E285">
        <v>0</v>
      </c>
      <c r="F285">
        <v>0</v>
      </c>
      <c r="G285">
        <v>0</v>
      </c>
    </row>
    <row r="286" spans="1:7" x14ac:dyDescent="0.2">
      <c r="A286" t="s">
        <v>535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0</v>
      </c>
    </row>
    <row r="287" spans="1:7" x14ac:dyDescent="0.2">
      <c r="A287" t="s">
        <v>536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0</v>
      </c>
    </row>
    <row r="288" spans="1:7" x14ac:dyDescent="0.2">
      <c r="A288" t="s">
        <v>537</v>
      </c>
      <c r="B288">
        <v>1</v>
      </c>
      <c r="C288">
        <v>1</v>
      </c>
      <c r="D288">
        <v>0</v>
      </c>
      <c r="E288">
        <v>1</v>
      </c>
      <c r="F288">
        <v>1</v>
      </c>
      <c r="G288">
        <v>0</v>
      </c>
    </row>
    <row r="289" spans="1:7" x14ac:dyDescent="0.2">
      <c r="A289" t="s">
        <v>538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</row>
    <row r="290" spans="1:7" x14ac:dyDescent="0.2">
      <c r="A290" t="s">
        <v>539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</row>
    <row r="291" spans="1:7" x14ac:dyDescent="0.2">
      <c r="A291" t="s">
        <v>540</v>
      </c>
      <c r="B291">
        <v>1</v>
      </c>
      <c r="C291">
        <v>1</v>
      </c>
      <c r="D291">
        <v>0</v>
      </c>
      <c r="E291">
        <v>1</v>
      </c>
      <c r="F291">
        <v>1</v>
      </c>
      <c r="G291">
        <v>0</v>
      </c>
    </row>
    <row r="292" spans="1:7" x14ac:dyDescent="0.2">
      <c r="A292" t="s">
        <v>541</v>
      </c>
      <c r="B292">
        <v>0</v>
      </c>
      <c r="C292">
        <v>1</v>
      </c>
      <c r="D292">
        <v>0</v>
      </c>
      <c r="E292">
        <v>1</v>
      </c>
      <c r="F292">
        <v>1</v>
      </c>
      <c r="G292">
        <v>1</v>
      </c>
    </row>
    <row r="293" spans="1:7" x14ac:dyDescent="0.2">
      <c r="A293" t="s">
        <v>542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">
      <c r="A294" t="s">
        <v>543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0</v>
      </c>
    </row>
    <row r="295" spans="1:7" x14ac:dyDescent="0.2">
      <c r="A295" t="s">
        <v>544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">
      <c r="A296" t="s">
        <v>545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</row>
    <row r="297" spans="1:7" x14ac:dyDescent="0.2">
      <c r="A297" t="s">
        <v>546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</row>
    <row r="298" spans="1:7" x14ac:dyDescent="0.2">
      <c r="A298" t="s">
        <v>547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">
      <c r="A299" t="s">
        <v>548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">
      <c r="A300" t="s">
        <v>549</v>
      </c>
      <c r="B300">
        <v>0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2">
      <c r="A301" t="s">
        <v>550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">
      <c r="A302" t="s">
        <v>551</v>
      </c>
      <c r="B302">
        <v>0</v>
      </c>
      <c r="C302">
        <v>1</v>
      </c>
      <c r="D302">
        <v>0</v>
      </c>
      <c r="E302">
        <v>1</v>
      </c>
      <c r="F302">
        <v>1</v>
      </c>
      <c r="G302">
        <v>0</v>
      </c>
    </row>
    <row r="303" spans="1:7" x14ac:dyDescent="0.2">
      <c r="A303" t="s">
        <v>552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">
      <c r="A304" t="s">
        <v>553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">
      <c r="A305" t="s">
        <v>554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">
      <c r="A306" t="s">
        <v>555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">
      <c r="A307" t="s">
        <v>556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">
      <c r="A308" t="s">
        <v>557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">
      <c r="A309" t="s">
        <v>558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">
      <c r="A310" t="s">
        <v>559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">
      <c r="A311" t="s">
        <v>560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">
      <c r="A312" t="s">
        <v>561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">
      <c r="A313" t="s">
        <v>562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">
      <c r="A314" t="s">
        <v>563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">
      <c r="A315" t="s">
        <v>564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">
      <c r="A316" t="s">
        <v>565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">
      <c r="A317" t="s">
        <v>566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2">
      <c r="A318" t="s">
        <v>567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">
      <c r="A319" t="s">
        <v>568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">
      <c r="A320" t="s">
        <v>569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0</v>
      </c>
    </row>
    <row r="321" spans="1:7" x14ac:dyDescent="0.2">
      <c r="A321" t="s">
        <v>570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">
      <c r="A322" t="s">
        <v>571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1</v>
      </c>
    </row>
    <row r="323" spans="1:7" x14ac:dyDescent="0.2">
      <c r="A323" t="s">
        <v>572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0</v>
      </c>
    </row>
    <row r="324" spans="1:7" x14ac:dyDescent="0.2">
      <c r="A324" t="s">
        <v>573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0</v>
      </c>
    </row>
    <row r="325" spans="1:7" x14ac:dyDescent="0.2">
      <c r="A325" t="s">
        <v>574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0</v>
      </c>
    </row>
    <row r="326" spans="1:7" x14ac:dyDescent="0.2">
      <c r="A326" t="s">
        <v>575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2">
      <c r="A327" t="s">
        <v>576</v>
      </c>
      <c r="B327">
        <v>0</v>
      </c>
      <c r="C327">
        <v>0</v>
      </c>
      <c r="D327">
        <v>0</v>
      </c>
      <c r="E327">
        <v>1</v>
      </c>
      <c r="F327">
        <v>1</v>
      </c>
      <c r="G327">
        <v>0</v>
      </c>
    </row>
    <row r="328" spans="1:7" x14ac:dyDescent="0.2">
      <c r="A328" t="s">
        <v>577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2">
      <c r="A329" t="s">
        <v>578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">
      <c r="A330" t="s">
        <v>579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">
      <c r="A331" t="s">
        <v>580</v>
      </c>
      <c r="B331">
        <v>0</v>
      </c>
      <c r="C331">
        <v>0</v>
      </c>
      <c r="D331">
        <v>0</v>
      </c>
      <c r="E331">
        <v>1</v>
      </c>
      <c r="F331">
        <v>1</v>
      </c>
      <c r="G331">
        <v>0</v>
      </c>
    </row>
    <row r="332" spans="1:7" x14ac:dyDescent="0.2">
      <c r="A332" t="s">
        <v>581</v>
      </c>
      <c r="B332">
        <v>0</v>
      </c>
      <c r="C332">
        <v>0</v>
      </c>
      <c r="D332">
        <v>0</v>
      </c>
      <c r="E332">
        <v>1</v>
      </c>
      <c r="F332">
        <v>1</v>
      </c>
      <c r="G332">
        <v>0</v>
      </c>
    </row>
    <row r="333" spans="1:7" x14ac:dyDescent="0.2">
      <c r="A333" t="s">
        <v>582</v>
      </c>
      <c r="B333">
        <v>1</v>
      </c>
      <c r="C333">
        <v>1</v>
      </c>
      <c r="D333">
        <v>0</v>
      </c>
      <c r="E333">
        <v>1</v>
      </c>
      <c r="F333">
        <v>1</v>
      </c>
      <c r="G333">
        <v>0</v>
      </c>
    </row>
    <row r="334" spans="1:7" x14ac:dyDescent="0.2">
      <c r="A334" t="s">
        <v>583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2">
      <c r="A335" t="s">
        <v>584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">
      <c r="A336" t="s">
        <v>585</v>
      </c>
      <c r="B336">
        <v>0</v>
      </c>
      <c r="C336">
        <v>1</v>
      </c>
      <c r="D336">
        <v>0</v>
      </c>
      <c r="E336">
        <v>1</v>
      </c>
      <c r="F336">
        <v>1</v>
      </c>
      <c r="G336">
        <v>0</v>
      </c>
    </row>
    <row r="337" spans="1:7" x14ac:dyDescent="0.2">
      <c r="A337" t="s">
        <v>586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2">
      <c r="A338" t="s">
        <v>587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">
      <c r="A339" t="s">
        <v>588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2">
      <c r="A340" t="s">
        <v>589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">
      <c r="A341" t="s">
        <v>590</v>
      </c>
      <c r="B341">
        <v>0</v>
      </c>
      <c r="C341">
        <v>1</v>
      </c>
      <c r="D341">
        <v>0</v>
      </c>
      <c r="E341">
        <v>1</v>
      </c>
      <c r="F341">
        <v>1</v>
      </c>
      <c r="G341">
        <v>0</v>
      </c>
    </row>
    <row r="342" spans="1:7" x14ac:dyDescent="0.2">
      <c r="A342" t="s">
        <v>591</v>
      </c>
      <c r="B342">
        <v>0</v>
      </c>
      <c r="C342">
        <v>1</v>
      </c>
      <c r="D342">
        <v>0</v>
      </c>
      <c r="E342">
        <v>1</v>
      </c>
      <c r="F342">
        <v>1</v>
      </c>
      <c r="G342">
        <v>0</v>
      </c>
    </row>
    <row r="343" spans="1:7" x14ac:dyDescent="0.2">
      <c r="A343" t="s">
        <v>592</v>
      </c>
      <c r="B343">
        <v>0</v>
      </c>
      <c r="C343">
        <v>1</v>
      </c>
      <c r="D343">
        <v>1</v>
      </c>
      <c r="E343">
        <v>0</v>
      </c>
      <c r="F343">
        <v>1</v>
      </c>
      <c r="G343">
        <v>0</v>
      </c>
    </row>
    <row r="344" spans="1:7" x14ac:dyDescent="0.2">
      <c r="A344" t="s">
        <v>593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</row>
    <row r="345" spans="1:7" x14ac:dyDescent="0.2">
      <c r="A345" t="s">
        <v>594</v>
      </c>
      <c r="B345">
        <v>0</v>
      </c>
      <c r="C345">
        <v>0</v>
      </c>
      <c r="D345">
        <v>0</v>
      </c>
      <c r="E345">
        <v>1</v>
      </c>
      <c r="F345">
        <v>1</v>
      </c>
      <c r="G345">
        <v>0</v>
      </c>
    </row>
    <row r="346" spans="1:7" x14ac:dyDescent="0.2">
      <c r="A346" t="s">
        <v>595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">
      <c r="A347" t="s">
        <v>596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">
      <c r="A348" t="s">
        <v>597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0</v>
      </c>
    </row>
    <row r="349" spans="1:7" x14ac:dyDescent="0.2">
      <c r="A349" t="s">
        <v>598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">
      <c r="A350" t="s">
        <v>599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0</v>
      </c>
    </row>
    <row r="351" spans="1:7" x14ac:dyDescent="0.2">
      <c r="A351" t="s">
        <v>600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">
      <c r="A352" t="s">
        <v>601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">
      <c r="A353" t="s">
        <v>602</v>
      </c>
      <c r="B353">
        <v>1</v>
      </c>
      <c r="C353">
        <v>1</v>
      </c>
      <c r="D353">
        <v>0</v>
      </c>
      <c r="E353">
        <v>1</v>
      </c>
      <c r="F353">
        <v>1</v>
      </c>
      <c r="G353">
        <v>0</v>
      </c>
    </row>
    <row r="354" spans="1:7" x14ac:dyDescent="0.2">
      <c r="A354" t="s">
        <v>603</v>
      </c>
      <c r="B354">
        <v>0</v>
      </c>
      <c r="C354">
        <v>0</v>
      </c>
      <c r="D354">
        <v>0</v>
      </c>
      <c r="E354">
        <v>1</v>
      </c>
      <c r="F354">
        <v>1</v>
      </c>
      <c r="G354">
        <v>0</v>
      </c>
    </row>
    <row r="355" spans="1:7" x14ac:dyDescent="0.2">
      <c r="A355" t="s">
        <v>604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">
      <c r="A356" t="s">
        <v>605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">
      <c r="A357" t="s">
        <v>606</v>
      </c>
      <c r="B357">
        <v>1</v>
      </c>
      <c r="C357">
        <v>0</v>
      </c>
      <c r="D357">
        <v>0</v>
      </c>
      <c r="E357">
        <v>1</v>
      </c>
      <c r="F357">
        <v>1</v>
      </c>
      <c r="G357">
        <v>0</v>
      </c>
    </row>
    <row r="358" spans="1:7" x14ac:dyDescent="0.2">
      <c r="A358" t="s">
        <v>607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">
      <c r="A359" t="s">
        <v>608</v>
      </c>
      <c r="B359">
        <v>0</v>
      </c>
      <c r="C359">
        <v>0</v>
      </c>
      <c r="D359">
        <v>0</v>
      </c>
      <c r="E359">
        <v>1</v>
      </c>
      <c r="F359">
        <v>1</v>
      </c>
      <c r="G359">
        <v>0</v>
      </c>
    </row>
    <row r="360" spans="1:7" x14ac:dyDescent="0.2">
      <c r="A360" t="s">
        <v>609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">
      <c r="A361" t="s">
        <v>610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">
      <c r="A362" t="s">
        <v>611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">
      <c r="A363" t="s">
        <v>612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">
      <c r="A364" t="s">
        <v>613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">
      <c r="A365" t="s">
        <v>614</v>
      </c>
      <c r="B365">
        <v>0</v>
      </c>
      <c r="C365">
        <v>0</v>
      </c>
      <c r="D365">
        <v>0</v>
      </c>
      <c r="E365">
        <v>1</v>
      </c>
      <c r="F365">
        <v>1</v>
      </c>
      <c r="G365">
        <v>0</v>
      </c>
    </row>
    <row r="366" spans="1:7" x14ac:dyDescent="0.2">
      <c r="A366" t="s">
        <v>615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">
      <c r="A367" t="s">
        <v>616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">
      <c r="A368" t="s">
        <v>617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0</v>
      </c>
    </row>
    <row r="369" spans="1:7" x14ac:dyDescent="0.2">
      <c r="A369" t="s">
        <v>618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</row>
    <row r="370" spans="1:7" x14ac:dyDescent="0.2">
      <c r="A370" t="s">
        <v>619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</row>
    <row r="371" spans="1:7" x14ac:dyDescent="0.2">
      <c r="A371" t="s">
        <v>620</v>
      </c>
      <c r="B371">
        <v>0</v>
      </c>
      <c r="C371">
        <v>0</v>
      </c>
      <c r="D371">
        <v>0</v>
      </c>
      <c r="E371">
        <v>1</v>
      </c>
      <c r="F371">
        <v>1</v>
      </c>
      <c r="G371">
        <v>0</v>
      </c>
    </row>
    <row r="372" spans="1:7" x14ac:dyDescent="0.2">
      <c r="A372" t="s">
        <v>621</v>
      </c>
      <c r="B372">
        <v>0</v>
      </c>
      <c r="C372">
        <v>0</v>
      </c>
      <c r="D372">
        <v>0</v>
      </c>
      <c r="E372">
        <v>1</v>
      </c>
      <c r="F372">
        <v>1</v>
      </c>
      <c r="G372">
        <v>0</v>
      </c>
    </row>
    <row r="373" spans="1:7" x14ac:dyDescent="0.2">
      <c r="A373" t="s">
        <v>622</v>
      </c>
      <c r="B373">
        <v>0</v>
      </c>
      <c r="C373">
        <v>0</v>
      </c>
      <c r="D373">
        <v>0</v>
      </c>
      <c r="E373">
        <v>1</v>
      </c>
      <c r="F373">
        <v>1</v>
      </c>
      <c r="G373">
        <v>0</v>
      </c>
    </row>
    <row r="374" spans="1:7" x14ac:dyDescent="0.2">
      <c r="A374" t="s">
        <v>623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0</v>
      </c>
    </row>
    <row r="375" spans="1:7" x14ac:dyDescent="0.2">
      <c r="A375" t="s">
        <v>624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">
      <c r="A376" t="s">
        <v>625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">
      <c r="A377" t="s">
        <v>626</v>
      </c>
      <c r="B377">
        <v>1</v>
      </c>
      <c r="C377">
        <v>1</v>
      </c>
      <c r="D377">
        <v>0</v>
      </c>
      <c r="E377">
        <v>1</v>
      </c>
      <c r="F377">
        <v>1</v>
      </c>
      <c r="G377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249</v>
      </c>
    </row>
    <row r="2" spans="1:1" x14ac:dyDescent="0.2">
      <c r="A2" t="s">
        <v>414</v>
      </c>
    </row>
    <row r="3" spans="1:1" x14ac:dyDescent="0.2">
      <c r="A3" t="s">
        <v>530</v>
      </c>
    </row>
    <row r="4" spans="1:1" x14ac:dyDescent="0.2">
      <c r="A4" t="s">
        <v>542</v>
      </c>
    </row>
    <row r="5" spans="1:1" x14ac:dyDescent="0.2">
      <c r="A5" t="s">
        <v>531</v>
      </c>
    </row>
    <row r="6" spans="1:1" x14ac:dyDescent="0.2">
      <c r="A6" t="s">
        <v>601</v>
      </c>
    </row>
    <row r="7" spans="1:1" x14ac:dyDescent="0.2">
      <c r="A7" t="s">
        <v>282</v>
      </c>
    </row>
    <row r="8" spans="1:1" x14ac:dyDescent="0.2">
      <c r="A8" t="s">
        <v>534</v>
      </c>
    </row>
    <row r="9" spans="1:1" x14ac:dyDescent="0.2">
      <c r="A9" t="s">
        <v>422</v>
      </c>
    </row>
    <row r="10" spans="1:1" x14ac:dyDescent="0.2">
      <c r="A10" t="s">
        <v>283</v>
      </c>
    </row>
    <row r="11" spans="1:1" x14ac:dyDescent="0.2">
      <c r="A11" t="s">
        <v>532</v>
      </c>
    </row>
    <row r="12" spans="1:1" x14ac:dyDescent="0.2">
      <c r="A12" t="s">
        <v>305</v>
      </c>
    </row>
    <row r="13" spans="1:1" x14ac:dyDescent="0.2">
      <c r="A13" t="s">
        <v>306</v>
      </c>
    </row>
    <row r="14" spans="1:1" x14ac:dyDescent="0.2">
      <c r="A14" t="s">
        <v>445</v>
      </c>
    </row>
    <row r="15" spans="1:1" x14ac:dyDescent="0.2">
      <c r="A15" t="s">
        <v>617</v>
      </c>
    </row>
    <row r="16" spans="1:1" x14ac:dyDescent="0.2">
      <c r="A16" t="s">
        <v>438</v>
      </c>
    </row>
    <row r="17" spans="1:1" x14ac:dyDescent="0.2">
      <c r="A17" t="s">
        <v>494</v>
      </c>
    </row>
    <row r="18" spans="1:1" x14ac:dyDescent="0.2">
      <c r="A18" t="s">
        <v>514</v>
      </c>
    </row>
    <row r="19" spans="1:1" x14ac:dyDescent="0.2">
      <c r="A19" t="s">
        <v>589</v>
      </c>
    </row>
    <row r="20" spans="1:1" x14ac:dyDescent="0.2">
      <c r="A20" t="s">
        <v>269</v>
      </c>
    </row>
    <row r="21" spans="1:1" x14ac:dyDescent="0.2">
      <c r="A21" t="s">
        <v>485</v>
      </c>
    </row>
    <row r="22" spans="1:1" x14ac:dyDescent="0.2">
      <c r="A22" t="s">
        <v>274</v>
      </c>
    </row>
    <row r="23" spans="1:1" x14ac:dyDescent="0.2">
      <c r="A23" t="s">
        <v>462</v>
      </c>
    </row>
    <row r="24" spans="1:1" x14ac:dyDescent="0.2">
      <c r="A24" t="s">
        <v>270</v>
      </c>
    </row>
    <row r="25" spans="1:1" x14ac:dyDescent="0.2">
      <c r="A25" t="s">
        <v>381</v>
      </c>
    </row>
    <row r="26" spans="1:1" x14ac:dyDescent="0.2">
      <c r="A26" t="s">
        <v>491</v>
      </c>
    </row>
    <row r="27" spans="1:1" x14ac:dyDescent="0.2">
      <c r="A27" t="s">
        <v>313</v>
      </c>
    </row>
    <row r="28" spans="1:1" x14ac:dyDescent="0.2">
      <c r="A28" t="s">
        <v>597</v>
      </c>
    </row>
    <row r="29" spans="1:1" x14ac:dyDescent="0.2">
      <c r="A29" t="s">
        <v>552</v>
      </c>
    </row>
    <row r="30" spans="1:1" x14ac:dyDescent="0.2">
      <c r="A30" t="s">
        <v>453</v>
      </c>
    </row>
    <row r="31" spans="1:1" x14ac:dyDescent="0.2">
      <c r="A31" t="s">
        <v>281</v>
      </c>
    </row>
    <row r="32" spans="1:1" x14ac:dyDescent="0.2">
      <c r="A32" t="s">
        <v>546</v>
      </c>
    </row>
    <row r="33" spans="1:1" x14ac:dyDescent="0.2">
      <c r="A33" t="s">
        <v>604</v>
      </c>
    </row>
    <row r="34" spans="1:1" x14ac:dyDescent="0.2">
      <c r="A34" t="s">
        <v>501</v>
      </c>
    </row>
    <row r="35" spans="1:1" x14ac:dyDescent="0.2">
      <c r="A35" t="s">
        <v>367</v>
      </c>
    </row>
    <row r="36" spans="1:1" x14ac:dyDescent="0.2">
      <c r="A36" t="s">
        <v>284</v>
      </c>
    </row>
    <row r="37" spans="1:1" x14ac:dyDescent="0.2">
      <c r="A37" t="s">
        <v>536</v>
      </c>
    </row>
    <row r="38" spans="1:1" x14ac:dyDescent="0.2">
      <c r="A38" t="s">
        <v>253</v>
      </c>
    </row>
    <row r="39" spans="1:1" x14ac:dyDescent="0.2">
      <c r="A39" t="s">
        <v>503</v>
      </c>
    </row>
    <row r="40" spans="1:1" x14ac:dyDescent="0.2">
      <c r="A40" t="s">
        <v>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workbookViewId="0">
      <selection activeCell="C1" sqref="C1"/>
    </sheetView>
  </sheetViews>
  <sheetFormatPr baseColWidth="10" defaultColWidth="11" defaultRowHeight="16" x14ac:dyDescent="0.2"/>
  <cols>
    <col min="1" max="1" width="41.5" bestFit="1" customWidth="1"/>
    <col min="2" max="2" width="40.1640625" bestFit="1" customWidth="1"/>
    <col min="3" max="3" width="44.83203125" bestFit="1" customWidth="1"/>
    <col min="4" max="4" width="43.83203125" bestFit="1" customWidth="1"/>
    <col min="5" max="5" width="26.33203125" bestFit="1" customWidth="1"/>
    <col min="6" max="6" width="44.6640625" customWidth="1"/>
    <col min="7" max="7" width="36.6640625" bestFit="1" customWidth="1"/>
    <col min="8" max="8" width="47" bestFit="1" customWidth="1"/>
    <col min="9" max="9" width="49.1640625" bestFit="1" customWidth="1"/>
    <col min="11" max="11" width="38.33203125" bestFit="1" customWidth="1"/>
    <col min="12" max="12" width="37" bestFit="1" customWidth="1"/>
    <col min="13" max="13" width="50.1640625" bestFit="1" customWidth="1"/>
    <col min="14" max="14" width="45.83203125" bestFit="1" customWidth="1"/>
    <col min="15" max="15" width="50.1640625" bestFit="1" customWidth="1"/>
    <col min="16" max="16" width="39.83203125" bestFit="1" customWidth="1"/>
    <col min="17" max="17" width="45.5" bestFit="1" customWidth="1"/>
    <col min="18" max="18" width="43.6640625" bestFit="1" customWidth="1"/>
    <col min="19" max="19" width="34.6640625" bestFit="1" customWidth="1"/>
    <col min="20" max="20" width="33.83203125" bestFit="1" customWidth="1"/>
  </cols>
  <sheetData>
    <row r="1" spans="1:9" x14ac:dyDescent="0.2">
      <c r="A1" t="s">
        <v>628</v>
      </c>
      <c r="B1" t="s">
        <v>629</v>
      </c>
      <c r="C1" t="s">
        <v>630</v>
      </c>
      <c r="D1" t="s">
        <v>245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</row>
    <row r="2" spans="1:9" x14ac:dyDescent="0.2">
      <c r="A2" t="s">
        <v>0</v>
      </c>
      <c r="B2" t="str">
        <f>LEFT(A2,SEARCH("|",A2)-1)</f>
        <v>Keyword</v>
      </c>
      <c r="C2" t="s">
        <v>386</v>
      </c>
      <c r="D2" t="str">
        <f>IF(VLOOKUP($C2,dialectContains!$A$2:$G$377,COLUMN()-2,0)=0,$C2,"")</f>
        <v/>
      </c>
      <c r="E2" t="str">
        <f>IF(VLOOKUP($C2,dialectContains!$A$2:$G$377,COLUMN()-2,0)=0,$C2,"")</f>
        <v/>
      </c>
      <c r="F2" t="str">
        <f>IF(VLOOKUP($C2,dialectContains!$A$2:$G$377,COLUMN()-2,0)=0,$C2,"")</f>
        <v/>
      </c>
      <c r="G2" t="str">
        <f>IF(VLOOKUP($C2,dialectContains!$A$2:$G$377,COLUMN()-2,0)=0,$C2,"")</f>
        <v/>
      </c>
      <c r="H2" t="str">
        <f>IF(VLOOKUP($C2,dialectContains!$A$2:$G$377,COLUMN()-2,0)=0,$C2,"")</f>
        <v/>
      </c>
      <c r="I2" t="str">
        <f>IF(VLOOKUP($C2,dialectContains!$A$2:$G$377,COLUMN()-2,0)=0,$C2,"")</f>
        <v/>
      </c>
    </row>
    <row r="3" spans="1:9" x14ac:dyDescent="0.2">
      <c r="A3" t="s">
        <v>33</v>
      </c>
      <c r="B3" t="str">
        <f t="shared" ref="B3:B66" si="0">LEFT(A3,SEARCH("|",A3)-1)</f>
        <v>Resource Title</v>
      </c>
      <c r="C3" t="s">
        <v>538</v>
      </c>
      <c r="D3" t="str">
        <f>IF(VLOOKUP($C3,dialectContains!$A$2:$G$377,COLUMN()-2,0)=0,$C3,"")</f>
        <v/>
      </c>
      <c r="E3" t="str">
        <f>IF(VLOOKUP($C3,dialectContains!$A$2:$G$377,COLUMN()-2,0)=0,$C3,"")</f>
        <v/>
      </c>
      <c r="F3" t="str">
        <f>IF(VLOOKUP($C3,dialectContains!$A$2:$G$377,COLUMN()-2,0)=0,$C3,"")</f>
        <v/>
      </c>
      <c r="G3" t="str">
        <f>IF(VLOOKUP($C3,dialectContains!$A$2:$G$377,COLUMN()-2,0)=0,$C3,"")</f>
        <v/>
      </c>
      <c r="H3" t="str">
        <f>IF(VLOOKUP($C3,dialectContains!$A$2:$G$377,COLUMN()-2,0)=0,$C3,"")</f>
        <v/>
      </c>
      <c r="I3" t="str">
        <f>IF(VLOOKUP($C3,dialectContains!$A$2:$G$377,COLUMN()-2,0)=0,$C3,"")</f>
        <v/>
      </c>
    </row>
    <row r="4" spans="1:9" x14ac:dyDescent="0.2">
      <c r="A4" t="s">
        <v>51</v>
      </c>
      <c r="B4" t="str">
        <f t="shared" si="0"/>
        <v>Metadata Identifier</v>
      </c>
      <c r="C4" t="s">
        <v>414</v>
      </c>
      <c r="D4" t="str">
        <f>IF(VLOOKUP($C4,dialectContains!$A$2:$G$377,COLUMN()-2,0)=0,$C4,"")</f>
        <v/>
      </c>
      <c r="E4" t="str">
        <f>IF(VLOOKUP($C4,dialectContains!$A$2:$G$377,COLUMN()-2,0)=0,$C4,"")</f>
        <v/>
      </c>
      <c r="F4" t="str">
        <f>IF(VLOOKUP($C4,dialectContains!$A$2:$G$377,COLUMN()-2,0)=0,$C4,"")</f>
        <v>Metadata Identifier</v>
      </c>
      <c r="G4" t="str">
        <f>IF(VLOOKUP($C4,dialectContains!$A$2:$G$377,COLUMN()-2,0)=0,$C4,"")</f>
        <v>Metadata Identifier</v>
      </c>
      <c r="H4" t="str">
        <f>IF(VLOOKUP($C4,dialectContains!$A$2:$G$377,COLUMN()-2,0)=0,$C4,"")</f>
        <v>Metadata Identifier</v>
      </c>
      <c r="I4" t="str">
        <f>IF(VLOOKUP($C4,dialectContains!$A$2:$G$377,COLUMN()-2,0)=0,$C4,"")</f>
        <v>Metadata Identifier</v>
      </c>
    </row>
    <row r="5" spans="1:9" x14ac:dyDescent="0.2">
      <c r="A5" t="s">
        <v>78</v>
      </c>
      <c r="B5" t="str">
        <f t="shared" si="0"/>
        <v>Resource Title</v>
      </c>
      <c r="C5" t="s">
        <v>530</v>
      </c>
      <c r="D5" t="str">
        <f>IF(VLOOKUP($C5,dialectContains!$A$2:$G$377,COLUMN()-2,0)=0,$C5,"")</f>
        <v/>
      </c>
      <c r="E5" t="str">
        <f>IF(VLOOKUP($C5,dialectContains!$A$2:$G$377,COLUMN()-2,0)=0,$C5,"")</f>
        <v/>
      </c>
      <c r="F5" t="str">
        <f>IF(VLOOKUP($C5,dialectContains!$A$2:$G$377,COLUMN()-2,0)=0,$C5,"")</f>
        <v/>
      </c>
      <c r="G5" t="str">
        <f>IF(VLOOKUP($C5,dialectContains!$A$2:$G$377,COLUMN()-2,0)=0,$C5,"")</f>
        <v>Resource Identifier</v>
      </c>
      <c r="H5" t="str">
        <f>IF(VLOOKUP($C5,dialectContains!$A$2:$G$377,COLUMN()-2,0)=0,$C5,"")</f>
        <v>Resource Identifier</v>
      </c>
      <c r="I5" t="str">
        <f>IF(VLOOKUP($C5,dialectContains!$A$2:$G$377,COLUMN()-2,0)=0,$C5,"")</f>
        <v/>
      </c>
    </row>
    <row r="6" spans="1:9" x14ac:dyDescent="0.2">
      <c r="A6" t="s">
        <v>97</v>
      </c>
      <c r="B6" t="str">
        <f t="shared" si="0"/>
        <v>Resource Title</v>
      </c>
      <c r="C6" t="s">
        <v>539</v>
      </c>
      <c r="D6" t="str">
        <f>IF(VLOOKUP($C6,dialectContains!$A$2:$G$377,COLUMN()-2,0)=0,$C6,"")</f>
        <v/>
      </c>
      <c r="E6" t="str">
        <f>IF(VLOOKUP($C6,dialectContains!$A$2:$G$377,COLUMN()-2,0)=0,$C6,"")</f>
        <v/>
      </c>
      <c r="F6" t="str">
        <f>IF(VLOOKUP($C6,dialectContains!$A$2:$G$377,COLUMN()-2,0)=0,$C6,"")</f>
        <v/>
      </c>
      <c r="G6" t="str">
        <f>IF(VLOOKUP($C6,dialectContains!$A$2:$G$377,COLUMN()-2,0)=0,$C6,"")</f>
        <v/>
      </c>
      <c r="H6" t="str">
        <f>IF(VLOOKUP($C6,dialectContains!$A$2:$G$377,COLUMN()-2,0)=0,$C6,"")</f>
        <v/>
      </c>
      <c r="I6" t="str">
        <f>IF(VLOOKUP($C6,dialectContains!$A$2:$G$377,COLUMN()-2,0)=0,$C6,"")</f>
        <v/>
      </c>
    </row>
    <row r="7" spans="1:9" x14ac:dyDescent="0.2">
      <c r="A7" t="s">
        <v>104</v>
      </c>
      <c r="B7" t="str">
        <f t="shared" si="0"/>
        <v>Resource Title</v>
      </c>
      <c r="C7" t="s">
        <v>251</v>
      </c>
      <c r="D7" t="str">
        <f>IF(VLOOKUP($C7,dialectContains!$A$2:$G$377,COLUMN()-2,0)=0,$C7,"")</f>
        <v/>
      </c>
      <c r="E7" t="str">
        <f>IF(VLOOKUP($C7,dialectContains!$A$2:$G$377,COLUMN()-2,0)=0,$C7,"")</f>
        <v/>
      </c>
      <c r="F7" t="str">
        <f>IF(VLOOKUP($C7,dialectContains!$A$2:$G$377,COLUMN()-2,0)=0,$C7,"")</f>
        <v/>
      </c>
      <c r="G7" t="str">
        <f>IF(VLOOKUP($C7,dialectContains!$A$2:$G$377,COLUMN()-2,0)=0,$C7,"")</f>
        <v/>
      </c>
      <c r="H7" t="str">
        <f>IF(VLOOKUP($C7,dialectContains!$A$2:$G$377,COLUMN()-2,0)=0,$C7,"")</f>
        <v/>
      </c>
      <c r="I7" t="str">
        <f>IF(VLOOKUP($C7,dialectContains!$A$2:$G$377,COLUMN()-2,0)=0,$C7,"")</f>
        <v/>
      </c>
    </row>
    <row r="8" spans="1:9" x14ac:dyDescent="0.2">
      <c r="A8" t="s">
        <v>130</v>
      </c>
      <c r="B8" t="str">
        <f t="shared" si="0"/>
        <v>Resource Title</v>
      </c>
      <c r="C8" t="s">
        <v>431</v>
      </c>
      <c r="D8" t="str">
        <f>IF(VLOOKUP($C8,dialectContains!$A$2:$G$377,COLUMN()-2,0)=0,$C8,"")</f>
        <v/>
      </c>
      <c r="E8" t="str">
        <f>IF(VLOOKUP($C8,dialectContains!$A$2:$G$377,COLUMN()-2,0)=0,$C8,"")</f>
        <v/>
      </c>
      <c r="F8" t="str">
        <f>IF(VLOOKUP($C8,dialectContains!$A$2:$G$377,COLUMN()-2,0)=0,$C8,"")</f>
        <v>Originating Organization</v>
      </c>
      <c r="G8" t="str">
        <f>IF(VLOOKUP($C8,dialectContains!$A$2:$G$377,COLUMN()-2,0)=0,$C8,"")</f>
        <v/>
      </c>
      <c r="H8" t="str">
        <f>IF(VLOOKUP($C8,dialectContains!$A$2:$G$377,COLUMN()-2,0)=0,$C8,"")</f>
        <v/>
      </c>
      <c r="I8" t="str">
        <f>IF(VLOOKUP($C8,dialectContains!$A$2:$G$377,COLUMN()-2,0)=0,$C8,"")</f>
        <v>Originating Organization</v>
      </c>
    </row>
    <row r="9" spans="1:9" x14ac:dyDescent="0.2">
      <c r="A9" t="s">
        <v>164</v>
      </c>
      <c r="B9" t="str">
        <f t="shared" si="0"/>
        <v>Resource Identifier</v>
      </c>
      <c r="C9" t="s">
        <v>542</v>
      </c>
      <c r="D9" t="str">
        <f>IF(VLOOKUP($C9,dialectContains!$A$2:$G$377,COLUMN()-2,0)=0,$C9,"")</f>
        <v>Resource Version</v>
      </c>
      <c r="E9" t="str">
        <f>IF(VLOOKUP($C9,dialectContains!$A$2:$G$377,COLUMN()-2,0)=0,$C9,"")</f>
        <v>Resource Version</v>
      </c>
      <c r="F9" t="str">
        <f>IF(VLOOKUP($C9,dialectContains!$A$2:$G$377,COLUMN()-2,0)=0,$C9,"")</f>
        <v>Resource Version</v>
      </c>
      <c r="G9" t="str">
        <f>IF(VLOOKUP($C9,dialectContains!$A$2:$G$377,COLUMN()-2,0)=0,$C9,"")</f>
        <v>Resource Version</v>
      </c>
      <c r="H9" t="str">
        <f>IF(VLOOKUP($C9,dialectContains!$A$2:$G$377,COLUMN()-2,0)=0,$C9,"")</f>
        <v>Resource Version</v>
      </c>
      <c r="I9" t="str">
        <f>IF(VLOOKUP($C9,dialectContains!$A$2:$G$377,COLUMN()-2,0)=0,$C9,"")</f>
        <v>Resource Version</v>
      </c>
    </row>
    <row r="10" spans="1:9" x14ac:dyDescent="0.2">
      <c r="A10" t="s">
        <v>188</v>
      </c>
      <c r="B10" t="str">
        <f t="shared" si="0"/>
        <v>Resource Identifier</v>
      </c>
      <c r="C10" t="s">
        <v>531</v>
      </c>
      <c r="D10" t="str">
        <f>IF(VLOOKUP($C10,dialectContains!$A$2:$G$377,COLUMN()-2,0)=0,$C10,"")</f>
        <v>Resource Identifier Type</v>
      </c>
      <c r="E10" t="str">
        <f>IF(VLOOKUP($C10,dialectContains!$A$2:$G$377,COLUMN()-2,0)=0,$C10,"")</f>
        <v/>
      </c>
      <c r="F10" t="str">
        <f>IF(VLOOKUP($C10,dialectContains!$A$2:$G$377,COLUMN()-2,0)=0,$C10,"")</f>
        <v>Resource Identifier Type</v>
      </c>
      <c r="G10" t="str">
        <f>IF(VLOOKUP($C10,dialectContains!$A$2:$G$377,COLUMN()-2,0)=0,$C10,"")</f>
        <v>Resource Identifier Type</v>
      </c>
      <c r="H10" t="str">
        <f>IF(VLOOKUP($C10,dialectContains!$A$2:$G$377,COLUMN()-2,0)=0,$C10,"")</f>
        <v>Resource Identifier Type</v>
      </c>
      <c r="I10" t="str">
        <f>IF(VLOOKUP($C10,dialectContains!$A$2:$G$377,COLUMN()-2,0)=0,$C10,"")</f>
        <v/>
      </c>
    </row>
    <row r="11" spans="1:9" x14ac:dyDescent="0.2">
      <c r="A11" t="s">
        <v>212</v>
      </c>
      <c r="B11" t="str">
        <f t="shared" si="0"/>
        <v>Resource Type</v>
      </c>
      <c r="C11" t="s">
        <v>410</v>
      </c>
      <c r="D11" t="str">
        <f>IF(VLOOKUP($C11,dialectContains!$A$2:$G$377,COLUMN()-2,0)=0,$C11,"")</f>
        <v>Metadata Access Constraints</v>
      </c>
      <c r="E11" t="str">
        <f>IF(VLOOKUP($C11,dialectContains!$A$2:$G$377,COLUMN()-2,0)=0,$C11,"")</f>
        <v/>
      </c>
      <c r="F11" t="str">
        <f>IF(VLOOKUP($C11,dialectContains!$A$2:$G$377,COLUMN()-2,0)=0,$C11,"")</f>
        <v/>
      </c>
      <c r="G11" t="str">
        <f>IF(VLOOKUP($C11,dialectContains!$A$2:$G$377,COLUMN()-2,0)=0,$C11,"")</f>
        <v/>
      </c>
      <c r="H11" t="str">
        <f>IF(VLOOKUP($C11,dialectContains!$A$2:$G$377,COLUMN()-2,0)=0,$C11,"")</f>
        <v/>
      </c>
      <c r="I11" t="str">
        <f>IF(VLOOKUP($C11,dialectContains!$A$2:$G$377,COLUMN()-2,0)=0,$C11,"")</f>
        <v>Metadata Access Constraints</v>
      </c>
    </row>
    <row r="12" spans="1:9" x14ac:dyDescent="0.2">
      <c r="A12" t="s">
        <v>227</v>
      </c>
      <c r="B12" t="str">
        <f t="shared" si="0"/>
        <v>Resource Type</v>
      </c>
      <c r="C12" t="s">
        <v>416</v>
      </c>
      <c r="D12" t="str">
        <f>IF(VLOOKUP($C12,dialectContains!$A$2:$G$377,COLUMN()-2,0)=0,$C12,"")</f>
        <v>Metadata Modified Date</v>
      </c>
      <c r="E12" t="str">
        <f>IF(VLOOKUP($C12,dialectContains!$A$2:$G$377,COLUMN()-2,0)=0,$C12,"")</f>
        <v/>
      </c>
      <c r="F12" t="str">
        <f>IF(VLOOKUP($C12,dialectContains!$A$2:$G$377,COLUMN()-2,0)=0,$C12,"")</f>
        <v>Metadata Modified Date</v>
      </c>
      <c r="G12" t="str">
        <f>IF(VLOOKUP($C12,dialectContains!$A$2:$G$377,COLUMN()-2,0)=0,$C12,"")</f>
        <v/>
      </c>
      <c r="H12" t="str">
        <f>IF(VLOOKUP($C12,dialectContains!$A$2:$G$377,COLUMN()-2,0)=0,$C12,"")</f>
        <v/>
      </c>
      <c r="I12" t="str">
        <f>IF(VLOOKUP($C12,dialectContains!$A$2:$G$377,COLUMN()-2,0)=0,$C12,"")</f>
        <v>Metadata Modified Date</v>
      </c>
    </row>
    <row r="13" spans="1:9" x14ac:dyDescent="0.2">
      <c r="A13" t="s">
        <v>1</v>
      </c>
      <c r="B13" t="str">
        <f t="shared" si="0"/>
        <v>Resource Title</v>
      </c>
      <c r="C13" t="s">
        <v>498</v>
      </c>
      <c r="D13" t="str">
        <f>IF(VLOOKUP($C13,dialectContains!$A$2:$G$377,COLUMN()-2,0)=0,$C13,"")</f>
        <v>Publication Date</v>
      </c>
      <c r="E13" t="str">
        <f>IF(VLOOKUP($C13,dialectContains!$A$2:$G$377,COLUMN()-2,0)=0,$C13,"")</f>
        <v/>
      </c>
      <c r="F13" t="str">
        <f>IF(VLOOKUP($C13,dialectContains!$A$2:$G$377,COLUMN()-2,0)=0,$C13,"")</f>
        <v/>
      </c>
      <c r="G13" t="str">
        <f>IF(VLOOKUP($C13,dialectContains!$A$2:$G$377,COLUMN()-2,0)=0,$C13,"")</f>
        <v/>
      </c>
      <c r="H13" t="str">
        <f>IF(VLOOKUP($C13,dialectContains!$A$2:$G$377,COLUMN()-2,0)=0,$C13,"")</f>
        <v/>
      </c>
      <c r="I13" t="str">
        <f>IF(VLOOKUP($C13,dialectContains!$A$2:$G$377,COLUMN()-2,0)=0,$C13,"")</f>
        <v/>
      </c>
    </row>
    <row r="14" spans="1:9" x14ac:dyDescent="0.2">
      <c r="A14" t="s">
        <v>34</v>
      </c>
      <c r="B14" t="str">
        <f t="shared" si="0"/>
        <v>Abstract</v>
      </c>
      <c r="C14" t="s">
        <v>280</v>
      </c>
      <c r="D14" t="str">
        <f>IF(VLOOKUP($C14,dialectContains!$A$2:$G$377,COLUMN()-2,0)=0,$C14,"")</f>
        <v/>
      </c>
      <c r="E14" t="str">
        <f>IF(VLOOKUP($C14,dialectContains!$A$2:$G$377,COLUMN()-2,0)=0,$C14,"")</f>
        <v/>
      </c>
      <c r="F14" t="str">
        <f>IF(VLOOKUP($C14,dialectContains!$A$2:$G$377,COLUMN()-2,0)=0,$C14,"")</f>
        <v/>
      </c>
      <c r="G14" t="str">
        <f>IF(VLOOKUP($C14,dialectContains!$A$2:$G$377,COLUMN()-2,0)=0,$C14,"")</f>
        <v/>
      </c>
      <c r="H14" t="str">
        <f>IF(VLOOKUP($C14,dialectContains!$A$2:$G$377,COLUMN()-2,0)=0,$C14,"")</f>
        <v/>
      </c>
      <c r="I14" t="str">
        <f>IF(VLOOKUP($C14,dialectContains!$A$2:$G$377,COLUMN()-2,0)=0,$C14,"")</f>
        <v/>
      </c>
    </row>
    <row r="15" spans="1:9" x14ac:dyDescent="0.2">
      <c r="A15" t="s">
        <v>52</v>
      </c>
      <c r="B15" t="str">
        <f t="shared" si="0"/>
        <v>Resource Title</v>
      </c>
      <c r="C15" t="s">
        <v>279</v>
      </c>
      <c r="D15" t="str">
        <f>IF(VLOOKUP($C15,dialectContains!$A$2:$G$377,COLUMN()-2,0)=0,$C15,"")</f>
        <v/>
      </c>
      <c r="E15" t="str">
        <f>IF(VLOOKUP($C15,dialectContains!$A$2:$G$377,COLUMN()-2,0)=0,$C15,"")</f>
        <v/>
      </c>
      <c r="F15" t="str">
        <f>IF(VLOOKUP($C15,dialectContains!$A$2:$G$377,COLUMN()-2,0)=0,$C15,"")</f>
        <v/>
      </c>
      <c r="G15" t="str">
        <f>IF(VLOOKUP($C15,dialectContains!$A$2:$G$377,COLUMN()-2,0)=0,$C15,"")</f>
        <v/>
      </c>
      <c r="H15" t="str">
        <f>IF(VLOOKUP($C15,dialectContains!$A$2:$G$377,COLUMN()-2,0)=0,$C15,"")</f>
        <v/>
      </c>
      <c r="I15" t="str">
        <f>IF(VLOOKUP($C15,dialectContains!$A$2:$G$377,COLUMN()-2,0)=0,$C15,"")</f>
        <v/>
      </c>
    </row>
    <row r="16" spans="1:9" x14ac:dyDescent="0.2">
      <c r="A16" t="s">
        <v>79</v>
      </c>
      <c r="B16" t="str">
        <f t="shared" si="0"/>
        <v>Originating Organization</v>
      </c>
      <c r="C16" t="s">
        <v>529</v>
      </c>
      <c r="D16" t="str">
        <f>IF(VLOOKUP($C16,dialectContains!$A$2:$G$377,COLUMN()-2,0)=0,$C16,"")</f>
        <v>Resource Format</v>
      </c>
      <c r="E16" t="str">
        <f>IF(VLOOKUP($C16,dialectContains!$A$2:$G$377,COLUMN()-2,0)=0,$C16,"")</f>
        <v/>
      </c>
      <c r="F16" t="str">
        <f>IF(VLOOKUP($C16,dialectContains!$A$2:$G$377,COLUMN()-2,0)=0,$C16,"")</f>
        <v/>
      </c>
      <c r="G16" t="str">
        <f>IF(VLOOKUP($C16,dialectContains!$A$2:$G$377,COLUMN()-2,0)=0,$C16,"")</f>
        <v/>
      </c>
      <c r="H16" t="str">
        <f>IF(VLOOKUP($C16,dialectContains!$A$2:$G$377,COLUMN()-2,0)=0,$C16,"")</f>
        <v/>
      </c>
      <c r="I16" t="str">
        <f>IF(VLOOKUP($C16,dialectContains!$A$2:$G$377,COLUMN()-2,0)=0,$C16,"")</f>
        <v/>
      </c>
    </row>
    <row r="17" spans="1:9" x14ac:dyDescent="0.2">
      <c r="A17" t="s">
        <v>98</v>
      </c>
      <c r="B17" t="str">
        <f t="shared" si="0"/>
        <v>Abstract</v>
      </c>
      <c r="C17" t="s">
        <v>412</v>
      </c>
      <c r="D17" t="str">
        <f>IF(VLOOKUP($C17,dialectContains!$A$2:$G$377,COLUMN()-2,0)=0,$C17,"")</f>
        <v/>
      </c>
      <c r="E17" t="str">
        <f>IF(VLOOKUP($C17,dialectContains!$A$2:$G$377,COLUMN()-2,0)=0,$C17,"")</f>
        <v/>
      </c>
      <c r="F17" t="str">
        <f>IF(VLOOKUP($C17,dialectContains!$A$2:$G$377,COLUMN()-2,0)=0,$C17,"")</f>
        <v>Metadata Contact</v>
      </c>
      <c r="G17" t="str">
        <f>IF(VLOOKUP($C17,dialectContains!$A$2:$G$377,COLUMN()-2,0)=0,$C17,"")</f>
        <v/>
      </c>
      <c r="H17" t="str">
        <f>IF(VLOOKUP($C17,dialectContains!$A$2:$G$377,COLUMN()-2,0)=0,$C17,"")</f>
        <v/>
      </c>
      <c r="I17" t="str">
        <f>IF(VLOOKUP($C17,dialectContains!$A$2:$G$377,COLUMN()-2,0)=0,$C17,"")</f>
        <v>Metadata Contact</v>
      </c>
    </row>
    <row r="18" spans="1:9" x14ac:dyDescent="0.2">
      <c r="A18" t="s">
        <v>105</v>
      </c>
      <c r="B18" t="str">
        <f t="shared" si="0"/>
        <v>Resource Version</v>
      </c>
      <c r="C18" t="s">
        <v>601</v>
      </c>
      <c r="D18" t="str">
        <f>IF(VLOOKUP($C18,dialectContains!$A$2:$G$377,COLUMN()-2,0)=0,$C18,"")</f>
        <v>Topic Category</v>
      </c>
      <c r="E18" t="str">
        <f>IF(VLOOKUP($C18,dialectContains!$A$2:$G$377,COLUMN()-2,0)=0,$C18,"")</f>
        <v>Topic Category</v>
      </c>
      <c r="F18" t="str">
        <f>IF(VLOOKUP($C18,dialectContains!$A$2:$G$377,COLUMN()-2,0)=0,$C18,"")</f>
        <v>Topic Category</v>
      </c>
      <c r="G18" t="str">
        <f>IF(VLOOKUP($C18,dialectContains!$A$2:$G$377,COLUMN()-2,0)=0,$C18,"")</f>
        <v>Topic Category</v>
      </c>
      <c r="H18" t="str">
        <f>IF(VLOOKUP($C18,dialectContains!$A$2:$G$377,COLUMN()-2,0)=0,$C18,"")</f>
        <v>Topic Category</v>
      </c>
      <c r="I18" t="str">
        <f>IF(VLOOKUP($C18,dialectContains!$A$2:$G$377,COLUMN()-2,0)=0,$C18,"")</f>
        <v>Topic Category</v>
      </c>
    </row>
    <row r="19" spans="1:9" x14ac:dyDescent="0.2">
      <c r="A19" t="s">
        <v>131</v>
      </c>
      <c r="B19" t="str">
        <f t="shared" si="0"/>
        <v>Abstract</v>
      </c>
      <c r="C19" t="s">
        <v>527</v>
      </c>
      <c r="D19" t="str">
        <f>IF(VLOOKUP($C19,dialectContains!$A$2:$G$377,COLUMN()-2,0)=0,$C19,"")</f>
        <v/>
      </c>
      <c r="E19" t="str">
        <f>IF(VLOOKUP($C19,dialectContains!$A$2:$G$377,COLUMN()-2,0)=0,$C19,"")</f>
        <v/>
      </c>
      <c r="F19" t="str">
        <f>IF(VLOOKUP($C19,dialectContains!$A$2:$G$377,COLUMN()-2,0)=0,$C19,"")</f>
        <v/>
      </c>
      <c r="G19" t="str">
        <f>IF(VLOOKUP($C19,dialectContains!$A$2:$G$377,COLUMN()-2,0)=0,$C19,"")</f>
        <v/>
      </c>
      <c r="H19" t="str">
        <f>IF(VLOOKUP($C19,dialectContains!$A$2:$G$377,COLUMN()-2,0)=0,$C19,"")</f>
        <v/>
      </c>
      <c r="I19" t="str">
        <f>IF(VLOOKUP($C19,dialectContains!$A$2:$G$377,COLUMN()-2,0)=0,$C19,"")</f>
        <v/>
      </c>
    </row>
    <row r="20" spans="1:9" x14ac:dyDescent="0.2">
      <c r="A20" t="s">
        <v>165</v>
      </c>
      <c r="B20" t="str">
        <f t="shared" si="0"/>
        <v>Resource Identifier Type</v>
      </c>
      <c r="C20" t="s">
        <v>282</v>
      </c>
      <c r="D20" t="str">
        <f>IF(VLOOKUP($C20,dialectContains!$A$2:$G$377,COLUMN()-2,0)=0,$C20,"")</f>
        <v>Author / Originator Identifier</v>
      </c>
      <c r="E20" t="str">
        <f>IF(VLOOKUP($C20,dialectContains!$A$2:$G$377,COLUMN()-2,0)=0,$C20,"")</f>
        <v/>
      </c>
      <c r="F20" t="str">
        <f>IF(VLOOKUP($C20,dialectContains!$A$2:$G$377,COLUMN()-2,0)=0,$C20,"")</f>
        <v>Author / Originator Identifier</v>
      </c>
      <c r="G20" t="str">
        <f>IF(VLOOKUP($C20,dialectContains!$A$2:$G$377,COLUMN()-2,0)=0,$C20,"")</f>
        <v>Author / Originator Identifier</v>
      </c>
      <c r="H20" t="str">
        <f>IF(VLOOKUP($C20,dialectContains!$A$2:$G$377,COLUMN()-2,0)=0,$C20,"")</f>
        <v>Author / Originator Identifier</v>
      </c>
      <c r="I20" t="str">
        <f>IF(VLOOKUP($C20,dialectContains!$A$2:$G$377,COLUMN()-2,0)=0,$C20,"")</f>
        <v>Author / Originator Identifier</v>
      </c>
    </row>
    <row r="21" spans="1:9" x14ac:dyDescent="0.2">
      <c r="A21" t="s">
        <v>189</v>
      </c>
      <c r="B21" t="str">
        <f t="shared" si="0"/>
        <v>Resource Title</v>
      </c>
      <c r="C21" t="s">
        <v>287</v>
      </c>
      <c r="D21" t="str">
        <f>IF(VLOOKUP($C21,dialectContains!$A$2:$G$377,COLUMN()-2,0)=0,$C21,"")</f>
        <v/>
      </c>
      <c r="E21" t="str">
        <f>IF(VLOOKUP($C21,dialectContains!$A$2:$G$377,COLUMN()-2,0)=0,$C21,"")</f>
        <v/>
      </c>
      <c r="F21" t="str">
        <f>IF(VLOOKUP($C21,dialectContains!$A$2:$G$377,COLUMN()-2,0)=0,$C21,"")</f>
        <v>Bounding Box</v>
      </c>
      <c r="G21" t="str">
        <f>IF(VLOOKUP($C21,dialectContains!$A$2:$G$377,COLUMN()-2,0)=0,$C21,"")</f>
        <v/>
      </c>
      <c r="H21" t="str">
        <f>IF(VLOOKUP($C21,dialectContains!$A$2:$G$377,COLUMN()-2,0)=0,$C21,"")</f>
        <v/>
      </c>
      <c r="I21" t="str">
        <f>IF(VLOOKUP($C21,dialectContains!$A$2:$G$377,COLUMN()-2,0)=0,$C21,"")</f>
        <v>Bounding Box</v>
      </c>
    </row>
    <row r="22" spans="1:9" x14ac:dyDescent="0.2">
      <c r="A22" t="s">
        <v>213</v>
      </c>
      <c r="B22" t="str">
        <f t="shared" si="0"/>
        <v>Metadata Access Constraints</v>
      </c>
      <c r="C22" t="s">
        <v>325</v>
      </c>
      <c r="D22" t="str">
        <f>IF(VLOOKUP($C22,dialectContains!$A$2:$G$377,COLUMN()-2,0)=0,$C22,"")</f>
        <v/>
      </c>
      <c r="E22" t="str">
        <f>IF(VLOOKUP($C22,dialectContains!$A$2:$G$377,COLUMN()-2,0)=0,$C22,"")</f>
        <v/>
      </c>
      <c r="F22" t="str">
        <f>IF(VLOOKUP($C22,dialectContains!$A$2:$G$377,COLUMN()-2,0)=0,$C22,"")</f>
        <v>Distribution Contact</v>
      </c>
      <c r="G22" t="str">
        <f>IF(VLOOKUP($C22,dialectContains!$A$2:$G$377,COLUMN()-2,0)=0,$C22,"")</f>
        <v/>
      </c>
      <c r="H22" t="str">
        <f>IF(VLOOKUP($C22,dialectContains!$A$2:$G$377,COLUMN()-2,0)=0,$C22,"")</f>
        <v/>
      </c>
      <c r="I22" t="str">
        <f>IF(VLOOKUP($C22,dialectContains!$A$2:$G$377,COLUMN()-2,0)=0,$C22,"")</f>
        <v>Distribution Contact</v>
      </c>
    </row>
    <row r="23" spans="1:9" x14ac:dyDescent="0.2">
      <c r="A23" t="s">
        <v>228</v>
      </c>
      <c r="B23" t="str">
        <f t="shared" si="0"/>
        <v>Metadata Access Constraints</v>
      </c>
      <c r="C23" t="s">
        <v>504</v>
      </c>
      <c r="D23" t="str">
        <f>IF(VLOOKUP($C23,dialectContains!$A$2:$G$377,COLUMN()-2,0)=0,$C23,"")</f>
        <v>Purpose</v>
      </c>
      <c r="E23" t="str">
        <f>IF(VLOOKUP($C23,dialectContains!$A$2:$G$377,COLUMN()-2,0)=0,$C23,"")</f>
        <v/>
      </c>
      <c r="F23" t="str">
        <f>IF(VLOOKUP($C23,dialectContains!$A$2:$G$377,COLUMN()-2,0)=0,$C23,"")</f>
        <v>Purpose</v>
      </c>
      <c r="G23" t="str">
        <f>IF(VLOOKUP($C23,dialectContains!$A$2:$G$377,COLUMN()-2,0)=0,$C23,"")</f>
        <v/>
      </c>
      <c r="H23" t="str">
        <f>IF(VLOOKUP($C23,dialectContains!$A$2:$G$377,COLUMN()-2,0)=0,$C23,"")</f>
        <v/>
      </c>
      <c r="I23" t="str">
        <f>IF(VLOOKUP($C23,dialectContains!$A$2:$G$377,COLUMN()-2,0)=0,$C23,"")</f>
        <v>Purpose</v>
      </c>
    </row>
    <row r="24" spans="1:9" x14ac:dyDescent="0.2">
      <c r="A24" t="s">
        <v>2</v>
      </c>
      <c r="B24" t="str">
        <f t="shared" si="0"/>
        <v>Abstract</v>
      </c>
      <c r="C24" t="s">
        <v>500</v>
      </c>
      <c r="D24" t="str">
        <f>IF(VLOOKUP($C24,dialectContains!$A$2:$G$377,COLUMN()-2,0)=0,$C24,"")</f>
        <v>Publisher</v>
      </c>
      <c r="E24" t="str">
        <f>IF(VLOOKUP($C24,dialectContains!$A$2:$G$377,COLUMN()-2,0)=0,$C24,"")</f>
        <v/>
      </c>
      <c r="F24" t="str">
        <f>IF(VLOOKUP($C24,dialectContains!$A$2:$G$377,COLUMN()-2,0)=0,$C24,"")</f>
        <v>Publisher</v>
      </c>
      <c r="G24" t="str">
        <f>IF(VLOOKUP($C24,dialectContains!$A$2:$G$377,COLUMN()-2,0)=0,$C24,"")</f>
        <v/>
      </c>
      <c r="H24" t="str">
        <f>IF(VLOOKUP($C24,dialectContains!$A$2:$G$377,COLUMN()-2,0)=0,$C24,"")</f>
        <v/>
      </c>
      <c r="I24" t="str">
        <f>IF(VLOOKUP($C24,dialectContains!$A$2:$G$377,COLUMN()-2,0)=0,$C24,"")</f>
        <v/>
      </c>
    </row>
    <row r="25" spans="1:9" x14ac:dyDescent="0.2">
      <c r="A25" t="s">
        <v>35</v>
      </c>
      <c r="B25" t="str">
        <f t="shared" si="0"/>
        <v>Metadata Modified Date</v>
      </c>
      <c r="C25" t="s">
        <v>534</v>
      </c>
      <c r="D25" t="str">
        <f>IF(VLOOKUP($C25,dialectContains!$A$2:$G$377,COLUMN()-2,0)=0,$C25,"")</f>
        <v>Resource Long Name</v>
      </c>
      <c r="E25" t="str">
        <f>IF(VLOOKUP($C25,dialectContains!$A$2:$G$377,COLUMN()-2,0)=0,$C25,"")</f>
        <v/>
      </c>
      <c r="F25" t="str">
        <f>IF(VLOOKUP($C25,dialectContains!$A$2:$G$377,COLUMN()-2,0)=0,$C25,"")</f>
        <v>Resource Long Name</v>
      </c>
      <c r="G25" t="str">
        <f>IF(VLOOKUP($C25,dialectContains!$A$2:$G$377,COLUMN()-2,0)=0,$C25,"")</f>
        <v>Resource Long Name</v>
      </c>
      <c r="H25" t="str">
        <f>IF(VLOOKUP($C25,dialectContains!$A$2:$G$377,COLUMN()-2,0)=0,$C25,"")</f>
        <v>Resource Long Name</v>
      </c>
      <c r="I25" t="str">
        <f>IF(VLOOKUP($C25,dialectContains!$A$2:$G$377,COLUMN()-2,0)=0,$C25,"")</f>
        <v>Resource Long Name</v>
      </c>
    </row>
    <row r="26" spans="1:9" x14ac:dyDescent="0.2">
      <c r="A26" t="s">
        <v>53</v>
      </c>
      <c r="B26" t="str">
        <f t="shared" si="0"/>
        <v>Keyword</v>
      </c>
      <c r="C26" t="s">
        <v>422</v>
      </c>
      <c r="D26" t="str">
        <f>IF(VLOOKUP($C26,dialectContains!$A$2:$G$377,COLUMN()-2,0)=0,$C26,"")</f>
        <v>Naming Authority</v>
      </c>
      <c r="E26" t="str">
        <f>IF(VLOOKUP($C26,dialectContains!$A$2:$G$377,COLUMN()-2,0)=0,$C26,"")</f>
        <v>Naming Authority</v>
      </c>
      <c r="F26" t="str">
        <f>IF(VLOOKUP($C26,dialectContains!$A$2:$G$377,COLUMN()-2,0)=0,$C26,"")</f>
        <v>Naming Authority</v>
      </c>
      <c r="G26" t="str">
        <f>IF(VLOOKUP($C26,dialectContains!$A$2:$G$377,COLUMN()-2,0)=0,$C26,"")</f>
        <v>Naming Authority</v>
      </c>
      <c r="H26" t="str">
        <f>IF(VLOOKUP($C26,dialectContains!$A$2:$G$377,COLUMN()-2,0)=0,$C26,"")</f>
        <v>Naming Authority</v>
      </c>
      <c r="I26" t="str">
        <f>IF(VLOOKUP($C26,dialectContains!$A$2:$G$377,COLUMN()-2,0)=0,$C26,"")</f>
        <v>Naming Authority</v>
      </c>
    </row>
    <row r="27" spans="1:9" x14ac:dyDescent="0.2">
      <c r="A27" t="s">
        <v>80</v>
      </c>
      <c r="B27" t="str">
        <f t="shared" si="0"/>
        <v>Publication Date</v>
      </c>
      <c r="C27" t="s">
        <v>283</v>
      </c>
      <c r="D27" t="str">
        <f>IF(VLOOKUP($C27,dialectContains!$A$2:$G$377,COLUMN()-2,0)=0,$C27,"")</f>
        <v>Author / Originator Identifier Type</v>
      </c>
      <c r="E27" t="str">
        <f>IF(VLOOKUP($C27,dialectContains!$A$2:$G$377,COLUMN()-2,0)=0,$C27,"")</f>
        <v/>
      </c>
      <c r="F27" t="str">
        <f>IF(VLOOKUP($C27,dialectContains!$A$2:$G$377,COLUMN()-2,0)=0,$C27,"")</f>
        <v>Author / Originator Identifier Type</v>
      </c>
      <c r="G27" t="str">
        <f>IF(VLOOKUP($C27,dialectContains!$A$2:$G$377,COLUMN()-2,0)=0,$C27,"")</f>
        <v>Author / Originator Identifier Type</v>
      </c>
      <c r="H27" t="str">
        <f>IF(VLOOKUP($C27,dialectContains!$A$2:$G$377,COLUMN()-2,0)=0,$C27,"")</f>
        <v>Author / Originator Identifier Type</v>
      </c>
      <c r="I27" t="str">
        <f>IF(VLOOKUP($C27,dialectContains!$A$2:$G$377,COLUMN()-2,0)=0,$C27,"")</f>
        <v>Author / Originator Identifier Type</v>
      </c>
    </row>
    <row r="28" spans="1:9" x14ac:dyDescent="0.2">
      <c r="A28" t="s">
        <v>99</v>
      </c>
      <c r="B28" t="str">
        <f t="shared" si="0"/>
        <v>Keyword</v>
      </c>
      <c r="C28" t="s">
        <v>312</v>
      </c>
      <c r="D28" t="str">
        <f>IF(VLOOKUP($C28,dialectContains!$A$2:$G$377,COLUMN()-2,0)=0,$C28,"")</f>
        <v>Contributor Name</v>
      </c>
      <c r="E28" t="str">
        <f>IF(VLOOKUP($C28,dialectContains!$A$2:$G$377,COLUMN()-2,0)=0,$C28,"")</f>
        <v/>
      </c>
      <c r="F28" t="str">
        <f>IF(VLOOKUP($C28,dialectContains!$A$2:$G$377,COLUMN()-2,0)=0,$C28,"")</f>
        <v>Contributor Name</v>
      </c>
      <c r="G28" t="str">
        <f>IF(VLOOKUP($C28,dialectContains!$A$2:$G$377,COLUMN()-2,0)=0,$C28,"")</f>
        <v/>
      </c>
      <c r="H28" t="str">
        <f>IF(VLOOKUP($C28,dialectContains!$A$2:$G$377,COLUMN()-2,0)=0,$C28,"")</f>
        <v/>
      </c>
      <c r="I28" t="str">
        <f>IF(VLOOKUP($C28,dialectContains!$A$2:$G$377,COLUMN()-2,0)=0,$C28,"")</f>
        <v/>
      </c>
    </row>
    <row r="29" spans="1:9" x14ac:dyDescent="0.2">
      <c r="A29" t="s">
        <v>106</v>
      </c>
      <c r="B29" t="str">
        <f t="shared" si="0"/>
        <v>Publication Date</v>
      </c>
      <c r="C29" t="s">
        <v>532</v>
      </c>
      <c r="D29" t="str">
        <f>IF(VLOOKUP($C29,dialectContains!$A$2:$G$377,COLUMN()-2,0)=0,$C29,"")</f>
        <v>Resource Language</v>
      </c>
      <c r="E29" t="str">
        <f>IF(VLOOKUP($C29,dialectContains!$A$2:$G$377,COLUMN()-2,0)=0,$C29,"")</f>
        <v/>
      </c>
      <c r="F29" t="str">
        <f>IF(VLOOKUP($C29,dialectContains!$A$2:$G$377,COLUMN()-2,0)=0,$C29,"")</f>
        <v>Resource Language</v>
      </c>
      <c r="G29" t="str">
        <f>IF(VLOOKUP($C29,dialectContains!$A$2:$G$377,COLUMN()-2,0)=0,$C29,"")</f>
        <v>Resource Language</v>
      </c>
      <c r="H29" t="str">
        <f>IF(VLOOKUP($C29,dialectContains!$A$2:$G$377,COLUMN()-2,0)=0,$C29,"")</f>
        <v>Resource Language</v>
      </c>
      <c r="I29" t="str">
        <f>IF(VLOOKUP($C29,dialectContains!$A$2:$G$377,COLUMN()-2,0)=0,$C29,"")</f>
        <v/>
      </c>
    </row>
    <row r="30" spans="1:9" x14ac:dyDescent="0.2">
      <c r="A30" t="s">
        <v>132</v>
      </c>
      <c r="B30" t="str">
        <f t="shared" si="0"/>
        <v>Keyword</v>
      </c>
      <c r="C30" t="s">
        <v>418</v>
      </c>
      <c r="D30" t="str">
        <f>IF(VLOOKUP($C30,dialectContains!$A$2:$G$377,COLUMN()-2,0)=0,$C30,"")</f>
        <v/>
      </c>
      <c r="E30" t="str">
        <f>IF(VLOOKUP($C30,dialectContains!$A$2:$G$377,COLUMN()-2,0)=0,$C30,"")</f>
        <v>Metadata Standard Citation</v>
      </c>
      <c r="F30" t="str">
        <f>IF(VLOOKUP($C30,dialectContains!$A$2:$G$377,COLUMN()-2,0)=0,$C30,"")</f>
        <v>Metadata Standard Citation</v>
      </c>
      <c r="G30" t="str">
        <f>IF(VLOOKUP($C30,dialectContains!$A$2:$G$377,COLUMN()-2,0)=0,$C30,"")</f>
        <v/>
      </c>
      <c r="H30" t="str">
        <f>IF(VLOOKUP($C30,dialectContains!$A$2:$G$377,COLUMN()-2,0)=0,$C30,"")</f>
        <v/>
      </c>
      <c r="I30" t="str">
        <f>IF(VLOOKUP($C30,dialectContains!$A$2:$G$377,COLUMN()-2,0)=0,$C30,"")</f>
        <v>Metadata Standard Citation</v>
      </c>
    </row>
    <row r="31" spans="1:9" x14ac:dyDescent="0.2">
      <c r="A31" t="s">
        <v>166</v>
      </c>
      <c r="B31" t="str">
        <f t="shared" si="0"/>
        <v>Author / Originator</v>
      </c>
      <c r="C31" t="s">
        <v>540</v>
      </c>
      <c r="D31" t="str">
        <f>IF(VLOOKUP($C31,dialectContains!$A$2:$G$377,COLUMN()-2,0)=0,$C31,"")</f>
        <v/>
      </c>
      <c r="E31" t="str">
        <f>IF(VLOOKUP($C31,dialectContains!$A$2:$G$377,COLUMN()-2,0)=0,$C31,"")</f>
        <v/>
      </c>
      <c r="F31" t="str">
        <f>IF(VLOOKUP($C31,dialectContains!$A$2:$G$377,COLUMN()-2,0)=0,$C31,"")</f>
        <v>Resource Update Frequency</v>
      </c>
      <c r="G31" t="str">
        <f>IF(VLOOKUP($C31,dialectContains!$A$2:$G$377,COLUMN()-2,0)=0,$C31,"")</f>
        <v/>
      </c>
      <c r="H31" t="str">
        <f>IF(VLOOKUP($C31,dialectContains!$A$2:$G$377,COLUMN()-2,0)=0,$C31,"")</f>
        <v/>
      </c>
      <c r="I31" t="str">
        <f>IF(VLOOKUP($C31,dialectContains!$A$2:$G$377,COLUMN()-2,0)=0,$C31,"")</f>
        <v>Resource Update Frequency</v>
      </c>
    </row>
    <row r="32" spans="1:9" x14ac:dyDescent="0.2">
      <c r="A32" t="s">
        <v>190</v>
      </c>
      <c r="B32" t="str">
        <f t="shared" si="0"/>
        <v>Author / Originator</v>
      </c>
      <c r="C32" t="s">
        <v>305</v>
      </c>
      <c r="D32" t="str">
        <f>IF(VLOOKUP($C32,dialectContains!$A$2:$G$377,COLUMN()-2,0)=0,$C32,"")</f>
        <v>Common Data Model Datatype</v>
      </c>
      <c r="E32" t="str">
        <f>IF(VLOOKUP($C32,dialectContains!$A$2:$G$377,COLUMN()-2,0)=0,$C32,"")</f>
        <v>Common Data Model Datatype</v>
      </c>
      <c r="F32" t="str">
        <f>IF(VLOOKUP($C32,dialectContains!$A$2:$G$377,COLUMN()-2,0)=0,$C32,"")</f>
        <v>Common Data Model Datatype</v>
      </c>
      <c r="G32" t="str">
        <f>IF(VLOOKUP($C32,dialectContains!$A$2:$G$377,COLUMN()-2,0)=0,$C32,"")</f>
        <v>Common Data Model Datatype</v>
      </c>
      <c r="H32" t="str">
        <f>IF(VLOOKUP($C32,dialectContains!$A$2:$G$377,COLUMN()-2,0)=0,$C32,"")</f>
        <v>Common Data Model Datatype</v>
      </c>
      <c r="I32" t="str">
        <f>IF(VLOOKUP($C32,dialectContains!$A$2:$G$377,COLUMN()-2,0)=0,$C32,"")</f>
        <v>Common Data Model Datatype</v>
      </c>
    </row>
    <row r="33" spans="1:9" x14ac:dyDescent="0.2">
      <c r="A33" t="s">
        <v>214</v>
      </c>
      <c r="B33" t="str">
        <f t="shared" si="0"/>
        <v>Author</v>
      </c>
      <c r="C33" t="s">
        <v>419</v>
      </c>
      <c r="D33" t="str">
        <f>IF(VLOOKUP($C33,dialectContains!$A$2:$G$377,COLUMN()-2,0)=0,$C33,"")</f>
        <v>Metadata Standard Version</v>
      </c>
      <c r="E33" t="str">
        <f>IF(VLOOKUP($C33,dialectContains!$A$2:$G$377,COLUMN()-2,0)=0,$C33,"")</f>
        <v>Metadata Standard Version</v>
      </c>
      <c r="F33" t="str">
        <f>IF(VLOOKUP($C33,dialectContains!$A$2:$G$377,COLUMN()-2,0)=0,$C33,"")</f>
        <v>Metadata Standard Version</v>
      </c>
      <c r="G33" t="str">
        <f>IF(VLOOKUP($C33,dialectContains!$A$2:$G$377,COLUMN()-2,0)=0,$C33,"")</f>
        <v/>
      </c>
      <c r="H33" t="str">
        <f>IF(VLOOKUP($C33,dialectContains!$A$2:$G$377,COLUMN()-2,0)=0,$C33,"")</f>
        <v/>
      </c>
      <c r="I33" t="str">
        <f>IF(VLOOKUP($C33,dialectContains!$A$2:$G$377,COLUMN()-2,0)=0,$C33,"")</f>
        <v>Metadata Standard Version</v>
      </c>
    </row>
    <row r="34" spans="1:9" x14ac:dyDescent="0.2">
      <c r="A34" t="s">
        <v>229</v>
      </c>
      <c r="B34" t="str">
        <f t="shared" si="0"/>
        <v>Author</v>
      </c>
      <c r="C34" t="s">
        <v>593</v>
      </c>
      <c r="D34" t="str">
        <f>IF(VLOOKUP($C34,dialectContains!$A$2:$G$377,COLUMN()-2,0)=0,$C34,"")</f>
        <v/>
      </c>
      <c r="E34" t="str">
        <f>IF(VLOOKUP($C34,dialectContains!$A$2:$G$377,COLUMN()-2,0)=0,$C34,"")</f>
        <v/>
      </c>
      <c r="F34" t="str">
        <f>IF(VLOOKUP($C34,dialectContains!$A$2:$G$377,COLUMN()-2,0)=0,$C34,"")</f>
        <v/>
      </c>
      <c r="G34" t="str">
        <f>IF(VLOOKUP($C34,dialectContains!$A$2:$G$377,COLUMN()-2,0)=0,$C34,"")</f>
        <v/>
      </c>
      <c r="H34" t="str">
        <f>IF(VLOOKUP($C34,dialectContains!$A$2:$G$377,COLUMN()-2,0)=0,$C34,"")</f>
        <v/>
      </c>
      <c r="I34" t="str">
        <f>IF(VLOOKUP($C34,dialectContains!$A$2:$G$377,COLUMN()-2,0)=0,$C34,"")</f>
        <v/>
      </c>
    </row>
    <row r="35" spans="1:9" x14ac:dyDescent="0.2">
      <c r="A35" t="s">
        <v>3</v>
      </c>
      <c r="B35" t="str">
        <f t="shared" si="0"/>
        <v>Resource Format</v>
      </c>
      <c r="C35" t="s">
        <v>522</v>
      </c>
      <c r="D35" t="str">
        <f>IF(VLOOKUP($C35,dialectContains!$A$2:$G$377,COLUMN()-2,0)=0,$C35,"")</f>
        <v>Resource Access Constraints</v>
      </c>
      <c r="E35" t="str">
        <f>IF(VLOOKUP($C35,dialectContains!$A$2:$G$377,COLUMN()-2,0)=0,$C35,"")</f>
        <v/>
      </c>
      <c r="F35" t="str">
        <f>IF(VLOOKUP($C35,dialectContains!$A$2:$G$377,COLUMN()-2,0)=0,$C35,"")</f>
        <v>Resource Access Constraints</v>
      </c>
      <c r="G35" t="str">
        <f>IF(VLOOKUP($C35,dialectContains!$A$2:$G$377,COLUMN()-2,0)=0,$C35,"")</f>
        <v/>
      </c>
      <c r="H35" t="str">
        <f>IF(VLOOKUP($C35,dialectContains!$A$2:$G$377,COLUMN()-2,0)=0,$C35,"")</f>
        <v/>
      </c>
      <c r="I35" t="str">
        <f>IF(VLOOKUP($C35,dialectContains!$A$2:$G$377,COLUMN()-2,0)=0,$C35,"")</f>
        <v>Resource Access Constraints</v>
      </c>
    </row>
    <row r="36" spans="1:9" x14ac:dyDescent="0.2">
      <c r="A36" t="s">
        <v>36</v>
      </c>
      <c r="B36" t="str">
        <f t="shared" si="0"/>
        <v>Metadata Contact</v>
      </c>
      <c r="C36" t="s">
        <v>429</v>
      </c>
      <c r="D36" t="str">
        <f>IF(VLOOKUP($C36,dialectContains!$A$2:$G$377,COLUMN()-2,0)=0,$C36,"")</f>
        <v>Ordering Instructions</v>
      </c>
      <c r="E36" t="str">
        <f>IF(VLOOKUP($C36,dialectContains!$A$2:$G$377,COLUMN()-2,0)=0,$C36,"")</f>
        <v/>
      </c>
      <c r="F36" t="str">
        <f>IF(VLOOKUP($C36,dialectContains!$A$2:$G$377,COLUMN()-2,0)=0,$C36,"")</f>
        <v>Ordering Instructions</v>
      </c>
      <c r="G36" t="str">
        <f>IF(VLOOKUP($C36,dialectContains!$A$2:$G$377,COLUMN()-2,0)=0,$C36,"")</f>
        <v/>
      </c>
      <c r="H36" t="str">
        <f>IF(VLOOKUP($C36,dialectContains!$A$2:$G$377,COLUMN()-2,0)=0,$C36,"")</f>
        <v/>
      </c>
      <c r="I36" t="str">
        <f>IF(VLOOKUP($C36,dialectContains!$A$2:$G$377,COLUMN()-2,0)=0,$C36,"")</f>
        <v>Ordering Instructions</v>
      </c>
    </row>
    <row r="37" spans="1:9" x14ac:dyDescent="0.2">
      <c r="A37" t="s">
        <v>54</v>
      </c>
      <c r="B37" t="str">
        <f t="shared" si="0"/>
        <v>Topic Category</v>
      </c>
      <c r="C37" t="s">
        <v>395</v>
      </c>
      <c r="D37" t="str">
        <f>IF(VLOOKUP($C37,dialectContains!$A$2:$G$377,COLUMN()-2,0)=0,$C37,"")</f>
        <v>Lineage Statement</v>
      </c>
      <c r="E37" t="str">
        <f>IF(VLOOKUP($C37,dialectContains!$A$2:$G$377,COLUMN()-2,0)=0,$C37,"")</f>
        <v>Lineage Statement</v>
      </c>
      <c r="F37" t="str">
        <f>IF(VLOOKUP($C37,dialectContains!$A$2:$G$377,COLUMN()-2,0)=0,$C37,"")</f>
        <v>Lineage Statement</v>
      </c>
      <c r="G37" t="str">
        <f>IF(VLOOKUP($C37,dialectContains!$A$2:$G$377,COLUMN()-2,0)=0,$C37,"")</f>
        <v/>
      </c>
      <c r="H37" t="str">
        <f>IF(VLOOKUP($C37,dialectContains!$A$2:$G$377,COLUMN()-2,0)=0,$C37,"")</f>
        <v/>
      </c>
      <c r="I37" t="str">
        <f>IF(VLOOKUP($C37,dialectContains!$A$2:$G$377,COLUMN()-2,0)=0,$C37,"")</f>
        <v/>
      </c>
    </row>
    <row r="38" spans="1:9" x14ac:dyDescent="0.2">
      <c r="A38" t="s">
        <v>81</v>
      </c>
      <c r="B38" t="str">
        <f t="shared" si="0"/>
        <v>Abstract</v>
      </c>
      <c r="C38" t="s">
        <v>524</v>
      </c>
      <c r="D38" t="str">
        <f>IF(VLOOKUP($C38,dialectContains!$A$2:$G$377,COLUMN()-2,0)=0,$C38,"")</f>
        <v/>
      </c>
      <c r="E38" t="str">
        <f>IF(VLOOKUP($C38,dialectContains!$A$2:$G$377,COLUMN()-2,0)=0,$C38,"")</f>
        <v/>
      </c>
      <c r="F38" t="str">
        <f>IF(VLOOKUP($C38,dialectContains!$A$2:$G$377,COLUMN()-2,0)=0,$C38,"")</f>
        <v>Resource Contact</v>
      </c>
      <c r="G38" t="str">
        <f>IF(VLOOKUP($C38,dialectContains!$A$2:$G$377,COLUMN()-2,0)=0,$C38,"")</f>
        <v/>
      </c>
      <c r="H38" t="str">
        <f>IF(VLOOKUP($C38,dialectContains!$A$2:$G$377,COLUMN()-2,0)=0,$C38,"")</f>
        <v/>
      </c>
      <c r="I38" t="str">
        <f>IF(VLOOKUP($C38,dialectContains!$A$2:$G$377,COLUMN()-2,0)=0,$C38,"")</f>
        <v>Resource Contact</v>
      </c>
    </row>
    <row r="39" spans="1:9" x14ac:dyDescent="0.2">
      <c r="A39" t="s">
        <v>100</v>
      </c>
      <c r="B39" t="str">
        <f t="shared" si="0"/>
        <v>Resource Creation/Revision Date</v>
      </c>
      <c r="C39" t="s">
        <v>314</v>
      </c>
      <c r="D39" t="str">
        <f>IF(VLOOKUP($C39,dialectContains!$A$2:$G$377,COLUMN()-2,0)=0,$C39,"")</f>
        <v>Coordinate Reference System (CRS)</v>
      </c>
      <c r="E39" t="str">
        <f>IF(VLOOKUP($C39,dialectContains!$A$2:$G$377,COLUMN()-2,0)=0,$C39,"")</f>
        <v/>
      </c>
      <c r="F39" t="str">
        <f>IF(VLOOKUP($C39,dialectContains!$A$2:$G$377,COLUMN()-2,0)=0,$C39,"")</f>
        <v>Coordinate Reference System (CRS)</v>
      </c>
      <c r="G39" t="str">
        <f>IF(VLOOKUP($C39,dialectContains!$A$2:$G$377,COLUMN()-2,0)=0,$C39,"")</f>
        <v/>
      </c>
      <c r="H39" t="str">
        <f>IF(VLOOKUP($C39,dialectContains!$A$2:$G$377,COLUMN()-2,0)=0,$C39,"")</f>
        <v/>
      </c>
      <c r="I39" t="str">
        <f>IF(VLOOKUP($C39,dialectContains!$A$2:$G$377,COLUMN()-2,0)=0,$C39,"")</f>
        <v>Coordinate Reference System (CRS)</v>
      </c>
    </row>
    <row r="40" spans="1:9" x14ac:dyDescent="0.2">
      <c r="A40" t="s">
        <v>107</v>
      </c>
      <c r="B40" t="str">
        <f t="shared" si="0"/>
        <v>Metadata Modified Date</v>
      </c>
      <c r="C40" t="s">
        <v>306</v>
      </c>
      <c r="D40" t="str">
        <f>IF(VLOOKUP($C40,dialectContains!$A$2:$G$377,COLUMN()-2,0)=0,$C40,"")</f>
        <v>Complete Citation</v>
      </c>
      <c r="E40" t="str">
        <f>IF(VLOOKUP($C40,dialectContains!$A$2:$G$377,COLUMN()-2,0)=0,$C40,"")</f>
        <v>Complete Citation</v>
      </c>
      <c r="F40" t="str">
        <f>IF(VLOOKUP($C40,dialectContains!$A$2:$G$377,COLUMN()-2,0)=0,$C40,"")</f>
        <v>Complete Citation</v>
      </c>
      <c r="G40" t="str">
        <f>IF(VLOOKUP($C40,dialectContains!$A$2:$G$377,COLUMN()-2,0)=0,$C40,"")</f>
        <v>Complete Citation</v>
      </c>
      <c r="H40" t="str">
        <f>IF(VLOOKUP($C40,dialectContains!$A$2:$G$377,COLUMN()-2,0)=0,$C40,"")</f>
        <v>Complete Citation</v>
      </c>
      <c r="I40" t="str">
        <f>IF(VLOOKUP($C40,dialectContains!$A$2:$G$377,COLUMN()-2,0)=0,$C40,"")</f>
        <v>Complete Citation</v>
      </c>
    </row>
    <row r="41" spans="1:9" x14ac:dyDescent="0.2">
      <c r="A41" t="s">
        <v>133</v>
      </c>
      <c r="B41" t="str">
        <f t="shared" si="0"/>
        <v>Resource Identifier</v>
      </c>
      <c r="C41" t="s">
        <v>591</v>
      </c>
      <c r="D41" t="str">
        <f>IF(VLOOKUP($C41,dialectContains!$A$2:$G$377,COLUMN()-2,0)=0,$C41,"")</f>
        <v>Supplemental Information</v>
      </c>
      <c r="E41" t="str">
        <f>IF(VLOOKUP($C41,dialectContains!$A$2:$G$377,COLUMN()-2,0)=0,$C41,"")</f>
        <v/>
      </c>
      <c r="F41" t="str">
        <f>IF(VLOOKUP($C41,dialectContains!$A$2:$G$377,COLUMN()-2,0)=0,$C41,"")</f>
        <v>Supplemental Information</v>
      </c>
      <c r="G41" t="str">
        <f>IF(VLOOKUP($C41,dialectContains!$A$2:$G$377,COLUMN()-2,0)=0,$C41,"")</f>
        <v/>
      </c>
      <c r="H41" t="str">
        <f>IF(VLOOKUP($C41,dialectContains!$A$2:$G$377,COLUMN()-2,0)=0,$C41,"")</f>
        <v/>
      </c>
      <c r="I41" t="str">
        <f>IF(VLOOKUP($C41,dialectContains!$A$2:$G$377,COLUMN()-2,0)=0,$C41,"")</f>
        <v>Supplemental Information</v>
      </c>
    </row>
    <row r="42" spans="1:9" x14ac:dyDescent="0.2">
      <c r="A42" t="s">
        <v>167</v>
      </c>
      <c r="B42" t="str">
        <f t="shared" si="0"/>
        <v>Author / Originator Identifier</v>
      </c>
      <c r="C42" t="s">
        <v>445</v>
      </c>
      <c r="D42" t="str">
        <f>IF(VLOOKUP($C42,dialectContains!$A$2:$G$377,COLUMN()-2,0)=0,$C42,"")</f>
        <v>Parent Identifier</v>
      </c>
      <c r="E42" t="str">
        <f>IF(VLOOKUP($C42,dialectContains!$A$2:$G$377,COLUMN()-2,0)=0,$C42,"")</f>
        <v/>
      </c>
      <c r="F42" t="str">
        <f>IF(VLOOKUP($C42,dialectContains!$A$2:$G$377,COLUMN()-2,0)=0,$C42,"")</f>
        <v/>
      </c>
      <c r="G42" t="str">
        <f>IF(VLOOKUP($C42,dialectContains!$A$2:$G$377,COLUMN()-2,0)=0,$C42,"")</f>
        <v>Parent Identifier</v>
      </c>
      <c r="H42" t="str">
        <f>IF(VLOOKUP($C42,dialectContains!$A$2:$G$377,COLUMN()-2,0)=0,$C42,"")</f>
        <v>Parent Identifier</v>
      </c>
      <c r="I42" t="str">
        <f>IF(VLOOKUP($C42,dialectContains!$A$2:$G$377,COLUMN()-2,0)=0,$C42,"")</f>
        <v>Parent Identifier</v>
      </c>
    </row>
    <row r="43" spans="1:9" x14ac:dyDescent="0.2">
      <c r="A43" t="s">
        <v>191</v>
      </c>
      <c r="B43" t="str">
        <f t="shared" si="0"/>
        <v>Metadata Contact</v>
      </c>
      <c r="C43" t="s">
        <v>617</v>
      </c>
      <c r="D43" t="str">
        <f>IF(VLOOKUP($C43,dialectContains!$A$2:$G$377,COLUMN()-2,0)=0,$C43,"")</f>
        <v>Vertical Extent</v>
      </c>
      <c r="E43" t="str">
        <f>IF(VLOOKUP($C43,dialectContains!$A$2:$G$377,COLUMN()-2,0)=0,$C43,"")</f>
        <v/>
      </c>
      <c r="F43" t="str">
        <f>IF(VLOOKUP($C43,dialectContains!$A$2:$G$377,COLUMN()-2,0)=0,$C43,"")</f>
        <v>Vertical Extent</v>
      </c>
      <c r="G43" t="str">
        <f>IF(VLOOKUP($C43,dialectContains!$A$2:$G$377,COLUMN()-2,0)=0,$C43,"")</f>
        <v>Vertical Extent</v>
      </c>
      <c r="H43" t="str">
        <f>IF(VLOOKUP($C43,dialectContains!$A$2:$G$377,COLUMN()-2,0)=0,$C43,"")</f>
        <v>Vertical Extent</v>
      </c>
      <c r="I43" t="str">
        <f>IF(VLOOKUP($C43,dialectContains!$A$2:$G$377,COLUMN()-2,0)=0,$C43,"")</f>
        <v>Vertical Extent</v>
      </c>
    </row>
    <row r="44" spans="1:9" x14ac:dyDescent="0.2">
      <c r="A44" t="s">
        <v>215</v>
      </c>
      <c r="B44" t="str">
        <f t="shared" si="0"/>
        <v>Resource Creation/Revision Date</v>
      </c>
      <c r="C44" t="s">
        <v>438</v>
      </c>
      <c r="D44" t="str">
        <f>IF(VLOOKUP($C44,dialectContains!$A$2:$G$377,COLUMN()-2,0)=0,$C44,"")</f>
        <v>Paleo Temporal Coverage</v>
      </c>
      <c r="E44" t="str">
        <f>IF(VLOOKUP($C44,dialectContains!$A$2:$G$377,COLUMN()-2,0)=0,$C44,"")</f>
        <v/>
      </c>
      <c r="F44" t="str">
        <f>IF(VLOOKUP($C44,dialectContains!$A$2:$G$377,COLUMN()-2,0)=0,$C44,"")</f>
        <v>Paleo Temporal Coverage</v>
      </c>
      <c r="G44" t="str">
        <f>IF(VLOOKUP($C44,dialectContains!$A$2:$G$377,COLUMN()-2,0)=0,$C44,"")</f>
        <v>Paleo Temporal Coverage</v>
      </c>
      <c r="H44" t="str">
        <f>IF(VLOOKUP($C44,dialectContains!$A$2:$G$377,COLUMN()-2,0)=0,$C44,"")</f>
        <v>Paleo Temporal Coverage</v>
      </c>
      <c r="I44" t="str">
        <f>IF(VLOOKUP($C44,dialectContains!$A$2:$G$377,COLUMN()-2,0)=0,$C44,"")</f>
        <v>Paleo Temporal Coverage</v>
      </c>
    </row>
    <row r="45" spans="1:9" x14ac:dyDescent="0.2">
      <c r="A45" t="s">
        <v>230</v>
      </c>
      <c r="B45" t="str">
        <f t="shared" si="0"/>
        <v>Resource Title</v>
      </c>
      <c r="C45" t="s">
        <v>494</v>
      </c>
      <c r="D45" t="str">
        <f>IF(VLOOKUP($C45,dialectContains!$A$2:$G$377,COLUMN()-2,0)=0,$C45,"")</f>
        <v/>
      </c>
      <c r="E45" t="str">
        <f>IF(VLOOKUP($C45,dialectContains!$A$2:$G$377,COLUMN()-2,0)=0,$C45,"")</f>
        <v/>
      </c>
      <c r="F45" t="str">
        <f>IF(VLOOKUP($C45,dialectContains!$A$2:$G$377,COLUMN()-2,0)=0,$C45,"")</f>
        <v>Project Name</v>
      </c>
      <c r="G45" t="str">
        <f>IF(VLOOKUP($C45,dialectContains!$A$2:$G$377,COLUMN()-2,0)=0,$C45,"")</f>
        <v>Project Name</v>
      </c>
      <c r="H45" t="str">
        <f>IF(VLOOKUP($C45,dialectContains!$A$2:$G$377,COLUMN()-2,0)=0,$C45,"")</f>
        <v>Project Name</v>
      </c>
      <c r="I45" t="str">
        <f>IF(VLOOKUP($C45,dialectContains!$A$2:$G$377,COLUMN()-2,0)=0,$C45,"")</f>
        <v>Project Name</v>
      </c>
    </row>
    <row r="46" spans="1:9" x14ac:dyDescent="0.2">
      <c r="A46" t="s">
        <v>4</v>
      </c>
      <c r="B46" t="str">
        <f t="shared" si="0"/>
        <v>Metadata Identifier</v>
      </c>
      <c r="C46" t="s">
        <v>401</v>
      </c>
      <c r="D46" t="str">
        <f>IF(VLOOKUP($C46,dialectContains!$A$2:$G$377,COLUMN()-2,0)=0,$C46,"")</f>
        <v/>
      </c>
      <c r="E46" t="str">
        <f>IF(VLOOKUP($C46,dialectContains!$A$2:$G$377,COLUMN()-2,0)=0,$C46,"")</f>
        <v/>
      </c>
      <c r="F46" t="str">
        <f>IF(VLOOKUP($C46,dialectContains!$A$2:$G$377,COLUMN()-2,0)=0,$C46,"")</f>
        <v>Maintenance</v>
      </c>
      <c r="G46" t="str">
        <f>IF(VLOOKUP($C46,dialectContains!$A$2:$G$377,COLUMN()-2,0)=0,$C46,"")</f>
        <v/>
      </c>
      <c r="H46" t="str">
        <f>IF(VLOOKUP($C46,dialectContains!$A$2:$G$377,COLUMN()-2,0)=0,$C46,"")</f>
        <v/>
      </c>
      <c r="I46" t="str">
        <f>IF(VLOOKUP($C46,dialectContains!$A$2:$G$377,COLUMN()-2,0)=0,$C46,"")</f>
        <v>Maintenance</v>
      </c>
    </row>
    <row r="47" spans="1:9" x14ac:dyDescent="0.2">
      <c r="A47" t="s">
        <v>37</v>
      </c>
      <c r="B47" t="str">
        <f t="shared" si="0"/>
        <v>Bounding Box</v>
      </c>
      <c r="C47" t="s">
        <v>514</v>
      </c>
      <c r="D47" t="str">
        <f>IF(VLOOKUP($C47,dialectContains!$A$2:$G$377,COLUMN()-2,0)=0,$C47,"")</f>
        <v>Related Resource Identifier</v>
      </c>
      <c r="E47" t="str">
        <f>IF(VLOOKUP($C47,dialectContains!$A$2:$G$377,COLUMN()-2,0)=0,$C47,"")</f>
        <v/>
      </c>
      <c r="F47" t="str">
        <f>IF(VLOOKUP($C47,dialectContains!$A$2:$G$377,COLUMN()-2,0)=0,$C47,"")</f>
        <v/>
      </c>
      <c r="G47" t="str">
        <f>IF(VLOOKUP($C47,dialectContains!$A$2:$G$377,COLUMN()-2,0)=0,$C47,"")</f>
        <v>Related Resource Identifier</v>
      </c>
      <c r="H47" t="str">
        <f>IF(VLOOKUP($C47,dialectContains!$A$2:$G$377,COLUMN()-2,0)=0,$C47,"")</f>
        <v>Related Resource Identifier</v>
      </c>
      <c r="I47" t="str">
        <f>IF(VLOOKUP($C47,dialectContains!$A$2:$G$377,COLUMN()-2,0)=0,$C47,"")</f>
        <v>Related Resource Identifier</v>
      </c>
    </row>
    <row r="48" spans="1:9" x14ac:dyDescent="0.2">
      <c r="A48" t="s">
        <v>55</v>
      </c>
      <c r="B48" t="str">
        <f t="shared" si="0"/>
        <v>Distribution Contact</v>
      </c>
      <c r="C48" t="s">
        <v>592</v>
      </c>
      <c r="D48" t="str">
        <f>IF(VLOOKUP($C48,dialectContains!$A$2:$G$377,COLUMN()-2,0)=0,$C48,"")</f>
        <v>Taxonomic Extent</v>
      </c>
      <c r="E48" t="str">
        <f>IF(VLOOKUP($C48,dialectContains!$A$2:$G$377,COLUMN()-2,0)=0,$C48,"")</f>
        <v/>
      </c>
      <c r="F48" t="str">
        <f>IF(VLOOKUP($C48,dialectContains!$A$2:$G$377,COLUMN()-2,0)=0,$C48,"")</f>
        <v/>
      </c>
      <c r="G48" t="str">
        <f>IF(VLOOKUP($C48,dialectContains!$A$2:$G$377,COLUMN()-2,0)=0,$C48,"")</f>
        <v>Taxonomic Extent</v>
      </c>
      <c r="H48" t="str">
        <f>IF(VLOOKUP($C48,dialectContains!$A$2:$G$377,COLUMN()-2,0)=0,$C48,"")</f>
        <v/>
      </c>
      <c r="I48" t="str">
        <f>IF(VLOOKUP($C48,dialectContains!$A$2:$G$377,COLUMN()-2,0)=0,$C48,"")</f>
        <v>Taxonomic Extent</v>
      </c>
    </row>
    <row r="49" spans="1:9" x14ac:dyDescent="0.2">
      <c r="A49" t="s">
        <v>82</v>
      </c>
      <c r="B49" t="str">
        <f t="shared" si="0"/>
        <v>Purpose</v>
      </c>
      <c r="C49" t="s">
        <v>430</v>
      </c>
      <c r="D49" t="str">
        <f>IF(VLOOKUP($C49,dialectContains!$A$2:$G$377,COLUMN()-2,0)=0,$C49,"")</f>
        <v/>
      </c>
      <c r="E49" t="str">
        <f>IF(VLOOKUP($C49,dialectContains!$A$2:$G$377,COLUMN()-2,0)=0,$C49,"")</f>
        <v/>
      </c>
      <c r="F49" t="str">
        <f>IF(VLOOKUP($C49,dialectContains!$A$2:$G$377,COLUMN()-2,0)=0,$C49,"")</f>
        <v>Organization Name</v>
      </c>
      <c r="G49" t="str">
        <f>IF(VLOOKUP($C49,dialectContains!$A$2:$G$377,COLUMN()-2,0)=0,$C49,"")</f>
        <v/>
      </c>
      <c r="H49" t="str">
        <f>IF(VLOOKUP($C49,dialectContains!$A$2:$G$377,COLUMN()-2,0)=0,$C49,"")</f>
        <v/>
      </c>
      <c r="I49" t="str">
        <f>IF(VLOOKUP($C49,dialectContains!$A$2:$G$377,COLUMN()-2,0)=0,$C49,"")</f>
        <v>Organization Name</v>
      </c>
    </row>
    <row r="50" spans="1:9" x14ac:dyDescent="0.2">
      <c r="A50" t="s">
        <v>101</v>
      </c>
      <c r="B50" t="str">
        <f t="shared" si="0"/>
        <v>Publisher</v>
      </c>
      <c r="C50" t="s">
        <v>589</v>
      </c>
      <c r="D50" t="str">
        <f>IF(VLOOKUP($C50,dialectContains!$A$2:$G$377,COLUMN()-2,0)=0,$C50,"")</f>
        <v>Standard Name Vocabulary</v>
      </c>
      <c r="E50" t="str">
        <f>IF(VLOOKUP($C50,dialectContains!$A$2:$G$377,COLUMN()-2,0)=0,$C50,"")</f>
        <v>Standard Name Vocabulary</v>
      </c>
      <c r="F50" t="str">
        <f>IF(VLOOKUP($C50,dialectContains!$A$2:$G$377,COLUMN()-2,0)=0,$C50,"")</f>
        <v>Standard Name Vocabulary</v>
      </c>
      <c r="G50" t="str">
        <f>IF(VLOOKUP($C50,dialectContains!$A$2:$G$377,COLUMN()-2,0)=0,$C50,"")</f>
        <v>Standard Name Vocabulary</v>
      </c>
      <c r="H50" t="str">
        <f>IF(VLOOKUP($C50,dialectContains!$A$2:$G$377,COLUMN()-2,0)=0,$C50,"")</f>
        <v>Standard Name Vocabulary</v>
      </c>
      <c r="I50" t="str">
        <f>IF(VLOOKUP($C50,dialectContains!$A$2:$G$377,COLUMN()-2,0)=0,$C50,"")</f>
        <v>Standard Name Vocabulary</v>
      </c>
    </row>
    <row r="51" spans="1:9" x14ac:dyDescent="0.2">
      <c r="A51" t="s">
        <v>108</v>
      </c>
      <c r="B51" t="str">
        <f t="shared" si="0"/>
        <v>Resource Long Name</v>
      </c>
      <c r="C51" t="s">
        <v>513</v>
      </c>
      <c r="D51" t="str">
        <f>IF(VLOOKUP($C51,dialectContains!$A$2:$G$377,COLUMN()-2,0)=0,$C51,"")</f>
        <v>Related Resource Citation</v>
      </c>
      <c r="E51" t="str">
        <f>IF(VLOOKUP($C51,dialectContains!$A$2:$G$377,COLUMN()-2,0)=0,$C51,"")</f>
        <v/>
      </c>
      <c r="F51" t="str">
        <f>IF(VLOOKUP($C51,dialectContains!$A$2:$G$377,COLUMN()-2,0)=0,$C51,"")</f>
        <v>Related Resource Citation</v>
      </c>
      <c r="G51" t="str">
        <f>IF(VLOOKUP($C51,dialectContains!$A$2:$G$377,COLUMN()-2,0)=0,$C51,"")</f>
        <v/>
      </c>
      <c r="H51" t="str">
        <f>IF(VLOOKUP($C51,dialectContains!$A$2:$G$377,COLUMN()-2,0)=0,$C51,"")</f>
        <v/>
      </c>
      <c r="I51" t="str">
        <f>IF(VLOOKUP($C51,dialectContains!$A$2:$G$377,COLUMN()-2,0)=0,$C51,"")</f>
        <v>Related Resource Citation</v>
      </c>
    </row>
    <row r="52" spans="1:9" x14ac:dyDescent="0.2">
      <c r="A52" t="s">
        <v>134</v>
      </c>
      <c r="B52" t="str">
        <f t="shared" si="0"/>
        <v>Naming Authority</v>
      </c>
      <c r="C52" t="s">
        <v>541</v>
      </c>
      <c r="D52" t="str">
        <f>IF(VLOOKUP($C52,dialectContains!$A$2:$G$377,COLUMN()-2,0)=0,$C52,"")</f>
        <v>Resource Use Constraints</v>
      </c>
      <c r="E52" t="str">
        <f>IF(VLOOKUP($C52,dialectContains!$A$2:$G$377,COLUMN()-2,0)=0,$C52,"")</f>
        <v/>
      </c>
      <c r="F52" t="str">
        <f>IF(VLOOKUP($C52,dialectContains!$A$2:$G$377,COLUMN()-2,0)=0,$C52,"")</f>
        <v>Resource Use Constraints</v>
      </c>
      <c r="G52" t="str">
        <f>IF(VLOOKUP($C52,dialectContains!$A$2:$G$377,COLUMN()-2,0)=0,$C52,"")</f>
        <v/>
      </c>
      <c r="H52" t="str">
        <f>IF(VLOOKUP($C52,dialectContains!$A$2:$G$377,COLUMN()-2,0)=0,$C52,"")</f>
        <v/>
      </c>
      <c r="I52" t="str">
        <f>IF(VLOOKUP($C52,dialectContains!$A$2:$G$377,COLUMN()-2,0)=0,$C52,"")</f>
        <v/>
      </c>
    </row>
    <row r="53" spans="1:9" x14ac:dyDescent="0.2">
      <c r="A53" t="s">
        <v>168</v>
      </c>
      <c r="B53" t="str">
        <f t="shared" si="0"/>
        <v>Author / Originator Identifier Type</v>
      </c>
      <c r="C53" t="s">
        <v>269</v>
      </c>
      <c r="D53" t="str">
        <f>IF(VLOOKUP($C53,dialectContains!$A$2:$G$377,COLUMN()-2,0)=0,$C53,"")</f>
        <v>AssociatedDIFs</v>
      </c>
      <c r="E53" t="str">
        <f>IF(VLOOKUP($C53,dialectContains!$A$2:$G$377,COLUMN()-2,0)=0,$C53,"")</f>
        <v>AssociatedDIFs</v>
      </c>
      <c r="F53" t="str">
        <f>IF(VLOOKUP($C53,dialectContains!$A$2:$G$377,COLUMN()-2,0)=0,$C53,"")</f>
        <v>AssociatedDIFs</v>
      </c>
      <c r="G53" t="str">
        <f>IF(VLOOKUP($C53,dialectContains!$A$2:$G$377,COLUMN()-2,0)=0,$C53,"")</f>
        <v>AssociatedDIFs</v>
      </c>
      <c r="H53" t="str">
        <f>IF(VLOOKUP($C53,dialectContains!$A$2:$G$377,COLUMN()-2,0)=0,$C53,"")</f>
        <v>AssociatedDIFs</v>
      </c>
      <c r="I53" t="str">
        <f>IF(VLOOKUP($C53,dialectContains!$A$2:$G$377,COLUMN()-2,0)=0,$C53,"")</f>
        <v>AssociatedDIFs</v>
      </c>
    </row>
    <row r="54" spans="1:9" x14ac:dyDescent="0.2">
      <c r="A54" t="s">
        <v>192</v>
      </c>
      <c r="B54" t="str">
        <f t="shared" si="0"/>
        <v>Contributor Name</v>
      </c>
      <c r="C54" t="s">
        <v>619</v>
      </c>
      <c r="D54" t="str">
        <f>IF(VLOOKUP($C54,dialectContains!$A$2:$G$377,COLUMN()-2,0)=0,$C54,"")</f>
        <v>Vertical Minimum</v>
      </c>
      <c r="E54" t="str">
        <f>IF(VLOOKUP($C54,dialectContains!$A$2:$G$377,COLUMN()-2,0)=0,$C54,"")</f>
        <v/>
      </c>
      <c r="F54" t="str">
        <f>IF(VLOOKUP($C54,dialectContains!$A$2:$G$377,COLUMN()-2,0)=0,$C54,"")</f>
        <v>Vertical Minimum</v>
      </c>
      <c r="G54" t="str">
        <f>IF(VLOOKUP($C54,dialectContains!$A$2:$G$377,COLUMN()-2,0)=0,$C54,"")</f>
        <v>Vertical Minimum</v>
      </c>
      <c r="H54" t="str">
        <f>IF(VLOOKUP($C54,dialectContains!$A$2:$G$377,COLUMN()-2,0)=0,$C54,"")</f>
        <v/>
      </c>
      <c r="I54" t="str">
        <f>IF(VLOOKUP($C54,dialectContains!$A$2:$G$377,COLUMN()-2,0)=0,$C54,"")</f>
        <v>Vertical Minimum</v>
      </c>
    </row>
    <row r="55" spans="1:9" x14ac:dyDescent="0.2">
      <c r="A55" t="s">
        <v>216</v>
      </c>
      <c r="B55" t="str">
        <f t="shared" si="0"/>
        <v>Publication Date</v>
      </c>
      <c r="C55" t="s">
        <v>278</v>
      </c>
      <c r="D55" t="str">
        <f>IF(VLOOKUP($C55,dialectContains!$A$2:$G$377,COLUMN()-2,0)=0,$C55,"")</f>
        <v>Attribute List</v>
      </c>
      <c r="E55" t="str">
        <f>IF(VLOOKUP($C55,dialectContains!$A$2:$G$377,COLUMN()-2,0)=0,$C55,"")</f>
        <v/>
      </c>
      <c r="F55" t="str">
        <f>IF(VLOOKUP($C55,dialectContains!$A$2:$G$377,COLUMN()-2,0)=0,$C55,"")</f>
        <v>Attribute List</v>
      </c>
      <c r="G55" t="str">
        <f>IF(VLOOKUP($C55,dialectContains!$A$2:$G$377,COLUMN()-2,0)=0,$C55,"")</f>
        <v/>
      </c>
      <c r="H55" t="str">
        <f>IF(VLOOKUP($C55,dialectContains!$A$2:$G$377,COLUMN()-2,0)=0,$C55,"")</f>
        <v/>
      </c>
      <c r="I55" t="str">
        <f>IF(VLOOKUP($C55,dialectContains!$A$2:$G$377,COLUMN()-2,0)=0,$C55,"")</f>
        <v>Attribute List</v>
      </c>
    </row>
    <row r="56" spans="1:9" x14ac:dyDescent="0.2">
      <c r="A56" t="s">
        <v>231</v>
      </c>
      <c r="B56" t="str">
        <f t="shared" si="0"/>
        <v>Resource Identifier</v>
      </c>
      <c r="C56" t="s">
        <v>533</v>
      </c>
      <c r="D56" t="str">
        <f>IF(VLOOKUP($C56,dialectContains!$A$2:$G$377,COLUMN()-2,0)=0,$C56,"")</f>
        <v>Resource Lineage</v>
      </c>
      <c r="E56" t="str">
        <f>IF(VLOOKUP($C56,dialectContains!$A$2:$G$377,COLUMN()-2,0)=0,$C56,"")</f>
        <v/>
      </c>
      <c r="F56" t="str">
        <f>IF(VLOOKUP($C56,dialectContains!$A$2:$G$377,COLUMN()-2,0)=0,$C56,"")</f>
        <v>Resource Lineage</v>
      </c>
      <c r="G56" t="str">
        <f>IF(VLOOKUP($C56,dialectContains!$A$2:$G$377,COLUMN()-2,0)=0,$C56,"")</f>
        <v/>
      </c>
      <c r="H56" t="str">
        <f>IF(VLOOKUP($C56,dialectContains!$A$2:$G$377,COLUMN()-2,0)=0,$C56,"")</f>
        <v/>
      </c>
      <c r="I56" t="str">
        <f>IF(VLOOKUP($C56,dialectContains!$A$2:$G$377,COLUMN()-2,0)=0,$C56,"")</f>
        <v>Resource Lineage</v>
      </c>
    </row>
    <row r="57" spans="1:9" x14ac:dyDescent="0.2">
      <c r="A57" t="s">
        <v>5</v>
      </c>
      <c r="B57" t="str">
        <f t="shared" si="0"/>
        <v>Resource Type</v>
      </c>
      <c r="C57" t="s">
        <v>485</v>
      </c>
      <c r="D57" t="str">
        <f>IF(VLOOKUP($C57,dialectContains!$A$2:$G$377,COLUMN()-2,0)=0,$C57,"")</f>
        <v>Processing Level</v>
      </c>
      <c r="E57" t="str">
        <f>IF(VLOOKUP($C57,dialectContains!$A$2:$G$377,COLUMN()-2,0)=0,$C57,"")</f>
        <v>Processing Level</v>
      </c>
      <c r="F57" t="str">
        <f>IF(VLOOKUP($C57,dialectContains!$A$2:$G$377,COLUMN()-2,0)=0,$C57,"")</f>
        <v>Processing Level</v>
      </c>
      <c r="G57" t="str">
        <f>IF(VLOOKUP($C57,dialectContains!$A$2:$G$377,COLUMN()-2,0)=0,$C57,"")</f>
        <v>Processing Level</v>
      </c>
      <c r="H57" t="str">
        <f>IF(VLOOKUP($C57,dialectContains!$A$2:$G$377,COLUMN()-2,0)=0,$C57,"")</f>
        <v>Processing Level</v>
      </c>
      <c r="I57" t="str">
        <f>IF(VLOOKUP($C57,dialectContains!$A$2:$G$377,COLUMN()-2,0)=0,$C57,"")</f>
        <v>Processing Level</v>
      </c>
    </row>
    <row r="58" spans="1:9" x14ac:dyDescent="0.2">
      <c r="A58" t="s">
        <v>38</v>
      </c>
      <c r="B58" t="str">
        <f t="shared" si="0"/>
        <v>Resource Language</v>
      </c>
      <c r="C58" t="s">
        <v>543</v>
      </c>
      <c r="D58" t="str">
        <f>IF(VLOOKUP($C58,dialectContains!$A$2:$G$377,COLUMN()-2,0)=0,$C58,"")</f>
        <v/>
      </c>
      <c r="E58" t="str">
        <f>IF(VLOOKUP($C58,dialectContains!$A$2:$G$377,COLUMN()-2,0)=0,$C58,"")</f>
        <v/>
      </c>
      <c r="F58" t="str">
        <f>IF(VLOOKUP($C58,dialectContains!$A$2:$G$377,COLUMN()-2,0)=0,$C58,"")</f>
        <v/>
      </c>
      <c r="G58" t="str">
        <f>IF(VLOOKUP($C58,dialectContains!$A$2:$G$377,COLUMN()-2,0)=0,$C58,"")</f>
        <v/>
      </c>
      <c r="H58" t="str">
        <f>IF(VLOOKUP($C58,dialectContains!$A$2:$G$377,COLUMN()-2,0)=0,$C58,"")</f>
        <v/>
      </c>
      <c r="I58" t="str">
        <f>IF(VLOOKUP($C58,dialectContains!$A$2:$G$377,COLUMN()-2,0)=0,$C58,"")</f>
        <v>Resource on-line Link</v>
      </c>
    </row>
    <row r="59" spans="1:9" x14ac:dyDescent="0.2">
      <c r="A59" t="s">
        <v>56</v>
      </c>
      <c r="B59" t="str">
        <f t="shared" si="0"/>
        <v>Metadata Standard Citation</v>
      </c>
      <c r="C59" t="s">
        <v>583</v>
      </c>
      <c r="D59" t="str">
        <f>IF(VLOOKUP($C59,dialectContains!$A$2:$G$377,COLUMN()-2,0)=0,$C59,"")</f>
        <v/>
      </c>
      <c r="E59" t="str">
        <f>IF(VLOOKUP($C59,dialectContains!$A$2:$G$377,COLUMN()-2,0)=0,$C59,"")</f>
        <v/>
      </c>
      <c r="F59" t="str">
        <f>IF(VLOOKUP($C59,dialectContains!$A$2:$G$377,COLUMN()-2,0)=0,$C59,"")</f>
        <v/>
      </c>
      <c r="G59" t="str">
        <f>IF(VLOOKUP($C59,dialectContains!$A$2:$G$377,COLUMN()-2,0)=0,$C59,"")</f>
        <v/>
      </c>
      <c r="H59" t="str">
        <f>IF(VLOOKUP($C59,dialectContains!$A$2:$G$377,COLUMN()-2,0)=0,$C59,"")</f>
        <v/>
      </c>
      <c r="I59" t="str">
        <f>IF(VLOOKUP($C59,dialectContains!$A$2:$G$377,COLUMN()-2,0)=0,$C59,"")</f>
        <v/>
      </c>
    </row>
    <row r="60" spans="1:9" x14ac:dyDescent="0.2">
      <c r="A60" t="s">
        <v>83</v>
      </c>
      <c r="B60" t="str">
        <f t="shared" si="0"/>
        <v>Resource Update Frequency</v>
      </c>
      <c r="C60" t="s">
        <v>551</v>
      </c>
      <c r="D60" t="str">
        <f>IF(VLOOKUP($C60,dialectContains!$A$2:$G$377,COLUMN()-2,0)=0,$C60,"")</f>
        <v>Security Constraints</v>
      </c>
      <c r="E60" t="str">
        <f>IF(VLOOKUP($C60,dialectContains!$A$2:$G$377,COLUMN()-2,0)=0,$C60,"")</f>
        <v/>
      </c>
      <c r="F60" t="str">
        <f>IF(VLOOKUP($C60,dialectContains!$A$2:$G$377,COLUMN()-2,0)=0,$C60,"")</f>
        <v>Security Constraints</v>
      </c>
      <c r="G60" t="str">
        <f>IF(VLOOKUP($C60,dialectContains!$A$2:$G$377,COLUMN()-2,0)=0,$C60,"")</f>
        <v/>
      </c>
      <c r="H60" t="str">
        <f>IF(VLOOKUP($C60,dialectContains!$A$2:$G$377,COLUMN()-2,0)=0,$C60,"")</f>
        <v/>
      </c>
      <c r="I60" t="str">
        <f>IF(VLOOKUP($C60,dialectContains!$A$2:$G$377,COLUMN()-2,0)=0,$C60,"")</f>
        <v>Security Constraints</v>
      </c>
    </row>
    <row r="61" spans="1:9" x14ac:dyDescent="0.2">
      <c r="A61" t="s">
        <v>102</v>
      </c>
      <c r="B61" t="str">
        <f t="shared" si="0"/>
        <v>Metadata Identifier</v>
      </c>
      <c r="C61" t="s">
        <v>274</v>
      </c>
      <c r="D61" t="str">
        <f>IF(VLOOKUP($C61,dialectContains!$A$2:$G$377,COLUMN()-2,0)=0,$C61,"")</f>
        <v>Attribute Constraints</v>
      </c>
      <c r="E61" t="str">
        <f>IF(VLOOKUP($C61,dialectContains!$A$2:$G$377,COLUMN()-2,0)=0,$C61,"")</f>
        <v/>
      </c>
      <c r="F61" t="str">
        <f>IF(VLOOKUP($C61,dialectContains!$A$2:$G$377,COLUMN()-2,0)=0,$C61,"")</f>
        <v>Attribute Constraints</v>
      </c>
      <c r="G61" t="str">
        <f>IF(VLOOKUP($C61,dialectContains!$A$2:$G$377,COLUMN()-2,0)=0,$C61,"")</f>
        <v>Attribute Constraints</v>
      </c>
      <c r="H61" t="str">
        <f>IF(VLOOKUP($C61,dialectContains!$A$2:$G$377,COLUMN()-2,0)=0,$C61,"")</f>
        <v>Attribute Constraints</v>
      </c>
      <c r="I61" t="str">
        <f>IF(VLOOKUP($C61,dialectContains!$A$2:$G$377,COLUMN()-2,0)=0,$C61,"")</f>
        <v>Attribute Constraints</v>
      </c>
    </row>
    <row r="62" spans="1:9" x14ac:dyDescent="0.2">
      <c r="A62" t="s">
        <v>109</v>
      </c>
      <c r="B62" t="str">
        <f t="shared" si="0"/>
        <v>Abstract</v>
      </c>
      <c r="C62" t="s">
        <v>450</v>
      </c>
      <c r="D62" t="str">
        <f>IF(VLOOKUP($C62,dialectContains!$A$2:$G$377,COLUMN()-2,0)=0,$C62,"")</f>
        <v/>
      </c>
      <c r="E62" t="str">
        <f>IF(VLOOKUP($C62,dialectContains!$A$2:$G$377,COLUMN()-2,0)=0,$C62,"")</f>
        <v/>
      </c>
      <c r="F62" t="str">
        <f>IF(VLOOKUP($C62,dialectContains!$A$2:$G$377,COLUMN()-2,0)=0,$C62,"")</f>
        <v>Place Keyword</v>
      </c>
      <c r="G62" t="str">
        <f>IF(VLOOKUP($C62,dialectContains!$A$2:$G$377,COLUMN()-2,0)=0,$C62,"")</f>
        <v/>
      </c>
      <c r="H62" t="str">
        <f>IF(VLOOKUP($C62,dialectContains!$A$2:$G$377,COLUMN()-2,0)=0,$C62,"")</f>
        <v/>
      </c>
      <c r="I62" t="str">
        <f>IF(VLOOKUP($C62,dialectContains!$A$2:$G$377,COLUMN()-2,0)=0,$C62,"")</f>
        <v>Place Keyword</v>
      </c>
    </row>
    <row r="63" spans="1:9" x14ac:dyDescent="0.2">
      <c r="A63" t="s">
        <v>135</v>
      </c>
      <c r="B63" t="str">
        <f t="shared" si="0"/>
        <v>Common Data Model Datatype</v>
      </c>
      <c r="C63" t="s">
        <v>462</v>
      </c>
      <c r="D63" t="str">
        <f>IF(VLOOKUP($C63,dialectContains!$A$2:$G$377,COLUMN()-2,0)=0,$C63,"")</f>
        <v>Platform Keyword</v>
      </c>
      <c r="E63" t="str">
        <f>IF(VLOOKUP($C63,dialectContains!$A$2:$G$377,COLUMN()-2,0)=0,$C63,"")</f>
        <v>Platform Keyword</v>
      </c>
      <c r="F63" t="str">
        <f>IF(VLOOKUP($C63,dialectContains!$A$2:$G$377,COLUMN()-2,0)=0,$C63,"")</f>
        <v>Platform Keyword</v>
      </c>
      <c r="G63" t="str">
        <f>IF(VLOOKUP($C63,dialectContains!$A$2:$G$377,COLUMN()-2,0)=0,$C63,"")</f>
        <v>Platform Keyword</v>
      </c>
      <c r="H63" t="str">
        <f>IF(VLOOKUP($C63,dialectContains!$A$2:$G$377,COLUMN()-2,0)=0,$C63,"")</f>
        <v>Platform Keyword</v>
      </c>
      <c r="I63" t="str">
        <f>IF(VLOOKUP($C63,dialectContains!$A$2:$G$377,COLUMN()-2,0)=0,$C63,"")</f>
        <v>Platform Keyword</v>
      </c>
    </row>
    <row r="64" spans="1:9" x14ac:dyDescent="0.2">
      <c r="A64" t="s">
        <v>169</v>
      </c>
      <c r="B64" t="str">
        <f t="shared" si="0"/>
        <v>Publisher</v>
      </c>
      <c r="C64" t="s">
        <v>252</v>
      </c>
      <c r="D64" t="str">
        <f>IF(VLOOKUP($C64,dialectContains!$A$2:$G$377,COLUMN()-2,0)=0,$C64,"")</f>
        <v>Acknowledgement</v>
      </c>
      <c r="E64" t="str">
        <f>IF(VLOOKUP($C64,dialectContains!$A$2:$G$377,COLUMN()-2,0)=0,$C64,"")</f>
        <v>Acknowledgement</v>
      </c>
      <c r="F64" t="str">
        <f>IF(VLOOKUP($C64,dialectContains!$A$2:$G$377,COLUMN()-2,0)=0,$C64,"")</f>
        <v>Acknowledgement</v>
      </c>
      <c r="G64" t="str">
        <f>IF(VLOOKUP($C64,dialectContains!$A$2:$G$377,COLUMN()-2,0)=0,$C64,"")</f>
        <v/>
      </c>
      <c r="H64" t="str">
        <f>IF(VLOOKUP($C64,dialectContains!$A$2:$G$377,COLUMN()-2,0)=0,$C64,"")</f>
        <v/>
      </c>
      <c r="I64" t="str">
        <f>IF(VLOOKUP($C64,dialectContains!$A$2:$G$377,COLUMN()-2,0)=0,$C64,"")</f>
        <v>Acknowledgement</v>
      </c>
    </row>
    <row r="65" spans="1:9" x14ac:dyDescent="0.2">
      <c r="A65" t="s">
        <v>193</v>
      </c>
      <c r="B65" t="str">
        <f t="shared" si="0"/>
        <v>Publication Date</v>
      </c>
      <c r="C65" t="s">
        <v>478</v>
      </c>
      <c r="D65" t="str">
        <f>IF(VLOOKUP($C65,dialectContains!$A$2:$G$377,COLUMN()-2,0)=0,$C65,"")</f>
        <v>Process Step</v>
      </c>
      <c r="E65" t="str">
        <f>IF(VLOOKUP($C65,dialectContains!$A$2:$G$377,COLUMN()-2,0)=0,$C65,"")</f>
        <v/>
      </c>
      <c r="F65" t="str">
        <f>IF(VLOOKUP($C65,dialectContains!$A$2:$G$377,COLUMN()-2,0)=0,$C65,"")</f>
        <v>Process Step</v>
      </c>
      <c r="G65" t="str">
        <f>IF(VLOOKUP($C65,dialectContains!$A$2:$G$377,COLUMN()-2,0)=0,$C65,"")</f>
        <v/>
      </c>
      <c r="H65" t="str">
        <f>IF(VLOOKUP($C65,dialectContains!$A$2:$G$377,COLUMN()-2,0)=0,$C65,"")</f>
        <v/>
      </c>
      <c r="I65" t="str">
        <f>IF(VLOOKUP($C65,dialectContains!$A$2:$G$377,COLUMN()-2,0)=0,$C65,"")</f>
        <v>Process Step</v>
      </c>
    </row>
    <row r="66" spans="1:9" x14ac:dyDescent="0.2">
      <c r="A66" t="s">
        <v>217</v>
      </c>
      <c r="B66" t="str">
        <f t="shared" si="0"/>
        <v>Resource Identifier</v>
      </c>
      <c r="C66" t="s">
        <v>415</v>
      </c>
      <c r="D66" t="str">
        <f>IF(VLOOKUP($C66,dialectContains!$A$2:$G$377,COLUMN()-2,0)=0,$C66,"")</f>
        <v/>
      </c>
      <c r="E66" t="str">
        <f>IF(VLOOKUP($C66,dialectContains!$A$2:$G$377,COLUMN()-2,0)=0,$C66,"")</f>
        <v>Metadata Language</v>
      </c>
      <c r="F66" t="str">
        <f>IF(VLOOKUP($C66,dialectContains!$A$2:$G$377,COLUMN()-2,0)=0,$C66,"")</f>
        <v>Metadata Language</v>
      </c>
      <c r="G66" t="str">
        <f>IF(VLOOKUP($C66,dialectContains!$A$2:$G$377,COLUMN()-2,0)=0,$C66,"")</f>
        <v/>
      </c>
      <c r="H66" t="str">
        <f>IF(VLOOKUP($C66,dialectContains!$A$2:$G$377,COLUMN()-2,0)=0,$C66,"")</f>
        <v/>
      </c>
      <c r="I66" t="str">
        <f>IF(VLOOKUP($C66,dialectContains!$A$2:$G$377,COLUMN()-2,0)=0,$C66,"")</f>
        <v>Metadata Language</v>
      </c>
    </row>
    <row r="67" spans="1:9" x14ac:dyDescent="0.2">
      <c r="A67" t="s">
        <v>232</v>
      </c>
      <c r="B67" t="str">
        <f t="shared" ref="B67:B130" si="1">LEFT(A67,SEARCH("|",A67)-1)</f>
        <v>Keyword</v>
      </c>
      <c r="C67" t="s">
        <v>549</v>
      </c>
      <c r="D67" t="str">
        <f>IF(VLOOKUP($C67,dialectContains!$A$2:$G$377,COLUMN()-2,0)=0,$C67,"")</f>
        <v>Rights</v>
      </c>
      <c r="E67" t="str">
        <f>IF(VLOOKUP($C67,dialectContains!$A$2:$G$377,COLUMN()-2,0)=0,$C67,"")</f>
        <v/>
      </c>
      <c r="F67" t="str">
        <f>IF(VLOOKUP($C67,dialectContains!$A$2:$G$377,COLUMN()-2,0)=0,$C67,"")</f>
        <v/>
      </c>
      <c r="G67" t="str">
        <f>IF(VLOOKUP($C67,dialectContains!$A$2:$G$377,COLUMN()-2,0)=0,$C67,"")</f>
        <v/>
      </c>
      <c r="H67" t="str">
        <f>IF(VLOOKUP($C67,dialectContains!$A$2:$G$377,COLUMN()-2,0)=0,$C67,"")</f>
        <v/>
      </c>
      <c r="I67" t="str">
        <f>IF(VLOOKUP($C67,dialectContains!$A$2:$G$377,COLUMN()-2,0)=0,$C67,"")</f>
        <v/>
      </c>
    </row>
    <row r="68" spans="1:9" x14ac:dyDescent="0.2">
      <c r="A68" t="s">
        <v>6</v>
      </c>
      <c r="B68" t="str">
        <f t="shared" si="1"/>
        <v>Bounding Box</v>
      </c>
      <c r="C68" t="s">
        <v>535</v>
      </c>
      <c r="D68" t="str">
        <f>IF(VLOOKUP($C68,dialectContains!$A$2:$G$377,COLUMN()-2,0)=0,$C68,"")</f>
        <v>Resource Quality Description</v>
      </c>
      <c r="E68" t="str">
        <f>IF(VLOOKUP($C68,dialectContains!$A$2:$G$377,COLUMN()-2,0)=0,$C68,"")</f>
        <v/>
      </c>
      <c r="F68" t="str">
        <f>IF(VLOOKUP($C68,dialectContains!$A$2:$G$377,COLUMN()-2,0)=0,$C68,"")</f>
        <v>Resource Quality Description</v>
      </c>
      <c r="G68" t="str">
        <f>IF(VLOOKUP($C68,dialectContains!$A$2:$G$377,COLUMN()-2,0)=0,$C68,"")</f>
        <v/>
      </c>
      <c r="H68" t="str">
        <f>IF(VLOOKUP($C68,dialectContains!$A$2:$G$377,COLUMN()-2,0)=0,$C68,"")</f>
        <v/>
      </c>
      <c r="I68" t="str">
        <f>IF(VLOOKUP($C68,dialectContains!$A$2:$G$377,COLUMN()-2,0)=0,$C68,"")</f>
        <v>Resource Quality Description</v>
      </c>
    </row>
    <row r="69" spans="1:9" x14ac:dyDescent="0.2">
      <c r="A69" t="s">
        <v>39</v>
      </c>
      <c r="B69" t="str">
        <f t="shared" si="1"/>
        <v>Resource Type</v>
      </c>
      <c r="C69" t="s">
        <v>270</v>
      </c>
      <c r="D69" t="str">
        <f>IF(VLOOKUP($C69,dialectContains!$A$2:$G$377,COLUMN()-2,0)=0,$C69,"")</f>
        <v>Association</v>
      </c>
      <c r="E69" t="str">
        <f>IF(VLOOKUP($C69,dialectContains!$A$2:$G$377,COLUMN()-2,0)=0,$C69,"")</f>
        <v>Association</v>
      </c>
      <c r="F69" t="str">
        <f>IF(VLOOKUP($C69,dialectContains!$A$2:$G$377,COLUMN()-2,0)=0,$C69,"")</f>
        <v>Association</v>
      </c>
      <c r="G69" t="str">
        <f>IF(VLOOKUP($C69,dialectContains!$A$2:$G$377,COLUMN()-2,0)=0,$C69,"")</f>
        <v>Association</v>
      </c>
      <c r="H69" t="str">
        <f>IF(VLOOKUP($C69,dialectContains!$A$2:$G$377,COLUMN()-2,0)=0,$C69,"")</f>
        <v>Association</v>
      </c>
      <c r="I69" t="str">
        <f>IF(VLOOKUP($C69,dialectContains!$A$2:$G$377,COLUMN()-2,0)=0,$C69,"")</f>
        <v>Association</v>
      </c>
    </row>
    <row r="70" spans="1:9" x14ac:dyDescent="0.2">
      <c r="A70" t="s">
        <v>57</v>
      </c>
      <c r="B70" t="str">
        <f t="shared" si="1"/>
        <v>Metadata Standard Version</v>
      </c>
      <c r="C70" t="s">
        <v>389</v>
      </c>
      <c r="D70" t="str">
        <f>IF(VLOOKUP($C70,dialectContains!$A$2:$G$377,COLUMN()-2,0)=0,$C70,"")</f>
        <v/>
      </c>
      <c r="E70" t="str">
        <f>IF(VLOOKUP($C70,dialectContains!$A$2:$G$377,COLUMN()-2,0)=0,$C70,"")</f>
        <v/>
      </c>
      <c r="F70" t="str">
        <f>IF(VLOOKUP($C70,dialectContains!$A$2:$G$377,COLUMN()-2,0)=0,$C70,"")</f>
        <v>Keyword Vocabulary</v>
      </c>
      <c r="G70" t="str">
        <f>IF(VLOOKUP($C70,dialectContains!$A$2:$G$377,COLUMN()-2,0)=0,$C70,"")</f>
        <v/>
      </c>
      <c r="H70" t="str">
        <f>IF(VLOOKUP($C70,dialectContains!$A$2:$G$377,COLUMN()-2,0)=0,$C70,"")</f>
        <v/>
      </c>
      <c r="I70" t="str">
        <f>IF(VLOOKUP($C70,dialectContains!$A$2:$G$377,COLUMN()-2,0)=0,$C70,"")</f>
        <v>Keyword Vocabulary</v>
      </c>
    </row>
    <row r="71" spans="1:9" x14ac:dyDescent="0.2">
      <c r="A71" t="s">
        <v>84</v>
      </c>
      <c r="B71" t="str">
        <f t="shared" si="1"/>
        <v>Temporal Extent</v>
      </c>
      <c r="C71" t="s">
        <v>408</v>
      </c>
      <c r="D71" t="str">
        <f>IF(VLOOKUP($C71,dialectContains!$A$2:$G$377,COLUMN()-2,0)=0,$C71,"")</f>
        <v>Media</v>
      </c>
      <c r="E71" t="str">
        <f>IF(VLOOKUP($C71,dialectContains!$A$2:$G$377,COLUMN()-2,0)=0,$C71,"")</f>
        <v/>
      </c>
      <c r="F71" t="str">
        <f>IF(VLOOKUP($C71,dialectContains!$A$2:$G$377,COLUMN()-2,0)=0,$C71,"")</f>
        <v>Media</v>
      </c>
      <c r="G71" t="str">
        <f>IF(VLOOKUP($C71,dialectContains!$A$2:$G$377,COLUMN()-2,0)=0,$C71,"")</f>
        <v/>
      </c>
      <c r="H71" t="str">
        <f>IF(VLOOKUP($C71,dialectContains!$A$2:$G$377,COLUMN()-2,0)=0,$C71,"")</f>
        <v/>
      </c>
      <c r="I71" t="str">
        <f>IF(VLOOKUP($C71,dialectContains!$A$2:$G$377,COLUMN()-2,0)=0,$C71,"")</f>
        <v>Media</v>
      </c>
    </row>
    <row r="72" spans="1:9" x14ac:dyDescent="0.2">
      <c r="A72" t="s">
        <v>103</v>
      </c>
      <c r="B72" t="str">
        <f t="shared" si="1"/>
        <v>Resource Access Constraints</v>
      </c>
      <c r="C72" t="s">
        <v>618</v>
      </c>
      <c r="D72" t="str">
        <f>IF(VLOOKUP($C72,dialectContains!$A$2:$G$377,COLUMN()-2,0)=0,$C72,"")</f>
        <v>Vertical Maximum</v>
      </c>
      <c r="E72" t="str">
        <f>IF(VLOOKUP($C72,dialectContains!$A$2:$G$377,COLUMN()-2,0)=0,$C72,"")</f>
        <v/>
      </c>
      <c r="F72" t="str">
        <f>IF(VLOOKUP($C72,dialectContains!$A$2:$G$377,COLUMN()-2,0)=0,$C72,"")</f>
        <v>Vertical Maximum</v>
      </c>
      <c r="G72" t="str">
        <f>IF(VLOOKUP($C72,dialectContains!$A$2:$G$377,COLUMN()-2,0)=0,$C72,"")</f>
        <v>Vertical Maximum</v>
      </c>
      <c r="H72" t="str">
        <f>IF(VLOOKUP($C72,dialectContains!$A$2:$G$377,COLUMN()-2,0)=0,$C72,"")</f>
        <v/>
      </c>
      <c r="I72" t="str">
        <f>IF(VLOOKUP($C72,dialectContains!$A$2:$G$377,COLUMN()-2,0)=0,$C72,"")</f>
        <v>Vertical Maximum</v>
      </c>
    </row>
    <row r="73" spans="1:9" x14ac:dyDescent="0.2">
      <c r="A73" t="s">
        <v>110</v>
      </c>
      <c r="B73" t="str">
        <f t="shared" si="1"/>
        <v>Ordering Instructions</v>
      </c>
      <c r="C73" t="s">
        <v>585</v>
      </c>
      <c r="D73" t="str">
        <f>IF(VLOOKUP($C73,dialectContains!$A$2:$G$377,COLUMN()-2,0)=0,$C73,"")</f>
        <v>Spatial Resolution</v>
      </c>
      <c r="E73" t="str">
        <f>IF(VLOOKUP($C73,dialectContains!$A$2:$G$377,COLUMN()-2,0)=0,$C73,"")</f>
        <v/>
      </c>
      <c r="F73" t="str">
        <f>IF(VLOOKUP($C73,dialectContains!$A$2:$G$377,COLUMN()-2,0)=0,$C73,"")</f>
        <v>Spatial Resolution</v>
      </c>
      <c r="G73" t="str">
        <f>IF(VLOOKUP($C73,dialectContains!$A$2:$G$377,COLUMN()-2,0)=0,$C73,"")</f>
        <v/>
      </c>
      <c r="H73" t="str">
        <f>IF(VLOOKUP($C73,dialectContains!$A$2:$G$377,COLUMN()-2,0)=0,$C73,"")</f>
        <v/>
      </c>
      <c r="I73" t="str">
        <f>IF(VLOOKUP($C73,dialectContains!$A$2:$G$377,COLUMN()-2,0)=0,$C73,"")</f>
        <v>Spatial Resolution</v>
      </c>
    </row>
    <row r="74" spans="1:9" x14ac:dyDescent="0.2">
      <c r="A74" t="s">
        <v>136</v>
      </c>
      <c r="B74" t="str">
        <f t="shared" si="1"/>
        <v>Lineage Statement</v>
      </c>
      <c r="C74" t="s">
        <v>381</v>
      </c>
      <c r="D74" t="str">
        <f>IF(VLOOKUP($C74,dialectContains!$A$2:$G$377,COLUMN()-2,0)=0,$C74,"")</f>
        <v>Instrument Type</v>
      </c>
      <c r="E74" t="str">
        <f>IF(VLOOKUP($C74,dialectContains!$A$2:$G$377,COLUMN()-2,0)=0,$C74,"")</f>
        <v>Instrument Type</v>
      </c>
      <c r="F74" t="str">
        <f>IF(VLOOKUP($C74,dialectContains!$A$2:$G$377,COLUMN()-2,0)=0,$C74,"")</f>
        <v>Instrument Type</v>
      </c>
      <c r="G74" t="str">
        <f>IF(VLOOKUP($C74,dialectContains!$A$2:$G$377,COLUMN()-2,0)=0,$C74,"")</f>
        <v>Instrument Type</v>
      </c>
      <c r="H74" t="str">
        <f>IF(VLOOKUP($C74,dialectContains!$A$2:$G$377,COLUMN()-2,0)=0,$C74,"")</f>
        <v>Instrument Type</v>
      </c>
      <c r="I74" t="str">
        <f>IF(VLOOKUP($C74,dialectContains!$A$2:$G$377,COLUMN()-2,0)=0,$C74,"")</f>
        <v>Instrument Type</v>
      </c>
    </row>
    <row r="75" spans="1:9" x14ac:dyDescent="0.2">
      <c r="A75" t="s">
        <v>170</v>
      </c>
      <c r="B75" t="str">
        <f t="shared" si="1"/>
        <v>Resource Creation/Revision Date</v>
      </c>
      <c r="C75" t="s">
        <v>491</v>
      </c>
      <c r="D75" t="str">
        <f>IF(VLOOKUP($C75,dialectContains!$A$2:$G$377,COLUMN()-2,0)=0,$C75,"")</f>
        <v>Project Description</v>
      </c>
      <c r="E75" t="str">
        <f>IF(VLOOKUP($C75,dialectContains!$A$2:$G$377,COLUMN()-2,0)=0,$C75,"")</f>
        <v/>
      </c>
      <c r="F75" t="str">
        <f>IF(VLOOKUP($C75,dialectContains!$A$2:$G$377,COLUMN()-2,0)=0,$C75,"")</f>
        <v>Project Description</v>
      </c>
      <c r="G75" t="str">
        <f>IF(VLOOKUP($C75,dialectContains!$A$2:$G$377,COLUMN()-2,0)=0,$C75,"")</f>
        <v>Project Description</v>
      </c>
      <c r="H75" t="str">
        <f>IF(VLOOKUP($C75,dialectContains!$A$2:$G$377,COLUMN()-2,0)=0,$C75,"")</f>
        <v>Project Description</v>
      </c>
      <c r="I75" t="str">
        <f>IF(VLOOKUP($C75,dialectContains!$A$2:$G$377,COLUMN()-2,0)=0,$C75,"")</f>
        <v>Project Description</v>
      </c>
    </row>
    <row r="76" spans="1:9" x14ac:dyDescent="0.2">
      <c r="A76" t="s">
        <v>194</v>
      </c>
      <c r="B76" t="str">
        <f t="shared" si="1"/>
        <v>Resource Contact</v>
      </c>
      <c r="C76" t="s">
        <v>331</v>
      </c>
      <c r="D76" t="str">
        <f>IF(VLOOKUP($C76,dialectContains!$A$2:$G$377,COLUMN()-2,0)=0,$C76,"")</f>
        <v>Embargo Date</v>
      </c>
      <c r="E76" t="str">
        <f>IF(VLOOKUP($C76,dialectContains!$A$2:$G$377,COLUMN()-2,0)=0,$C76,"")</f>
        <v>Embargo Date</v>
      </c>
      <c r="F76" t="str">
        <f>IF(VLOOKUP($C76,dialectContains!$A$2:$G$377,COLUMN()-2,0)=0,$C76,"")</f>
        <v>Embargo Date</v>
      </c>
      <c r="G76" t="str">
        <f>IF(VLOOKUP($C76,dialectContains!$A$2:$G$377,COLUMN()-2,0)=0,$C76,"")</f>
        <v/>
      </c>
      <c r="H76" t="str">
        <f>IF(VLOOKUP($C76,dialectContains!$A$2:$G$377,COLUMN()-2,0)=0,$C76,"")</f>
        <v/>
      </c>
      <c r="I76" t="str">
        <f>IF(VLOOKUP($C76,dialectContains!$A$2:$G$377,COLUMN()-2,0)=0,$C76,"")</f>
        <v>Embargo Date</v>
      </c>
    </row>
    <row r="77" spans="1:9" x14ac:dyDescent="0.2">
      <c r="A77" t="s">
        <v>218</v>
      </c>
      <c r="B77" t="str">
        <f t="shared" si="1"/>
        <v>Keyword</v>
      </c>
      <c r="C77" t="s">
        <v>313</v>
      </c>
      <c r="D77" t="str">
        <f>IF(VLOOKUP($C77,dialectContains!$A$2:$G$377,COLUMN()-2,0)=0,$C77,"")</f>
        <v>Contributor Role</v>
      </c>
      <c r="E77" t="str">
        <f>IF(VLOOKUP($C77,dialectContains!$A$2:$G$377,COLUMN()-2,0)=0,$C77,"")</f>
        <v/>
      </c>
      <c r="F77" t="str">
        <f>IF(VLOOKUP($C77,dialectContains!$A$2:$G$377,COLUMN()-2,0)=0,$C77,"")</f>
        <v>Contributor Role</v>
      </c>
      <c r="G77" t="str">
        <f>IF(VLOOKUP($C77,dialectContains!$A$2:$G$377,COLUMN()-2,0)=0,$C77,"")</f>
        <v>Contributor Role</v>
      </c>
      <c r="H77" t="str">
        <f>IF(VLOOKUP($C77,dialectContains!$A$2:$G$377,COLUMN()-2,0)=0,$C77,"")</f>
        <v>Contributor Role</v>
      </c>
      <c r="I77" t="str">
        <f>IF(VLOOKUP($C77,dialectContains!$A$2:$G$377,COLUMN()-2,0)=0,$C77,"")</f>
        <v>Contributor Role</v>
      </c>
    </row>
    <row r="78" spans="1:9" x14ac:dyDescent="0.2">
      <c r="A78" t="s">
        <v>233</v>
      </c>
      <c r="B78" t="str">
        <f t="shared" si="1"/>
        <v>Resource Creation/Revision Date</v>
      </c>
      <c r="C78" t="s">
        <v>424</v>
      </c>
      <c r="D78" t="str">
        <f>IF(VLOOKUP($C78,dialectContains!$A$2:$G$377,COLUMN()-2,0)=0,$C78,"")</f>
        <v>Online Resource</v>
      </c>
      <c r="E78" t="str">
        <f>IF(VLOOKUP($C78,dialectContains!$A$2:$G$377,COLUMN()-2,0)=0,$C78,"")</f>
        <v/>
      </c>
      <c r="F78" t="str">
        <f>IF(VLOOKUP($C78,dialectContains!$A$2:$G$377,COLUMN()-2,0)=0,$C78,"")</f>
        <v>Online Resource</v>
      </c>
      <c r="G78" t="str">
        <f>IF(VLOOKUP($C78,dialectContains!$A$2:$G$377,COLUMN()-2,0)=0,$C78,"")</f>
        <v/>
      </c>
      <c r="H78" t="str">
        <f>IF(VLOOKUP($C78,dialectContains!$A$2:$G$377,COLUMN()-2,0)=0,$C78,"")</f>
        <v/>
      </c>
      <c r="I78" t="str">
        <f>IF(VLOOKUP($C78,dialectContains!$A$2:$G$377,COLUMN()-2,0)=0,$C78,"")</f>
        <v>Online Resource</v>
      </c>
    </row>
    <row r="79" spans="1:9" x14ac:dyDescent="0.2">
      <c r="A79" t="s">
        <v>7</v>
      </c>
      <c r="B79" t="str">
        <f t="shared" si="1"/>
        <v>Coordinate Reference System (CRS)</v>
      </c>
      <c r="C79" t="s">
        <v>525</v>
      </c>
      <c r="D79" t="str">
        <f>IF(VLOOKUP($C79,dialectContains!$A$2:$G$377,COLUMN()-2,0)=0,$C79,"")</f>
        <v>Resource Cost or Fees</v>
      </c>
      <c r="E79" t="str">
        <f>IF(VLOOKUP($C79,dialectContains!$A$2:$G$377,COLUMN()-2,0)=0,$C79,"")</f>
        <v>Resource Cost or Fees</v>
      </c>
      <c r="F79" t="str">
        <f>IF(VLOOKUP($C79,dialectContains!$A$2:$G$377,COLUMN()-2,0)=0,$C79,"")</f>
        <v>Resource Cost or Fees</v>
      </c>
      <c r="G79" t="str">
        <f>IF(VLOOKUP($C79,dialectContains!$A$2:$G$377,COLUMN()-2,0)=0,$C79,"")</f>
        <v/>
      </c>
      <c r="H79" t="str">
        <f>IF(VLOOKUP($C79,dialectContains!$A$2:$G$377,COLUMN()-2,0)=0,$C79,"")</f>
        <v/>
      </c>
      <c r="I79" t="str">
        <f>IF(VLOOKUP($C79,dialectContains!$A$2:$G$377,COLUMN()-2,0)=0,$C79,"")</f>
        <v>Resource Cost or Fees</v>
      </c>
    </row>
    <row r="80" spans="1:9" x14ac:dyDescent="0.2">
      <c r="A80" t="s">
        <v>40</v>
      </c>
      <c r="B80" t="str">
        <f t="shared" si="1"/>
        <v>Metadata Identifier</v>
      </c>
      <c r="C80" t="s">
        <v>528</v>
      </c>
      <c r="D80" t="str">
        <f>IF(VLOOKUP($C80,dialectContains!$A$2:$G$377,COLUMN()-2,0)=0,$C80,"")</f>
        <v/>
      </c>
      <c r="E80" t="str">
        <f>IF(VLOOKUP($C80,dialectContains!$A$2:$G$377,COLUMN()-2,0)=0,$C80,"")</f>
        <v/>
      </c>
      <c r="F80" t="str">
        <f>IF(VLOOKUP($C80,dialectContains!$A$2:$G$377,COLUMN()-2,0)=0,$C80,"")</f>
        <v>Resource Distribution</v>
      </c>
      <c r="G80" t="str">
        <f>IF(VLOOKUP($C80,dialectContains!$A$2:$G$377,COLUMN()-2,0)=0,$C80,"")</f>
        <v/>
      </c>
      <c r="H80" t="str">
        <f>IF(VLOOKUP($C80,dialectContains!$A$2:$G$377,COLUMN()-2,0)=0,$C80,"")</f>
        <v/>
      </c>
      <c r="I80" t="str">
        <f>IF(VLOOKUP($C80,dialectContains!$A$2:$G$377,COLUMN()-2,0)=0,$C80,"")</f>
        <v>Resource Distribution</v>
      </c>
    </row>
    <row r="81" spans="1:9" x14ac:dyDescent="0.2">
      <c r="A81" t="s">
        <v>58</v>
      </c>
      <c r="B81" t="str">
        <f t="shared" si="1"/>
        <v>Complete Citation</v>
      </c>
      <c r="C81" t="s">
        <v>602</v>
      </c>
      <c r="D81" t="str">
        <f>IF(VLOOKUP($C81,dialectContains!$A$2:$G$377,COLUMN()-2,0)=0,$C81,"")</f>
        <v/>
      </c>
      <c r="E81" t="str">
        <f>IF(VLOOKUP($C81,dialectContains!$A$2:$G$377,COLUMN()-2,0)=0,$C81,"")</f>
        <v/>
      </c>
      <c r="F81" t="str">
        <f>IF(VLOOKUP($C81,dialectContains!$A$2:$G$377,COLUMN()-2,0)=0,$C81,"")</f>
        <v>Transfer Size</v>
      </c>
      <c r="G81" t="str">
        <f>IF(VLOOKUP($C81,dialectContains!$A$2:$G$377,COLUMN()-2,0)=0,$C81,"")</f>
        <v/>
      </c>
      <c r="H81" t="str">
        <f>IF(VLOOKUP($C81,dialectContains!$A$2:$G$377,COLUMN()-2,0)=0,$C81,"")</f>
        <v/>
      </c>
      <c r="I81" t="str">
        <f>IF(VLOOKUP($C81,dialectContains!$A$2:$G$377,COLUMN()-2,0)=0,$C81,"")</f>
        <v>Transfer Size</v>
      </c>
    </row>
    <row r="82" spans="1:9" x14ac:dyDescent="0.2">
      <c r="A82" t="s">
        <v>85</v>
      </c>
      <c r="B82" t="str">
        <f t="shared" si="1"/>
        <v>Bounding Box</v>
      </c>
      <c r="C82" t="s">
        <v>590</v>
      </c>
      <c r="D82" t="str">
        <f>IF(VLOOKUP($C82,dialectContains!$A$2:$G$377,COLUMN()-2,0)=0,$C82,"")</f>
        <v>Start Time</v>
      </c>
      <c r="E82" t="str">
        <f>IF(VLOOKUP($C82,dialectContains!$A$2:$G$377,COLUMN()-2,0)=0,$C82,"")</f>
        <v/>
      </c>
      <c r="F82" t="str">
        <f>IF(VLOOKUP($C82,dialectContains!$A$2:$G$377,COLUMN()-2,0)=0,$C82,"")</f>
        <v>Start Time</v>
      </c>
      <c r="G82" t="str">
        <f>IF(VLOOKUP($C82,dialectContains!$A$2:$G$377,COLUMN()-2,0)=0,$C82,"")</f>
        <v/>
      </c>
      <c r="H82" t="str">
        <f>IF(VLOOKUP($C82,dialectContains!$A$2:$G$377,COLUMN()-2,0)=0,$C82,"")</f>
        <v/>
      </c>
      <c r="I82" t="str">
        <f>IF(VLOOKUP($C82,dialectContains!$A$2:$G$377,COLUMN()-2,0)=0,$C82,"")</f>
        <v>Start Time</v>
      </c>
    </row>
    <row r="83" spans="1:9" x14ac:dyDescent="0.2">
      <c r="A83" t="s">
        <v>111</v>
      </c>
      <c r="B83" t="str">
        <f t="shared" si="1"/>
        <v>Resource Access Constraints</v>
      </c>
      <c r="C83" t="s">
        <v>420</v>
      </c>
      <c r="D83" t="str">
        <f>IF(VLOOKUP($C83,dialectContains!$A$2:$G$377,COLUMN()-2,0)=0,$C83,"")</f>
        <v>Metadata Use Constraints</v>
      </c>
      <c r="E83" t="str">
        <f>IF(VLOOKUP($C83,dialectContains!$A$2:$G$377,COLUMN()-2,0)=0,$C83,"")</f>
        <v/>
      </c>
      <c r="F83" t="str">
        <f>IF(VLOOKUP($C83,dialectContains!$A$2:$G$377,COLUMN()-2,0)=0,$C83,"")</f>
        <v>Metadata Use Constraints</v>
      </c>
      <c r="G83" t="str">
        <f>IF(VLOOKUP($C83,dialectContains!$A$2:$G$377,COLUMN()-2,0)=0,$C83,"")</f>
        <v/>
      </c>
      <c r="H83" t="str">
        <f>IF(VLOOKUP($C83,dialectContains!$A$2:$G$377,COLUMN()-2,0)=0,$C83,"")</f>
        <v/>
      </c>
      <c r="I83" t="str">
        <f>IF(VLOOKUP($C83,dialectContains!$A$2:$G$377,COLUMN()-2,0)=0,$C83,"")</f>
        <v>Metadata Use Constraints</v>
      </c>
    </row>
    <row r="84" spans="1:9" x14ac:dyDescent="0.2">
      <c r="A84" t="s">
        <v>137</v>
      </c>
      <c r="B84" t="str">
        <f t="shared" si="1"/>
        <v>Supplemental Information</v>
      </c>
      <c r="C84" t="s">
        <v>597</v>
      </c>
      <c r="D84" t="str">
        <f>IF(VLOOKUP($C84,dialectContains!$A$2:$G$377,COLUMN()-2,0)=0,$C84,"")</f>
        <v>Temporal Resolution</v>
      </c>
      <c r="E84" t="str">
        <f>IF(VLOOKUP($C84,dialectContains!$A$2:$G$377,COLUMN()-2,0)=0,$C84,"")</f>
        <v/>
      </c>
      <c r="F84" t="str">
        <f>IF(VLOOKUP($C84,dialectContains!$A$2:$G$377,COLUMN()-2,0)=0,$C84,"")</f>
        <v>Temporal Resolution</v>
      </c>
      <c r="G84" t="str">
        <f>IF(VLOOKUP($C84,dialectContains!$A$2:$G$377,COLUMN()-2,0)=0,$C84,"")</f>
        <v>Temporal Resolution</v>
      </c>
      <c r="H84" t="str">
        <f>IF(VLOOKUP($C84,dialectContains!$A$2:$G$377,COLUMN()-2,0)=0,$C84,"")</f>
        <v>Temporal Resolution</v>
      </c>
      <c r="I84" t="str">
        <f>IF(VLOOKUP($C84,dialectContains!$A$2:$G$377,COLUMN()-2,0)=0,$C84,"")</f>
        <v>Temporal Resolution</v>
      </c>
    </row>
    <row r="85" spans="1:9" x14ac:dyDescent="0.2">
      <c r="A85" t="s">
        <v>171</v>
      </c>
      <c r="B85" t="str">
        <f t="shared" si="1"/>
        <v>Keyword</v>
      </c>
      <c r="C85" t="s">
        <v>552</v>
      </c>
      <c r="D85" t="str">
        <f>IF(VLOOKUP($C85,dialectContains!$A$2:$G$377,COLUMN()-2,0)=0,$C85,"")</f>
        <v>Sensor Characteristics</v>
      </c>
      <c r="E85" t="str">
        <f>IF(VLOOKUP($C85,dialectContains!$A$2:$G$377,COLUMN()-2,0)=0,$C85,"")</f>
        <v>Sensor Characteristics</v>
      </c>
      <c r="F85" t="str">
        <f>IF(VLOOKUP($C85,dialectContains!$A$2:$G$377,COLUMN()-2,0)=0,$C85,"")</f>
        <v>Sensor Characteristics</v>
      </c>
      <c r="G85" t="str">
        <f>IF(VLOOKUP($C85,dialectContains!$A$2:$G$377,COLUMN()-2,0)=0,$C85,"")</f>
        <v>Sensor Characteristics</v>
      </c>
      <c r="H85" t="str">
        <f>IF(VLOOKUP($C85,dialectContains!$A$2:$G$377,COLUMN()-2,0)=0,$C85,"")</f>
        <v>Sensor Characteristics</v>
      </c>
      <c r="I85" t="str">
        <f>IF(VLOOKUP($C85,dialectContains!$A$2:$G$377,COLUMN()-2,0)=0,$C85,"")</f>
        <v>Sensor Characteristics</v>
      </c>
    </row>
    <row r="86" spans="1:9" x14ac:dyDescent="0.2">
      <c r="A86" t="s">
        <v>195</v>
      </c>
      <c r="B86" t="str">
        <f t="shared" si="1"/>
        <v>Abstract</v>
      </c>
      <c r="C86" t="s">
        <v>582</v>
      </c>
      <c r="D86" t="str">
        <f>IF(VLOOKUP($C86,dialectContains!$A$2:$G$377,COLUMN()-2,0)=0,$C86,"")</f>
        <v/>
      </c>
      <c r="E86" t="str">
        <f>IF(VLOOKUP($C86,dialectContains!$A$2:$G$377,COLUMN()-2,0)=0,$C86,"")</f>
        <v/>
      </c>
      <c r="F86" t="str">
        <f>IF(VLOOKUP($C86,dialectContains!$A$2:$G$377,COLUMN()-2,0)=0,$C86,"")</f>
        <v>Southernmost Latitude</v>
      </c>
      <c r="G86" t="str">
        <f>IF(VLOOKUP($C86,dialectContains!$A$2:$G$377,COLUMN()-2,0)=0,$C86,"")</f>
        <v/>
      </c>
      <c r="H86" t="str">
        <f>IF(VLOOKUP($C86,dialectContains!$A$2:$G$377,COLUMN()-2,0)=0,$C86,"")</f>
        <v/>
      </c>
      <c r="I86" t="str">
        <f>IF(VLOOKUP($C86,dialectContains!$A$2:$G$377,COLUMN()-2,0)=0,$C86,"")</f>
        <v>Southernmost Latitude</v>
      </c>
    </row>
    <row r="87" spans="1:9" x14ac:dyDescent="0.2">
      <c r="A87" t="s">
        <v>219</v>
      </c>
      <c r="B87" t="str">
        <f t="shared" si="1"/>
        <v>Parent Identifier</v>
      </c>
      <c r="C87" t="s">
        <v>334</v>
      </c>
      <c r="D87" t="str">
        <f>IF(VLOOKUP($C87,dialectContains!$A$2:$G$377,COLUMN()-2,0)=0,$C87,"")</f>
        <v>Entity Type Definition</v>
      </c>
      <c r="E87" t="str">
        <f>IF(VLOOKUP($C87,dialectContains!$A$2:$G$377,COLUMN()-2,0)=0,$C87,"")</f>
        <v/>
      </c>
      <c r="F87" t="str">
        <f>IF(VLOOKUP($C87,dialectContains!$A$2:$G$377,COLUMN()-2,0)=0,$C87,"")</f>
        <v>Entity Type Definition</v>
      </c>
      <c r="G87" t="str">
        <f>IF(VLOOKUP($C87,dialectContains!$A$2:$G$377,COLUMN()-2,0)=0,$C87,"")</f>
        <v/>
      </c>
      <c r="H87" t="str">
        <f>IF(VLOOKUP($C87,dialectContains!$A$2:$G$377,COLUMN()-2,0)=0,$C87,"")</f>
        <v/>
      </c>
      <c r="I87" t="str">
        <f>IF(VLOOKUP($C87,dialectContains!$A$2:$G$377,COLUMN()-2,0)=0,$C87,"")</f>
        <v>Entity Type Definition</v>
      </c>
    </row>
    <row r="88" spans="1:9" x14ac:dyDescent="0.2">
      <c r="A88" t="s">
        <v>234</v>
      </c>
      <c r="B88" t="str">
        <f t="shared" si="1"/>
        <v>Publication Date</v>
      </c>
      <c r="C88" t="s">
        <v>453</v>
      </c>
      <c r="D88" t="str">
        <f>IF(VLOOKUP($C88,dialectContains!$A$2:$G$377,COLUMN()-2,0)=0,$C88,"")</f>
        <v>Platform</v>
      </c>
      <c r="E88" t="str">
        <f>IF(VLOOKUP($C88,dialectContains!$A$2:$G$377,COLUMN()-2,0)=0,$C88,"")</f>
        <v>Platform</v>
      </c>
      <c r="F88" t="str">
        <f>IF(VLOOKUP($C88,dialectContains!$A$2:$G$377,COLUMN()-2,0)=0,$C88,"")</f>
        <v>Platform</v>
      </c>
      <c r="G88" t="str">
        <f>IF(VLOOKUP($C88,dialectContains!$A$2:$G$377,COLUMN()-2,0)=0,$C88,"")</f>
        <v>Platform</v>
      </c>
      <c r="H88" t="str">
        <f>IF(VLOOKUP($C88,dialectContains!$A$2:$G$377,COLUMN()-2,0)=0,$C88,"")</f>
        <v>Platform</v>
      </c>
      <c r="I88" t="str">
        <f>IF(VLOOKUP($C88,dialectContains!$A$2:$G$377,COLUMN()-2,0)=0,$C88,"")</f>
        <v>Platform</v>
      </c>
    </row>
    <row r="89" spans="1:9" x14ac:dyDescent="0.2">
      <c r="A89" t="s">
        <v>13</v>
      </c>
      <c r="B89" t="str">
        <f t="shared" si="1"/>
        <v>Publisher</v>
      </c>
      <c r="C89" t="s">
        <v>327</v>
      </c>
      <c r="D89" t="str">
        <f>IF(VLOOKUP($C89,dialectContains!$A$2:$G$377,COLUMN()-2,0)=0,$C89,"")</f>
        <v>Distribution Liability</v>
      </c>
      <c r="E89" t="str">
        <f>IF(VLOOKUP($C89,dialectContains!$A$2:$G$377,COLUMN()-2,0)=0,$C89,"")</f>
        <v>Distribution Liability</v>
      </c>
      <c r="F89" t="str">
        <f>IF(VLOOKUP($C89,dialectContains!$A$2:$G$377,COLUMN()-2,0)=0,$C89,"")</f>
        <v>Distribution Liability</v>
      </c>
      <c r="G89" t="str">
        <f>IF(VLOOKUP($C89,dialectContains!$A$2:$G$377,COLUMN()-2,0)=0,$C89,"")</f>
        <v/>
      </c>
      <c r="H89" t="str">
        <f>IF(VLOOKUP($C89,dialectContains!$A$2:$G$377,COLUMN()-2,0)=0,$C89,"")</f>
        <v/>
      </c>
      <c r="I89" t="str">
        <f>IF(VLOOKUP($C89,dialectContains!$A$2:$G$377,COLUMN()-2,0)=0,$C89,"")</f>
        <v>Distribution Liability</v>
      </c>
    </row>
    <row r="90" spans="1:9" x14ac:dyDescent="0.2">
      <c r="A90" t="s">
        <v>46</v>
      </c>
      <c r="B90" t="str">
        <f t="shared" si="1"/>
        <v>Vertical Extent</v>
      </c>
      <c r="C90" t="s">
        <v>594</v>
      </c>
      <c r="D90" t="str">
        <f>IF(VLOOKUP($C90,dialectContains!$A$2:$G$377,COLUMN()-2,0)=0,$C90,"")</f>
        <v>Temporal Keyword</v>
      </c>
      <c r="E90" t="str">
        <f>IF(VLOOKUP($C90,dialectContains!$A$2:$G$377,COLUMN()-2,0)=0,$C90,"")</f>
        <v>Temporal Keyword</v>
      </c>
      <c r="F90" t="str">
        <f>IF(VLOOKUP($C90,dialectContains!$A$2:$G$377,COLUMN()-2,0)=0,$C90,"")</f>
        <v>Temporal Keyword</v>
      </c>
      <c r="G90" t="str">
        <f>IF(VLOOKUP($C90,dialectContains!$A$2:$G$377,COLUMN()-2,0)=0,$C90,"")</f>
        <v/>
      </c>
      <c r="H90" t="str">
        <f>IF(VLOOKUP($C90,dialectContains!$A$2:$G$377,COLUMN()-2,0)=0,$C90,"")</f>
        <v/>
      </c>
      <c r="I90" t="str">
        <f>IF(VLOOKUP($C90,dialectContains!$A$2:$G$377,COLUMN()-2,0)=0,$C90,"")</f>
        <v>Temporal Keyword</v>
      </c>
    </row>
    <row r="91" spans="1:9" x14ac:dyDescent="0.2">
      <c r="A91" t="s">
        <v>64</v>
      </c>
      <c r="B91" t="str">
        <f t="shared" si="1"/>
        <v>Paleo Temporal Coverage</v>
      </c>
      <c r="C91" t="s">
        <v>281</v>
      </c>
      <c r="D91" t="str">
        <f>IF(VLOOKUP($C91,dialectContains!$A$2:$G$377,COLUMN()-2,0)=0,$C91,"")</f>
        <v>Author / Originator Email Address</v>
      </c>
      <c r="E91" t="str">
        <f>IF(VLOOKUP($C91,dialectContains!$A$2:$G$377,COLUMN()-2,0)=0,$C91,"")</f>
        <v/>
      </c>
      <c r="F91" t="str">
        <f>IF(VLOOKUP($C91,dialectContains!$A$2:$G$377,COLUMN()-2,0)=0,$C91,"")</f>
        <v>Author / Originator Email Address</v>
      </c>
      <c r="G91" t="str">
        <f>IF(VLOOKUP($C91,dialectContains!$A$2:$G$377,COLUMN()-2,0)=0,$C91,"")</f>
        <v>Author / Originator Email Address</v>
      </c>
      <c r="H91" t="str">
        <f>IF(VLOOKUP($C91,dialectContains!$A$2:$G$377,COLUMN()-2,0)=0,$C91,"")</f>
        <v>Author / Originator Email Address</v>
      </c>
      <c r="I91" t="str">
        <f>IF(VLOOKUP($C91,dialectContains!$A$2:$G$377,COLUMN()-2,0)=0,$C91,"")</f>
        <v>Author / Originator Email Address</v>
      </c>
    </row>
    <row r="92" spans="1:9" x14ac:dyDescent="0.2">
      <c r="A92" t="s">
        <v>91</v>
      </c>
      <c r="B92" t="str">
        <f t="shared" si="1"/>
        <v>Metadata Contact</v>
      </c>
      <c r="C92" t="s">
        <v>546</v>
      </c>
      <c r="D92" t="str">
        <f>IF(VLOOKUP($C92,dialectContains!$A$2:$G$377,COLUMN()-2,0)=0,$C92,"")</f>
        <v>Responsible Party Identifier Type</v>
      </c>
      <c r="E92" t="str">
        <f>IF(VLOOKUP($C92,dialectContains!$A$2:$G$377,COLUMN()-2,0)=0,$C92,"")</f>
        <v/>
      </c>
      <c r="F92" t="str">
        <f>IF(VLOOKUP($C92,dialectContains!$A$2:$G$377,COLUMN()-2,0)=0,$C92,"")</f>
        <v>Responsible Party Identifier Type</v>
      </c>
      <c r="G92" t="str">
        <f>IF(VLOOKUP($C92,dialectContains!$A$2:$G$377,COLUMN()-2,0)=0,$C92,"")</f>
        <v>Responsible Party Identifier Type</v>
      </c>
      <c r="H92" t="str">
        <f>IF(VLOOKUP($C92,dialectContains!$A$2:$G$377,COLUMN()-2,0)=0,$C92,"")</f>
        <v>Responsible Party Identifier Type</v>
      </c>
      <c r="I92" t="str">
        <f>IF(VLOOKUP($C92,dialectContains!$A$2:$G$377,COLUMN()-2,0)=0,$C92,"")</f>
        <v>Responsible Party Identifier Type</v>
      </c>
    </row>
    <row r="93" spans="1:9" x14ac:dyDescent="0.2">
      <c r="A93" t="s">
        <v>117</v>
      </c>
      <c r="B93" t="str">
        <f t="shared" si="1"/>
        <v>Resource Contact</v>
      </c>
      <c r="C93" t="s">
        <v>290</v>
      </c>
      <c r="D93" t="str">
        <f>IF(VLOOKUP($C93,dialectContains!$A$2:$G$377,COLUMN()-2,0)=0,$C93,"")</f>
        <v>Browse File Name</v>
      </c>
      <c r="E93" t="str">
        <f>IF(VLOOKUP($C93,dialectContains!$A$2:$G$377,COLUMN()-2,0)=0,$C93,"")</f>
        <v>Browse File Name</v>
      </c>
      <c r="F93" t="str">
        <f>IF(VLOOKUP($C93,dialectContains!$A$2:$G$377,COLUMN()-2,0)=0,$C93,"")</f>
        <v>Browse File Name</v>
      </c>
      <c r="G93" t="str">
        <f>IF(VLOOKUP($C93,dialectContains!$A$2:$G$377,COLUMN()-2,0)=0,$C93,"")</f>
        <v/>
      </c>
      <c r="H93" t="str">
        <f>IF(VLOOKUP($C93,dialectContains!$A$2:$G$377,COLUMN()-2,0)=0,$C93,"")</f>
        <v/>
      </c>
      <c r="I93" t="str">
        <f>IF(VLOOKUP($C93,dialectContains!$A$2:$G$377,COLUMN()-2,0)=0,$C93,"")</f>
        <v>Browse File Name</v>
      </c>
    </row>
    <row r="94" spans="1:9" x14ac:dyDescent="0.2">
      <c r="A94" t="s">
        <v>143</v>
      </c>
      <c r="B94" t="str">
        <f t="shared" si="1"/>
        <v>Project Name</v>
      </c>
      <c r="C94" t="s">
        <v>572</v>
      </c>
      <c r="D94" t="str">
        <f>IF(VLOOKUP($C94,dialectContains!$A$2:$G$377,COLUMN()-2,0)=0,$C94,"")</f>
        <v>Source Citation</v>
      </c>
      <c r="E94" t="str">
        <f>IF(VLOOKUP($C94,dialectContains!$A$2:$G$377,COLUMN()-2,0)=0,$C94,"")</f>
        <v>Source Citation</v>
      </c>
      <c r="F94" t="str">
        <f>IF(VLOOKUP($C94,dialectContains!$A$2:$G$377,COLUMN()-2,0)=0,$C94,"")</f>
        <v>Source Citation</v>
      </c>
      <c r="G94" t="str">
        <f>IF(VLOOKUP($C94,dialectContains!$A$2:$G$377,COLUMN()-2,0)=0,$C94,"")</f>
        <v/>
      </c>
      <c r="H94" t="str">
        <f>IF(VLOOKUP($C94,dialectContains!$A$2:$G$377,COLUMN()-2,0)=0,$C94,"")</f>
        <v/>
      </c>
      <c r="I94" t="str">
        <f>IF(VLOOKUP($C94,dialectContains!$A$2:$G$377,COLUMN()-2,0)=0,$C94,"")</f>
        <v>Source Citation</v>
      </c>
    </row>
    <row r="95" spans="1:9" x14ac:dyDescent="0.2">
      <c r="A95" t="s">
        <v>177</v>
      </c>
      <c r="B95" t="str">
        <f t="shared" si="1"/>
        <v>Resource Creation/Revision Date</v>
      </c>
      <c r="C95" t="s">
        <v>505</v>
      </c>
      <c r="D95" t="str">
        <f>IF(VLOOKUP($C95,dialectContains!$A$2:$G$377,COLUMN()-2,0)=0,$C95,"")</f>
        <v>Quality Statement</v>
      </c>
      <c r="E95" t="str">
        <f>IF(VLOOKUP($C95,dialectContains!$A$2:$G$377,COLUMN()-2,0)=0,$C95,"")</f>
        <v/>
      </c>
      <c r="F95" t="str">
        <f>IF(VLOOKUP($C95,dialectContains!$A$2:$G$377,COLUMN()-2,0)=0,$C95,"")</f>
        <v>Quality Statement</v>
      </c>
      <c r="G95" t="str">
        <f>IF(VLOOKUP($C95,dialectContains!$A$2:$G$377,COLUMN()-2,0)=0,$C95,"")</f>
        <v/>
      </c>
      <c r="H95" t="str">
        <f>IF(VLOOKUP($C95,dialectContains!$A$2:$G$377,COLUMN()-2,0)=0,$C95,"")</f>
        <v/>
      </c>
      <c r="I95" t="str">
        <f>IF(VLOOKUP($C95,dialectContains!$A$2:$G$377,COLUMN()-2,0)=0,$C95,"")</f>
        <v>Quality Statement</v>
      </c>
    </row>
    <row r="96" spans="1:9" x14ac:dyDescent="0.2">
      <c r="A96" t="s">
        <v>201</v>
      </c>
      <c r="B96" t="str">
        <f t="shared" si="1"/>
        <v>Maintenance</v>
      </c>
      <c r="C96" t="s">
        <v>604</v>
      </c>
      <c r="D96" t="str">
        <f>IF(VLOOKUP($C96,dialectContains!$A$2:$G$377,COLUMN()-2,0)=0,$C96,"")</f>
        <v>TwoDCoordinateSystem</v>
      </c>
      <c r="E96" t="str">
        <f>IF(VLOOKUP($C96,dialectContains!$A$2:$G$377,COLUMN()-2,0)=0,$C96,"")</f>
        <v>TwoDCoordinateSystem</v>
      </c>
      <c r="F96" t="str">
        <f>IF(VLOOKUP($C96,dialectContains!$A$2:$G$377,COLUMN()-2,0)=0,$C96,"")</f>
        <v>TwoDCoordinateSystem</v>
      </c>
      <c r="G96" t="str">
        <f>IF(VLOOKUP($C96,dialectContains!$A$2:$G$377,COLUMN()-2,0)=0,$C96,"")</f>
        <v>TwoDCoordinateSystem</v>
      </c>
      <c r="H96" t="str">
        <f>IF(VLOOKUP($C96,dialectContains!$A$2:$G$377,COLUMN()-2,0)=0,$C96,"")</f>
        <v>TwoDCoordinateSystem</v>
      </c>
      <c r="I96" t="str">
        <f>IF(VLOOKUP($C96,dialectContains!$A$2:$G$377,COLUMN()-2,0)=0,$C96,"")</f>
        <v>TwoDCoordinateSystem</v>
      </c>
    </row>
    <row r="97" spans="1:9" x14ac:dyDescent="0.2">
      <c r="A97" t="s">
        <v>225</v>
      </c>
      <c r="B97" t="str">
        <f t="shared" si="1"/>
        <v>Related Resource Identifier</v>
      </c>
      <c r="C97" t="s">
        <v>626</v>
      </c>
      <c r="D97" t="str">
        <f>IF(VLOOKUP($C97,dialectContains!$A$2:$G$377,COLUMN()-2,0)=0,$C97,"")</f>
        <v/>
      </c>
      <c r="E97" t="str">
        <f>IF(VLOOKUP($C97,dialectContains!$A$2:$G$377,COLUMN()-2,0)=0,$C97,"")</f>
        <v/>
      </c>
      <c r="F97" t="str">
        <f>IF(VLOOKUP($C97,dialectContains!$A$2:$G$377,COLUMN()-2,0)=0,$C97,"")</f>
        <v>Westernmost Longitude</v>
      </c>
      <c r="G97" t="str">
        <f>IF(VLOOKUP($C97,dialectContains!$A$2:$G$377,COLUMN()-2,0)=0,$C97,"")</f>
        <v/>
      </c>
      <c r="H97" t="str">
        <f>IF(VLOOKUP($C97,dialectContains!$A$2:$G$377,COLUMN()-2,0)=0,$C97,"")</f>
        <v/>
      </c>
      <c r="I97" t="str">
        <f>IF(VLOOKUP($C97,dialectContains!$A$2:$G$377,COLUMN()-2,0)=0,$C97,"")</f>
        <v>Westernmost Longitude</v>
      </c>
    </row>
    <row r="98" spans="1:9" x14ac:dyDescent="0.2">
      <c r="A98" t="s">
        <v>240</v>
      </c>
      <c r="B98" t="str">
        <f t="shared" si="1"/>
        <v>Taxonomic Extent</v>
      </c>
      <c r="C98" t="s">
        <v>501</v>
      </c>
      <c r="D98" t="str">
        <f>IF(VLOOKUP($C98,dialectContains!$A$2:$G$377,COLUMN()-2,0)=0,$C98,"")</f>
        <v>Publisher E-Mail</v>
      </c>
      <c r="E98" t="str">
        <f>IF(VLOOKUP($C98,dialectContains!$A$2:$G$377,COLUMN()-2,0)=0,$C98,"")</f>
        <v/>
      </c>
      <c r="F98" t="str">
        <f>IF(VLOOKUP($C98,dialectContains!$A$2:$G$377,COLUMN()-2,0)=0,$C98,"")</f>
        <v>Publisher E-Mail</v>
      </c>
      <c r="G98" t="str">
        <f>IF(VLOOKUP($C98,dialectContains!$A$2:$G$377,COLUMN()-2,0)=0,$C98,"")</f>
        <v>Publisher E-Mail</v>
      </c>
      <c r="H98" t="str">
        <f>IF(VLOOKUP($C98,dialectContains!$A$2:$G$377,COLUMN()-2,0)=0,$C98,"")</f>
        <v>Publisher E-Mail</v>
      </c>
      <c r="I98" t="str">
        <f>IF(VLOOKUP($C98,dialectContains!$A$2:$G$377,COLUMN()-2,0)=0,$C98,"")</f>
        <v>Publisher E-Mail</v>
      </c>
    </row>
    <row r="99" spans="1:9" x14ac:dyDescent="0.2">
      <c r="A99" t="s">
        <v>27</v>
      </c>
      <c r="B99" t="str">
        <f t="shared" si="1"/>
        <v>Organization Name</v>
      </c>
      <c r="C99" t="s">
        <v>367</v>
      </c>
      <c r="D99" t="str">
        <f>IF(VLOOKUP($C99,dialectContains!$A$2:$G$377,COLUMN()-2,0)=0,$C99,"")</f>
        <v>Instrument</v>
      </c>
      <c r="E99" t="str">
        <f>IF(VLOOKUP($C99,dialectContains!$A$2:$G$377,COLUMN()-2,0)=0,$C99,"")</f>
        <v/>
      </c>
      <c r="F99" t="str">
        <f>IF(VLOOKUP($C99,dialectContains!$A$2:$G$377,COLUMN()-2,0)=0,$C99,"")</f>
        <v>Instrument</v>
      </c>
      <c r="G99" t="str">
        <f>IF(VLOOKUP($C99,dialectContains!$A$2:$G$377,COLUMN()-2,0)=0,$C99,"")</f>
        <v>Instrument</v>
      </c>
      <c r="H99" t="str">
        <f>IF(VLOOKUP($C99,dialectContains!$A$2:$G$377,COLUMN()-2,0)=0,$C99,"")</f>
        <v>Instrument</v>
      </c>
      <c r="I99" t="str">
        <f>IF(VLOOKUP($C99,dialectContains!$A$2:$G$377,COLUMN()-2,0)=0,$C99,"")</f>
        <v>Instrument</v>
      </c>
    </row>
    <row r="100" spans="1:9" x14ac:dyDescent="0.2">
      <c r="A100" t="s">
        <v>157</v>
      </c>
      <c r="B100" t="str">
        <f t="shared" si="1"/>
        <v>Standard Name Vocabulary</v>
      </c>
      <c r="C100" t="s">
        <v>284</v>
      </c>
      <c r="D100" t="str">
        <f>IF(VLOOKUP($C100,dialectContains!$A$2:$G$377,COLUMN()-2,0)=0,$C100,"")</f>
        <v>Author / Originator World Wide Web Address</v>
      </c>
      <c r="E100" t="str">
        <f>IF(VLOOKUP($C100,dialectContains!$A$2:$G$377,COLUMN()-2,0)=0,$C100,"")</f>
        <v/>
      </c>
      <c r="F100" t="str">
        <f>IF(VLOOKUP($C100,dialectContains!$A$2:$G$377,COLUMN()-2,0)=0,$C100,"")</f>
        <v>Author / Originator World Wide Web Address</v>
      </c>
      <c r="G100" t="str">
        <f>IF(VLOOKUP($C100,dialectContains!$A$2:$G$377,COLUMN()-2,0)=0,$C100,"")</f>
        <v>Author / Originator World Wide Web Address</v>
      </c>
      <c r="H100" t="str">
        <f>IF(VLOOKUP($C100,dialectContains!$A$2:$G$377,COLUMN()-2,0)=0,$C100,"")</f>
        <v>Author / Originator World Wide Web Address</v>
      </c>
      <c r="I100" t="str">
        <f>IF(VLOOKUP($C100,dialectContains!$A$2:$G$377,COLUMN()-2,0)=0,$C100,"")</f>
        <v>Author / Originator World Wide Web Address</v>
      </c>
    </row>
    <row r="101" spans="1:9" x14ac:dyDescent="0.2">
      <c r="A101" t="s">
        <v>21</v>
      </c>
      <c r="B101" t="str">
        <f t="shared" si="1"/>
        <v>Related Resource Citation</v>
      </c>
      <c r="C101" t="s">
        <v>536</v>
      </c>
      <c r="D101" t="str">
        <f>IF(VLOOKUP($C101,dialectContains!$A$2:$G$377,COLUMN()-2,0)=0,$C101,"")</f>
        <v>Resource Revision Date</v>
      </c>
      <c r="E101" t="str">
        <f>IF(VLOOKUP($C101,dialectContains!$A$2:$G$377,COLUMN()-2,0)=0,$C101,"")</f>
        <v/>
      </c>
      <c r="F101" t="str">
        <f>IF(VLOOKUP($C101,dialectContains!$A$2:$G$377,COLUMN()-2,0)=0,$C101,"")</f>
        <v>Resource Revision Date</v>
      </c>
      <c r="G101" t="str">
        <f>IF(VLOOKUP($C101,dialectContains!$A$2:$G$377,COLUMN()-2,0)=0,$C101,"")</f>
        <v>Resource Revision Date</v>
      </c>
      <c r="H101" t="str">
        <f>IF(VLOOKUP($C101,dialectContains!$A$2:$G$377,COLUMN()-2,0)=0,$C101,"")</f>
        <v>Resource Revision Date</v>
      </c>
      <c r="I101" t="str">
        <f>IF(VLOOKUP($C101,dialectContains!$A$2:$G$377,COLUMN()-2,0)=0,$C101,"")</f>
        <v>Resource Revision Date</v>
      </c>
    </row>
    <row r="102" spans="1:9" x14ac:dyDescent="0.2">
      <c r="A102" t="s">
        <v>72</v>
      </c>
      <c r="B102" t="str">
        <f t="shared" si="1"/>
        <v>Resource Use Constraints</v>
      </c>
      <c r="C102" t="s">
        <v>253</v>
      </c>
      <c r="D102" t="str">
        <f>IF(VLOOKUP($C102,dialectContains!$A$2:$G$377,COLUMN()-2,0)=0,$C102,"")</f>
        <v>Additional Attributes</v>
      </c>
      <c r="E102" t="str">
        <f>IF(VLOOKUP($C102,dialectContains!$A$2:$G$377,COLUMN()-2,0)=0,$C102,"")</f>
        <v>Additional Attributes</v>
      </c>
      <c r="F102" t="str">
        <f>IF(VLOOKUP($C102,dialectContains!$A$2:$G$377,COLUMN()-2,0)=0,$C102,"")</f>
        <v>Additional Attributes</v>
      </c>
      <c r="G102" t="str">
        <f>IF(VLOOKUP($C102,dialectContains!$A$2:$G$377,COLUMN()-2,0)=0,$C102,"")</f>
        <v>Additional Attributes</v>
      </c>
      <c r="H102" t="str">
        <f>IF(VLOOKUP($C102,dialectContains!$A$2:$G$377,COLUMN()-2,0)=0,$C102,"")</f>
        <v>Additional Attributes</v>
      </c>
      <c r="I102" t="str">
        <f>IF(VLOOKUP($C102,dialectContains!$A$2:$G$377,COLUMN()-2,0)=0,$C102,"")</f>
        <v>Additional Attributes</v>
      </c>
    </row>
    <row r="103" spans="1:9" x14ac:dyDescent="0.2">
      <c r="A103" t="s">
        <v>125</v>
      </c>
      <c r="B103" t="str">
        <f t="shared" si="1"/>
        <v>AssociatedDIFs</v>
      </c>
      <c r="C103" t="s">
        <v>332</v>
      </c>
      <c r="D103" t="str">
        <f>IF(VLOOKUP($C103,dialectContains!$A$2:$G$377,COLUMN()-2,0)=0,$C103,"")</f>
        <v>End Time</v>
      </c>
      <c r="E103" t="str">
        <f>IF(VLOOKUP($C103,dialectContains!$A$2:$G$377,COLUMN()-2,0)=0,$C103,"")</f>
        <v/>
      </c>
      <c r="F103" t="str">
        <f>IF(VLOOKUP($C103,dialectContains!$A$2:$G$377,COLUMN()-2,0)=0,$C103,"")</f>
        <v>End Time</v>
      </c>
      <c r="G103" t="str">
        <f>IF(VLOOKUP($C103,dialectContains!$A$2:$G$377,COLUMN()-2,0)=0,$C103,"")</f>
        <v/>
      </c>
      <c r="H103" t="str">
        <f>IF(VLOOKUP($C103,dialectContains!$A$2:$G$377,COLUMN()-2,0)=0,$C103,"")</f>
        <v/>
      </c>
      <c r="I103" t="str">
        <f>IF(VLOOKUP($C103,dialectContains!$A$2:$G$377,COLUMN()-2,0)=0,$C103,"")</f>
        <v>End Time</v>
      </c>
    </row>
    <row r="104" spans="1:9" x14ac:dyDescent="0.2">
      <c r="A104" t="s">
        <v>151</v>
      </c>
      <c r="B104" t="str">
        <f t="shared" si="1"/>
        <v>Vertical Minimum</v>
      </c>
      <c r="C104" t="s">
        <v>603</v>
      </c>
      <c r="D104" t="str">
        <f>IF(VLOOKUP($C104,dialectContains!$A$2:$G$377,COLUMN()-2,0)=0,$C104,"")</f>
        <v>Turnaround</v>
      </c>
      <c r="E104" t="str">
        <f>IF(VLOOKUP($C104,dialectContains!$A$2:$G$377,COLUMN()-2,0)=0,$C104,"")</f>
        <v>Turnaround</v>
      </c>
      <c r="F104" t="str">
        <f>IF(VLOOKUP($C104,dialectContains!$A$2:$G$377,COLUMN()-2,0)=0,$C104,"")</f>
        <v>Turnaround</v>
      </c>
      <c r="G104" t="str">
        <f>IF(VLOOKUP($C104,dialectContains!$A$2:$G$377,COLUMN()-2,0)=0,$C104,"")</f>
        <v/>
      </c>
      <c r="H104" t="str">
        <f>IF(VLOOKUP($C104,dialectContains!$A$2:$G$377,COLUMN()-2,0)=0,$C104,"")</f>
        <v/>
      </c>
      <c r="I104" t="str">
        <f>IF(VLOOKUP($C104,dialectContains!$A$2:$G$377,COLUMN()-2,0)=0,$C104,"")</f>
        <v>Turnaround</v>
      </c>
    </row>
    <row r="105" spans="1:9" x14ac:dyDescent="0.2">
      <c r="A105" t="s">
        <v>185</v>
      </c>
      <c r="B105" t="str">
        <f t="shared" si="1"/>
        <v>Resource Format</v>
      </c>
      <c r="C105" t="s">
        <v>423</v>
      </c>
      <c r="D105" t="str">
        <f>IF(VLOOKUP($C105,dialectContains!$A$2:$G$377,COLUMN()-2,0)=0,$C105,"")</f>
        <v/>
      </c>
      <c r="E105" t="str">
        <f>IF(VLOOKUP($C105,dialectContains!$A$2:$G$377,COLUMN()-2,0)=0,$C105,"")</f>
        <v/>
      </c>
      <c r="F105" t="str">
        <f>IF(VLOOKUP($C105,dialectContains!$A$2:$G$377,COLUMN()-2,0)=0,$C105,"")</f>
        <v>Northernmost Latitude</v>
      </c>
      <c r="G105" t="str">
        <f>IF(VLOOKUP($C105,dialectContains!$A$2:$G$377,COLUMN()-2,0)=0,$C105,"")</f>
        <v/>
      </c>
      <c r="H105" t="str">
        <f>IF(VLOOKUP($C105,dialectContains!$A$2:$G$377,COLUMN()-2,0)=0,$C105,"")</f>
        <v/>
      </c>
      <c r="I105" t="str">
        <f>IF(VLOOKUP($C105,dialectContains!$A$2:$G$377,COLUMN()-2,0)=0,$C105,"")</f>
        <v>Northernmost Latitude</v>
      </c>
    </row>
    <row r="106" spans="1:9" x14ac:dyDescent="0.2">
      <c r="A106" t="s">
        <v>209</v>
      </c>
      <c r="B106" t="str">
        <f t="shared" si="1"/>
        <v>Attribute List</v>
      </c>
      <c r="C106" t="s">
        <v>275</v>
      </c>
      <c r="D106" t="str">
        <f>IF(VLOOKUP($C106,dialectContains!$A$2:$G$377,COLUMN()-2,0)=0,$C106,"")</f>
        <v>Attribute Definition</v>
      </c>
      <c r="E106" t="str">
        <f>IF(VLOOKUP($C106,dialectContains!$A$2:$G$377,COLUMN()-2,0)=0,$C106,"")</f>
        <v/>
      </c>
      <c r="F106" t="str">
        <f>IF(VLOOKUP($C106,dialectContains!$A$2:$G$377,COLUMN()-2,0)=0,$C106,"")</f>
        <v>Attribute Definition</v>
      </c>
      <c r="G106" t="str">
        <f>IF(VLOOKUP($C106,dialectContains!$A$2:$G$377,COLUMN()-2,0)=0,$C106,"")</f>
        <v/>
      </c>
      <c r="H106" t="str">
        <f>IF(VLOOKUP($C106,dialectContains!$A$2:$G$377,COLUMN()-2,0)=0,$C106,"")</f>
        <v/>
      </c>
      <c r="I106" t="str">
        <f>IF(VLOOKUP($C106,dialectContains!$A$2:$G$377,COLUMN()-2,0)=0,$C106,"")</f>
        <v>Attribute Definition</v>
      </c>
    </row>
    <row r="107" spans="1:9" x14ac:dyDescent="0.2">
      <c r="A107" t="s">
        <v>14</v>
      </c>
      <c r="B107" t="str">
        <f t="shared" si="1"/>
        <v>Contributor Name</v>
      </c>
      <c r="C107" t="s">
        <v>388</v>
      </c>
      <c r="D107" t="str">
        <f>IF(VLOOKUP($C107,dialectContains!$A$2:$G$377,COLUMN()-2,0)=0,$C107,"")</f>
        <v/>
      </c>
      <c r="E107" t="str">
        <f>IF(VLOOKUP($C107,dialectContains!$A$2:$G$377,COLUMN()-2,0)=0,$C107,"")</f>
        <v/>
      </c>
      <c r="F107" t="str">
        <f>IF(VLOOKUP($C107,dialectContains!$A$2:$G$377,COLUMN()-2,0)=0,$C107,"")</f>
        <v>Keyword Type</v>
      </c>
      <c r="G107" t="str">
        <f>IF(VLOOKUP($C107,dialectContains!$A$2:$G$377,COLUMN()-2,0)=0,$C107,"")</f>
        <v/>
      </c>
      <c r="H107" t="str">
        <f>IF(VLOOKUP($C107,dialectContains!$A$2:$G$377,COLUMN()-2,0)=0,$C107,"")</f>
        <v/>
      </c>
      <c r="I107" t="str">
        <f>IF(VLOOKUP($C107,dialectContains!$A$2:$G$377,COLUMN()-2,0)=0,$C107,"")</f>
        <v>Keyword Type</v>
      </c>
    </row>
    <row r="108" spans="1:9" x14ac:dyDescent="0.2">
      <c r="A108" t="s">
        <v>47</v>
      </c>
      <c r="B108" t="str">
        <f t="shared" si="1"/>
        <v>Resource Lineage</v>
      </c>
      <c r="C108" t="s">
        <v>503</v>
      </c>
      <c r="D108" t="str">
        <f>IF(VLOOKUP($C108,dialectContains!$A$2:$G$377,COLUMN()-2,0)=0,$C108,"")</f>
        <v>Publisher URL</v>
      </c>
      <c r="E108" t="str">
        <f>IF(VLOOKUP($C108,dialectContains!$A$2:$G$377,COLUMN()-2,0)=0,$C108,"")</f>
        <v/>
      </c>
      <c r="F108" t="str">
        <f>IF(VLOOKUP($C108,dialectContains!$A$2:$G$377,COLUMN()-2,0)=0,$C108,"")</f>
        <v>Publisher URL</v>
      </c>
      <c r="G108" t="str">
        <f>IF(VLOOKUP($C108,dialectContains!$A$2:$G$377,COLUMN()-2,0)=0,$C108,"")</f>
        <v>Publisher URL</v>
      </c>
      <c r="H108" t="str">
        <f>IF(VLOOKUP($C108,dialectContains!$A$2:$G$377,COLUMN()-2,0)=0,$C108,"")</f>
        <v>Publisher URL</v>
      </c>
      <c r="I108" t="str">
        <f>IF(VLOOKUP($C108,dialectContains!$A$2:$G$377,COLUMN()-2,0)=0,$C108,"")</f>
        <v>Publisher URL</v>
      </c>
    </row>
    <row r="109" spans="1:9" x14ac:dyDescent="0.2">
      <c r="A109" t="s">
        <v>65</v>
      </c>
      <c r="B109" t="str">
        <f t="shared" si="1"/>
        <v>Bounding Box</v>
      </c>
      <c r="C109" t="s">
        <v>545</v>
      </c>
      <c r="D109" t="str">
        <f>IF(VLOOKUP($C109,dialectContains!$A$2:$G$377,COLUMN()-2,0)=0,$C109,"")</f>
        <v>Responsible Party Identifier</v>
      </c>
      <c r="E109" t="str">
        <f>IF(VLOOKUP($C109,dialectContains!$A$2:$G$377,COLUMN()-2,0)=0,$C109,"")</f>
        <v/>
      </c>
      <c r="F109" t="str">
        <f>IF(VLOOKUP($C109,dialectContains!$A$2:$G$377,COLUMN()-2,0)=0,$C109,"")</f>
        <v>Responsible Party Identifier</v>
      </c>
      <c r="G109" t="str">
        <f>IF(VLOOKUP($C109,dialectContains!$A$2:$G$377,COLUMN()-2,0)=0,$C109,"")</f>
        <v>Responsible Party Identifier</v>
      </c>
      <c r="H109" t="str">
        <f>IF(VLOOKUP($C109,dialectContains!$A$2:$G$377,COLUMN()-2,0)=0,$C109,"")</f>
        <v>Responsible Party Identifier</v>
      </c>
      <c r="I109" t="str">
        <f>IF(VLOOKUP($C109,dialectContains!$A$2:$G$377,COLUMN()-2,0)=0,$C109,"")</f>
        <v>Responsible Party Identifier</v>
      </c>
    </row>
    <row r="110" spans="1:9" x14ac:dyDescent="0.2">
      <c r="A110" t="s">
        <v>92</v>
      </c>
      <c r="B110" t="str">
        <f t="shared" si="1"/>
        <v>Metadata Standard Citation</v>
      </c>
      <c r="C110" t="s">
        <v>537</v>
      </c>
      <c r="D110" t="str">
        <f>IF(VLOOKUP($C110,dialectContains!$A$2:$G$377,COLUMN()-2,0)=0,$C110,"")</f>
        <v/>
      </c>
      <c r="E110" t="str">
        <f>IF(VLOOKUP($C110,dialectContains!$A$2:$G$377,COLUMN()-2,0)=0,$C110,"")</f>
        <v/>
      </c>
      <c r="F110" t="str">
        <f>IF(VLOOKUP($C110,dialectContains!$A$2:$G$377,COLUMN()-2,0)=0,$C110,"")</f>
        <v>Resource Status</v>
      </c>
      <c r="G110" t="str">
        <f>IF(VLOOKUP($C110,dialectContains!$A$2:$G$377,COLUMN()-2,0)=0,$C110,"")</f>
        <v/>
      </c>
      <c r="H110" t="str">
        <f>IF(VLOOKUP($C110,dialectContains!$A$2:$G$377,COLUMN()-2,0)=0,$C110,"")</f>
        <v/>
      </c>
      <c r="I110" t="str">
        <f>IF(VLOOKUP($C110,dialectContains!$A$2:$G$377,COLUMN()-2,0)=0,$C110,"")</f>
        <v>Resource Status</v>
      </c>
    </row>
    <row r="111" spans="1:9" x14ac:dyDescent="0.2">
      <c r="A111" t="s">
        <v>118</v>
      </c>
      <c r="B111" t="str">
        <f t="shared" si="1"/>
        <v>Keyword</v>
      </c>
      <c r="C111" t="s">
        <v>328</v>
      </c>
      <c r="D111" t="str">
        <f>IF(VLOOKUP($C111,dialectContains!$A$2:$G$377,COLUMN()-2,0)=0,$C111,"")</f>
        <v/>
      </c>
      <c r="E111" t="str">
        <f>IF(VLOOKUP($C111,dialectContains!$A$2:$G$377,COLUMN()-2,0)=0,$C111,"")</f>
        <v/>
      </c>
      <c r="F111" t="str">
        <f>IF(VLOOKUP($C111,dialectContains!$A$2:$G$377,COLUMN()-2,0)=0,$C111,"")</f>
        <v>Easternmost Longitude</v>
      </c>
      <c r="G111" t="str">
        <f>IF(VLOOKUP($C111,dialectContains!$A$2:$G$377,COLUMN()-2,0)=0,$C111,"")</f>
        <v/>
      </c>
      <c r="H111" t="str">
        <f>IF(VLOOKUP($C111,dialectContains!$A$2:$G$377,COLUMN()-2,0)=0,$C111,"")</f>
        <v/>
      </c>
      <c r="I111" t="str">
        <f>IF(VLOOKUP($C111,dialectContains!$A$2:$G$377,COLUMN()-2,0)=0,$C111,"")</f>
        <v>Easternmost Longitude</v>
      </c>
    </row>
    <row r="112" spans="1:9" x14ac:dyDescent="0.2">
      <c r="A112" t="s">
        <v>144</v>
      </c>
      <c r="B112" t="str">
        <f t="shared" si="1"/>
        <v>Processing Level</v>
      </c>
    </row>
    <row r="113" spans="1:2" x14ac:dyDescent="0.2">
      <c r="A113" t="s">
        <v>178</v>
      </c>
      <c r="B113" t="str">
        <f t="shared" si="1"/>
        <v>Resource Type</v>
      </c>
    </row>
    <row r="114" spans="1:2" x14ac:dyDescent="0.2">
      <c r="A114" t="s">
        <v>202</v>
      </c>
      <c r="B114" t="str">
        <f t="shared" si="1"/>
        <v>Resource Use Constraints</v>
      </c>
    </row>
    <row r="115" spans="1:2" x14ac:dyDescent="0.2">
      <c r="A115" t="s">
        <v>226</v>
      </c>
      <c r="B115" t="str">
        <f t="shared" si="1"/>
        <v>Resource on-line Link</v>
      </c>
    </row>
    <row r="116" spans="1:2" x14ac:dyDescent="0.2">
      <c r="A116" t="s">
        <v>241</v>
      </c>
      <c r="B116" t="str">
        <f t="shared" si="1"/>
        <v>Spatial Extent</v>
      </c>
    </row>
    <row r="117" spans="1:2" x14ac:dyDescent="0.2">
      <c r="A117" t="s">
        <v>28</v>
      </c>
      <c r="B117" t="str">
        <f t="shared" si="1"/>
        <v>Security Constraints</v>
      </c>
    </row>
    <row r="118" spans="1:2" x14ac:dyDescent="0.2">
      <c r="A118" t="s">
        <v>158</v>
      </c>
      <c r="B118" t="str">
        <f t="shared" si="1"/>
        <v>Resource Access Constraints</v>
      </c>
    </row>
    <row r="119" spans="1:2" x14ac:dyDescent="0.2">
      <c r="A119" t="s">
        <v>186</v>
      </c>
      <c r="B119" t="str">
        <f t="shared" si="1"/>
        <v>Resource Version</v>
      </c>
    </row>
    <row r="120" spans="1:2" x14ac:dyDescent="0.2">
      <c r="A120" t="s">
        <v>210</v>
      </c>
      <c r="B120" t="str">
        <f t="shared" si="1"/>
        <v>Attribute Constraints</v>
      </c>
    </row>
    <row r="121" spans="1:2" x14ac:dyDescent="0.2">
      <c r="A121" t="s">
        <v>15</v>
      </c>
      <c r="B121" t="str">
        <f t="shared" si="1"/>
        <v>Metadata Modified Date</v>
      </c>
    </row>
    <row r="122" spans="1:2" x14ac:dyDescent="0.2">
      <c r="A122" t="s">
        <v>48</v>
      </c>
      <c r="B122" t="str">
        <f t="shared" si="1"/>
        <v>Resource on-line Link</v>
      </c>
    </row>
    <row r="123" spans="1:2" x14ac:dyDescent="0.2">
      <c r="A123" t="s">
        <v>66</v>
      </c>
      <c r="B123" t="str">
        <f t="shared" si="1"/>
        <v>Place Keyword</v>
      </c>
    </row>
    <row r="124" spans="1:2" x14ac:dyDescent="0.2">
      <c r="A124" t="s">
        <v>93</v>
      </c>
      <c r="B124" t="str">
        <f t="shared" si="1"/>
        <v>Metadata Standard Version</v>
      </c>
    </row>
    <row r="125" spans="1:2" x14ac:dyDescent="0.2">
      <c r="A125" t="s">
        <v>119</v>
      </c>
      <c r="B125" t="str">
        <f t="shared" si="1"/>
        <v>Platform Keyword</v>
      </c>
    </row>
    <row r="126" spans="1:2" x14ac:dyDescent="0.2">
      <c r="A126" t="s">
        <v>145</v>
      </c>
      <c r="B126" t="str">
        <f t="shared" si="1"/>
        <v>Acknowledgement</v>
      </c>
    </row>
    <row r="127" spans="1:2" x14ac:dyDescent="0.2">
      <c r="A127" t="s">
        <v>179</v>
      </c>
      <c r="B127" t="str">
        <f t="shared" si="1"/>
        <v>Related Resource Identifier</v>
      </c>
    </row>
    <row r="128" spans="1:2" x14ac:dyDescent="0.2">
      <c r="A128" t="s">
        <v>203</v>
      </c>
      <c r="B128" t="str">
        <f t="shared" si="1"/>
        <v>Process Step</v>
      </c>
    </row>
    <row r="129" spans="1:2" x14ac:dyDescent="0.2">
      <c r="A129" t="s">
        <v>242</v>
      </c>
      <c r="B129" t="str">
        <f t="shared" si="1"/>
        <v>Temporal Extent</v>
      </c>
    </row>
    <row r="130" spans="1:2" x14ac:dyDescent="0.2">
      <c r="A130" t="s">
        <v>29</v>
      </c>
      <c r="B130" t="str">
        <f t="shared" si="1"/>
        <v>Metadata Language</v>
      </c>
    </row>
    <row r="131" spans="1:2" x14ac:dyDescent="0.2">
      <c r="A131" t="s">
        <v>159</v>
      </c>
      <c r="B131" t="str">
        <f t="shared" ref="B131:B194" si="2">LEFT(A131,SEARCH("|",A131)-1)</f>
        <v>Contributor Name</v>
      </c>
    </row>
    <row r="132" spans="1:2" x14ac:dyDescent="0.2">
      <c r="A132" t="s">
        <v>187</v>
      </c>
      <c r="B132" t="str">
        <f t="shared" si="2"/>
        <v>Rights</v>
      </c>
    </row>
    <row r="133" spans="1:2" x14ac:dyDescent="0.2">
      <c r="A133" t="s">
        <v>211</v>
      </c>
      <c r="B133" t="str">
        <f t="shared" si="2"/>
        <v>Resource Quality Description</v>
      </c>
    </row>
    <row r="134" spans="1:2" x14ac:dyDescent="0.2">
      <c r="A134" t="s">
        <v>8</v>
      </c>
      <c r="B134" t="str">
        <f t="shared" si="2"/>
        <v>Association</v>
      </c>
    </row>
    <row r="135" spans="1:2" x14ac:dyDescent="0.2">
      <c r="A135" t="s">
        <v>41</v>
      </c>
      <c r="B135" t="str">
        <f t="shared" si="2"/>
        <v>Resource Creation/Revision Date</v>
      </c>
    </row>
    <row r="136" spans="1:2" x14ac:dyDescent="0.2">
      <c r="A136" t="s">
        <v>59</v>
      </c>
      <c r="B136" t="str">
        <f t="shared" si="2"/>
        <v>Resource Contact</v>
      </c>
    </row>
    <row r="137" spans="1:2" x14ac:dyDescent="0.2">
      <c r="A137" t="s">
        <v>86</v>
      </c>
      <c r="B137" t="str">
        <f t="shared" si="2"/>
        <v>Resource Access Constraints</v>
      </c>
    </row>
    <row r="138" spans="1:2" x14ac:dyDescent="0.2">
      <c r="A138" t="s">
        <v>112</v>
      </c>
      <c r="B138" t="str">
        <f t="shared" si="2"/>
        <v>Processing Level</v>
      </c>
    </row>
    <row r="139" spans="1:2" x14ac:dyDescent="0.2">
      <c r="A139" t="s">
        <v>138</v>
      </c>
      <c r="B139" t="str">
        <f t="shared" si="2"/>
        <v>Resource Creation/Revision Date</v>
      </c>
    </row>
    <row r="140" spans="1:2" x14ac:dyDescent="0.2">
      <c r="A140" t="s">
        <v>172</v>
      </c>
      <c r="B140" t="str">
        <f t="shared" si="2"/>
        <v>Keyword Vocabulary</v>
      </c>
    </row>
    <row r="141" spans="1:2" x14ac:dyDescent="0.2">
      <c r="A141" t="s">
        <v>196</v>
      </c>
      <c r="B141" t="str">
        <f t="shared" si="2"/>
        <v>Keyword</v>
      </c>
    </row>
    <row r="142" spans="1:2" x14ac:dyDescent="0.2">
      <c r="A142" t="s">
        <v>220</v>
      </c>
      <c r="B142" t="str">
        <f t="shared" si="2"/>
        <v>Related Resource Identifier</v>
      </c>
    </row>
    <row r="143" spans="1:2" x14ac:dyDescent="0.2">
      <c r="A143" t="s">
        <v>235</v>
      </c>
      <c r="B143" t="str">
        <f t="shared" si="2"/>
        <v>Resource Format</v>
      </c>
    </row>
    <row r="144" spans="1:2" x14ac:dyDescent="0.2">
      <c r="A144" t="s">
        <v>22</v>
      </c>
      <c r="B144" t="str">
        <f t="shared" si="2"/>
        <v>Bounding Box</v>
      </c>
    </row>
    <row r="145" spans="1:2" x14ac:dyDescent="0.2">
      <c r="A145" t="s">
        <v>73</v>
      </c>
      <c r="B145" t="str">
        <f t="shared" si="2"/>
        <v>Media</v>
      </c>
    </row>
    <row r="146" spans="1:2" x14ac:dyDescent="0.2">
      <c r="A146" t="s">
        <v>126</v>
      </c>
      <c r="B146" t="str">
        <f t="shared" si="2"/>
        <v>Spatial Extent</v>
      </c>
    </row>
    <row r="147" spans="1:2" x14ac:dyDescent="0.2">
      <c r="A147" t="s">
        <v>152</v>
      </c>
      <c r="B147" t="str">
        <f t="shared" si="2"/>
        <v>Vertical Maximum</v>
      </c>
    </row>
    <row r="148" spans="1:2" x14ac:dyDescent="0.2">
      <c r="A148" t="s">
        <v>16</v>
      </c>
      <c r="B148" t="str">
        <f t="shared" si="2"/>
        <v>Resource Type</v>
      </c>
    </row>
    <row r="149" spans="1:2" x14ac:dyDescent="0.2">
      <c r="A149" t="s">
        <v>49</v>
      </c>
      <c r="B149" t="str">
        <f t="shared" si="2"/>
        <v>Keyword</v>
      </c>
    </row>
    <row r="150" spans="1:2" x14ac:dyDescent="0.2">
      <c r="A150" t="s">
        <v>67</v>
      </c>
      <c r="B150" t="str">
        <f t="shared" si="2"/>
        <v>Spatial Resolution</v>
      </c>
    </row>
    <row r="151" spans="1:2" x14ac:dyDescent="0.2">
      <c r="A151" t="s">
        <v>94</v>
      </c>
      <c r="B151" t="str">
        <f t="shared" si="2"/>
        <v>Ordering Instructions</v>
      </c>
    </row>
    <row r="152" spans="1:2" x14ac:dyDescent="0.2">
      <c r="A152" t="s">
        <v>120</v>
      </c>
      <c r="B152" t="str">
        <f t="shared" si="2"/>
        <v>Instrument Type</v>
      </c>
    </row>
    <row r="153" spans="1:2" x14ac:dyDescent="0.2">
      <c r="A153" t="s">
        <v>146</v>
      </c>
      <c r="B153" t="str">
        <f t="shared" si="2"/>
        <v>Bounding Box</v>
      </c>
    </row>
    <row r="154" spans="1:2" x14ac:dyDescent="0.2">
      <c r="A154" t="s">
        <v>180</v>
      </c>
      <c r="B154" t="str">
        <f t="shared" si="2"/>
        <v>Abstract</v>
      </c>
    </row>
    <row r="155" spans="1:2" x14ac:dyDescent="0.2">
      <c r="A155" t="s">
        <v>204</v>
      </c>
      <c r="B155" t="str">
        <f t="shared" si="2"/>
        <v>Project Description</v>
      </c>
    </row>
    <row r="156" spans="1:2" x14ac:dyDescent="0.2">
      <c r="A156" t="s">
        <v>243</v>
      </c>
      <c r="B156" t="str">
        <f t="shared" si="2"/>
        <v>Embargo Date</v>
      </c>
    </row>
    <row r="157" spans="1:2" x14ac:dyDescent="0.2">
      <c r="A157" t="s">
        <v>30</v>
      </c>
      <c r="B157" t="str">
        <f t="shared" si="2"/>
        <v>Resource Identifier</v>
      </c>
    </row>
    <row r="158" spans="1:2" x14ac:dyDescent="0.2">
      <c r="A158" t="s">
        <v>160</v>
      </c>
      <c r="B158" t="str">
        <f t="shared" si="2"/>
        <v>Contributor Role</v>
      </c>
    </row>
    <row r="159" spans="1:2" x14ac:dyDescent="0.2">
      <c r="A159" t="s">
        <v>9</v>
      </c>
      <c r="B159" t="str">
        <f t="shared" si="2"/>
        <v>Resource Title</v>
      </c>
    </row>
    <row r="160" spans="1:2" x14ac:dyDescent="0.2">
      <c r="A160" t="s">
        <v>42</v>
      </c>
      <c r="B160" t="str">
        <f t="shared" si="2"/>
        <v>Resource Identifier</v>
      </c>
    </row>
    <row r="161" spans="1:2" x14ac:dyDescent="0.2">
      <c r="A161" t="s">
        <v>60</v>
      </c>
      <c r="B161" t="str">
        <f t="shared" si="2"/>
        <v>Online Resource</v>
      </c>
    </row>
    <row r="162" spans="1:2" x14ac:dyDescent="0.2">
      <c r="A162" t="s">
        <v>87</v>
      </c>
      <c r="B162" t="str">
        <f t="shared" si="2"/>
        <v>Resource Use Constraints</v>
      </c>
    </row>
    <row r="163" spans="1:2" x14ac:dyDescent="0.2">
      <c r="A163" t="s">
        <v>113</v>
      </c>
      <c r="B163" t="str">
        <f t="shared" si="2"/>
        <v>Resource Cost or Fees</v>
      </c>
    </row>
    <row r="164" spans="1:2" x14ac:dyDescent="0.2">
      <c r="A164" t="s">
        <v>139</v>
      </c>
      <c r="B164" t="str">
        <f t="shared" si="2"/>
        <v>Resource Contact</v>
      </c>
    </row>
    <row r="165" spans="1:2" x14ac:dyDescent="0.2">
      <c r="A165" t="s">
        <v>173</v>
      </c>
      <c r="B165" t="str">
        <f t="shared" si="2"/>
        <v>Contributor Name</v>
      </c>
    </row>
    <row r="166" spans="1:2" x14ac:dyDescent="0.2">
      <c r="A166" t="s">
        <v>197</v>
      </c>
      <c r="B166" t="str">
        <f t="shared" si="2"/>
        <v>Resource Distribution</v>
      </c>
    </row>
    <row r="167" spans="1:2" x14ac:dyDescent="0.2">
      <c r="A167" t="s">
        <v>221</v>
      </c>
      <c r="B167" t="str">
        <f t="shared" si="2"/>
        <v>Abstract</v>
      </c>
    </row>
    <row r="168" spans="1:2" x14ac:dyDescent="0.2">
      <c r="A168" t="s">
        <v>236</v>
      </c>
      <c r="B168" t="str">
        <f t="shared" si="2"/>
        <v>Transfer Size</v>
      </c>
    </row>
    <row r="169" spans="1:2" x14ac:dyDescent="0.2">
      <c r="A169" t="s">
        <v>23</v>
      </c>
      <c r="B169" t="str">
        <f t="shared" si="2"/>
        <v>Rights</v>
      </c>
    </row>
    <row r="170" spans="1:2" x14ac:dyDescent="0.2">
      <c r="A170" t="s">
        <v>74</v>
      </c>
      <c r="B170" t="str">
        <f t="shared" si="2"/>
        <v>Transfer Size</v>
      </c>
    </row>
    <row r="171" spans="1:2" x14ac:dyDescent="0.2">
      <c r="A171" t="s">
        <v>127</v>
      </c>
      <c r="B171" t="str">
        <f t="shared" si="2"/>
        <v>Distribution Contact</v>
      </c>
    </row>
    <row r="172" spans="1:2" x14ac:dyDescent="0.2">
      <c r="A172" t="s">
        <v>153</v>
      </c>
      <c r="B172" t="str">
        <f t="shared" si="2"/>
        <v>Start Time</v>
      </c>
    </row>
    <row r="173" spans="1:2" x14ac:dyDescent="0.2">
      <c r="A173" t="s">
        <v>17</v>
      </c>
      <c r="B173" t="str">
        <f t="shared" si="2"/>
        <v>Resource Format</v>
      </c>
    </row>
    <row r="174" spans="1:2" x14ac:dyDescent="0.2">
      <c r="A174" t="s">
        <v>50</v>
      </c>
      <c r="B174" t="str">
        <f t="shared" si="2"/>
        <v>Metadata Use Constraints</v>
      </c>
    </row>
    <row r="175" spans="1:2" x14ac:dyDescent="0.2">
      <c r="A175" t="s">
        <v>68</v>
      </c>
      <c r="B175" t="str">
        <f t="shared" si="2"/>
        <v>Temporal Resolution</v>
      </c>
    </row>
    <row r="176" spans="1:2" x14ac:dyDescent="0.2">
      <c r="A176" t="s">
        <v>95</v>
      </c>
      <c r="B176" t="str">
        <f t="shared" si="2"/>
        <v>Resource Cost or Fees</v>
      </c>
    </row>
    <row r="177" spans="1:2" x14ac:dyDescent="0.2">
      <c r="A177" t="s">
        <v>121</v>
      </c>
      <c r="B177" t="str">
        <f t="shared" si="2"/>
        <v>Sensor Characteristics</v>
      </c>
    </row>
    <row r="178" spans="1:2" x14ac:dyDescent="0.2">
      <c r="A178" t="s">
        <v>147</v>
      </c>
      <c r="B178" t="str">
        <f t="shared" si="2"/>
        <v>Southernmost Latitude</v>
      </c>
    </row>
    <row r="179" spans="1:2" x14ac:dyDescent="0.2">
      <c r="A179" t="s">
        <v>181</v>
      </c>
      <c r="B179" t="str">
        <f t="shared" si="2"/>
        <v>Spatial Extent</v>
      </c>
    </row>
    <row r="180" spans="1:2" x14ac:dyDescent="0.2">
      <c r="A180" t="s">
        <v>205</v>
      </c>
      <c r="B180" t="str">
        <f t="shared" si="2"/>
        <v>Entity Type Definition</v>
      </c>
    </row>
    <row r="181" spans="1:2" x14ac:dyDescent="0.2">
      <c r="A181" t="s">
        <v>31</v>
      </c>
      <c r="B181" t="str">
        <f t="shared" si="2"/>
        <v>Parent Identifier</v>
      </c>
    </row>
    <row r="182" spans="1:2" x14ac:dyDescent="0.2">
      <c r="A182" t="s">
        <v>161</v>
      </c>
      <c r="B182" t="str">
        <f t="shared" si="2"/>
        <v>Publisher</v>
      </c>
    </row>
    <row r="183" spans="1:2" x14ac:dyDescent="0.2">
      <c r="A183" t="s">
        <v>11</v>
      </c>
      <c r="B183" t="str">
        <f t="shared" si="2"/>
        <v>Keyword</v>
      </c>
    </row>
    <row r="184" spans="1:2" x14ac:dyDescent="0.2">
      <c r="A184" t="s">
        <v>44</v>
      </c>
      <c r="B184" t="str">
        <f t="shared" si="2"/>
        <v>Spatial Resolution</v>
      </c>
    </row>
    <row r="185" spans="1:2" x14ac:dyDescent="0.2">
      <c r="A185" t="s">
        <v>62</v>
      </c>
      <c r="B185" t="str">
        <f t="shared" si="2"/>
        <v>Platform</v>
      </c>
    </row>
    <row r="186" spans="1:2" x14ac:dyDescent="0.2">
      <c r="A186" t="s">
        <v>89</v>
      </c>
      <c r="B186" t="str">
        <f t="shared" si="2"/>
        <v>Distribution Liability</v>
      </c>
    </row>
    <row r="187" spans="1:2" x14ac:dyDescent="0.2">
      <c r="A187" t="s">
        <v>115</v>
      </c>
      <c r="B187" t="str">
        <f t="shared" si="2"/>
        <v>Temporal Keyword</v>
      </c>
    </row>
    <row r="188" spans="1:2" x14ac:dyDescent="0.2">
      <c r="A188" t="s">
        <v>141</v>
      </c>
      <c r="B188" t="str">
        <f t="shared" si="2"/>
        <v>Author / Originator Email Address</v>
      </c>
    </row>
    <row r="189" spans="1:2" x14ac:dyDescent="0.2">
      <c r="A189" t="s">
        <v>175</v>
      </c>
      <c r="B189" t="str">
        <f t="shared" si="2"/>
        <v>Responsible Party Identifier Type</v>
      </c>
    </row>
    <row r="190" spans="1:2" x14ac:dyDescent="0.2">
      <c r="A190" t="s">
        <v>199</v>
      </c>
      <c r="B190" t="str">
        <f t="shared" si="2"/>
        <v>Taxonomic Extent</v>
      </c>
    </row>
    <row r="191" spans="1:2" x14ac:dyDescent="0.2">
      <c r="A191" t="s">
        <v>223</v>
      </c>
      <c r="B191" t="str">
        <f t="shared" si="2"/>
        <v>Spatial Extent</v>
      </c>
    </row>
    <row r="192" spans="1:2" x14ac:dyDescent="0.2">
      <c r="A192" t="s">
        <v>238</v>
      </c>
      <c r="B192" t="str">
        <f t="shared" si="2"/>
        <v>Parent Identifier</v>
      </c>
    </row>
    <row r="193" spans="1:2" x14ac:dyDescent="0.2">
      <c r="A193" t="s">
        <v>25</v>
      </c>
      <c r="B193" t="str">
        <f t="shared" si="2"/>
        <v>Resource Creation/Revision Date</v>
      </c>
    </row>
    <row r="194" spans="1:2" x14ac:dyDescent="0.2">
      <c r="A194" t="s">
        <v>76</v>
      </c>
      <c r="B194" t="str">
        <f t="shared" si="2"/>
        <v>Resource Language</v>
      </c>
    </row>
    <row r="195" spans="1:2" x14ac:dyDescent="0.2">
      <c r="A195" t="s">
        <v>129</v>
      </c>
      <c r="B195" t="str">
        <f t="shared" ref="B195:B245" si="3">LEFT(A195,SEARCH("|",A195)-1)</f>
        <v>Browse File Name</v>
      </c>
    </row>
    <row r="196" spans="1:2" x14ac:dyDescent="0.2">
      <c r="A196" t="s">
        <v>155</v>
      </c>
      <c r="B196" t="str">
        <f t="shared" si="3"/>
        <v>Temporal Extent</v>
      </c>
    </row>
    <row r="197" spans="1:2" x14ac:dyDescent="0.2">
      <c r="A197" t="s">
        <v>19</v>
      </c>
      <c r="B197" t="str">
        <f t="shared" si="3"/>
        <v>Source Citation</v>
      </c>
    </row>
    <row r="198" spans="1:2" x14ac:dyDescent="0.2">
      <c r="A198" t="s">
        <v>70</v>
      </c>
      <c r="B198" t="str">
        <f t="shared" si="3"/>
        <v>Quality Statement</v>
      </c>
    </row>
    <row r="199" spans="1:2" x14ac:dyDescent="0.2">
      <c r="A199" t="s">
        <v>123</v>
      </c>
      <c r="B199" t="str">
        <f t="shared" si="3"/>
        <v>TwoDCoordinateSystem</v>
      </c>
    </row>
    <row r="200" spans="1:2" x14ac:dyDescent="0.2">
      <c r="A200" t="s">
        <v>149</v>
      </c>
      <c r="B200" t="str">
        <f t="shared" si="3"/>
        <v>Westernmost Longitude</v>
      </c>
    </row>
    <row r="201" spans="1:2" x14ac:dyDescent="0.2">
      <c r="A201" t="s">
        <v>183</v>
      </c>
      <c r="B201" t="str">
        <f t="shared" si="3"/>
        <v>Resource Identifier</v>
      </c>
    </row>
    <row r="202" spans="1:2" x14ac:dyDescent="0.2">
      <c r="A202" t="s">
        <v>207</v>
      </c>
      <c r="B202" t="str">
        <f t="shared" si="3"/>
        <v>Resource Access Constraints</v>
      </c>
    </row>
    <row r="203" spans="1:2" x14ac:dyDescent="0.2">
      <c r="A203" t="s">
        <v>163</v>
      </c>
      <c r="B203" t="str">
        <f t="shared" si="3"/>
        <v>Publisher E-Mail</v>
      </c>
    </row>
    <row r="204" spans="1:2" x14ac:dyDescent="0.2">
      <c r="A204" t="s">
        <v>10</v>
      </c>
      <c r="B204" t="str">
        <f t="shared" si="3"/>
        <v>Author / Originator</v>
      </c>
    </row>
    <row r="205" spans="1:2" x14ac:dyDescent="0.2">
      <c r="A205" t="s">
        <v>43</v>
      </c>
      <c r="B205" t="str">
        <f t="shared" si="3"/>
        <v>Resource Contact</v>
      </c>
    </row>
    <row r="206" spans="1:2" x14ac:dyDescent="0.2">
      <c r="A206" t="s">
        <v>61</v>
      </c>
      <c r="B206" t="str">
        <f t="shared" si="3"/>
        <v>Instrument</v>
      </c>
    </row>
    <row r="207" spans="1:2" x14ac:dyDescent="0.2">
      <c r="A207" t="s">
        <v>88</v>
      </c>
      <c r="B207" t="str">
        <f t="shared" si="3"/>
        <v>Keyword</v>
      </c>
    </row>
    <row r="208" spans="1:2" x14ac:dyDescent="0.2">
      <c r="A208" t="s">
        <v>114</v>
      </c>
      <c r="B208" t="str">
        <f t="shared" si="3"/>
        <v>Place Keyword</v>
      </c>
    </row>
    <row r="209" spans="1:2" x14ac:dyDescent="0.2">
      <c r="A209" t="s">
        <v>140</v>
      </c>
      <c r="B209" t="str">
        <f t="shared" si="3"/>
        <v>Author / Originator World Wide Web Address</v>
      </c>
    </row>
    <row r="210" spans="1:2" x14ac:dyDescent="0.2">
      <c r="A210" t="s">
        <v>174</v>
      </c>
      <c r="B210" t="str">
        <f t="shared" si="3"/>
        <v>Contributor Role</v>
      </c>
    </row>
    <row r="211" spans="1:2" x14ac:dyDescent="0.2">
      <c r="A211" t="s">
        <v>198</v>
      </c>
      <c r="B211" t="str">
        <f t="shared" si="3"/>
        <v>Spatial Extent</v>
      </c>
    </row>
    <row r="212" spans="1:2" x14ac:dyDescent="0.2">
      <c r="A212" t="s">
        <v>222</v>
      </c>
      <c r="B212" t="str">
        <f t="shared" si="3"/>
        <v>Taxonomic Extent</v>
      </c>
    </row>
    <row r="213" spans="1:2" x14ac:dyDescent="0.2">
      <c r="A213" t="s">
        <v>237</v>
      </c>
      <c r="B213" t="str">
        <f t="shared" si="3"/>
        <v>Lineage Statement</v>
      </c>
    </row>
    <row r="214" spans="1:2" x14ac:dyDescent="0.2">
      <c r="A214" t="s">
        <v>24</v>
      </c>
      <c r="B214" t="str">
        <f t="shared" si="3"/>
        <v>Resource Revision Date</v>
      </c>
    </row>
    <row r="215" spans="1:2" x14ac:dyDescent="0.2">
      <c r="A215" t="s">
        <v>75</v>
      </c>
      <c r="B215" t="str">
        <f t="shared" si="3"/>
        <v>Resource Format</v>
      </c>
    </row>
    <row r="216" spans="1:2" x14ac:dyDescent="0.2">
      <c r="A216" t="s">
        <v>128</v>
      </c>
      <c r="B216" t="str">
        <f t="shared" si="3"/>
        <v>Additional Attributes</v>
      </c>
    </row>
    <row r="217" spans="1:2" x14ac:dyDescent="0.2">
      <c r="A217" t="s">
        <v>154</v>
      </c>
      <c r="B217" t="str">
        <f t="shared" si="3"/>
        <v>End Time</v>
      </c>
    </row>
    <row r="218" spans="1:2" x14ac:dyDescent="0.2">
      <c r="A218" t="s">
        <v>18</v>
      </c>
      <c r="B218" t="str">
        <f t="shared" si="3"/>
        <v>Metadata Identifier</v>
      </c>
    </row>
    <row r="219" spans="1:2" x14ac:dyDescent="0.2">
      <c r="A219" t="s">
        <v>69</v>
      </c>
      <c r="B219" t="str">
        <f t="shared" si="3"/>
        <v>Resource Title</v>
      </c>
    </row>
    <row r="220" spans="1:2" x14ac:dyDescent="0.2">
      <c r="A220" t="s">
        <v>96</v>
      </c>
      <c r="B220" t="str">
        <f t="shared" si="3"/>
        <v>Turnaround</v>
      </c>
    </row>
    <row r="221" spans="1:2" x14ac:dyDescent="0.2">
      <c r="A221" t="s">
        <v>122</v>
      </c>
      <c r="B221" t="str">
        <f t="shared" si="3"/>
        <v>Related Resource Identifier</v>
      </c>
    </row>
    <row r="222" spans="1:2" x14ac:dyDescent="0.2">
      <c r="A222" t="s">
        <v>148</v>
      </c>
      <c r="B222" t="str">
        <f t="shared" si="3"/>
        <v>Northernmost Latitude</v>
      </c>
    </row>
    <row r="223" spans="1:2" x14ac:dyDescent="0.2">
      <c r="A223" t="s">
        <v>182</v>
      </c>
      <c r="B223" t="str">
        <f t="shared" si="3"/>
        <v>Resource Language</v>
      </c>
    </row>
    <row r="224" spans="1:2" x14ac:dyDescent="0.2">
      <c r="A224" t="s">
        <v>206</v>
      </c>
      <c r="B224" t="str">
        <f t="shared" si="3"/>
        <v>Attribute Definition</v>
      </c>
    </row>
    <row r="225" spans="1:2" x14ac:dyDescent="0.2">
      <c r="A225" t="s">
        <v>32</v>
      </c>
      <c r="B225" t="str">
        <f t="shared" si="3"/>
        <v>Keyword Type</v>
      </c>
    </row>
    <row r="226" spans="1:2" x14ac:dyDescent="0.2">
      <c r="A226" t="s">
        <v>162</v>
      </c>
      <c r="B226" t="str">
        <f t="shared" si="3"/>
        <v>Publisher URL</v>
      </c>
    </row>
    <row r="227" spans="1:2" x14ac:dyDescent="0.2">
      <c r="A227" t="s">
        <v>12</v>
      </c>
      <c r="B227" t="str">
        <f t="shared" si="3"/>
        <v>Abstract</v>
      </c>
    </row>
    <row r="228" spans="1:2" x14ac:dyDescent="0.2">
      <c r="A228" t="s">
        <v>45</v>
      </c>
      <c r="B228" t="str">
        <f t="shared" si="3"/>
        <v>Temporal Extent</v>
      </c>
    </row>
    <row r="229" spans="1:2" x14ac:dyDescent="0.2">
      <c r="A229" t="s">
        <v>63</v>
      </c>
      <c r="B229" t="str">
        <f t="shared" si="3"/>
        <v>Temporal Extent</v>
      </c>
    </row>
    <row r="230" spans="1:2" x14ac:dyDescent="0.2">
      <c r="A230" t="s">
        <v>90</v>
      </c>
      <c r="B230" t="str">
        <f t="shared" si="3"/>
        <v>Distribution Contact</v>
      </c>
    </row>
    <row r="231" spans="1:2" x14ac:dyDescent="0.2">
      <c r="A231" t="s">
        <v>116</v>
      </c>
      <c r="B231" t="str">
        <f t="shared" si="3"/>
        <v>Temporal Extent</v>
      </c>
    </row>
    <row r="232" spans="1:2" x14ac:dyDescent="0.2">
      <c r="A232" t="s">
        <v>142</v>
      </c>
      <c r="B232" t="str">
        <f t="shared" si="3"/>
        <v>Originating Organization</v>
      </c>
    </row>
    <row r="233" spans="1:2" x14ac:dyDescent="0.2">
      <c r="A233" t="s">
        <v>176</v>
      </c>
      <c r="B233" t="str">
        <f t="shared" si="3"/>
        <v>Responsible Party Identifier</v>
      </c>
    </row>
    <row r="234" spans="1:2" x14ac:dyDescent="0.2">
      <c r="A234" t="s">
        <v>200</v>
      </c>
      <c r="B234" t="str">
        <f t="shared" si="3"/>
        <v>Temporal Extent</v>
      </c>
    </row>
    <row r="235" spans="1:2" x14ac:dyDescent="0.2">
      <c r="A235" t="s">
        <v>224</v>
      </c>
      <c r="B235" t="str">
        <f t="shared" si="3"/>
        <v>Temporal Extent</v>
      </c>
    </row>
    <row r="236" spans="1:2" x14ac:dyDescent="0.2">
      <c r="A236" t="s">
        <v>239</v>
      </c>
      <c r="B236" t="str">
        <f t="shared" si="3"/>
        <v>Abstract</v>
      </c>
    </row>
    <row r="237" spans="1:2" x14ac:dyDescent="0.2">
      <c r="A237" t="s">
        <v>26</v>
      </c>
      <c r="B237" t="str">
        <f t="shared" si="3"/>
        <v>Publication Date</v>
      </c>
    </row>
    <row r="238" spans="1:2" x14ac:dyDescent="0.2">
      <c r="A238" t="s">
        <v>77</v>
      </c>
      <c r="B238" t="str">
        <f t="shared" si="3"/>
        <v>Resource Status</v>
      </c>
    </row>
    <row r="239" spans="1:2" x14ac:dyDescent="0.2">
      <c r="A239" t="s">
        <v>156</v>
      </c>
      <c r="B239" t="str">
        <f t="shared" si="3"/>
        <v>Temporal Resolution</v>
      </c>
    </row>
    <row r="240" spans="1:2" x14ac:dyDescent="0.2">
      <c r="A240" t="s">
        <v>20</v>
      </c>
      <c r="B240" t="str">
        <f t="shared" si="3"/>
        <v>Metadata Language</v>
      </c>
    </row>
    <row r="241" spans="1:2" x14ac:dyDescent="0.2">
      <c r="A241" t="s">
        <v>71</v>
      </c>
      <c r="B241" t="str">
        <f t="shared" si="3"/>
        <v>Resource Access Constraints</v>
      </c>
    </row>
    <row r="242" spans="1:2" x14ac:dyDescent="0.2">
      <c r="A242" t="s">
        <v>124</v>
      </c>
      <c r="B242" t="str">
        <f t="shared" si="3"/>
        <v>Resource on-line Link</v>
      </c>
    </row>
    <row r="243" spans="1:2" x14ac:dyDescent="0.2">
      <c r="A243" t="s">
        <v>150</v>
      </c>
      <c r="B243" t="str">
        <f t="shared" si="3"/>
        <v>Easternmost Longitude</v>
      </c>
    </row>
    <row r="244" spans="1:2" x14ac:dyDescent="0.2">
      <c r="A244" t="s">
        <v>184</v>
      </c>
      <c r="B244" t="str">
        <f t="shared" si="3"/>
        <v>Transfer Size</v>
      </c>
    </row>
    <row r="245" spans="1:2" x14ac:dyDescent="0.2">
      <c r="A245" t="s">
        <v>208</v>
      </c>
      <c r="B245" t="str">
        <f t="shared" si="3"/>
        <v>Resource Format</v>
      </c>
    </row>
  </sheetData>
  <autoFilter ref="A1:I245"/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topLeftCell="M1" zoomScale="125" zoomScaleNormal="97" zoomScalePageLayoutView="97" workbookViewId="0">
      <selection activeCell="R57" sqref="R57"/>
    </sheetView>
  </sheetViews>
  <sheetFormatPr baseColWidth="10" defaultRowHeight="16" x14ac:dyDescent="0.2"/>
  <cols>
    <col min="10" max="10" width="30" bestFit="1" customWidth="1"/>
    <col min="11" max="11" width="71" customWidth="1"/>
    <col min="12" max="12" width="90.83203125" customWidth="1"/>
  </cols>
  <sheetData>
    <row r="1" spans="1:18" x14ac:dyDescent="0.2">
      <c r="A1" t="s">
        <v>245</v>
      </c>
      <c r="C1" t="s">
        <v>631</v>
      </c>
    </row>
    <row r="2" spans="1:18" x14ac:dyDescent="0.2">
      <c r="A2" t="s">
        <v>542</v>
      </c>
      <c r="C2">
        <f>VLOOKUP(A2,dialectContains!$A$1:$E$377,5,0)</f>
        <v>0</v>
      </c>
      <c r="D2" t="str">
        <f>IF(C2=0,"",A2)</f>
        <v/>
      </c>
      <c r="E2" t="str">
        <f>IF(C2=0,A2,"")</f>
        <v>Resource Version</v>
      </c>
      <c r="J2" t="s">
        <v>410</v>
      </c>
      <c r="K2" t="s">
        <v>732</v>
      </c>
      <c r="L2">
        <v>0</v>
      </c>
      <c r="M2" t="str">
        <f>IF(L2&lt;&gt;0,J2,"")</f>
        <v/>
      </c>
      <c r="Q2" s="2" t="s">
        <v>542</v>
      </c>
      <c r="R2">
        <v>0</v>
      </c>
    </row>
    <row r="3" spans="1:18" x14ac:dyDescent="0.2">
      <c r="A3" t="s">
        <v>531</v>
      </c>
      <c r="C3">
        <f>VLOOKUP(A3,dialectContains!$A$1:$E$377,5,0)</f>
        <v>0</v>
      </c>
      <c r="D3" t="str">
        <f t="shared" ref="D3:D66" si="0">IF(C3=0,"",A3)</f>
        <v/>
      </c>
      <c r="E3" t="str">
        <f t="shared" ref="E3:E66" si="1">IF(C3=0,A3,"")</f>
        <v>Resource Identifier Type</v>
      </c>
      <c r="J3" s="1" t="s">
        <v>416</v>
      </c>
      <c r="K3" s="1" t="s">
        <v>733</v>
      </c>
      <c r="L3" s="1" t="s">
        <v>765</v>
      </c>
      <c r="M3" t="str">
        <f t="shared" ref="M3:M39" si="2">IF(L3&lt;&gt;0,J3,"")</f>
        <v>Metadata Modified Date</v>
      </c>
      <c r="Q3" s="2" t="s">
        <v>531</v>
      </c>
      <c r="R3">
        <v>0</v>
      </c>
    </row>
    <row r="4" spans="1:18" x14ac:dyDescent="0.2">
      <c r="A4" t="s">
        <v>410</v>
      </c>
      <c r="C4">
        <f>VLOOKUP(A4,dialectContains!$A$1:$E$377,5,0)</f>
        <v>1</v>
      </c>
      <c r="D4" t="str">
        <f t="shared" si="0"/>
        <v>Metadata Access Constraints</v>
      </c>
      <c r="E4" t="str">
        <f t="shared" si="1"/>
        <v/>
      </c>
      <c r="F4" t="str">
        <f>VLOOKUP(D4,csdgm2mercury!$A$1:$B$377,2,0)</f>
        <v>/csdgm:metadata/csdgm:metainfo/csdgm:metac</v>
      </c>
      <c r="J4" t="s">
        <v>498</v>
      </c>
      <c r="K4" t="s">
        <v>734</v>
      </c>
      <c r="L4">
        <v>0</v>
      </c>
      <c r="M4" t="str">
        <f t="shared" si="2"/>
        <v/>
      </c>
      <c r="Q4" s="2"/>
    </row>
    <row r="5" spans="1:18" x14ac:dyDescent="0.2">
      <c r="A5" t="s">
        <v>416</v>
      </c>
      <c r="C5">
        <f>VLOOKUP(A5,dialectContains!$A$1:$E$377,5,0)</f>
        <v>1</v>
      </c>
      <c r="D5" t="str">
        <f t="shared" si="0"/>
        <v>Metadata Modified Date</v>
      </c>
      <c r="E5" t="str">
        <f t="shared" si="1"/>
        <v/>
      </c>
      <c r="F5" t="str">
        <f>VLOOKUP(D5,csdgm2mercury!$A$1:$B$377,2,0)</f>
        <v>/csdgm:metadata/csdgm:metainfo/csdgm:metd</v>
      </c>
      <c r="J5" t="s">
        <v>529</v>
      </c>
      <c r="K5" t="s">
        <v>735</v>
      </c>
      <c r="L5">
        <v>0</v>
      </c>
      <c r="M5" t="str">
        <f t="shared" si="2"/>
        <v/>
      </c>
      <c r="Q5" s="2"/>
    </row>
    <row r="6" spans="1:18" x14ac:dyDescent="0.2">
      <c r="A6" t="s">
        <v>498</v>
      </c>
      <c r="C6">
        <f>VLOOKUP(A6,dialectContains!$A$1:$E$377,5,0)</f>
        <v>1</v>
      </c>
      <c r="D6" t="str">
        <f t="shared" si="0"/>
        <v>Publication Date</v>
      </c>
      <c r="E6" t="str">
        <f t="shared" si="1"/>
        <v/>
      </c>
      <c r="F6" t="str">
        <f>VLOOKUP(D6,csdgm2mercury!$A$1:$B$377,2,0)</f>
        <v>/csdgm:metadata/csdgm:idinfo/csdgm:citation/csdgm:citeinfo/csdgm:pubdate</v>
      </c>
      <c r="J6" t="s">
        <v>504</v>
      </c>
      <c r="K6" t="s">
        <v>736</v>
      </c>
      <c r="L6">
        <v>0</v>
      </c>
      <c r="M6" t="str">
        <f t="shared" si="2"/>
        <v/>
      </c>
      <c r="Q6" s="2"/>
    </row>
    <row r="7" spans="1:18" x14ac:dyDescent="0.2">
      <c r="A7" t="s">
        <v>529</v>
      </c>
      <c r="C7">
        <f>VLOOKUP(A7,dialectContains!$A$1:$E$377,5,0)</f>
        <v>1</v>
      </c>
      <c r="D7" t="str">
        <f t="shared" si="0"/>
        <v>Resource Format</v>
      </c>
      <c r="E7" t="str">
        <f t="shared" si="1"/>
        <v/>
      </c>
      <c r="F7" t="str">
        <f>VLOOKUP(D7,csdgm2mercury!$A$1:$B$377,2,0)</f>
        <v>/csdgm:metadata/csdgm:distinfo/csdgm:distributor/csdgm:distorFormat/csdgm:formatName /csdgm:metadata/csdgm:distinfo/csdgm:stdorder/csdgm:digform/csdgm:digtinfo/csdgm:formname</v>
      </c>
      <c r="J7" t="s">
        <v>500</v>
      </c>
      <c r="K7" t="s">
        <v>737</v>
      </c>
      <c r="L7">
        <v>0</v>
      </c>
      <c r="M7" t="str">
        <f t="shared" si="2"/>
        <v/>
      </c>
      <c r="Q7" s="2"/>
    </row>
    <row r="8" spans="1:18" x14ac:dyDescent="0.2">
      <c r="A8" t="s">
        <v>601</v>
      </c>
      <c r="C8">
        <f>VLOOKUP(A8,dialectContains!$A$1:$E$377,5,0)</f>
        <v>0</v>
      </c>
      <c r="D8" t="str">
        <f t="shared" si="0"/>
        <v/>
      </c>
      <c r="E8" t="str">
        <f t="shared" si="1"/>
        <v>Topic Category</v>
      </c>
      <c r="F8" t="e">
        <f>VLOOKUP(D8,csdgm2mercury!$A$1:$B$377,2,0)</f>
        <v>#N/A</v>
      </c>
      <c r="J8" t="s">
        <v>312</v>
      </c>
      <c r="K8" t="s">
        <v>738</v>
      </c>
      <c r="L8">
        <v>0</v>
      </c>
      <c r="M8" t="str">
        <f t="shared" si="2"/>
        <v/>
      </c>
      <c r="Q8" s="2" t="s">
        <v>601</v>
      </c>
      <c r="R8">
        <v>0</v>
      </c>
    </row>
    <row r="9" spans="1:18" x14ac:dyDescent="0.2">
      <c r="A9" t="s">
        <v>282</v>
      </c>
      <c r="C9">
        <f>VLOOKUP(A9,dialectContains!$A$1:$E$377,5,0)</f>
        <v>0</v>
      </c>
      <c r="D9" t="str">
        <f t="shared" si="0"/>
        <v/>
      </c>
      <c r="E9" t="str">
        <f t="shared" si="1"/>
        <v>Author / Originator Identifier</v>
      </c>
      <c r="F9" t="e">
        <f>VLOOKUP(D9,csdgm2mercury!$A$1:$B$377,2,0)</f>
        <v>#N/A</v>
      </c>
      <c r="J9" t="s">
        <v>419</v>
      </c>
      <c r="K9" t="s">
        <v>739</v>
      </c>
      <c r="L9">
        <v>0</v>
      </c>
      <c r="M9" t="str">
        <f t="shared" si="2"/>
        <v/>
      </c>
      <c r="Q9" s="2" t="s">
        <v>282</v>
      </c>
      <c r="R9">
        <v>0</v>
      </c>
    </row>
    <row r="10" spans="1:18" x14ac:dyDescent="0.2">
      <c r="A10" t="s">
        <v>504</v>
      </c>
      <c r="C10">
        <f>VLOOKUP(A10,dialectContains!$A$1:$E$377,5,0)</f>
        <v>1</v>
      </c>
      <c r="D10" t="str">
        <f t="shared" si="0"/>
        <v>Purpose</v>
      </c>
      <c r="E10" t="str">
        <f t="shared" si="1"/>
        <v/>
      </c>
      <c r="F10" t="str">
        <f>VLOOKUP(D10,csdgm2mercury!$A$1:$B$377,2,0)</f>
        <v>/csdgm:idinfo/csdgm:descript/csdgm:purpose</v>
      </c>
      <c r="J10" t="s">
        <v>522</v>
      </c>
      <c r="K10" t="s">
        <v>740</v>
      </c>
      <c r="L10">
        <v>0</v>
      </c>
      <c r="M10" t="str">
        <f t="shared" si="2"/>
        <v/>
      </c>
      <c r="Q10" s="2"/>
    </row>
    <row r="11" spans="1:18" x14ac:dyDescent="0.2">
      <c r="A11" t="s">
        <v>500</v>
      </c>
      <c r="C11">
        <f>VLOOKUP(A11,dialectContains!$A$1:$E$377,5,0)</f>
        <v>1</v>
      </c>
      <c r="D11" t="str">
        <f t="shared" si="0"/>
        <v>Publisher</v>
      </c>
      <c r="E11" t="str">
        <f t="shared" si="1"/>
        <v/>
      </c>
      <c r="F11" t="str">
        <f>VLOOKUP(D11,csdgm2mercury!$A$1:$B$377,2,0)</f>
        <v>/csdgm:metadata/csdgm:idinfo/csdgm:citation/csdgm:citeinfo/csdgm:pubinfo/csdgm:publish</v>
      </c>
      <c r="J11" t="s">
        <v>429</v>
      </c>
      <c r="K11" t="s">
        <v>741</v>
      </c>
      <c r="L11">
        <v>0</v>
      </c>
      <c r="M11" t="str">
        <f t="shared" si="2"/>
        <v/>
      </c>
      <c r="Q11" s="2"/>
    </row>
    <row r="12" spans="1:18" x14ac:dyDescent="0.2">
      <c r="A12" t="s">
        <v>534</v>
      </c>
      <c r="C12">
        <f>VLOOKUP(A12,dialectContains!$A$1:$E$377,5,0)</f>
        <v>0</v>
      </c>
      <c r="D12" t="str">
        <f t="shared" si="0"/>
        <v/>
      </c>
      <c r="E12" t="str">
        <f t="shared" si="1"/>
        <v>Resource Long Name</v>
      </c>
      <c r="F12" t="e">
        <f>VLOOKUP(D12,csdgm2mercury!$A$1:$B$377,2,0)</f>
        <v>#N/A</v>
      </c>
      <c r="J12" t="s">
        <v>395</v>
      </c>
      <c r="K12" t="s">
        <v>742</v>
      </c>
      <c r="L12">
        <v>0</v>
      </c>
      <c r="M12" t="str">
        <f t="shared" si="2"/>
        <v/>
      </c>
      <c r="Q12" s="2" t="s">
        <v>534</v>
      </c>
      <c r="R12">
        <v>0</v>
      </c>
    </row>
    <row r="13" spans="1:18" x14ac:dyDescent="0.2">
      <c r="A13" t="s">
        <v>422</v>
      </c>
      <c r="C13">
        <f>VLOOKUP(A13,dialectContains!$A$1:$E$377,5,0)</f>
        <v>0</v>
      </c>
      <c r="D13" t="str">
        <f t="shared" si="0"/>
        <v/>
      </c>
      <c r="E13" t="str">
        <f t="shared" si="1"/>
        <v>Naming Authority</v>
      </c>
      <c r="F13" t="e">
        <f>VLOOKUP(D13,csdgm2mercury!$A$1:$B$377,2,0)</f>
        <v>#N/A</v>
      </c>
      <c r="J13" t="s">
        <v>314</v>
      </c>
      <c r="K13" t="s">
        <v>743</v>
      </c>
      <c r="L13">
        <v>0</v>
      </c>
      <c r="M13" t="str">
        <f t="shared" si="2"/>
        <v/>
      </c>
      <c r="Q13" s="2" t="s">
        <v>422</v>
      </c>
      <c r="R13">
        <v>0</v>
      </c>
    </row>
    <row r="14" spans="1:18" x14ac:dyDescent="0.2">
      <c r="A14" t="s">
        <v>283</v>
      </c>
      <c r="C14">
        <f>VLOOKUP(A14,dialectContains!$A$1:$E$377,5,0)</f>
        <v>0</v>
      </c>
      <c r="D14" t="str">
        <f t="shared" si="0"/>
        <v/>
      </c>
      <c r="E14" t="str">
        <f t="shared" si="1"/>
        <v>Author / Originator Identifier Type</v>
      </c>
      <c r="F14" t="e">
        <f>VLOOKUP(D14,csdgm2mercury!$A$1:$B$377,2,0)</f>
        <v>#N/A</v>
      </c>
      <c r="J14" t="s">
        <v>591</v>
      </c>
      <c r="K14">
        <v>0</v>
      </c>
      <c r="L14">
        <v>0</v>
      </c>
      <c r="M14" t="str">
        <f t="shared" si="2"/>
        <v/>
      </c>
      <c r="Q14" s="2" t="s">
        <v>283</v>
      </c>
      <c r="R14">
        <v>0</v>
      </c>
    </row>
    <row r="15" spans="1:18" x14ac:dyDescent="0.2">
      <c r="A15" t="s">
        <v>312</v>
      </c>
      <c r="C15">
        <f>VLOOKUP(A15,dialectContains!$A$1:$E$377,5,0)</f>
        <v>1</v>
      </c>
      <c r="D15" t="str">
        <f t="shared" si="0"/>
        <v>Contributor Name</v>
      </c>
      <c r="E15" t="str">
        <f t="shared" si="1"/>
        <v/>
      </c>
      <c r="F15" t="str">
        <f>VLOOKUP(D15,csdgm2mercury!$A$1:$B$377,2,0)</f>
        <v>/csdgm:metadata/csdgm:idinfo/csdgm:datacred</v>
      </c>
      <c r="J15" t="s">
        <v>513</v>
      </c>
      <c r="K15" t="s">
        <v>744</v>
      </c>
      <c r="L15">
        <v>0</v>
      </c>
      <c r="M15" t="str">
        <f t="shared" si="2"/>
        <v/>
      </c>
      <c r="Q15" s="2"/>
    </row>
    <row r="16" spans="1:18" x14ac:dyDescent="0.2">
      <c r="A16" t="s">
        <v>532</v>
      </c>
      <c r="C16">
        <f>VLOOKUP(A16,dialectContains!$A$1:$E$377,5,0)</f>
        <v>0</v>
      </c>
      <c r="D16" t="str">
        <f t="shared" si="0"/>
        <v/>
      </c>
      <c r="E16" t="str">
        <f t="shared" si="1"/>
        <v>Resource Language</v>
      </c>
      <c r="F16" t="e">
        <f>VLOOKUP(D16,csdgm2mercury!$A$1:$B$377,2,0)</f>
        <v>#N/A</v>
      </c>
      <c r="J16" t="s">
        <v>541</v>
      </c>
      <c r="K16" t="s">
        <v>745</v>
      </c>
      <c r="L16">
        <v>0</v>
      </c>
      <c r="M16" t="str">
        <f t="shared" si="2"/>
        <v/>
      </c>
      <c r="Q16" s="2" t="s">
        <v>532</v>
      </c>
      <c r="R16">
        <v>0</v>
      </c>
    </row>
    <row r="17" spans="1:18" x14ac:dyDescent="0.2">
      <c r="A17" t="s">
        <v>305</v>
      </c>
      <c r="C17">
        <f>VLOOKUP(A17,dialectContains!$A$1:$E$377,5,0)</f>
        <v>0</v>
      </c>
      <c r="D17" t="str">
        <f t="shared" si="0"/>
        <v/>
      </c>
      <c r="E17" t="str">
        <f t="shared" si="1"/>
        <v>Common Data Model Datatype</v>
      </c>
      <c r="F17" t="e">
        <f>VLOOKUP(D17,csdgm2mercury!$A$1:$B$377,2,0)</f>
        <v>#N/A</v>
      </c>
      <c r="J17" t="s">
        <v>278</v>
      </c>
      <c r="K17" t="s">
        <v>746</v>
      </c>
      <c r="L17">
        <v>0</v>
      </c>
      <c r="M17" t="str">
        <f t="shared" si="2"/>
        <v/>
      </c>
      <c r="Q17" s="2" t="s">
        <v>305</v>
      </c>
      <c r="R17">
        <v>0</v>
      </c>
    </row>
    <row r="18" spans="1:18" x14ac:dyDescent="0.2">
      <c r="A18" t="s">
        <v>419</v>
      </c>
      <c r="C18">
        <f>VLOOKUP(A18,dialectContains!$A$1:$E$377,5,0)</f>
        <v>1</v>
      </c>
      <c r="D18" t="str">
        <f t="shared" si="0"/>
        <v>Metadata Standard Version</v>
      </c>
      <c r="E18" t="str">
        <f t="shared" si="1"/>
        <v/>
      </c>
      <c r="F18" t="str">
        <f>VLOOKUP(D18,csdgm2mercury!$A$1:$B$377,2,0)</f>
        <v xml:space="preserve">/csdgm:metadata/csdgm:metainfo/csdgm:metstdv </v>
      </c>
      <c r="J18" t="s">
        <v>533</v>
      </c>
      <c r="K18" t="s">
        <v>742</v>
      </c>
      <c r="L18">
        <v>0</v>
      </c>
      <c r="M18" t="str">
        <f t="shared" si="2"/>
        <v/>
      </c>
      <c r="Q18" s="2"/>
    </row>
    <row r="19" spans="1:18" x14ac:dyDescent="0.2">
      <c r="A19" t="s">
        <v>522</v>
      </c>
      <c r="C19">
        <f>VLOOKUP(A19,dialectContains!$A$1:$E$377,5,0)</f>
        <v>1</v>
      </c>
      <c r="D19" t="str">
        <f t="shared" si="0"/>
        <v>Resource Access Constraints</v>
      </c>
      <c r="E19" t="str">
        <f t="shared" si="1"/>
        <v/>
      </c>
      <c r="F19" t="str">
        <f>VLOOKUP(D19,csdgm2mercury!$A$1:$B$377,2,0)</f>
        <v>/csdgm:metadata/csdgm:idinfo/csdgm:accconst</v>
      </c>
      <c r="J19" t="s">
        <v>551</v>
      </c>
      <c r="K19" t="s">
        <v>747</v>
      </c>
      <c r="L19">
        <v>0</v>
      </c>
      <c r="M19" t="str">
        <f t="shared" si="2"/>
        <v/>
      </c>
      <c r="Q19" s="2"/>
    </row>
    <row r="20" spans="1:18" x14ac:dyDescent="0.2">
      <c r="A20" t="s">
        <v>429</v>
      </c>
      <c r="C20">
        <f>VLOOKUP(A20,dialectContains!$A$1:$E$377,5,0)</f>
        <v>1</v>
      </c>
      <c r="D20" t="str">
        <f t="shared" si="0"/>
        <v>Ordering Instructions</v>
      </c>
      <c r="E20" t="str">
        <f t="shared" si="1"/>
        <v/>
      </c>
      <c r="F20" t="str">
        <f>VLOOKUP(D20,csdgm2mercury!$A$1:$B$377,2,0)</f>
        <v>/csdgm:metadata/csdgm:distinfo/csdgm:distrib/csdgm:storder/csdgm:ordinst</v>
      </c>
      <c r="J20" t="s">
        <v>252</v>
      </c>
      <c r="K20" t="s">
        <v>738</v>
      </c>
      <c r="L20">
        <v>0</v>
      </c>
      <c r="M20" t="str">
        <f t="shared" si="2"/>
        <v/>
      </c>
      <c r="Q20" s="2"/>
    </row>
    <row r="21" spans="1:18" x14ac:dyDescent="0.2">
      <c r="A21" t="s">
        <v>395</v>
      </c>
      <c r="C21">
        <f>VLOOKUP(A21,dialectContains!$A$1:$E$377,5,0)</f>
        <v>1</v>
      </c>
      <c r="D21" t="str">
        <f t="shared" si="0"/>
        <v>Lineage Statement</v>
      </c>
      <c r="E21" t="str">
        <f t="shared" si="1"/>
        <v/>
      </c>
      <c r="F21" t="str">
        <f>VLOOKUP(D21,csdgm2mercury!$A$1:$B$377,2,0)</f>
        <v>/csdgm:metadata/csdgm:dataqual/csdgm:lineage</v>
      </c>
      <c r="J21" t="s">
        <v>478</v>
      </c>
      <c r="K21" t="s">
        <v>748</v>
      </c>
      <c r="L21">
        <v>0</v>
      </c>
      <c r="M21" t="str">
        <f t="shared" si="2"/>
        <v/>
      </c>
      <c r="Q21" s="2"/>
    </row>
    <row r="22" spans="1:18" x14ac:dyDescent="0.2">
      <c r="A22" t="s">
        <v>314</v>
      </c>
      <c r="C22">
        <f>VLOOKUP(A22,dialectContains!$A$1:$E$377,5,0)</f>
        <v>1</v>
      </c>
      <c r="D22" t="str">
        <f t="shared" si="0"/>
        <v>Coordinate Reference System (CRS)</v>
      </c>
      <c r="E22" t="str">
        <f t="shared" si="1"/>
        <v/>
      </c>
      <c r="F22" t="str">
        <f>VLOOKUP(D22,csdgm2mercury!$A$1:$B$377,2,0)</f>
        <v>/csdgm:metadata/csdgm:spref/csdgm:horizsys/csdgm:planar/csdgm:gridsys/csdgm:gridsysn</v>
      </c>
      <c r="J22" t="s">
        <v>549</v>
      </c>
      <c r="K22" t="s">
        <v>749</v>
      </c>
      <c r="L22">
        <v>0</v>
      </c>
      <c r="M22" t="str">
        <f t="shared" si="2"/>
        <v/>
      </c>
      <c r="Q22" s="2"/>
    </row>
    <row r="23" spans="1:18" x14ac:dyDescent="0.2">
      <c r="A23" t="s">
        <v>306</v>
      </c>
      <c r="C23">
        <f>VLOOKUP(A23,dialectContains!$A$1:$E$377,5,0)</f>
        <v>0</v>
      </c>
      <c r="D23" t="str">
        <f t="shared" si="0"/>
        <v/>
      </c>
      <c r="E23" t="str">
        <f t="shared" si="1"/>
        <v>Complete Citation</v>
      </c>
      <c r="F23" t="e">
        <f>VLOOKUP(D23,csdgm2mercury!$A$1:$B$377,2,0)</f>
        <v>#N/A</v>
      </c>
      <c r="J23" t="s">
        <v>535</v>
      </c>
      <c r="K23" t="s">
        <v>750</v>
      </c>
      <c r="L23">
        <v>0</v>
      </c>
      <c r="M23" t="str">
        <f t="shared" si="2"/>
        <v/>
      </c>
      <c r="Q23" s="2" t="s">
        <v>306</v>
      </c>
      <c r="R23">
        <v>0</v>
      </c>
    </row>
    <row r="24" spans="1:18" x14ac:dyDescent="0.2">
      <c r="A24" t="s">
        <v>591</v>
      </c>
      <c r="C24">
        <f>VLOOKUP(A24,dialectContains!$A$1:$E$377,5,0)</f>
        <v>1</v>
      </c>
      <c r="D24" t="str">
        <f t="shared" si="0"/>
        <v>Supplemental Information</v>
      </c>
      <c r="E24" t="str">
        <f t="shared" si="1"/>
        <v/>
      </c>
      <c r="F24">
        <f>VLOOKUP(D24,csdgm2mercury!$A$1:$B$377,2,0)</f>
        <v>0</v>
      </c>
      <c r="J24" t="s">
        <v>408</v>
      </c>
      <c r="K24" t="s">
        <v>751</v>
      </c>
      <c r="L24">
        <v>0</v>
      </c>
      <c r="M24" t="str">
        <f t="shared" si="2"/>
        <v/>
      </c>
      <c r="Q24" s="2"/>
    </row>
    <row r="25" spans="1:18" x14ac:dyDescent="0.2">
      <c r="A25" t="s">
        <v>445</v>
      </c>
      <c r="C25">
        <f>VLOOKUP(A25,dialectContains!$A$1:$E$377,5,0)</f>
        <v>0</v>
      </c>
      <c r="D25" t="str">
        <f t="shared" si="0"/>
        <v/>
      </c>
      <c r="E25" t="str">
        <f t="shared" si="1"/>
        <v>Parent Identifier</v>
      </c>
      <c r="F25" t="e">
        <f>VLOOKUP(D25,csdgm2mercury!$A$1:$B$377,2,0)</f>
        <v>#N/A</v>
      </c>
      <c r="J25" t="s">
        <v>585</v>
      </c>
      <c r="K25" t="s">
        <v>752</v>
      </c>
      <c r="L25">
        <v>0</v>
      </c>
      <c r="M25" t="str">
        <f t="shared" si="2"/>
        <v/>
      </c>
      <c r="Q25" s="2" t="s">
        <v>445</v>
      </c>
      <c r="R25">
        <v>0</v>
      </c>
    </row>
    <row r="26" spans="1:18" x14ac:dyDescent="0.2">
      <c r="A26" t="s">
        <v>617</v>
      </c>
      <c r="C26">
        <f>VLOOKUP(A26,dialectContains!$A$1:$E$377,5,0)</f>
        <v>0</v>
      </c>
      <c r="D26" t="str">
        <f t="shared" si="0"/>
        <v/>
      </c>
      <c r="E26" t="str">
        <f t="shared" si="1"/>
        <v>Vertical Extent</v>
      </c>
      <c r="F26" t="e">
        <f>VLOOKUP(D26,csdgm2mercury!$A$1:$B$377,2,0)</f>
        <v>#N/A</v>
      </c>
      <c r="J26" t="s">
        <v>331</v>
      </c>
      <c r="K26" t="s">
        <v>753</v>
      </c>
      <c r="L26">
        <v>0</v>
      </c>
      <c r="M26" t="str">
        <f t="shared" si="2"/>
        <v/>
      </c>
      <c r="Q26" s="2" t="s">
        <v>617</v>
      </c>
      <c r="R26">
        <v>0</v>
      </c>
    </row>
    <row r="27" spans="1:18" x14ac:dyDescent="0.2">
      <c r="A27" t="s">
        <v>438</v>
      </c>
      <c r="C27">
        <f>VLOOKUP(A27,dialectContains!$A$1:$E$377,5,0)</f>
        <v>0</v>
      </c>
      <c r="D27" t="str">
        <f t="shared" si="0"/>
        <v/>
      </c>
      <c r="E27" t="str">
        <f t="shared" si="1"/>
        <v>Paleo Temporal Coverage</v>
      </c>
      <c r="F27" t="e">
        <f>VLOOKUP(D27,csdgm2mercury!$A$1:$B$377,2,0)</f>
        <v>#N/A</v>
      </c>
      <c r="J27" t="s">
        <v>424</v>
      </c>
      <c r="K27" t="s">
        <v>754</v>
      </c>
      <c r="L27" t="s">
        <v>766</v>
      </c>
      <c r="M27" t="str">
        <f t="shared" si="2"/>
        <v>Online Resource</v>
      </c>
      <c r="Q27" s="2" t="s">
        <v>438</v>
      </c>
      <c r="R27">
        <v>0</v>
      </c>
    </row>
    <row r="28" spans="1:18" x14ac:dyDescent="0.2">
      <c r="A28" t="s">
        <v>514</v>
      </c>
      <c r="C28">
        <f>VLOOKUP(A28,dialectContains!$A$1:$E$377,5,0)</f>
        <v>0</v>
      </c>
      <c r="D28" t="str">
        <f t="shared" si="0"/>
        <v/>
      </c>
      <c r="E28" t="str">
        <f t="shared" si="1"/>
        <v>Related Resource Identifier</v>
      </c>
      <c r="F28" t="e">
        <f>VLOOKUP(D28,csdgm2mercury!$A$1:$B$377,2,0)</f>
        <v>#N/A</v>
      </c>
      <c r="J28" t="s">
        <v>525</v>
      </c>
      <c r="K28" t="s">
        <v>755</v>
      </c>
      <c r="L28">
        <v>0</v>
      </c>
      <c r="M28" t="str">
        <f t="shared" si="2"/>
        <v/>
      </c>
      <c r="Q28" s="2" t="s">
        <v>514</v>
      </c>
      <c r="R28">
        <v>0</v>
      </c>
    </row>
    <row r="29" spans="1:18" x14ac:dyDescent="0.2">
      <c r="A29" t="s">
        <v>592</v>
      </c>
      <c r="C29">
        <f>VLOOKUP(A29,dialectContains!$A$1:$E$377,5,0)</f>
        <v>0</v>
      </c>
      <c r="D29" t="str">
        <f t="shared" si="0"/>
        <v/>
      </c>
      <c r="E29" t="str">
        <f t="shared" si="1"/>
        <v>Taxonomic Extent</v>
      </c>
      <c r="F29" t="e">
        <f>VLOOKUP(D29,csdgm2mercury!$A$1:$B$377,2,0)</f>
        <v>#N/A</v>
      </c>
      <c r="J29" t="s">
        <v>590</v>
      </c>
      <c r="K29" t="s">
        <v>763</v>
      </c>
      <c r="L29" t="s">
        <v>767</v>
      </c>
      <c r="M29" t="str">
        <f t="shared" si="2"/>
        <v>Start Time</v>
      </c>
      <c r="Q29" s="2" t="s">
        <v>592</v>
      </c>
      <c r="R29">
        <v>0</v>
      </c>
    </row>
    <row r="30" spans="1:18" x14ac:dyDescent="0.2">
      <c r="A30" t="s">
        <v>589</v>
      </c>
      <c r="C30">
        <f>VLOOKUP(A30,dialectContains!$A$1:$E$377,5,0)</f>
        <v>0</v>
      </c>
      <c r="D30" t="str">
        <f t="shared" si="0"/>
        <v/>
      </c>
      <c r="E30" t="str">
        <f t="shared" si="1"/>
        <v>Standard Name Vocabulary</v>
      </c>
      <c r="F30" t="e">
        <f>VLOOKUP(D30,csdgm2mercury!$A$1:$B$377,2,0)</f>
        <v>#N/A</v>
      </c>
      <c r="J30" t="s">
        <v>420</v>
      </c>
      <c r="K30" t="s">
        <v>756</v>
      </c>
      <c r="L30">
        <v>0</v>
      </c>
      <c r="M30" t="str">
        <f t="shared" si="2"/>
        <v/>
      </c>
      <c r="Q30" s="2" t="s">
        <v>589</v>
      </c>
      <c r="R30">
        <v>0</v>
      </c>
    </row>
    <row r="31" spans="1:18" x14ac:dyDescent="0.2">
      <c r="A31" t="s">
        <v>513</v>
      </c>
      <c r="C31">
        <f>VLOOKUP(A31,dialectContains!$A$1:$E$377,5,0)</f>
        <v>1</v>
      </c>
      <c r="D31" t="str">
        <f t="shared" si="0"/>
        <v>Related Resource Citation</v>
      </c>
      <c r="E31" t="str">
        <f t="shared" si="1"/>
        <v/>
      </c>
      <c r="F31" t="str">
        <f>VLOOKUP(D31,csdgm2mercury!$A$1:$B$377,2,0)</f>
        <v>/csdgm:metadata/csdgm:idinfo/csdgm:citation/csdgm:citeinfo/csdgm:lworkcit</v>
      </c>
      <c r="J31" t="s">
        <v>334</v>
      </c>
      <c r="K31" t="s">
        <v>757</v>
      </c>
      <c r="L31">
        <v>0</v>
      </c>
      <c r="M31" t="str">
        <f t="shared" si="2"/>
        <v/>
      </c>
      <c r="Q31" s="2"/>
    </row>
    <row r="32" spans="1:18" x14ac:dyDescent="0.2">
      <c r="A32" t="s">
        <v>541</v>
      </c>
      <c r="C32">
        <f>VLOOKUP(A32,dialectContains!$A$1:$E$377,5,0)</f>
        <v>1</v>
      </c>
      <c r="D32" t="str">
        <f t="shared" si="0"/>
        <v>Resource Use Constraints</v>
      </c>
      <c r="E32" t="str">
        <f t="shared" si="1"/>
        <v/>
      </c>
      <c r="F32" t="str">
        <f>VLOOKUP(D32,csdgm2mercury!$A$1:$B$377,2,0)</f>
        <v>/csdgm:metadata/csdgm:idinfo/csdgm:useconst</v>
      </c>
      <c r="J32" t="s">
        <v>327</v>
      </c>
      <c r="K32" t="s">
        <v>758</v>
      </c>
      <c r="L32">
        <v>0</v>
      </c>
      <c r="M32" t="str">
        <f t="shared" si="2"/>
        <v/>
      </c>
      <c r="Q32" s="2"/>
    </row>
    <row r="33" spans="1:18" x14ac:dyDescent="0.2">
      <c r="A33" t="s">
        <v>269</v>
      </c>
      <c r="C33">
        <f>VLOOKUP(A33,dialectContains!$A$1:$E$377,5,0)</f>
        <v>0</v>
      </c>
      <c r="D33" t="str">
        <f t="shared" si="0"/>
        <v/>
      </c>
      <c r="E33" t="str">
        <f t="shared" si="1"/>
        <v>AssociatedDIFs</v>
      </c>
      <c r="F33" t="e">
        <f>VLOOKUP(D33,csdgm2mercury!$A$1:$B$377,2,0)</f>
        <v>#N/A</v>
      </c>
      <c r="J33" t="s">
        <v>594</v>
      </c>
      <c r="K33" t="s">
        <v>759</v>
      </c>
      <c r="L33">
        <v>0</v>
      </c>
      <c r="M33" t="str">
        <f t="shared" si="2"/>
        <v/>
      </c>
      <c r="Q33" s="2" t="s">
        <v>269</v>
      </c>
      <c r="R33">
        <v>0</v>
      </c>
    </row>
    <row r="34" spans="1:18" x14ac:dyDescent="0.2">
      <c r="A34" t="s">
        <v>619</v>
      </c>
      <c r="C34">
        <f>VLOOKUP(A34,dialectContains!$A$1:$E$377,5,0)</f>
        <v>0</v>
      </c>
      <c r="D34" t="str">
        <f t="shared" si="0"/>
        <v/>
      </c>
      <c r="E34" t="str">
        <f t="shared" si="1"/>
        <v>Vertical Minimum</v>
      </c>
      <c r="F34" t="e">
        <f>VLOOKUP(D34,csdgm2mercury!$A$1:$B$377,2,0)</f>
        <v>#N/A</v>
      </c>
      <c r="J34" t="s">
        <v>290</v>
      </c>
      <c r="K34" t="s">
        <v>760</v>
      </c>
      <c r="L34">
        <v>0</v>
      </c>
      <c r="M34" t="str">
        <f t="shared" si="2"/>
        <v/>
      </c>
      <c r="Q34" s="2" t="s">
        <v>619</v>
      </c>
      <c r="R34">
        <v>0</v>
      </c>
    </row>
    <row r="35" spans="1:18" x14ac:dyDescent="0.2">
      <c r="A35" t="s">
        <v>278</v>
      </c>
      <c r="C35">
        <f>VLOOKUP(A35,dialectContains!$A$1:$E$377,5,0)</f>
        <v>1</v>
      </c>
      <c r="D35" t="str">
        <f t="shared" si="0"/>
        <v>Attribute List</v>
      </c>
      <c r="E35" t="str">
        <f t="shared" si="1"/>
        <v/>
      </c>
      <c r="F35" t="str">
        <f>VLOOKUP(D35,csdgm2mercury!$A$1:$B$377,2,0)</f>
        <v>/csdgm:metadata/csdgm:eainfo/csdgm:detailed/csdgm:attr/csdgm:attrdef</v>
      </c>
      <c r="J35" t="s">
        <v>572</v>
      </c>
      <c r="K35" t="s">
        <v>761</v>
      </c>
      <c r="L35">
        <v>0</v>
      </c>
      <c r="M35" t="str">
        <f t="shared" si="2"/>
        <v/>
      </c>
      <c r="Q35" s="2"/>
    </row>
    <row r="36" spans="1:18" x14ac:dyDescent="0.2">
      <c r="A36" t="s">
        <v>533</v>
      </c>
      <c r="C36">
        <f>VLOOKUP(A36,dialectContains!$A$1:$E$377,5,0)</f>
        <v>1</v>
      </c>
      <c r="D36" t="str">
        <f t="shared" si="0"/>
        <v>Resource Lineage</v>
      </c>
      <c r="E36" t="str">
        <f t="shared" si="1"/>
        <v/>
      </c>
      <c r="F36" t="str">
        <f>VLOOKUP(D36,csdgm2mercury!$A$1:$B$377,2,0)</f>
        <v>/csdgm:metadata/csdgm:dataqual/csdgm:lineage</v>
      </c>
      <c r="J36" t="s">
        <v>505</v>
      </c>
      <c r="K36" t="s">
        <v>750</v>
      </c>
      <c r="L36">
        <v>0</v>
      </c>
      <c r="M36" t="str">
        <f t="shared" si="2"/>
        <v/>
      </c>
      <c r="Q36" s="2"/>
    </row>
    <row r="37" spans="1:18" x14ac:dyDescent="0.2">
      <c r="A37" t="s">
        <v>485</v>
      </c>
      <c r="C37">
        <f>VLOOKUP(A37,dialectContains!$A$1:$E$377,5,0)</f>
        <v>0</v>
      </c>
      <c r="D37" t="str">
        <f t="shared" si="0"/>
        <v/>
      </c>
      <c r="E37" t="str">
        <f t="shared" si="1"/>
        <v>Processing Level</v>
      </c>
      <c r="F37" t="e">
        <f>VLOOKUP(D37,csdgm2mercury!$A$1:$B$377,2,0)</f>
        <v>#N/A</v>
      </c>
      <c r="J37" t="s">
        <v>332</v>
      </c>
      <c r="K37" t="s">
        <v>764</v>
      </c>
      <c r="L37" t="s">
        <v>768</v>
      </c>
      <c r="M37" t="str">
        <f t="shared" si="2"/>
        <v>End Time</v>
      </c>
      <c r="Q37" s="2" t="s">
        <v>485</v>
      </c>
      <c r="R37">
        <v>0</v>
      </c>
    </row>
    <row r="38" spans="1:18" x14ac:dyDescent="0.2">
      <c r="A38" t="s">
        <v>551</v>
      </c>
      <c r="C38">
        <f>VLOOKUP(A38,dialectContains!$A$1:$E$377,5,0)</f>
        <v>1</v>
      </c>
      <c r="D38" t="str">
        <f t="shared" si="0"/>
        <v>Security Constraints</v>
      </c>
      <c r="E38" t="str">
        <f t="shared" si="1"/>
        <v/>
      </c>
      <c r="F38" t="str">
        <f>VLOOKUP(D38,csdgm2mercury!$A$1:$B$377,2,0)</f>
        <v>/csdgm:metadata/csdgm:idinfo/csdgm:secinfo</v>
      </c>
      <c r="J38" t="s">
        <v>603</v>
      </c>
      <c r="K38" t="s">
        <v>762</v>
      </c>
      <c r="L38">
        <v>0</v>
      </c>
      <c r="M38" t="str">
        <f t="shared" si="2"/>
        <v/>
      </c>
      <c r="Q38" s="2"/>
    </row>
    <row r="39" spans="1:18" x14ac:dyDescent="0.2">
      <c r="A39" t="s">
        <v>274</v>
      </c>
      <c r="C39">
        <f>VLOOKUP(A39,dialectContains!$A$1:$E$377,5,0)</f>
        <v>0</v>
      </c>
      <c r="D39" t="str">
        <f t="shared" si="0"/>
        <v/>
      </c>
      <c r="E39" t="str">
        <f t="shared" si="1"/>
        <v>Attribute Constraints</v>
      </c>
      <c r="F39" t="e">
        <f>VLOOKUP(D39,csdgm2mercury!$A$1:$B$377,2,0)</f>
        <v>#N/A</v>
      </c>
      <c r="J39" t="s">
        <v>275</v>
      </c>
      <c r="K39" t="s">
        <v>746</v>
      </c>
      <c r="L39">
        <v>0</v>
      </c>
      <c r="M39" t="str">
        <f t="shared" si="2"/>
        <v/>
      </c>
      <c r="Q39" s="2" t="s">
        <v>274</v>
      </c>
      <c r="R39">
        <v>0</v>
      </c>
    </row>
    <row r="40" spans="1:18" x14ac:dyDescent="0.2">
      <c r="A40" t="s">
        <v>462</v>
      </c>
      <c r="C40">
        <f>VLOOKUP(A40,dialectContains!$A$1:$E$377,5,0)</f>
        <v>0</v>
      </c>
      <c r="D40" t="str">
        <f t="shared" si="0"/>
        <v/>
      </c>
      <c r="E40" t="str">
        <f t="shared" si="1"/>
        <v>Platform Keyword</v>
      </c>
      <c r="F40" t="e">
        <f>VLOOKUP(D40,csdgm2mercury!$A$1:$B$377,2,0)</f>
        <v>#N/A</v>
      </c>
      <c r="Q40" s="2" t="s">
        <v>462</v>
      </c>
      <c r="R40">
        <v>0</v>
      </c>
    </row>
    <row r="41" spans="1:18" x14ac:dyDescent="0.2">
      <c r="A41" t="s">
        <v>252</v>
      </c>
      <c r="C41">
        <f>VLOOKUP(A41,dialectContains!$A$1:$E$377,5,0)</f>
        <v>1</v>
      </c>
      <c r="D41" t="str">
        <f t="shared" si="0"/>
        <v>Acknowledgement</v>
      </c>
      <c r="E41" t="str">
        <f t="shared" si="1"/>
        <v/>
      </c>
      <c r="F41" t="str">
        <f>VLOOKUP(D41,csdgm2mercury!$A$1:$B$377,2,0)</f>
        <v>/csdgm:metadata/csdgm:idinfo/csdgm:datacred</v>
      </c>
      <c r="Q41" s="2"/>
    </row>
    <row r="42" spans="1:18" x14ac:dyDescent="0.2">
      <c r="A42" t="s">
        <v>478</v>
      </c>
      <c r="C42">
        <f>VLOOKUP(A42,dialectContains!$A$1:$E$377,5,0)</f>
        <v>1</v>
      </c>
      <c r="D42" t="str">
        <f t="shared" si="0"/>
        <v>Process Step</v>
      </c>
      <c r="E42" t="str">
        <f t="shared" si="1"/>
        <v/>
      </c>
      <c r="F42" t="str">
        <f>VLOOKUP(D42,csdgm2mercury!$A$1:$B$377,2,0)</f>
        <v>/csdgm:metadata/csdgm:lineage/csdgm:dataqual/csdgm:procstep</v>
      </c>
      <c r="Q42" s="2"/>
    </row>
    <row r="43" spans="1:18" x14ac:dyDescent="0.2">
      <c r="A43" t="s">
        <v>549</v>
      </c>
      <c r="C43">
        <f>VLOOKUP(A43,dialectContains!$A$1:$E$377,5,0)</f>
        <v>1</v>
      </c>
      <c r="D43" t="str">
        <f t="shared" si="0"/>
        <v>Rights</v>
      </c>
      <c r="E43" t="str">
        <f t="shared" si="1"/>
        <v/>
      </c>
      <c r="F43" t="str">
        <f>VLOOKUP(D43,csdgm2mercury!$A$1:$B$377,2,0)</f>
        <v>/csdgm:metadata/csdgm:idinfo/csdgm:accconst /csdgm:metadata/csdgm:idinfo/csdgm:useconst /csdgm:metadata/csdgm:metainfo/csdgm:metac /csdgm:metadata/csdgm:metainfo/csdgm:metuc</v>
      </c>
      <c r="Q43" s="2"/>
    </row>
    <row r="44" spans="1:18" x14ac:dyDescent="0.2">
      <c r="A44" t="s">
        <v>535</v>
      </c>
      <c r="C44">
        <f>VLOOKUP(A44,dialectContains!$A$1:$E$377,5,0)</f>
        <v>1</v>
      </c>
      <c r="D44" t="str">
        <f t="shared" si="0"/>
        <v>Resource Quality Description</v>
      </c>
      <c r="E44" t="str">
        <f t="shared" si="1"/>
        <v/>
      </c>
      <c r="F44" t="str">
        <f>VLOOKUP(D44,csdgm2mercury!$A$1:$B$377,2,0)</f>
        <v>/csdgm:metadata/csdgm:dataqual</v>
      </c>
      <c r="Q44" s="2"/>
    </row>
    <row r="45" spans="1:18" x14ac:dyDescent="0.2">
      <c r="A45" t="s">
        <v>270</v>
      </c>
      <c r="C45">
        <f>VLOOKUP(A45,dialectContains!$A$1:$E$377,5,0)</f>
        <v>0</v>
      </c>
      <c r="D45" t="str">
        <f t="shared" si="0"/>
        <v/>
      </c>
      <c r="E45" t="str">
        <f t="shared" si="1"/>
        <v>Association</v>
      </c>
      <c r="F45" t="e">
        <f>VLOOKUP(D45,csdgm2mercury!$A$1:$B$377,2,0)</f>
        <v>#N/A</v>
      </c>
      <c r="Q45" s="2" t="s">
        <v>270</v>
      </c>
      <c r="R45">
        <v>0</v>
      </c>
    </row>
    <row r="46" spans="1:18" x14ac:dyDescent="0.2">
      <c r="A46" t="s">
        <v>408</v>
      </c>
      <c r="C46">
        <f>VLOOKUP(A46,dialectContains!$A$1:$E$377,5,0)</f>
        <v>1</v>
      </c>
      <c r="D46" t="str">
        <f t="shared" si="0"/>
        <v>Media</v>
      </c>
      <c r="E46" t="str">
        <f t="shared" si="1"/>
        <v/>
      </c>
      <c r="F46" t="str">
        <f>VLOOKUP(D46,csdgm2mercury!$A$1:$B$377,2,0)</f>
        <v>/csdgm:metadata/csdgm:dataqual/csdgm:lineage/csdgm:sinfo/csdgm:type</v>
      </c>
      <c r="Q46" s="2"/>
    </row>
    <row r="47" spans="1:18" x14ac:dyDescent="0.2">
      <c r="A47" t="s">
        <v>618</v>
      </c>
      <c r="C47">
        <f>VLOOKUP(A47,dialectContains!$A$1:$E$377,5,0)</f>
        <v>0</v>
      </c>
      <c r="D47" t="str">
        <f t="shared" si="0"/>
        <v/>
      </c>
      <c r="E47" t="str">
        <f t="shared" si="1"/>
        <v>Vertical Maximum</v>
      </c>
      <c r="F47" t="e">
        <f>VLOOKUP(D47,csdgm2mercury!$A$1:$B$377,2,0)</f>
        <v>#N/A</v>
      </c>
      <c r="Q47" s="2" t="s">
        <v>618</v>
      </c>
      <c r="R47">
        <v>0</v>
      </c>
    </row>
    <row r="48" spans="1:18" x14ac:dyDescent="0.2">
      <c r="A48" t="s">
        <v>585</v>
      </c>
      <c r="C48">
        <f>VLOOKUP(A48,dialectContains!$A$1:$E$377,5,0)</f>
        <v>1</v>
      </c>
      <c r="D48" t="str">
        <f t="shared" si="0"/>
        <v>Spatial Resolution</v>
      </c>
      <c r="E48" t="str">
        <f t="shared" si="1"/>
        <v/>
      </c>
      <c r="F48" t="str">
        <f>VLOOKUP(D48,csdgm2mercury!$A$1:$B$377,2,0)</f>
        <v>/csdgm:metadata/csdgm:spref/csdgm:horizsys/csdgm:geograph</v>
      </c>
      <c r="Q48" s="2"/>
    </row>
    <row r="49" spans="1:18" x14ac:dyDescent="0.2">
      <c r="A49" t="s">
        <v>381</v>
      </c>
      <c r="C49">
        <f>VLOOKUP(A49,dialectContains!$A$1:$E$377,5,0)</f>
        <v>0</v>
      </c>
      <c r="D49" t="str">
        <f t="shared" si="0"/>
        <v/>
      </c>
      <c r="E49" t="str">
        <f t="shared" si="1"/>
        <v>Instrument Type</v>
      </c>
      <c r="F49" t="e">
        <f>VLOOKUP(D49,csdgm2mercury!$A$1:$B$377,2,0)</f>
        <v>#N/A</v>
      </c>
      <c r="Q49" s="2" t="s">
        <v>381</v>
      </c>
      <c r="R49">
        <v>0</v>
      </c>
    </row>
    <row r="50" spans="1:18" x14ac:dyDescent="0.2">
      <c r="A50" t="s">
        <v>491</v>
      </c>
      <c r="C50">
        <f>VLOOKUP(A50,dialectContains!$A$1:$E$377,5,0)</f>
        <v>0</v>
      </c>
      <c r="D50" t="str">
        <f t="shared" si="0"/>
        <v/>
      </c>
      <c r="E50" t="str">
        <f t="shared" si="1"/>
        <v>Project Description</v>
      </c>
      <c r="F50" t="e">
        <f>VLOOKUP(D50,csdgm2mercury!$A$1:$B$377,2,0)</f>
        <v>#N/A</v>
      </c>
      <c r="Q50" s="2" t="s">
        <v>491</v>
      </c>
      <c r="R50">
        <v>0</v>
      </c>
    </row>
    <row r="51" spans="1:18" x14ac:dyDescent="0.2">
      <c r="A51" t="s">
        <v>331</v>
      </c>
      <c r="C51">
        <f>VLOOKUP(A51,dialectContains!$A$1:$E$377,5,0)</f>
        <v>1</v>
      </c>
      <c r="D51" t="str">
        <f t="shared" si="0"/>
        <v>Embargo Date</v>
      </c>
      <c r="E51" t="str">
        <f t="shared" si="1"/>
        <v/>
      </c>
      <c r="F51" t="str">
        <f>VLOOKUP(D51,csdgm2mercury!$A$1:$B$377,2,0)</f>
        <v>/csdgm:metadata/csdgm:distinfo/csdgm:avalibl</v>
      </c>
      <c r="Q51" s="2"/>
    </row>
    <row r="52" spans="1:18" x14ac:dyDescent="0.2">
      <c r="A52" t="s">
        <v>313</v>
      </c>
      <c r="C52">
        <f>VLOOKUP(A52,dialectContains!$A$1:$E$377,5,0)</f>
        <v>0</v>
      </c>
      <c r="D52" t="str">
        <f t="shared" si="0"/>
        <v/>
      </c>
      <c r="E52" t="str">
        <f t="shared" si="1"/>
        <v>Contributor Role</v>
      </c>
      <c r="F52" t="e">
        <f>VLOOKUP(D52,csdgm2mercury!$A$1:$B$377,2,0)</f>
        <v>#N/A</v>
      </c>
      <c r="Q52" s="2" t="s">
        <v>313</v>
      </c>
      <c r="R52">
        <v>0</v>
      </c>
    </row>
    <row r="53" spans="1:18" x14ac:dyDescent="0.2">
      <c r="A53" t="s">
        <v>424</v>
      </c>
      <c r="C53">
        <f>VLOOKUP(A53,dialectContains!$A$1:$E$377,5,0)</f>
        <v>1</v>
      </c>
      <c r="D53" t="str">
        <f t="shared" si="0"/>
        <v>Online Resource</v>
      </c>
      <c r="E53" t="str">
        <f t="shared" si="1"/>
        <v/>
      </c>
      <c r="F53" t="str">
        <f>VLOOKUP(D53,csdgm2mercury!$A$1:$B$377,2,0)</f>
        <v>/csdgm:metadata/csdgm:distinfo/csdgm:stdorder/csdgm:digform/csdgm:onlinopt/csdgm:networka</v>
      </c>
      <c r="Q53" s="2"/>
    </row>
    <row r="54" spans="1:18" x14ac:dyDescent="0.2">
      <c r="A54" t="s">
        <v>525</v>
      </c>
      <c r="C54">
        <f>VLOOKUP(A54,dialectContains!$A$1:$E$377,5,0)</f>
        <v>1</v>
      </c>
      <c r="D54" t="str">
        <f t="shared" si="0"/>
        <v>Resource Cost or Fees</v>
      </c>
      <c r="E54" t="str">
        <f t="shared" si="1"/>
        <v/>
      </c>
      <c r="F54" t="str">
        <f>VLOOKUP(D54,csdgm2mercury!$A$1:$B$377,2,0)</f>
        <v>/csdgm:metadata/csdgm:distinfo/csdgm:distrib/csdgm:storder/csdgm:fees</v>
      </c>
      <c r="Q54" s="2"/>
    </row>
    <row r="55" spans="1:18" x14ac:dyDescent="0.2">
      <c r="A55" t="s">
        <v>590</v>
      </c>
      <c r="C55">
        <f>VLOOKUP(A55,dialectContains!$A$1:$E$377,5,0)</f>
        <v>1</v>
      </c>
      <c r="D55" t="str">
        <f t="shared" si="0"/>
        <v>Start Time</v>
      </c>
      <c r="E55" t="str">
        <f t="shared" si="1"/>
        <v/>
      </c>
      <c r="F55" t="str">
        <f>VLOOKUP(D55,csdgm2mercury!$A$1:$B$377,2,0)</f>
        <v>/csdgm:metadata/csdgm:idinfo/csdgm:timeperd/csdgm:begdate | /csdgm:metadata/csdgm:idinfo/csdgm:timeperd/csdgm:begtime</v>
      </c>
      <c r="Q55" s="2"/>
    </row>
    <row r="56" spans="1:18" x14ac:dyDescent="0.2">
      <c r="A56" t="s">
        <v>420</v>
      </c>
      <c r="C56">
        <f>VLOOKUP(A56,dialectContains!$A$1:$E$377,5,0)</f>
        <v>1</v>
      </c>
      <c r="D56" t="str">
        <f t="shared" si="0"/>
        <v>Metadata Use Constraints</v>
      </c>
      <c r="E56" t="str">
        <f t="shared" si="1"/>
        <v/>
      </c>
      <c r="F56" t="str">
        <f>VLOOKUP(D56,csdgm2mercury!$A$1:$B$377,2,0)</f>
        <v>/csdgm:metadata/csdgm:metainfo/csdgm:metuc</v>
      </c>
      <c r="Q56" s="2"/>
    </row>
    <row r="57" spans="1:18" x14ac:dyDescent="0.2">
      <c r="A57" t="s">
        <v>597</v>
      </c>
      <c r="C57">
        <f>VLOOKUP(A57,dialectContains!$A$1:$E$377,5,0)</f>
        <v>0</v>
      </c>
      <c r="D57" t="str">
        <f t="shared" si="0"/>
        <v/>
      </c>
      <c r="E57" t="str">
        <f t="shared" si="1"/>
        <v>Temporal Resolution</v>
      </c>
      <c r="F57" t="e">
        <f>VLOOKUP(D57,csdgm2mercury!$A$1:$B$377,2,0)</f>
        <v>#N/A</v>
      </c>
      <c r="Q57" s="2" t="s">
        <v>597</v>
      </c>
      <c r="R57" t="s">
        <v>769</v>
      </c>
    </row>
    <row r="58" spans="1:18" x14ac:dyDescent="0.2">
      <c r="A58" t="s">
        <v>552</v>
      </c>
      <c r="C58">
        <f>VLOOKUP(A58,dialectContains!$A$1:$E$377,5,0)</f>
        <v>0</v>
      </c>
      <c r="D58" t="str">
        <f t="shared" si="0"/>
        <v/>
      </c>
      <c r="E58" t="str">
        <f t="shared" si="1"/>
        <v>Sensor Characteristics</v>
      </c>
      <c r="F58" t="e">
        <f>VLOOKUP(D58,csdgm2mercury!$A$1:$B$377,2,0)</f>
        <v>#N/A</v>
      </c>
      <c r="Q58" s="2" t="s">
        <v>552</v>
      </c>
      <c r="R58">
        <v>0</v>
      </c>
    </row>
    <row r="59" spans="1:18" x14ac:dyDescent="0.2">
      <c r="A59" t="s">
        <v>334</v>
      </c>
      <c r="C59">
        <f>VLOOKUP(A59,dialectContains!$A$1:$E$377,5,0)</f>
        <v>1</v>
      </c>
      <c r="D59" t="str">
        <f t="shared" si="0"/>
        <v>Entity Type Definition</v>
      </c>
      <c r="E59" t="str">
        <f t="shared" si="1"/>
        <v/>
      </c>
      <c r="F59" t="str">
        <f>VLOOKUP(D59,csdgm2mercury!$A$1:$B$377,2,0)</f>
        <v>/csdgm:metadata/csdgm:eainfo/csdgm:detailed/csdgm:enttyp/csdgm:enttypd</v>
      </c>
      <c r="Q59" s="2"/>
    </row>
    <row r="60" spans="1:18" x14ac:dyDescent="0.2">
      <c r="A60" t="s">
        <v>453</v>
      </c>
      <c r="C60">
        <f>VLOOKUP(A60,dialectContains!$A$1:$E$377,5,0)</f>
        <v>0</v>
      </c>
      <c r="D60" t="str">
        <f t="shared" si="0"/>
        <v/>
      </c>
      <c r="E60" t="str">
        <f t="shared" si="1"/>
        <v>Platform</v>
      </c>
      <c r="F60" t="e">
        <f>VLOOKUP(D60,csdgm2mercury!$A$1:$B$377,2,0)</f>
        <v>#N/A</v>
      </c>
      <c r="Q60" s="2" t="s">
        <v>453</v>
      </c>
      <c r="R60">
        <v>0</v>
      </c>
    </row>
    <row r="61" spans="1:18" x14ac:dyDescent="0.2">
      <c r="A61" t="s">
        <v>327</v>
      </c>
      <c r="C61">
        <f>VLOOKUP(A61,dialectContains!$A$1:$E$377,5,0)</f>
        <v>1</v>
      </c>
      <c r="D61" t="str">
        <f t="shared" si="0"/>
        <v>Distribution Liability</v>
      </c>
      <c r="E61" t="str">
        <f t="shared" si="1"/>
        <v/>
      </c>
      <c r="F61" t="str">
        <f>VLOOKUP(D61,csdgm2mercury!$A$1:$B$377,2,0)</f>
        <v>/csdgm:metadata/csdgm:distinfo/csdgm:distliab</v>
      </c>
      <c r="Q61" s="2"/>
    </row>
    <row r="62" spans="1:18" x14ac:dyDescent="0.2">
      <c r="A62" t="s">
        <v>594</v>
      </c>
      <c r="C62">
        <f>VLOOKUP(A62,dialectContains!$A$1:$E$377,5,0)</f>
        <v>1</v>
      </c>
      <c r="D62" t="str">
        <f t="shared" si="0"/>
        <v>Temporal Keyword</v>
      </c>
      <c r="E62" t="str">
        <f t="shared" si="1"/>
        <v/>
      </c>
      <c r="F62" t="str">
        <f>VLOOKUP(D62,csdgm2mercury!$A$1:$B$377,2,0)</f>
        <v>/csdgm:metadata/csdgm:idinfo/csdgm:keyword/csdgm:temporal/csdgm:tempkey</v>
      </c>
      <c r="Q62" s="2"/>
    </row>
    <row r="63" spans="1:18" x14ac:dyDescent="0.2">
      <c r="A63" t="s">
        <v>281</v>
      </c>
      <c r="C63">
        <f>VLOOKUP(A63,dialectContains!$A$1:$E$377,5,0)</f>
        <v>0</v>
      </c>
      <c r="D63" t="str">
        <f t="shared" si="0"/>
        <v/>
      </c>
      <c r="E63" t="str">
        <f t="shared" si="1"/>
        <v>Author / Originator Email Address</v>
      </c>
      <c r="F63" t="e">
        <f>VLOOKUP(D63,csdgm2mercury!$A$1:$B$377,2,0)</f>
        <v>#N/A</v>
      </c>
      <c r="Q63" s="2" t="s">
        <v>281</v>
      </c>
      <c r="R63" t="s">
        <v>770</v>
      </c>
    </row>
    <row r="64" spans="1:18" x14ac:dyDescent="0.2">
      <c r="A64" t="s">
        <v>546</v>
      </c>
      <c r="C64">
        <f>VLOOKUP(A64,dialectContains!$A$1:$E$377,5,0)</f>
        <v>0</v>
      </c>
      <c r="D64" t="str">
        <f t="shared" si="0"/>
        <v/>
      </c>
      <c r="E64" t="str">
        <f t="shared" si="1"/>
        <v>Responsible Party Identifier Type</v>
      </c>
      <c r="F64" t="e">
        <f>VLOOKUP(D64,csdgm2mercury!$A$1:$B$377,2,0)</f>
        <v>#N/A</v>
      </c>
      <c r="Q64" s="2" t="s">
        <v>546</v>
      </c>
      <c r="R64">
        <v>0</v>
      </c>
    </row>
    <row r="65" spans="1:18" x14ac:dyDescent="0.2">
      <c r="A65" t="s">
        <v>290</v>
      </c>
      <c r="C65">
        <f>VLOOKUP(A65,dialectContains!$A$1:$E$377,5,0)</f>
        <v>1</v>
      </c>
      <c r="D65" t="str">
        <f t="shared" si="0"/>
        <v>Browse File Name</v>
      </c>
      <c r="E65" t="str">
        <f t="shared" si="1"/>
        <v/>
      </c>
      <c r="F65" t="str">
        <f>VLOOKUP(D65,csdgm2mercury!$A$1:$B$377,2,0)</f>
        <v>/csdgm:metadata/csdgm:idinfo/csdgm:browse/csdgm:browsen</v>
      </c>
      <c r="Q65" s="2"/>
    </row>
    <row r="66" spans="1:18" x14ac:dyDescent="0.2">
      <c r="A66" t="s">
        <v>572</v>
      </c>
      <c r="C66">
        <f>VLOOKUP(A66,dialectContains!$A$1:$E$377,5,0)</f>
        <v>1</v>
      </c>
      <c r="D66" t="str">
        <f t="shared" si="0"/>
        <v>Source Citation</v>
      </c>
      <c r="E66" t="str">
        <f t="shared" si="1"/>
        <v/>
      </c>
      <c r="F66" t="str">
        <f>VLOOKUP(D66,csdgm2mercury!$A$1:$B$377,2,0)</f>
        <v>/csdgm:metadata/csdgm:dataqual/csdgm:lineage/csdgm:srcinfo/csdgm:srccite</v>
      </c>
      <c r="Q66" s="2"/>
    </row>
    <row r="67" spans="1:18" x14ac:dyDescent="0.2">
      <c r="A67" t="s">
        <v>505</v>
      </c>
      <c r="C67">
        <f>VLOOKUP(A67,dialectContains!$A$1:$E$377,5,0)</f>
        <v>1</v>
      </c>
      <c r="D67" t="str">
        <f t="shared" ref="D67:D78" si="3">IF(C67=0,"",A67)</f>
        <v>Quality Statement</v>
      </c>
      <c r="E67" t="str">
        <f t="shared" ref="E67:E78" si="4">IF(C67=0,A67,"")</f>
        <v/>
      </c>
      <c r="F67" t="str">
        <f>VLOOKUP(D67,csdgm2mercury!$A$1:$B$377,2,0)</f>
        <v>/csdgm:metadata/csdgm:dataqual</v>
      </c>
      <c r="Q67" s="2"/>
    </row>
    <row r="68" spans="1:18" x14ac:dyDescent="0.2">
      <c r="A68" t="s">
        <v>604</v>
      </c>
      <c r="C68">
        <f>VLOOKUP(A68,dialectContains!$A$1:$E$377,5,0)</f>
        <v>0</v>
      </c>
      <c r="D68" t="str">
        <f t="shared" si="3"/>
        <v/>
      </c>
      <c r="E68" t="str">
        <f t="shared" si="4"/>
        <v>TwoDCoordinateSystem</v>
      </c>
      <c r="F68" t="e">
        <f>VLOOKUP(D68,csdgm2mercury!$A$1:$B$377,2,0)</f>
        <v>#N/A</v>
      </c>
      <c r="Q68" s="2" t="s">
        <v>604</v>
      </c>
      <c r="R68">
        <v>0</v>
      </c>
    </row>
    <row r="69" spans="1:18" x14ac:dyDescent="0.2">
      <c r="A69" t="s">
        <v>501</v>
      </c>
      <c r="C69">
        <f>VLOOKUP(A69,dialectContains!$A$1:$E$377,5,0)</f>
        <v>0</v>
      </c>
      <c r="D69" t="str">
        <f t="shared" si="3"/>
        <v/>
      </c>
      <c r="E69" t="str">
        <f t="shared" si="4"/>
        <v>Publisher E-Mail</v>
      </c>
      <c r="F69" t="e">
        <f>VLOOKUP(D69,csdgm2mercury!$A$1:$B$377,2,0)</f>
        <v>#N/A</v>
      </c>
      <c r="Q69" s="2" t="s">
        <v>501</v>
      </c>
      <c r="R69">
        <v>0</v>
      </c>
    </row>
    <row r="70" spans="1:18" x14ac:dyDescent="0.2">
      <c r="A70" t="s">
        <v>367</v>
      </c>
      <c r="C70">
        <f>VLOOKUP(A70,dialectContains!$A$1:$E$377,5,0)</f>
        <v>0</v>
      </c>
      <c r="D70" t="str">
        <f t="shared" si="3"/>
        <v/>
      </c>
      <c r="E70" t="str">
        <f t="shared" si="4"/>
        <v>Instrument</v>
      </c>
      <c r="F70" t="e">
        <f>VLOOKUP(D70,csdgm2mercury!$A$1:$B$377,2,0)</f>
        <v>#N/A</v>
      </c>
      <c r="Q70" s="2" t="s">
        <v>367</v>
      </c>
    </row>
    <row r="71" spans="1:18" x14ac:dyDescent="0.2">
      <c r="A71" t="s">
        <v>284</v>
      </c>
      <c r="C71">
        <f>VLOOKUP(A71,dialectContains!$A$1:$E$377,5,0)</f>
        <v>0</v>
      </c>
      <c r="D71" t="str">
        <f t="shared" si="3"/>
        <v/>
      </c>
      <c r="E71" t="str">
        <f t="shared" si="4"/>
        <v>Author / Originator World Wide Web Address</v>
      </c>
      <c r="F71" t="e">
        <f>VLOOKUP(D71,csdgm2mercury!$A$1:$B$377,2,0)</f>
        <v>#N/A</v>
      </c>
      <c r="Q71" s="2" t="s">
        <v>284</v>
      </c>
      <c r="R71">
        <v>0</v>
      </c>
    </row>
    <row r="72" spans="1:18" x14ac:dyDescent="0.2">
      <c r="A72" t="s">
        <v>536</v>
      </c>
      <c r="C72">
        <f>VLOOKUP(A72,dialectContains!$A$1:$E$377,5,0)</f>
        <v>0</v>
      </c>
      <c r="D72" t="str">
        <f t="shared" si="3"/>
        <v/>
      </c>
      <c r="E72" t="str">
        <f t="shared" si="4"/>
        <v>Resource Revision Date</v>
      </c>
      <c r="F72" t="e">
        <f>VLOOKUP(D72,csdgm2mercury!$A$1:$B$377,2,0)</f>
        <v>#N/A</v>
      </c>
      <c r="Q72" s="2" t="s">
        <v>536</v>
      </c>
      <c r="R72">
        <v>0</v>
      </c>
    </row>
    <row r="73" spans="1:18" x14ac:dyDescent="0.2">
      <c r="A73" t="s">
        <v>253</v>
      </c>
      <c r="C73">
        <f>VLOOKUP(A73,dialectContains!$A$1:$E$377,5,0)</f>
        <v>0</v>
      </c>
      <c r="D73" t="str">
        <f t="shared" si="3"/>
        <v/>
      </c>
      <c r="E73" t="str">
        <f t="shared" si="4"/>
        <v>Additional Attributes</v>
      </c>
      <c r="F73" t="e">
        <f>VLOOKUP(D73,csdgm2mercury!$A$1:$B$377,2,0)</f>
        <v>#N/A</v>
      </c>
      <c r="Q73" s="2" t="s">
        <v>253</v>
      </c>
      <c r="R73">
        <v>0</v>
      </c>
    </row>
    <row r="74" spans="1:18" x14ac:dyDescent="0.2">
      <c r="A74" t="s">
        <v>332</v>
      </c>
      <c r="C74">
        <f>VLOOKUP(A74,dialectContains!$A$1:$E$377,5,0)</f>
        <v>1</v>
      </c>
      <c r="D74" t="str">
        <f t="shared" si="3"/>
        <v>End Time</v>
      </c>
      <c r="E74" t="str">
        <f t="shared" si="4"/>
        <v/>
      </c>
      <c r="F74" t="str">
        <f>VLOOKUP(D74,csdgm2mercury!$A$1:$B$377,2,0)</f>
        <v>/csdgm:metadata/csdgm:idinfo/csdgm:timeperd/csdgm:enddate | /csdgm:metadata/csdgm:idinfo/csdgm:timeperd/csdgm:endtime</v>
      </c>
      <c r="Q74" s="2"/>
    </row>
    <row r="75" spans="1:18" x14ac:dyDescent="0.2">
      <c r="A75" t="s">
        <v>603</v>
      </c>
      <c r="C75">
        <f>VLOOKUP(A75,dialectContains!$A$1:$E$377,5,0)</f>
        <v>1</v>
      </c>
      <c r="D75" t="str">
        <f t="shared" si="3"/>
        <v>Turnaround</v>
      </c>
      <c r="E75" t="str">
        <f t="shared" si="4"/>
        <v/>
      </c>
      <c r="F75" t="str">
        <f>VLOOKUP(D75,csdgm2mercury!$A$1:$B$377,2,0)</f>
        <v>/csdgm:metadata/csdgm:distinfo/csdgm:distrib/csdgm:storder/csdgm:turnaro</v>
      </c>
      <c r="Q75" s="2"/>
    </row>
    <row r="76" spans="1:18" x14ac:dyDescent="0.2">
      <c r="A76" t="s">
        <v>275</v>
      </c>
      <c r="C76">
        <f>VLOOKUP(A76,dialectContains!$A$1:$E$377,5,0)</f>
        <v>1</v>
      </c>
      <c r="D76" t="str">
        <f t="shared" si="3"/>
        <v>Attribute Definition</v>
      </c>
      <c r="E76" t="str">
        <f t="shared" si="4"/>
        <v/>
      </c>
      <c r="F76" t="str">
        <f>VLOOKUP(D76,csdgm2mercury!$A$1:$B$377,2,0)</f>
        <v>/csdgm:metadata/csdgm:eainfo/csdgm:detailed/csdgm:attr/csdgm:attrdef</v>
      </c>
      <c r="Q76" s="2"/>
    </row>
    <row r="77" spans="1:18" x14ac:dyDescent="0.2">
      <c r="A77" t="s">
        <v>503</v>
      </c>
      <c r="C77">
        <f>VLOOKUP(A77,dialectContains!$A$1:$E$377,5,0)</f>
        <v>0</v>
      </c>
      <c r="D77" t="str">
        <f t="shared" si="3"/>
        <v/>
      </c>
      <c r="E77" t="str">
        <f t="shared" si="4"/>
        <v>Publisher URL</v>
      </c>
      <c r="F77" t="e">
        <f>VLOOKUP(D77,csdgm2mercury!$A$1:$B$377,2,0)</f>
        <v>#N/A</v>
      </c>
      <c r="Q77" s="2" t="s">
        <v>503</v>
      </c>
      <c r="R77">
        <v>0</v>
      </c>
    </row>
    <row r="78" spans="1:18" x14ac:dyDescent="0.2">
      <c r="A78" t="s">
        <v>545</v>
      </c>
      <c r="C78">
        <f>VLOOKUP(A78,dialectContains!$A$1:$E$377,5,0)</f>
        <v>0</v>
      </c>
      <c r="D78" t="str">
        <f t="shared" si="3"/>
        <v/>
      </c>
      <c r="E78" t="str">
        <f t="shared" si="4"/>
        <v>Responsible Party Identifier</v>
      </c>
      <c r="F78" t="e">
        <f>VLOOKUP(D78,csdgm2mercury!$A$1:$B$377,2,0)</f>
        <v>#N/A</v>
      </c>
      <c r="Q78" s="2" t="s">
        <v>545</v>
      </c>
      <c r="R78">
        <v>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75"/>
  <sheetViews>
    <sheetView workbookViewId="0">
      <selection sqref="A1:C73"/>
    </sheetView>
  </sheetViews>
  <sheetFormatPr baseColWidth="10" defaultRowHeight="16" x14ac:dyDescent="0.2"/>
  <sheetData>
    <row r="1" spans="1:3" x14ac:dyDescent="0.2">
      <c r="A1" t="s">
        <v>410</v>
      </c>
      <c r="C1" t="s">
        <v>699</v>
      </c>
    </row>
    <row r="2" spans="1:3" x14ac:dyDescent="0.2">
      <c r="A2" t="s">
        <v>416</v>
      </c>
      <c r="C2" t="s">
        <v>697</v>
      </c>
    </row>
    <row r="3" spans="1:3" x14ac:dyDescent="0.2">
      <c r="A3" t="s">
        <v>498</v>
      </c>
      <c r="C3" t="s">
        <v>666</v>
      </c>
    </row>
    <row r="4" spans="1:3" x14ac:dyDescent="0.2">
      <c r="A4" t="s">
        <v>529</v>
      </c>
      <c r="C4" t="s">
        <v>664</v>
      </c>
    </row>
    <row r="5" spans="1:3" hidden="1" x14ac:dyDescent="0.2">
      <c r="A5" t="s">
        <v>627</v>
      </c>
      <c r="C5" t="e">
        <v>#N/A</v>
      </c>
    </row>
    <row r="6" spans="1:3" hidden="1" x14ac:dyDescent="0.2">
      <c r="A6" t="s">
        <v>627</v>
      </c>
      <c r="C6" t="e">
        <v>#N/A</v>
      </c>
    </row>
    <row r="7" spans="1:3" x14ac:dyDescent="0.2">
      <c r="A7" t="s">
        <v>504</v>
      </c>
      <c r="C7" t="s">
        <v>676</v>
      </c>
    </row>
    <row r="8" spans="1:3" x14ac:dyDescent="0.2">
      <c r="A8" t="s">
        <v>500</v>
      </c>
      <c r="C8" t="s">
        <v>678</v>
      </c>
    </row>
    <row r="9" spans="1:3" hidden="1" x14ac:dyDescent="0.2">
      <c r="A9" t="s">
        <v>627</v>
      </c>
      <c r="C9" t="e">
        <v>#N/A</v>
      </c>
    </row>
    <row r="10" spans="1:3" hidden="1" x14ac:dyDescent="0.2">
      <c r="A10" t="s">
        <v>627</v>
      </c>
      <c r="C10" t="e">
        <v>#N/A</v>
      </c>
    </row>
    <row r="11" spans="1:3" hidden="1" x14ac:dyDescent="0.2">
      <c r="A11" t="s">
        <v>627</v>
      </c>
      <c r="C11" t="e">
        <v>#N/A</v>
      </c>
    </row>
    <row r="12" spans="1:3" x14ac:dyDescent="0.2">
      <c r="A12" t="s">
        <v>312</v>
      </c>
      <c r="C12" t="s">
        <v>719</v>
      </c>
    </row>
    <row r="13" spans="1:3" hidden="1" x14ac:dyDescent="0.2">
      <c r="A13" t="s">
        <v>627</v>
      </c>
      <c r="C13" t="e">
        <v>#N/A</v>
      </c>
    </row>
    <row r="14" spans="1:3" hidden="1" x14ac:dyDescent="0.2">
      <c r="A14" t="s">
        <v>627</v>
      </c>
      <c r="C14" t="e">
        <v>#N/A</v>
      </c>
    </row>
    <row r="15" spans="1:3" x14ac:dyDescent="0.2">
      <c r="A15" t="s">
        <v>419</v>
      </c>
      <c r="C15" t="s">
        <v>695</v>
      </c>
    </row>
    <row r="16" spans="1:3" x14ac:dyDescent="0.2">
      <c r="A16" t="s">
        <v>522</v>
      </c>
      <c r="C16" t="s">
        <v>670</v>
      </c>
    </row>
    <row r="17" spans="1:3" x14ac:dyDescent="0.2">
      <c r="A17" t="s">
        <v>429</v>
      </c>
      <c r="C17" t="s">
        <v>691</v>
      </c>
    </row>
    <row r="18" spans="1:3" x14ac:dyDescent="0.2">
      <c r="A18" t="s">
        <v>395</v>
      </c>
      <c r="C18" t="s">
        <v>663</v>
      </c>
    </row>
    <row r="19" spans="1:3" x14ac:dyDescent="0.2">
      <c r="A19" t="s">
        <v>314</v>
      </c>
      <c r="C19" t="s">
        <v>718</v>
      </c>
    </row>
    <row r="20" spans="1:3" hidden="1" x14ac:dyDescent="0.2">
      <c r="A20" t="s">
        <v>627</v>
      </c>
      <c r="C20" t="e">
        <v>#N/A</v>
      </c>
    </row>
    <row r="21" spans="1:3" x14ac:dyDescent="0.2">
      <c r="A21" t="s">
        <v>591</v>
      </c>
      <c r="C21" t="s">
        <v>643</v>
      </c>
    </row>
    <row r="22" spans="1:3" hidden="1" x14ac:dyDescent="0.2">
      <c r="A22" t="s">
        <v>627</v>
      </c>
      <c r="C22" t="e">
        <v>#N/A</v>
      </c>
    </row>
    <row r="23" spans="1:3" hidden="1" x14ac:dyDescent="0.2">
      <c r="A23" t="s">
        <v>627</v>
      </c>
      <c r="C23" t="e">
        <v>#N/A</v>
      </c>
    </row>
    <row r="24" spans="1:3" hidden="1" x14ac:dyDescent="0.2">
      <c r="A24" t="s">
        <v>627</v>
      </c>
      <c r="C24" t="e">
        <v>#N/A</v>
      </c>
    </row>
    <row r="25" spans="1:3" hidden="1" x14ac:dyDescent="0.2">
      <c r="A25" t="s">
        <v>627</v>
      </c>
      <c r="C25" t="e">
        <v>#N/A</v>
      </c>
    </row>
    <row r="26" spans="1:3" hidden="1" x14ac:dyDescent="0.2">
      <c r="A26" t="s">
        <v>627</v>
      </c>
      <c r="C26" t="e">
        <v>#N/A</v>
      </c>
    </row>
    <row r="27" spans="1:3" hidden="1" x14ac:dyDescent="0.2">
      <c r="A27" t="s">
        <v>627</v>
      </c>
      <c r="C27" t="e">
        <v>#N/A</v>
      </c>
    </row>
    <row r="28" spans="1:3" x14ac:dyDescent="0.2">
      <c r="A28" t="s">
        <v>513</v>
      </c>
      <c r="C28" t="s">
        <v>671</v>
      </c>
    </row>
    <row r="29" spans="1:3" x14ac:dyDescent="0.2">
      <c r="A29" t="s">
        <v>541</v>
      </c>
      <c r="C29" t="s">
        <v>657</v>
      </c>
    </row>
    <row r="30" spans="1:3" hidden="1" x14ac:dyDescent="0.2">
      <c r="A30" t="s">
        <v>627</v>
      </c>
      <c r="C30" t="e">
        <v>#N/A</v>
      </c>
    </row>
    <row r="31" spans="1:3" hidden="1" x14ac:dyDescent="0.2">
      <c r="A31" t="s">
        <v>627</v>
      </c>
      <c r="C31" t="e">
        <v>#N/A</v>
      </c>
    </row>
    <row r="32" spans="1:3" x14ac:dyDescent="0.2">
      <c r="A32" t="s">
        <v>278</v>
      </c>
      <c r="C32" t="s">
        <v>725</v>
      </c>
    </row>
    <row r="33" spans="1:3" x14ac:dyDescent="0.2">
      <c r="A33" t="s">
        <v>533</v>
      </c>
      <c r="C33" t="s">
        <v>663</v>
      </c>
    </row>
    <row r="34" spans="1:3" hidden="1" x14ac:dyDescent="0.2">
      <c r="A34" t="s">
        <v>627</v>
      </c>
      <c r="C34" t="e">
        <v>#N/A</v>
      </c>
    </row>
    <row r="35" spans="1:3" x14ac:dyDescent="0.2">
      <c r="A35" t="s">
        <v>551</v>
      </c>
      <c r="C35" t="s">
        <v>655</v>
      </c>
    </row>
    <row r="36" spans="1:3" hidden="1" x14ac:dyDescent="0.2">
      <c r="A36" t="s">
        <v>627</v>
      </c>
      <c r="C36" t="e">
        <v>#N/A</v>
      </c>
    </row>
    <row r="37" spans="1:3" hidden="1" x14ac:dyDescent="0.2">
      <c r="A37" t="s">
        <v>627</v>
      </c>
      <c r="C37" t="e">
        <v>#N/A</v>
      </c>
    </row>
    <row r="38" spans="1:3" x14ac:dyDescent="0.2">
      <c r="A38" t="s">
        <v>252</v>
      </c>
      <c r="C38" t="s">
        <v>719</v>
      </c>
    </row>
    <row r="39" spans="1:3" x14ac:dyDescent="0.2">
      <c r="A39" t="s">
        <v>478</v>
      </c>
      <c r="C39" t="s">
        <v>683</v>
      </c>
    </row>
    <row r="40" spans="1:3" x14ac:dyDescent="0.2">
      <c r="A40" t="s">
        <v>549</v>
      </c>
      <c r="C40" t="s">
        <v>656</v>
      </c>
    </row>
    <row r="41" spans="1:3" x14ac:dyDescent="0.2">
      <c r="A41" t="s">
        <v>535</v>
      </c>
      <c r="C41" t="s">
        <v>662</v>
      </c>
    </row>
    <row r="42" spans="1:3" hidden="1" x14ac:dyDescent="0.2">
      <c r="A42" t="s">
        <v>627</v>
      </c>
      <c r="C42" t="e">
        <v>#N/A</v>
      </c>
    </row>
    <row r="43" spans="1:3" x14ac:dyDescent="0.2">
      <c r="A43" t="s">
        <v>408</v>
      </c>
      <c r="C43" t="s">
        <v>700</v>
      </c>
    </row>
    <row r="44" spans="1:3" hidden="1" x14ac:dyDescent="0.2">
      <c r="A44" t="s">
        <v>627</v>
      </c>
      <c r="C44" t="e">
        <v>#N/A</v>
      </c>
    </row>
    <row r="45" spans="1:3" x14ac:dyDescent="0.2">
      <c r="A45" t="s">
        <v>585</v>
      </c>
      <c r="C45" t="s">
        <v>645</v>
      </c>
    </row>
    <row r="46" spans="1:3" hidden="1" x14ac:dyDescent="0.2">
      <c r="A46" t="s">
        <v>627</v>
      </c>
      <c r="C46" t="e">
        <v>#N/A</v>
      </c>
    </row>
    <row r="47" spans="1:3" hidden="1" x14ac:dyDescent="0.2">
      <c r="A47" t="s">
        <v>627</v>
      </c>
      <c r="C47" t="e">
        <v>#N/A</v>
      </c>
    </row>
    <row r="48" spans="1:3" x14ac:dyDescent="0.2">
      <c r="A48" t="s">
        <v>331</v>
      </c>
      <c r="C48" t="s">
        <v>714</v>
      </c>
    </row>
    <row r="49" spans="1:3" hidden="1" x14ac:dyDescent="0.2">
      <c r="A49" t="s">
        <v>627</v>
      </c>
      <c r="C49" t="e">
        <v>#N/A</v>
      </c>
    </row>
    <row r="50" spans="1:3" x14ac:dyDescent="0.2">
      <c r="A50" t="s">
        <v>424</v>
      </c>
      <c r="C50" t="s">
        <v>692</v>
      </c>
    </row>
    <row r="51" spans="1:3" x14ac:dyDescent="0.2">
      <c r="A51" t="s">
        <v>525</v>
      </c>
      <c r="C51" t="s">
        <v>667</v>
      </c>
    </row>
    <row r="52" spans="1:3" x14ac:dyDescent="0.2">
      <c r="A52" t="s">
        <v>590</v>
      </c>
      <c r="C52" t="s">
        <v>644</v>
      </c>
    </row>
    <row r="53" spans="1:3" x14ac:dyDescent="0.2">
      <c r="A53" t="s">
        <v>420</v>
      </c>
      <c r="C53" t="s">
        <v>694</v>
      </c>
    </row>
    <row r="54" spans="1:3" hidden="1" x14ac:dyDescent="0.2">
      <c r="A54" t="s">
        <v>627</v>
      </c>
      <c r="C54" t="e">
        <v>#N/A</v>
      </c>
    </row>
    <row r="55" spans="1:3" hidden="1" x14ac:dyDescent="0.2">
      <c r="A55" t="s">
        <v>627</v>
      </c>
      <c r="C55" t="e">
        <v>#N/A</v>
      </c>
    </row>
    <row r="56" spans="1:3" x14ac:dyDescent="0.2">
      <c r="A56" t="s">
        <v>334</v>
      </c>
      <c r="C56" t="s">
        <v>712</v>
      </c>
    </row>
    <row r="57" spans="1:3" hidden="1" x14ac:dyDescent="0.2">
      <c r="A57" t="s">
        <v>627</v>
      </c>
      <c r="C57" t="e">
        <v>#N/A</v>
      </c>
    </row>
    <row r="58" spans="1:3" x14ac:dyDescent="0.2">
      <c r="A58" t="s">
        <v>327</v>
      </c>
      <c r="C58" t="s">
        <v>716</v>
      </c>
    </row>
    <row r="59" spans="1:3" x14ac:dyDescent="0.2">
      <c r="A59" t="s">
        <v>594</v>
      </c>
      <c r="C59" t="s">
        <v>641</v>
      </c>
    </row>
    <row r="60" spans="1:3" hidden="1" x14ac:dyDescent="0.2">
      <c r="A60" t="s">
        <v>627</v>
      </c>
      <c r="C60" t="e">
        <v>#N/A</v>
      </c>
    </row>
    <row r="61" spans="1:3" hidden="1" x14ac:dyDescent="0.2">
      <c r="A61" t="s">
        <v>627</v>
      </c>
      <c r="C61" t="e">
        <v>#N/A</v>
      </c>
    </row>
    <row r="62" spans="1:3" x14ac:dyDescent="0.2">
      <c r="A62" t="s">
        <v>290</v>
      </c>
      <c r="C62" t="s">
        <v>723</v>
      </c>
    </row>
    <row r="63" spans="1:3" x14ac:dyDescent="0.2">
      <c r="A63" t="s">
        <v>572</v>
      </c>
      <c r="C63" t="s">
        <v>653</v>
      </c>
    </row>
    <row r="64" spans="1:3" x14ac:dyDescent="0.2">
      <c r="A64" t="s">
        <v>505</v>
      </c>
      <c r="C64" t="s">
        <v>662</v>
      </c>
    </row>
    <row r="65" spans="1:3" hidden="1" x14ac:dyDescent="0.2">
      <c r="A65" t="s">
        <v>627</v>
      </c>
      <c r="C65" t="e">
        <v>#N/A</v>
      </c>
    </row>
    <row r="66" spans="1:3" hidden="1" x14ac:dyDescent="0.2">
      <c r="A66" t="s">
        <v>627</v>
      </c>
      <c r="C66" t="e">
        <v>#N/A</v>
      </c>
    </row>
    <row r="67" spans="1:3" hidden="1" x14ac:dyDescent="0.2">
      <c r="A67" t="s">
        <v>627</v>
      </c>
      <c r="C67" t="e">
        <v>#N/A</v>
      </c>
    </row>
    <row r="68" spans="1:3" hidden="1" x14ac:dyDescent="0.2">
      <c r="A68" t="s">
        <v>627</v>
      </c>
      <c r="C68" t="e">
        <v>#N/A</v>
      </c>
    </row>
    <row r="69" spans="1:3" hidden="1" x14ac:dyDescent="0.2">
      <c r="A69" t="s">
        <v>627</v>
      </c>
      <c r="C69" t="e">
        <v>#N/A</v>
      </c>
    </row>
    <row r="70" spans="1:3" hidden="1" x14ac:dyDescent="0.2">
      <c r="A70" t="s">
        <v>627</v>
      </c>
      <c r="C70" t="e">
        <v>#N/A</v>
      </c>
    </row>
    <row r="71" spans="1:3" x14ac:dyDescent="0.2">
      <c r="A71" t="s">
        <v>332</v>
      </c>
      <c r="C71" t="s">
        <v>713</v>
      </c>
    </row>
    <row r="72" spans="1:3" x14ac:dyDescent="0.2">
      <c r="A72" t="s">
        <v>603</v>
      </c>
      <c r="C72" t="s">
        <v>639</v>
      </c>
    </row>
    <row r="73" spans="1:3" x14ac:dyDescent="0.2">
      <c r="A73" t="s">
        <v>275</v>
      </c>
      <c r="C73" t="s">
        <v>725</v>
      </c>
    </row>
    <row r="74" spans="1:3" hidden="1" x14ac:dyDescent="0.2">
      <c r="A74" t="s">
        <v>627</v>
      </c>
      <c r="C74" t="e">
        <v>#N/A</v>
      </c>
    </row>
    <row r="75" spans="1:3" hidden="1" x14ac:dyDescent="0.2">
      <c r="A75" t="s">
        <v>627</v>
      </c>
      <c r="C75" t="e">
        <v>#N/A</v>
      </c>
    </row>
  </sheetData>
  <autoFilter ref="A1:C75">
    <filterColumn colId="2">
      <filters>
        <filter val="/csdgm:idinfo/csdgm:descript/csdgm:purpose"/>
        <filter val="/csdgm:metadata/csdgm:dataqual"/>
        <filter val="/csdgm:metadata/csdgm:dataqual/csdgm:lineage"/>
        <filter val="/csdgm:metadata/csdgm:dataqual/csdgm:lineage/csdgm:sinfo/csdgm:type"/>
        <filter val="/csdgm:metadata/csdgm:dataqual/csdgm:lineage/csdgm:srcinfo/csdgm:srccite"/>
        <filter val="/csdgm:metadata/csdgm:distinfo/csdgm:avalibl"/>
        <filter val="/csdgm:metadata/csdgm:distinfo/csdgm:distliab"/>
        <filter val="/csdgm:metadata/csdgm:distinfo/csdgm:distrib/csdgm:storder/csdgm:fees"/>
        <filter val="/csdgm:metadata/csdgm:distinfo/csdgm:distrib/csdgm:storder/csdgm:ordinst"/>
        <filter val="/csdgm:metadata/csdgm:distinfo/csdgm:distrib/csdgm:storder/csdgm:turnaro"/>
        <filter val="/csdgm:metadata/csdgm:distinfo/csdgm:distributor/csdgm:distorFormat/csdgm:formatName /csdgm:metadata/csdgm:distinfo/csdgm:stdorder/csdgm:digform/csdgm:digtinfo/csdgm:formname"/>
        <filter val="/csdgm:metadata/csdgm:distinfo/csdgm:stdorder/csdgm:digform/csdgm:onlinopt/csdgm:networka"/>
        <filter val="/csdgm:metadata/csdgm:eainfo/csdgm:detailed/csdgm:attr/csdgm:attrdef"/>
        <filter val="/csdgm:metadata/csdgm:eainfo/csdgm:detailed/csdgm:enttyp/csdgm:enttypd"/>
        <filter val="/csdgm:metadata/csdgm:idinfo/csdgm:accconst"/>
        <filter val="/csdgm:metadata/csdgm:idinfo/csdgm:accconst /csdgm:metadata/csdgm:idinfo/csdgm:useconst /csdgm:metadata/csdgm:metainfo/csdgm:metac /csdgm:metadata/csdgm:metainfo/csdgm:metuc"/>
        <filter val="/csdgm:metadata/csdgm:idinfo/csdgm:browse/csdgm:browsen"/>
        <filter val="/csdgm:metadata/csdgm:idinfo/csdgm:citation/csdgm:citeinfo/csdgm:lworkcit"/>
        <filter val="/csdgm:metadata/csdgm:idinfo/csdgm:citation/csdgm:citeinfo/csdgm:pubdate"/>
        <filter val="/csdgm:metadata/csdgm:idinfo/csdgm:citation/csdgm:citeinfo/csdgm:pubinfo/csdgm:publish"/>
        <filter val="/csdgm:metadata/csdgm:idinfo/csdgm:datacred"/>
        <filter val="/csdgm:metadata/csdgm:idinfo/csdgm:keyword/csdgm:temporal/csdgm:tempkey"/>
        <filter val="/csdgm:metadata/csdgm:idinfo/csdgm:secinfo"/>
        <filter val="/csdgm:metadata/csdgm:idinfo/csdgm:timeperd/csdgm:begdate | /csdgm:metadata/csdgm:idinfo/csdgm:timeperd/csdgm:begtime"/>
        <filter val="/csdgm:metadata/csdgm:idinfo/csdgm:timeperd/csdgm:enddate | /csdgm:metadata/csdgm:idinfo/csdgm:timeperd/csdgm:endtime"/>
        <filter val="/csdgm:metadata/csdgm:idinfo/csdgm:useconst"/>
        <filter val="/csdgm:metadata/csdgm:lineage/csdgm:dataqual/csdgm:procstep"/>
        <filter val="/csdgm:metadata/csdgm:metainfo/csdgm:metd"/>
        <filter val="/csdgm:metadata/csdgm:metainfo/csdgm:metstdv"/>
        <filter val="/csdgm:metadata/csdgm:metainfo/csdgm:metuc"/>
        <filter val="/csdgm:metadata/csdgm:spref/csdgm:horizsys/csdgm:geograph"/>
        <filter val="/csdgm:metadata/csdgm:spref/csdgm:horizsys/csdgm:planar/csdgm:gridsys/csdgm:gridsysn"/>
        <filter val="/csdgm:metadata/csdgm:taxoncl/csdgm:taxonrv[../csdgm:taxonrn='Class']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7"/>
  <sheetViews>
    <sheetView topLeftCell="A329" workbookViewId="0">
      <selection activeCell="B342" sqref="B342"/>
    </sheetView>
  </sheetViews>
  <sheetFormatPr baseColWidth="10" defaultRowHeight="16" x14ac:dyDescent="0.2"/>
  <sheetData>
    <row r="1" spans="1:2" x14ac:dyDescent="0.2">
      <c r="A1" t="s">
        <v>244</v>
      </c>
      <c r="B1" t="s">
        <v>248</v>
      </c>
    </row>
    <row r="2" spans="1:2" x14ac:dyDescent="0.2">
      <c r="A2" t="s">
        <v>251</v>
      </c>
      <c r="B2" t="s">
        <v>731</v>
      </c>
    </row>
    <row r="3" spans="1:2" x14ac:dyDescent="0.2">
      <c r="A3" t="s">
        <v>252</v>
      </c>
      <c r="B3" t="s">
        <v>719</v>
      </c>
    </row>
    <row r="4" spans="1:2" x14ac:dyDescent="0.2">
      <c r="A4" t="s">
        <v>253</v>
      </c>
      <c r="B4">
        <v>0</v>
      </c>
    </row>
    <row r="5" spans="1:2" x14ac:dyDescent="0.2">
      <c r="A5" t="s">
        <v>254</v>
      </c>
      <c r="B5">
        <v>0</v>
      </c>
    </row>
    <row r="6" spans="1:2" x14ac:dyDescent="0.2">
      <c r="A6" t="s">
        <v>255</v>
      </c>
      <c r="B6">
        <v>0</v>
      </c>
    </row>
    <row r="7" spans="1:2" x14ac:dyDescent="0.2">
      <c r="A7" t="s">
        <v>256</v>
      </c>
      <c r="B7">
        <v>0</v>
      </c>
    </row>
    <row r="8" spans="1:2" x14ac:dyDescent="0.2">
      <c r="A8" t="s">
        <v>257</v>
      </c>
      <c r="B8">
        <v>0</v>
      </c>
    </row>
    <row r="9" spans="1:2" x14ac:dyDescent="0.2">
      <c r="A9" t="s">
        <v>258</v>
      </c>
      <c r="B9">
        <v>0</v>
      </c>
    </row>
    <row r="10" spans="1:2" x14ac:dyDescent="0.2">
      <c r="A10" t="s">
        <v>259</v>
      </c>
      <c r="B10">
        <v>0</v>
      </c>
    </row>
    <row r="11" spans="1:2" x14ac:dyDescent="0.2">
      <c r="A11" t="s">
        <v>260</v>
      </c>
      <c r="B11">
        <v>0</v>
      </c>
    </row>
    <row r="12" spans="1:2" x14ac:dyDescent="0.2">
      <c r="A12" t="s">
        <v>261</v>
      </c>
      <c r="B12">
        <v>0</v>
      </c>
    </row>
    <row r="13" spans="1:2" x14ac:dyDescent="0.2">
      <c r="A13" t="s">
        <v>262</v>
      </c>
      <c r="B13">
        <v>0</v>
      </c>
    </row>
    <row r="14" spans="1:2" x14ac:dyDescent="0.2">
      <c r="A14" t="s">
        <v>263</v>
      </c>
      <c r="B14">
        <v>0</v>
      </c>
    </row>
    <row r="15" spans="1:2" x14ac:dyDescent="0.2">
      <c r="A15" t="s">
        <v>264</v>
      </c>
      <c r="B15">
        <v>0</v>
      </c>
    </row>
    <row r="16" spans="1:2" x14ac:dyDescent="0.2">
      <c r="A16" t="s">
        <v>265</v>
      </c>
      <c r="B16">
        <v>0</v>
      </c>
    </row>
    <row r="17" spans="1:2" x14ac:dyDescent="0.2">
      <c r="A17" t="s">
        <v>266</v>
      </c>
      <c r="B17">
        <v>0</v>
      </c>
    </row>
    <row r="18" spans="1:2" x14ac:dyDescent="0.2">
      <c r="A18" t="s">
        <v>267</v>
      </c>
      <c r="B18">
        <v>0</v>
      </c>
    </row>
    <row r="19" spans="1:2" x14ac:dyDescent="0.2">
      <c r="A19" t="s">
        <v>268</v>
      </c>
      <c r="B19">
        <v>0</v>
      </c>
    </row>
    <row r="20" spans="1:2" x14ac:dyDescent="0.2">
      <c r="A20" t="s">
        <v>269</v>
      </c>
      <c r="B20">
        <v>0</v>
      </c>
    </row>
    <row r="21" spans="1:2" x14ac:dyDescent="0.2">
      <c r="A21" t="s">
        <v>270</v>
      </c>
      <c r="B21">
        <v>0</v>
      </c>
    </row>
    <row r="22" spans="1:2" x14ac:dyDescent="0.2">
      <c r="A22" t="s">
        <v>271</v>
      </c>
      <c r="B22" t="s">
        <v>730</v>
      </c>
    </row>
    <row r="23" spans="1:2" x14ac:dyDescent="0.2">
      <c r="A23" t="s">
        <v>272</v>
      </c>
      <c r="B23" t="s">
        <v>729</v>
      </c>
    </row>
    <row r="24" spans="1:2" x14ac:dyDescent="0.2">
      <c r="A24" t="s">
        <v>273</v>
      </c>
      <c r="B24" t="s">
        <v>728</v>
      </c>
    </row>
    <row r="25" spans="1:2" x14ac:dyDescent="0.2">
      <c r="A25" t="s">
        <v>274</v>
      </c>
      <c r="B25">
        <v>0</v>
      </c>
    </row>
    <row r="26" spans="1:2" x14ac:dyDescent="0.2">
      <c r="A26" t="s">
        <v>275</v>
      </c>
      <c r="B26" t="s">
        <v>725</v>
      </c>
    </row>
    <row r="27" spans="1:2" x14ac:dyDescent="0.2">
      <c r="A27" t="s">
        <v>276</v>
      </c>
      <c r="B27" t="s">
        <v>727</v>
      </c>
    </row>
    <row r="28" spans="1:2" x14ac:dyDescent="0.2">
      <c r="A28" t="s">
        <v>277</v>
      </c>
      <c r="B28" t="s">
        <v>726</v>
      </c>
    </row>
    <row r="29" spans="1:2" x14ac:dyDescent="0.2">
      <c r="A29" t="s">
        <v>278</v>
      </c>
      <c r="B29" t="s">
        <v>725</v>
      </c>
    </row>
    <row r="30" spans="1:2" x14ac:dyDescent="0.2">
      <c r="A30" t="s">
        <v>279</v>
      </c>
      <c r="B30" t="s">
        <v>690</v>
      </c>
    </row>
    <row r="31" spans="1:2" x14ac:dyDescent="0.2">
      <c r="A31" t="s">
        <v>280</v>
      </c>
      <c r="B31" t="s">
        <v>690</v>
      </c>
    </row>
    <row r="32" spans="1:2" x14ac:dyDescent="0.2">
      <c r="A32" t="s">
        <v>281</v>
      </c>
      <c r="B32">
        <v>0</v>
      </c>
    </row>
    <row r="33" spans="1:2" x14ac:dyDescent="0.2">
      <c r="A33" t="s">
        <v>282</v>
      </c>
      <c r="B33">
        <v>0</v>
      </c>
    </row>
    <row r="34" spans="1:2" x14ac:dyDescent="0.2">
      <c r="A34" t="s">
        <v>283</v>
      </c>
      <c r="B34">
        <v>0</v>
      </c>
    </row>
    <row r="35" spans="1:2" x14ac:dyDescent="0.2">
      <c r="A35" t="s">
        <v>284</v>
      </c>
      <c r="B35">
        <v>0</v>
      </c>
    </row>
    <row r="36" spans="1:2" x14ac:dyDescent="0.2">
      <c r="A36" t="s">
        <v>285</v>
      </c>
      <c r="B36">
        <v>0</v>
      </c>
    </row>
    <row r="37" spans="1:2" x14ac:dyDescent="0.2">
      <c r="A37" t="s">
        <v>286</v>
      </c>
      <c r="B37">
        <v>0</v>
      </c>
    </row>
    <row r="38" spans="1:2" x14ac:dyDescent="0.2">
      <c r="A38" t="s">
        <v>287</v>
      </c>
      <c r="B38" t="s">
        <v>646</v>
      </c>
    </row>
    <row r="39" spans="1:2" x14ac:dyDescent="0.2">
      <c r="A39" t="s">
        <v>288</v>
      </c>
      <c r="B39">
        <v>0</v>
      </c>
    </row>
    <row r="40" spans="1:2" x14ac:dyDescent="0.2">
      <c r="A40" t="s">
        <v>289</v>
      </c>
      <c r="B40" t="s">
        <v>724</v>
      </c>
    </row>
    <row r="41" spans="1:2" x14ac:dyDescent="0.2">
      <c r="A41" t="s">
        <v>290</v>
      </c>
      <c r="B41" t="s">
        <v>723</v>
      </c>
    </row>
    <row r="42" spans="1:2" x14ac:dyDescent="0.2">
      <c r="A42" t="s">
        <v>291</v>
      </c>
      <c r="B42">
        <v>0</v>
      </c>
    </row>
    <row r="43" spans="1:2" x14ac:dyDescent="0.2">
      <c r="A43" t="s">
        <v>292</v>
      </c>
      <c r="B43" t="s">
        <v>722</v>
      </c>
    </row>
    <row r="44" spans="1:2" x14ac:dyDescent="0.2">
      <c r="A44" t="s">
        <v>293</v>
      </c>
      <c r="B44">
        <v>0</v>
      </c>
    </row>
    <row r="45" spans="1:2" x14ac:dyDescent="0.2">
      <c r="A45" t="s">
        <v>294</v>
      </c>
      <c r="B45">
        <v>0</v>
      </c>
    </row>
    <row r="46" spans="1:2" x14ac:dyDescent="0.2">
      <c r="A46" t="s">
        <v>295</v>
      </c>
      <c r="B46">
        <v>0</v>
      </c>
    </row>
    <row r="47" spans="1:2" x14ac:dyDescent="0.2">
      <c r="A47" t="s">
        <v>296</v>
      </c>
      <c r="B47">
        <v>0</v>
      </c>
    </row>
    <row r="48" spans="1:2" x14ac:dyDescent="0.2">
      <c r="A48" t="s">
        <v>297</v>
      </c>
      <c r="B48">
        <v>0</v>
      </c>
    </row>
    <row r="49" spans="1:2" x14ac:dyDescent="0.2">
      <c r="A49" t="s">
        <v>298</v>
      </c>
      <c r="B49">
        <v>0</v>
      </c>
    </row>
    <row r="50" spans="1:2" x14ac:dyDescent="0.2">
      <c r="A50" t="s">
        <v>299</v>
      </c>
      <c r="B50">
        <v>0</v>
      </c>
    </row>
    <row r="51" spans="1:2" x14ac:dyDescent="0.2">
      <c r="A51" t="s">
        <v>300</v>
      </c>
      <c r="B51">
        <v>0</v>
      </c>
    </row>
    <row r="52" spans="1:2" x14ac:dyDescent="0.2">
      <c r="A52" t="s">
        <v>301</v>
      </c>
      <c r="B52">
        <v>0</v>
      </c>
    </row>
    <row r="53" spans="1:2" x14ac:dyDescent="0.2">
      <c r="A53" t="s">
        <v>302</v>
      </c>
      <c r="B53" t="s">
        <v>721</v>
      </c>
    </row>
    <row r="54" spans="1:2" x14ac:dyDescent="0.2">
      <c r="A54" t="s">
        <v>303</v>
      </c>
      <c r="B54" t="s">
        <v>720</v>
      </c>
    </row>
    <row r="55" spans="1:2" x14ac:dyDescent="0.2">
      <c r="A55" t="s">
        <v>304</v>
      </c>
      <c r="B55">
        <v>0</v>
      </c>
    </row>
    <row r="56" spans="1:2" x14ac:dyDescent="0.2">
      <c r="A56" t="s">
        <v>305</v>
      </c>
      <c r="B56">
        <v>0</v>
      </c>
    </row>
    <row r="57" spans="1:2" x14ac:dyDescent="0.2">
      <c r="A57" t="s">
        <v>306</v>
      </c>
      <c r="B57">
        <v>0</v>
      </c>
    </row>
    <row r="58" spans="1:2" x14ac:dyDescent="0.2">
      <c r="A58" t="s">
        <v>307</v>
      </c>
      <c r="B58" t="s">
        <v>705</v>
      </c>
    </row>
    <row r="59" spans="1:2" x14ac:dyDescent="0.2">
      <c r="A59" t="s">
        <v>308</v>
      </c>
      <c r="B59">
        <v>0</v>
      </c>
    </row>
    <row r="60" spans="1:2" x14ac:dyDescent="0.2">
      <c r="A60" t="s">
        <v>309</v>
      </c>
      <c r="B60">
        <v>0</v>
      </c>
    </row>
    <row r="61" spans="1:2" x14ac:dyDescent="0.2">
      <c r="A61" t="s">
        <v>310</v>
      </c>
      <c r="B61">
        <v>0</v>
      </c>
    </row>
    <row r="62" spans="1:2" x14ac:dyDescent="0.2">
      <c r="A62" t="s">
        <v>311</v>
      </c>
      <c r="B62">
        <v>0</v>
      </c>
    </row>
    <row r="63" spans="1:2" x14ac:dyDescent="0.2">
      <c r="A63" t="s">
        <v>312</v>
      </c>
      <c r="B63" t="s">
        <v>719</v>
      </c>
    </row>
    <row r="64" spans="1:2" x14ac:dyDescent="0.2">
      <c r="A64" t="s">
        <v>313</v>
      </c>
      <c r="B64">
        <v>0</v>
      </c>
    </row>
    <row r="65" spans="1:2" x14ac:dyDescent="0.2">
      <c r="A65" t="s">
        <v>314</v>
      </c>
      <c r="B65" t="s">
        <v>718</v>
      </c>
    </row>
    <row r="66" spans="1:2" x14ac:dyDescent="0.2">
      <c r="A66" t="s">
        <v>315</v>
      </c>
      <c r="B66">
        <v>0</v>
      </c>
    </row>
    <row r="67" spans="1:2" x14ac:dyDescent="0.2">
      <c r="A67" t="s">
        <v>316</v>
      </c>
      <c r="B67">
        <v>0</v>
      </c>
    </row>
    <row r="68" spans="1:2" x14ac:dyDescent="0.2">
      <c r="A68" t="s">
        <v>317</v>
      </c>
      <c r="B68">
        <v>0</v>
      </c>
    </row>
    <row r="69" spans="1:2" x14ac:dyDescent="0.2">
      <c r="A69" t="s">
        <v>318</v>
      </c>
      <c r="B69">
        <v>0</v>
      </c>
    </row>
    <row r="70" spans="1:2" x14ac:dyDescent="0.2">
      <c r="A70" t="s">
        <v>319</v>
      </c>
      <c r="B70">
        <v>0</v>
      </c>
    </row>
    <row r="71" spans="1:2" x14ac:dyDescent="0.2">
      <c r="A71" t="s">
        <v>320</v>
      </c>
      <c r="B71">
        <v>0</v>
      </c>
    </row>
    <row r="72" spans="1:2" x14ac:dyDescent="0.2">
      <c r="A72" t="s">
        <v>321</v>
      </c>
      <c r="B72">
        <v>0</v>
      </c>
    </row>
    <row r="73" spans="1:2" x14ac:dyDescent="0.2">
      <c r="A73" t="s">
        <v>322</v>
      </c>
      <c r="B73">
        <v>0</v>
      </c>
    </row>
    <row r="74" spans="1:2" x14ac:dyDescent="0.2">
      <c r="A74" t="s">
        <v>323</v>
      </c>
      <c r="B74">
        <v>0</v>
      </c>
    </row>
    <row r="75" spans="1:2" x14ac:dyDescent="0.2">
      <c r="A75" t="s">
        <v>324</v>
      </c>
      <c r="B75">
        <v>0</v>
      </c>
    </row>
    <row r="76" spans="1:2" x14ac:dyDescent="0.2">
      <c r="A76" t="s">
        <v>325</v>
      </c>
      <c r="B76" t="s">
        <v>717</v>
      </c>
    </row>
    <row r="77" spans="1:2" x14ac:dyDescent="0.2">
      <c r="A77" t="s">
        <v>326</v>
      </c>
      <c r="B77">
        <v>0</v>
      </c>
    </row>
    <row r="78" spans="1:2" x14ac:dyDescent="0.2">
      <c r="A78" t="s">
        <v>327</v>
      </c>
      <c r="B78" t="s">
        <v>716</v>
      </c>
    </row>
    <row r="79" spans="1:2" x14ac:dyDescent="0.2">
      <c r="A79" t="s">
        <v>328</v>
      </c>
      <c r="B79" t="s">
        <v>715</v>
      </c>
    </row>
    <row r="80" spans="1:2" x14ac:dyDescent="0.2">
      <c r="A80" t="s">
        <v>329</v>
      </c>
      <c r="B80">
        <v>0</v>
      </c>
    </row>
    <row r="81" spans="1:2" x14ac:dyDescent="0.2">
      <c r="A81" t="s">
        <v>330</v>
      </c>
      <c r="B81">
        <v>0</v>
      </c>
    </row>
    <row r="82" spans="1:2" x14ac:dyDescent="0.2">
      <c r="A82" t="s">
        <v>331</v>
      </c>
      <c r="B82" t="s">
        <v>714</v>
      </c>
    </row>
    <row r="83" spans="1:2" x14ac:dyDescent="0.2">
      <c r="A83" t="s">
        <v>332</v>
      </c>
      <c r="B83" t="s">
        <v>713</v>
      </c>
    </row>
    <row r="84" spans="1:2" x14ac:dyDescent="0.2">
      <c r="A84" t="s">
        <v>333</v>
      </c>
      <c r="B84">
        <v>0</v>
      </c>
    </row>
    <row r="85" spans="1:2" x14ac:dyDescent="0.2">
      <c r="A85" t="s">
        <v>334</v>
      </c>
      <c r="B85" t="s">
        <v>712</v>
      </c>
    </row>
    <row r="86" spans="1:2" x14ac:dyDescent="0.2">
      <c r="A86" t="s">
        <v>335</v>
      </c>
      <c r="B86" t="s">
        <v>711</v>
      </c>
    </row>
    <row r="87" spans="1:2" x14ac:dyDescent="0.2">
      <c r="A87" t="s">
        <v>336</v>
      </c>
      <c r="B87" t="s">
        <v>710</v>
      </c>
    </row>
    <row r="88" spans="1:2" x14ac:dyDescent="0.2">
      <c r="A88" t="s">
        <v>337</v>
      </c>
      <c r="B88" t="s">
        <v>709</v>
      </c>
    </row>
    <row r="89" spans="1:2" x14ac:dyDescent="0.2">
      <c r="A89" t="s">
        <v>338</v>
      </c>
      <c r="B89" t="s">
        <v>708</v>
      </c>
    </row>
    <row r="90" spans="1:2" x14ac:dyDescent="0.2">
      <c r="A90" t="s">
        <v>339</v>
      </c>
      <c r="B90" t="s">
        <v>707</v>
      </c>
    </row>
    <row r="91" spans="1:2" x14ac:dyDescent="0.2">
      <c r="A91" t="s">
        <v>340</v>
      </c>
      <c r="B91">
        <v>0</v>
      </c>
    </row>
    <row r="92" spans="1:2" x14ac:dyDescent="0.2">
      <c r="A92" t="s">
        <v>341</v>
      </c>
      <c r="B92">
        <v>0</v>
      </c>
    </row>
    <row r="93" spans="1:2" x14ac:dyDescent="0.2">
      <c r="A93" t="s">
        <v>342</v>
      </c>
      <c r="B93">
        <v>0</v>
      </c>
    </row>
    <row r="94" spans="1:2" x14ac:dyDescent="0.2">
      <c r="A94" t="s">
        <v>343</v>
      </c>
      <c r="B94">
        <v>0</v>
      </c>
    </row>
    <row r="95" spans="1:2" x14ac:dyDescent="0.2">
      <c r="A95" t="s">
        <v>344</v>
      </c>
      <c r="B95">
        <v>0</v>
      </c>
    </row>
    <row r="96" spans="1:2" x14ac:dyDescent="0.2">
      <c r="A96" t="s">
        <v>345</v>
      </c>
      <c r="B96">
        <v>0</v>
      </c>
    </row>
    <row r="97" spans="1:2" x14ac:dyDescent="0.2">
      <c r="A97" t="s">
        <v>346</v>
      </c>
      <c r="B97">
        <v>0</v>
      </c>
    </row>
    <row r="98" spans="1:2" x14ac:dyDescent="0.2">
      <c r="A98" t="s">
        <v>347</v>
      </c>
      <c r="B98">
        <v>0</v>
      </c>
    </row>
    <row r="99" spans="1:2" x14ac:dyDescent="0.2">
      <c r="A99" t="s">
        <v>348</v>
      </c>
      <c r="B99">
        <v>0</v>
      </c>
    </row>
    <row r="100" spans="1:2" x14ac:dyDescent="0.2">
      <c r="A100" t="s">
        <v>349</v>
      </c>
      <c r="B100">
        <v>0</v>
      </c>
    </row>
    <row r="101" spans="1:2" x14ac:dyDescent="0.2">
      <c r="A101" t="s">
        <v>350</v>
      </c>
      <c r="B101">
        <v>0</v>
      </c>
    </row>
    <row r="102" spans="1:2" x14ac:dyDescent="0.2">
      <c r="A102" t="s">
        <v>351</v>
      </c>
      <c r="B102">
        <v>0</v>
      </c>
    </row>
    <row r="103" spans="1:2" x14ac:dyDescent="0.2">
      <c r="A103" t="s">
        <v>352</v>
      </c>
      <c r="B103">
        <v>0</v>
      </c>
    </row>
    <row r="104" spans="1:2" x14ac:dyDescent="0.2">
      <c r="A104" t="s">
        <v>353</v>
      </c>
      <c r="B104">
        <v>0</v>
      </c>
    </row>
    <row r="105" spans="1:2" x14ac:dyDescent="0.2">
      <c r="A105" t="s">
        <v>354</v>
      </c>
      <c r="B105">
        <v>0</v>
      </c>
    </row>
    <row r="106" spans="1:2" x14ac:dyDescent="0.2">
      <c r="A106" t="s">
        <v>355</v>
      </c>
      <c r="B106">
        <v>0</v>
      </c>
    </row>
    <row r="107" spans="1:2" x14ac:dyDescent="0.2">
      <c r="A107" t="s">
        <v>356</v>
      </c>
      <c r="B107">
        <v>0</v>
      </c>
    </row>
    <row r="108" spans="1:2" x14ac:dyDescent="0.2">
      <c r="A108" t="s">
        <v>357</v>
      </c>
      <c r="B108">
        <v>0</v>
      </c>
    </row>
    <row r="109" spans="1:2" x14ac:dyDescent="0.2">
      <c r="A109" t="s">
        <v>358</v>
      </c>
      <c r="B109" t="s">
        <v>706</v>
      </c>
    </row>
    <row r="110" spans="1:2" x14ac:dyDescent="0.2">
      <c r="A110" t="s">
        <v>359</v>
      </c>
      <c r="B110" t="s">
        <v>705</v>
      </c>
    </row>
    <row r="111" spans="1:2" x14ac:dyDescent="0.2">
      <c r="A111" t="s">
        <v>360</v>
      </c>
      <c r="B111" t="s">
        <v>704</v>
      </c>
    </row>
    <row r="112" spans="1:2" x14ac:dyDescent="0.2">
      <c r="A112" t="s">
        <v>361</v>
      </c>
      <c r="B112">
        <v>0</v>
      </c>
    </row>
    <row r="113" spans="1:2" x14ac:dyDescent="0.2">
      <c r="A113" t="s">
        <v>362</v>
      </c>
      <c r="B113">
        <v>0</v>
      </c>
    </row>
    <row r="114" spans="1:2" x14ac:dyDescent="0.2">
      <c r="A114" t="s">
        <v>363</v>
      </c>
      <c r="B114">
        <v>0</v>
      </c>
    </row>
    <row r="115" spans="1:2" x14ac:dyDescent="0.2">
      <c r="A115" t="s">
        <v>364</v>
      </c>
      <c r="B115">
        <v>0</v>
      </c>
    </row>
    <row r="116" spans="1:2" x14ac:dyDescent="0.2">
      <c r="A116" t="s">
        <v>365</v>
      </c>
      <c r="B116">
        <v>0</v>
      </c>
    </row>
    <row r="117" spans="1:2" x14ac:dyDescent="0.2">
      <c r="A117" t="s">
        <v>366</v>
      </c>
      <c r="B117">
        <v>0</v>
      </c>
    </row>
    <row r="118" spans="1:2" x14ac:dyDescent="0.2">
      <c r="A118" t="s">
        <v>367</v>
      </c>
      <c r="B118">
        <v>0</v>
      </c>
    </row>
    <row r="119" spans="1:2" x14ac:dyDescent="0.2">
      <c r="A119" t="s">
        <v>368</v>
      </c>
      <c r="B119">
        <v>0</v>
      </c>
    </row>
    <row r="120" spans="1:2" x14ac:dyDescent="0.2">
      <c r="A120" t="s">
        <v>369</v>
      </c>
      <c r="B120">
        <v>0</v>
      </c>
    </row>
    <row r="121" spans="1:2" x14ac:dyDescent="0.2">
      <c r="A121" t="s">
        <v>370</v>
      </c>
      <c r="B121">
        <v>0</v>
      </c>
    </row>
    <row r="122" spans="1:2" x14ac:dyDescent="0.2">
      <c r="A122" t="s">
        <v>371</v>
      </c>
      <c r="B122">
        <v>0</v>
      </c>
    </row>
    <row r="123" spans="1:2" x14ac:dyDescent="0.2">
      <c r="A123" t="s">
        <v>372</v>
      </c>
      <c r="B123">
        <v>0</v>
      </c>
    </row>
    <row r="124" spans="1:2" x14ac:dyDescent="0.2">
      <c r="A124" t="s">
        <v>373</v>
      </c>
      <c r="B124">
        <v>0</v>
      </c>
    </row>
    <row r="125" spans="1:2" x14ac:dyDescent="0.2">
      <c r="A125" t="s">
        <v>374</v>
      </c>
      <c r="B125">
        <v>0</v>
      </c>
    </row>
    <row r="126" spans="1:2" x14ac:dyDescent="0.2">
      <c r="A126" t="s">
        <v>375</v>
      </c>
      <c r="B126">
        <v>0</v>
      </c>
    </row>
    <row r="127" spans="1:2" x14ac:dyDescent="0.2">
      <c r="A127" t="s">
        <v>376</v>
      </c>
      <c r="B127">
        <v>0</v>
      </c>
    </row>
    <row r="128" spans="1:2" x14ac:dyDescent="0.2">
      <c r="A128" t="s">
        <v>377</v>
      </c>
      <c r="B128">
        <v>0</v>
      </c>
    </row>
    <row r="129" spans="1:2" x14ac:dyDescent="0.2">
      <c r="A129" t="s">
        <v>378</v>
      </c>
      <c r="B129">
        <v>0</v>
      </c>
    </row>
    <row r="130" spans="1:2" x14ac:dyDescent="0.2">
      <c r="A130" t="s">
        <v>379</v>
      </c>
      <c r="B130">
        <v>0</v>
      </c>
    </row>
    <row r="131" spans="1:2" x14ac:dyDescent="0.2">
      <c r="A131" t="s">
        <v>380</v>
      </c>
      <c r="B131">
        <v>0</v>
      </c>
    </row>
    <row r="132" spans="1:2" x14ac:dyDescent="0.2">
      <c r="A132" t="s">
        <v>381</v>
      </c>
      <c r="B132">
        <v>0</v>
      </c>
    </row>
    <row r="133" spans="1:2" x14ac:dyDescent="0.2">
      <c r="A133" t="s">
        <v>382</v>
      </c>
      <c r="B133">
        <v>0</v>
      </c>
    </row>
    <row r="134" spans="1:2" x14ac:dyDescent="0.2">
      <c r="A134" t="s">
        <v>383</v>
      </c>
      <c r="B134">
        <v>0</v>
      </c>
    </row>
    <row r="135" spans="1:2" x14ac:dyDescent="0.2">
      <c r="A135" t="s">
        <v>384</v>
      </c>
      <c r="B135">
        <v>0</v>
      </c>
    </row>
    <row r="136" spans="1:2" x14ac:dyDescent="0.2">
      <c r="A136" t="s">
        <v>385</v>
      </c>
      <c r="B136">
        <v>0</v>
      </c>
    </row>
    <row r="137" spans="1:2" x14ac:dyDescent="0.2">
      <c r="A137" t="s">
        <v>386</v>
      </c>
      <c r="B137" t="s">
        <v>703</v>
      </c>
    </row>
    <row r="138" spans="1:2" x14ac:dyDescent="0.2">
      <c r="A138" t="s">
        <v>387</v>
      </c>
      <c r="B138">
        <v>0</v>
      </c>
    </row>
    <row r="139" spans="1:2" x14ac:dyDescent="0.2">
      <c r="A139" t="s">
        <v>388</v>
      </c>
      <c r="B139" t="s">
        <v>702</v>
      </c>
    </row>
    <row r="140" spans="1:2" x14ac:dyDescent="0.2">
      <c r="A140" t="s">
        <v>389</v>
      </c>
      <c r="B140" t="s">
        <v>702</v>
      </c>
    </row>
    <row r="141" spans="1:2" x14ac:dyDescent="0.2">
      <c r="A141" t="s">
        <v>390</v>
      </c>
      <c r="B141">
        <v>0</v>
      </c>
    </row>
    <row r="142" spans="1:2" x14ac:dyDescent="0.2">
      <c r="A142" t="s">
        <v>391</v>
      </c>
      <c r="B142">
        <v>0</v>
      </c>
    </row>
    <row r="143" spans="1:2" x14ac:dyDescent="0.2">
      <c r="A143" t="s">
        <v>392</v>
      </c>
      <c r="B143">
        <v>0</v>
      </c>
    </row>
    <row r="144" spans="1:2" x14ac:dyDescent="0.2">
      <c r="A144" t="s">
        <v>393</v>
      </c>
      <c r="B144">
        <v>0</v>
      </c>
    </row>
    <row r="145" spans="1:2" x14ac:dyDescent="0.2">
      <c r="A145" t="s">
        <v>394</v>
      </c>
      <c r="B145">
        <v>0</v>
      </c>
    </row>
    <row r="146" spans="1:2" x14ac:dyDescent="0.2">
      <c r="A146" t="s">
        <v>395</v>
      </c>
      <c r="B146" t="s">
        <v>663</v>
      </c>
    </row>
    <row r="147" spans="1:2" x14ac:dyDescent="0.2">
      <c r="A147" t="s">
        <v>396</v>
      </c>
      <c r="B147">
        <v>0</v>
      </c>
    </row>
    <row r="148" spans="1:2" x14ac:dyDescent="0.2">
      <c r="A148" t="s">
        <v>397</v>
      </c>
      <c r="B148">
        <v>0</v>
      </c>
    </row>
    <row r="149" spans="1:2" x14ac:dyDescent="0.2">
      <c r="A149" t="s">
        <v>398</v>
      </c>
      <c r="B149" t="s">
        <v>701</v>
      </c>
    </row>
    <row r="150" spans="1:2" x14ac:dyDescent="0.2">
      <c r="A150" t="s">
        <v>399</v>
      </c>
      <c r="B150">
        <v>0</v>
      </c>
    </row>
    <row r="151" spans="1:2" x14ac:dyDescent="0.2">
      <c r="A151" t="s">
        <v>400</v>
      </c>
      <c r="B151">
        <v>0</v>
      </c>
    </row>
    <row r="152" spans="1:2" x14ac:dyDescent="0.2">
      <c r="A152" t="s">
        <v>401</v>
      </c>
      <c r="B152" t="s">
        <v>658</v>
      </c>
    </row>
    <row r="153" spans="1:2" x14ac:dyDescent="0.2">
      <c r="A153" t="s">
        <v>402</v>
      </c>
      <c r="B153">
        <v>0</v>
      </c>
    </row>
    <row r="154" spans="1:2" x14ac:dyDescent="0.2">
      <c r="A154" t="s">
        <v>403</v>
      </c>
      <c r="B154">
        <v>0</v>
      </c>
    </row>
    <row r="155" spans="1:2" x14ac:dyDescent="0.2">
      <c r="A155" t="s">
        <v>404</v>
      </c>
      <c r="B155">
        <v>0</v>
      </c>
    </row>
    <row r="156" spans="1:2" x14ac:dyDescent="0.2">
      <c r="A156" t="s">
        <v>405</v>
      </c>
      <c r="B156">
        <v>0</v>
      </c>
    </row>
    <row r="157" spans="1:2" x14ac:dyDescent="0.2">
      <c r="A157" t="s">
        <v>406</v>
      </c>
      <c r="B157">
        <v>0</v>
      </c>
    </row>
    <row r="158" spans="1:2" x14ac:dyDescent="0.2">
      <c r="A158" t="s">
        <v>407</v>
      </c>
      <c r="B158">
        <v>0</v>
      </c>
    </row>
    <row r="159" spans="1:2" x14ac:dyDescent="0.2">
      <c r="A159" t="s">
        <v>408</v>
      </c>
      <c r="B159" t="s">
        <v>700</v>
      </c>
    </row>
    <row r="160" spans="1:2" x14ac:dyDescent="0.2">
      <c r="A160" t="s">
        <v>409</v>
      </c>
      <c r="B160">
        <v>0</v>
      </c>
    </row>
    <row r="161" spans="1:2" x14ac:dyDescent="0.2">
      <c r="A161" t="s">
        <v>410</v>
      </c>
      <c r="B161" t="s">
        <v>699</v>
      </c>
    </row>
    <row r="162" spans="1:2" x14ac:dyDescent="0.2">
      <c r="A162" t="s">
        <v>411</v>
      </c>
      <c r="B162">
        <v>0</v>
      </c>
    </row>
    <row r="163" spans="1:2" x14ac:dyDescent="0.2">
      <c r="A163" t="s">
        <v>412</v>
      </c>
      <c r="B163" t="s">
        <v>698</v>
      </c>
    </row>
    <row r="164" spans="1:2" x14ac:dyDescent="0.2">
      <c r="A164" t="s">
        <v>413</v>
      </c>
      <c r="B164">
        <v>0</v>
      </c>
    </row>
    <row r="165" spans="1:2" x14ac:dyDescent="0.2">
      <c r="A165" t="s">
        <v>414</v>
      </c>
      <c r="B165">
        <v>0</v>
      </c>
    </row>
    <row r="166" spans="1:2" x14ac:dyDescent="0.2">
      <c r="A166" t="s">
        <v>415</v>
      </c>
      <c r="B166" t="s">
        <v>696</v>
      </c>
    </row>
    <row r="167" spans="1:2" x14ac:dyDescent="0.2">
      <c r="A167" t="s">
        <v>416</v>
      </c>
      <c r="B167" t="s">
        <v>697</v>
      </c>
    </row>
    <row r="168" spans="1:2" x14ac:dyDescent="0.2">
      <c r="A168" t="s">
        <v>417</v>
      </c>
      <c r="B168">
        <v>0</v>
      </c>
    </row>
    <row r="169" spans="1:2" x14ac:dyDescent="0.2">
      <c r="A169" t="s">
        <v>418</v>
      </c>
      <c r="B169" t="s">
        <v>696</v>
      </c>
    </row>
    <row r="170" spans="1:2" x14ac:dyDescent="0.2">
      <c r="A170" t="s">
        <v>419</v>
      </c>
      <c r="B170" t="s">
        <v>695</v>
      </c>
    </row>
    <row r="171" spans="1:2" x14ac:dyDescent="0.2">
      <c r="A171" t="s">
        <v>420</v>
      </c>
      <c r="B171" t="s">
        <v>694</v>
      </c>
    </row>
    <row r="172" spans="1:2" x14ac:dyDescent="0.2">
      <c r="A172" t="s">
        <v>421</v>
      </c>
      <c r="B172">
        <v>0</v>
      </c>
    </row>
    <row r="173" spans="1:2" x14ac:dyDescent="0.2">
      <c r="A173" t="s">
        <v>422</v>
      </c>
      <c r="B173">
        <v>0</v>
      </c>
    </row>
    <row r="174" spans="1:2" x14ac:dyDescent="0.2">
      <c r="A174" t="s">
        <v>423</v>
      </c>
      <c r="B174" t="s">
        <v>693</v>
      </c>
    </row>
    <row r="175" spans="1:2" x14ac:dyDescent="0.2">
      <c r="A175" t="s">
        <v>424</v>
      </c>
      <c r="B175" t="s">
        <v>692</v>
      </c>
    </row>
    <row r="176" spans="1:2" x14ac:dyDescent="0.2">
      <c r="A176" t="s">
        <v>425</v>
      </c>
      <c r="B176">
        <v>0</v>
      </c>
    </row>
    <row r="177" spans="1:2" x14ac:dyDescent="0.2">
      <c r="A177" t="s">
        <v>426</v>
      </c>
      <c r="B177">
        <v>0</v>
      </c>
    </row>
    <row r="178" spans="1:2" x14ac:dyDescent="0.2">
      <c r="A178" t="s">
        <v>427</v>
      </c>
      <c r="B178">
        <v>0</v>
      </c>
    </row>
    <row r="179" spans="1:2" x14ac:dyDescent="0.2">
      <c r="A179" t="s">
        <v>428</v>
      </c>
      <c r="B179">
        <v>0</v>
      </c>
    </row>
    <row r="180" spans="1:2" x14ac:dyDescent="0.2">
      <c r="A180" t="s">
        <v>429</v>
      </c>
      <c r="B180" t="s">
        <v>691</v>
      </c>
    </row>
    <row r="181" spans="1:2" x14ac:dyDescent="0.2">
      <c r="A181" t="s">
        <v>430</v>
      </c>
      <c r="B181" t="s">
        <v>690</v>
      </c>
    </row>
    <row r="182" spans="1:2" x14ac:dyDescent="0.2">
      <c r="A182" t="s">
        <v>431</v>
      </c>
      <c r="B182" t="s">
        <v>690</v>
      </c>
    </row>
    <row r="183" spans="1:2" x14ac:dyDescent="0.2">
      <c r="A183" t="s">
        <v>432</v>
      </c>
      <c r="B183">
        <v>0</v>
      </c>
    </row>
    <row r="184" spans="1:2" x14ac:dyDescent="0.2">
      <c r="A184" t="s">
        <v>433</v>
      </c>
      <c r="B184" t="s">
        <v>689</v>
      </c>
    </row>
    <row r="185" spans="1:2" x14ac:dyDescent="0.2">
      <c r="A185" t="s">
        <v>434</v>
      </c>
      <c r="B185" t="s">
        <v>688</v>
      </c>
    </row>
    <row r="186" spans="1:2" x14ac:dyDescent="0.2">
      <c r="A186" t="s">
        <v>435</v>
      </c>
      <c r="B186">
        <v>0</v>
      </c>
    </row>
    <row r="187" spans="1:2" x14ac:dyDescent="0.2">
      <c r="A187" t="s">
        <v>436</v>
      </c>
      <c r="B187">
        <v>0</v>
      </c>
    </row>
    <row r="188" spans="1:2" x14ac:dyDescent="0.2">
      <c r="A188" t="s">
        <v>437</v>
      </c>
      <c r="B188">
        <v>0</v>
      </c>
    </row>
    <row r="189" spans="1:2" x14ac:dyDescent="0.2">
      <c r="A189" t="s">
        <v>438</v>
      </c>
      <c r="B189">
        <v>0</v>
      </c>
    </row>
    <row r="190" spans="1:2" x14ac:dyDescent="0.2">
      <c r="A190" t="s">
        <v>439</v>
      </c>
      <c r="B190">
        <v>0</v>
      </c>
    </row>
    <row r="191" spans="1:2" x14ac:dyDescent="0.2">
      <c r="A191" t="s">
        <v>440</v>
      </c>
      <c r="B191">
        <v>0</v>
      </c>
    </row>
    <row r="192" spans="1:2" x14ac:dyDescent="0.2">
      <c r="A192" t="s">
        <v>441</v>
      </c>
      <c r="B192">
        <v>0</v>
      </c>
    </row>
    <row r="193" spans="1:2" x14ac:dyDescent="0.2">
      <c r="A193" t="s">
        <v>442</v>
      </c>
      <c r="B193">
        <v>0</v>
      </c>
    </row>
    <row r="194" spans="1:2" x14ac:dyDescent="0.2">
      <c r="A194" t="s">
        <v>443</v>
      </c>
      <c r="B194">
        <v>0</v>
      </c>
    </row>
    <row r="195" spans="1:2" x14ac:dyDescent="0.2">
      <c r="A195" t="s">
        <v>444</v>
      </c>
      <c r="B195">
        <v>0</v>
      </c>
    </row>
    <row r="196" spans="1:2" x14ac:dyDescent="0.2">
      <c r="A196" t="s">
        <v>445</v>
      </c>
      <c r="B196">
        <v>0</v>
      </c>
    </row>
    <row r="197" spans="1:2" x14ac:dyDescent="0.2">
      <c r="A197" t="s">
        <v>446</v>
      </c>
      <c r="B197">
        <v>0</v>
      </c>
    </row>
    <row r="198" spans="1:2" x14ac:dyDescent="0.2">
      <c r="A198" t="s">
        <v>447</v>
      </c>
      <c r="B198">
        <v>0</v>
      </c>
    </row>
    <row r="199" spans="1:2" x14ac:dyDescent="0.2">
      <c r="A199" t="s">
        <v>448</v>
      </c>
      <c r="B199" t="s">
        <v>687</v>
      </c>
    </row>
    <row r="200" spans="1:2" x14ac:dyDescent="0.2">
      <c r="A200" t="s">
        <v>449</v>
      </c>
      <c r="B200">
        <v>0</v>
      </c>
    </row>
    <row r="201" spans="1:2" x14ac:dyDescent="0.2">
      <c r="A201" t="s">
        <v>450</v>
      </c>
      <c r="B201" t="s">
        <v>686</v>
      </c>
    </row>
    <row r="202" spans="1:2" x14ac:dyDescent="0.2">
      <c r="A202" t="s">
        <v>451</v>
      </c>
      <c r="B202" t="s">
        <v>685</v>
      </c>
    </row>
    <row r="203" spans="1:2" x14ac:dyDescent="0.2">
      <c r="A203" t="s">
        <v>452</v>
      </c>
      <c r="B203">
        <v>0</v>
      </c>
    </row>
    <row r="204" spans="1:2" x14ac:dyDescent="0.2">
      <c r="A204" t="s">
        <v>453</v>
      </c>
      <c r="B204">
        <v>0</v>
      </c>
    </row>
    <row r="205" spans="1:2" x14ac:dyDescent="0.2">
      <c r="A205" t="s">
        <v>454</v>
      </c>
      <c r="B205">
        <v>0</v>
      </c>
    </row>
    <row r="206" spans="1:2" x14ac:dyDescent="0.2">
      <c r="A206" t="s">
        <v>455</v>
      </c>
      <c r="B206">
        <v>0</v>
      </c>
    </row>
    <row r="207" spans="1:2" x14ac:dyDescent="0.2">
      <c r="A207" t="s">
        <v>456</v>
      </c>
      <c r="B207">
        <v>0</v>
      </c>
    </row>
    <row r="208" spans="1:2" x14ac:dyDescent="0.2">
      <c r="A208" t="s">
        <v>457</v>
      </c>
      <c r="B208">
        <v>0</v>
      </c>
    </row>
    <row r="209" spans="1:2" x14ac:dyDescent="0.2">
      <c r="A209" t="s">
        <v>458</v>
      </c>
      <c r="B209">
        <v>0</v>
      </c>
    </row>
    <row r="210" spans="1:2" x14ac:dyDescent="0.2">
      <c r="A210" t="s">
        <v>459</v>
      </c>
      <c r="B210">
        <v>0</v>
      </c>
    </row>
    <row r="211" spans="1:2" x14ac:dyDescent="0.2">
      <c r="A211" t="s">
        <v>460</v>
      </c>
      <c r="B211">
        <v>0</v>
      </c>
    </row>
    <row r="212" spans="1:2" x14ac:dyDescent="0.2">
      <c r="A212" t="s">
        <v>461</v>
      </c>
      <c r="B212">
        <v>0</v>
      </c>
    </row>
    <row r="213" spans="1:2" x14ac:dyDescent="0.2">
      <c r="A213" t="s">
        <v>462</v>
      </c>
      <c r="B213">
        <v>0</v>
      </c>
    </row>
    <row r="214" spans="1:2" x14ac:dyDescent="0.2">
      <c r="A214" t="s">
        <v>463</v>
      </c>
      <c r="B214">
        <v>0</v>
      </c>
    </row>
    <row r="215" spans="1:2" x14ac:dyDescent="0.2">
      <c r="A215" t="s">
        <v>464</v>
      </c>
      <c r="B215">
        <v>0</v>
      </c>
    </row>
    <row r="216" spans="1:2" x14ac:dyDescent="0.2">
      <c r="A216" t="s">
        <v>465</v>
      </c>
      <c r="B216">
        <v>0</v>
      </c>
    </row>
    <row r="217" spans="1:2" x14ac:dyDescent="0.2">
      <c r="A217" t="s">
        <v>466</v>
      </c>
      <c r="B217">
        <v>0</v>
      </c>
    </row>
    <row r="218" spans="1:2" x14ac:dyDescent="0.2">
      <c r="A218" t="s">
        <v>467</v>
      </c>
      <c r="B218">
        <v>0</v>
      </c>
    </row>
    <row r="219" spans="1:2" x14ac:dyDescent="0.2">
      <c r="A219" t="s">
        <v>468</v>
      </c>
      <c r="B219">
        <v>0</v>
      </c>
    </row>
    <row r="220" spans="1:2" x14ac:dyDescent="0.2">
      <c r="A220" t="s">
        <v>469</v>
      </c>
      <c r="B220">
        <v>0</v>
      </c>
    </row>
    <row r="221" spans="1:2" x14ac:dyDescent="0.2">
      <c r="A221" t="s">
        <v>470</v>
      </c>
      <c r="B221">
        <v>0</v>
      </c>
    </row>
    <row r="222" spans="1:2" x14ac:dyDescent="0.2">
      <c r="A222" t="s">
        <v>471</v>
      </c>
      <c r="B222">
        <v>0</v>
      </c>
    </row>
    <row r="223" spans="1:2" x14ac:dyDescent="0.2">
      <c r="A223" t="s">
        <v>472</v>
      </c>
      <c r="B223">
        <v>0</v>
      </c>
    </row>
    <row r="224" spans="1:2" x14ac:dyDescent="0.2">
      <c r="A224" t="s">
        <v>473</v>
      </c>
      <c r="B224">
        <v>0</v>
      </c>
    </row>
    <row r="225" spans="1:2" x14ac:dyDescent="0.2">
      <c r="A225" t="s">
        <v>474</v>
      </c>
      <c r="B225">
        <v>0</v>
      </c>
    </row>
    <row r="226" spans="1:2" x14ac:dyDescent="0.2">
      <c r="A226" t="s">
        <v>475</v>
      </c>
      <c r="B226">
        <v>0</v>
      </c>
    </row>
    <row r="227" spans="1:2" x14ac:dyDescent="0.2">
      <c r="A227" t="s">
        <v>476</v>
      </c>
      <c r="B227">
        <v>0</v>
      </c>
    </row>
    <row r="228" spans="1:2" x14ac:dyDescent="0.2">
      <c r="A228" t="s">
        <v>477</v>
      </c>
      <c r="B228" t="s">
        <v>684</v>
      </c>
    </row>
    <row r="229" spans="1:2" x14ac:dyDescent="0.2">
      <c r="A229" t="s">
        <v>478</v>
      </c>
      <c r="B229" t="s">
        <v>683</v>
      </c>
    </row>
    <row r="230" spans="1:2" x14ac:dyDescent="0.2">
      <c r="A230" t="s">
        <v>479</v>
      </c>
      <c r="B230" t="s">
        <v>682</v>
      </c>
    </row>
    <row r="231" spans="1:2" x14ac:dyDescent="0.2">
      <c r="A231" t="s">
        <v>480</v>
      </c>
      <c r="B231">
        <v>0</v>
      </c>
    </row>
    <row r="232" spans="1:2" x14ac:dyDescent="0.2">
      <c r="A232" t="s">
        <v>481</v>
      </c>
      <c r="B232">
        <v>0</v>
      </c>
    </row>
    <row r="233" spans="1:2" x14ac:dyDescent="0.2">
      <c r="A233" t="s">
        <v>482</v>
      </c>
      <c r="B233">
        <v>0</v>
      </c>
    </row>
    <row r="234" spans="1:2" x14ac:dyDescent="0.2">
      <c r="A234" t="s">
        <v>483</v>
      </c>
      <c r="B234" t="s">
        <v>681</v>
      </c>
    </row>
    <row r="235" spans="1:2" x14ac:dyDescent="0.2">
      <c r="A235" t="s">
        <v>484</v>
      </c>
      <c r="B235">
        <v>0</v>
      </c>
    </row>
    <row r="236" spans="1:2" x14ac:dyDescent="0.2">
      <c r="A236" t="s">
        <v>485</v>
      </c>
      <c r="B236">
        <v>0</v>
      </c>
    </row>
    <row r="237" spans="1:2" x14ac:dyDescent="0.2">
      <c r="A237" t="s">
        <v>486</v>
      </c>
      <c r="B237">
        <v>0</v>
      </c>
    </row>
    <row r="238" spans="1:2" x14ac:dyDescent="0.2">
      <c r="A238" t="s">
        <v>487</v>
      </c>
      <c r="B238" t="s">
        <v>680</v>
      </c>
    </row>
    <row r="239" spans="1:2" x14ac:dyDescent="0.2">
      <c r="A239" t="s">
        <v>488</v>
      </c>
      <c r="B239">
        <v>0</v>
      </c>
    </row>
    <row r="240" spans="1:2" x14ac:dyDescent="0.2">
      <c r="A240" t="s">
        <v>489</v>
      </c>
      <c r="B240" t="s">
        <v>679</v>
      </c>
    </row>
    <row r="241" spans="1:2" x14ac:dyDescent="0.2">
      <c r="A241" t="s">
        <v>490</v>
      </c>
      <c r="B241">
        <v>0</v>
      </c>
    </row>
    <row r="242" spans="1:2" x14ac:dyDescent="0.2">
      <c r="A242" t="s">
        <v>491</v>
      </c>
      <c r="B242">
        <v>0</v>
      </c>
    </row>
    <row r="243" spans="1:2" x14ac:dyDescent="0.2">
      <c r="A243" t="s">
        <v>492</v>
      </c>
      <c r="B243">
        <v>0</v>
      </c>
    </row>
    <row r="244" spans="1:2" x14ac:dyDescent="0.2">
      <c r="A244" t="s">
        <v>493</v>
      </c>
      <c r="B244">
        <v>0</v>
      </c>
    </row>
    <row r="245" spans="1:2" x14ac:dyDescent="0.2">
      <c r="A245" t="s">
        <v>494</v>
      </c>
      <c r="B245">
        <v>0</v>
      </c>
    </row>
    <row r="246" spans="1:2" x14ac:dyDescent="0.2">
      <c r="A246" t="s">
        <v>495</v>
      </c>
      <c r="B246">
        <v>0</v>
      </c>
    </row>
    <row r="247" spans="1:2" x14ac:dyDescent="0.2">
      <c r="A247" t="s">
        <v>496</v>
      </c>
      <c r="B247" t="s">
        <v>638</v>
      </c>
    </row>
    <row r="248" spans="1:2" x14ac:dyDescent="0.2">
      <c r="A248" t="s">
        <v>497</v>
      </c>
      <c r="B248">
        <v>0</v>
      </c>
    </row>
    <row r="249" spans="1:2" x14ac:dyDescent="0.2">
      <c r="A249" t="s">
        <v>498</v>
      </c>
      <c r="B249" t="s">
        <v>666</v>
      </c>
    </row>
    <row r="250" spans="1:2" x14ac:dyDescent="0.2">
      <c r="A250" t="s">
        <v>499</v>
      </c>
      <c r="B250">
        <v>0</v>
      </c>
    </row>
    <row r="251" spans="1:2" x14ac:dyDescent="0.2">
      <c r="A251" t="s">
        <v>500</v>
      </c>
      <c r="B251" t="s">
        <v>678</v>
      </c>
    </row>
    <row r="252" spans="1:2" x14ac:dyDescent="0.2">
      <c r="A252" t="s">
        <v>501</v>
      </c>
      <c r="B252">
        <v>0</v>
      </c>
    </row>
    <row r="253" spans="1:2" x14ac:dyDescent="0.2">
      <c r="A253" t="s">
        <v>502</v>
      </c>
      <c r="B253" t="s">
        <v>677</v>
      </c>
    </row>
    <row r="254" spans="1:2" x14ac:dyDescent="0.2">
      <c r="A254" t="s">
        <v>503</v>
      </c>
      <c r="B254">
        <v>0</v>
      </c>
    </row>
    <row r="255" spans="1:2" x14ac:dyDescent="0.2">
      <c r="A255" t="s">
        <v>504</v>
      </c>
      <c r="B255" t="s">
        <v>676</v>
      </c>
    </row>
    <row r="256" spans="1:2" x14ac:dyDescent="0.2">
      <c r="A256" t="s">
        <v>505</v>
      </c>
      <c r="B256" t="s">
        <v>662</v>
      </c>
    </row>
    <row r="257" spans="1:2" x14ac:dyDescent="0.2">
      <c r="A257" t="s">
        <v>506</v>
      </c>
      <c r="B257">
        <v>0</v>
      </c>
    </row>
    <row r="258" spans="1:2" x14ac:dyDescent="0.2">
      <c r="A258" t="s">
        <v>507</v>
      </c>
      <c r="B258">
        <v>0</v>
      </c>
    </row>
    <row r="259" spans="1:2" x14ac:dyDescent="0.2">
      <c r="A259" t="s">
        <v>508</v>
      </c>
      <c r="B259" t="s">
        <v>675</v>
      </c>
    </row>
    <row r="260" spans="1:2" x14ac:dyDescent="0.2">
      <c r="A260" t="s">
        <v>509</v>
      </c>
      <c r="B260" t="s">
        <v>674</v>
      </c>
    </row>
    <row r="261" spans="1:2" x14ac:dyDescent="0.2">
      <c r="A261" t="s">
        <v>510</v>
      </c>
      <c r="B261" t="s">
        <v>673</v>
      </c>
    </row>
    <row r="262" spans="1:2" x14ac:dyDescent="0.2">
      <c r="A262" t="s">
        <v>511</v>
      </c>
      <c r="B262" t="s">
        <v>672</v>
      </c>
    </row>
    <row r="263" spans="1:2" x14ac:dyDescent="0.2">
      <c r="A263" t="s">
        <v>512</v>
      </c>
      <c r="B263">
        <v>0</v>
      </c>
    </row>
    <row r="264" spans="1:2" x14ac:dyDescent="0.2">
      <c r="A264" t="s">
        <v>513</v>
      </c>
      <c r="B264" t="s">
        <v>671</v>
      </c>
    </row>
    <row r="265" spans="1:2" x14ac:dyDescent="0.2">
      <c r="A265" t="s">
        <v>514</v>
      </c>
      <c r="B265">
        <v>0</v>
      </c>
    </row>
    <row r="266" spans="1:2" x14ac:dyDescent="0.2">
      <c r="A266" t="s">
        <v>515</v>
      </c>
      <c r="B266">
        <v>0</v>
      </c>
    </row>
    <row r="267" spans="1:2" x14ac:dyDescent="0.2">
      <c r="A267" t="s">
        <v>516</v>
      </c>
      <c r="B267">
        <v>0</v>
      </c>
    </row>
    <row r="268" spans="1:2" x14ac:dyDescent="0.2">
      <c r="A268" t="s">
        <v>517</v>
      </c>
      <c r="B268">
        <v>0</v>
      </c>
    </row>
    <row r="269" spans="1:2" x14ac:dyDescent="0.2">
      <c r="A269" t="s">
        <v>518</v>
      </c>
      <c r="B269">
        <v>0</v>
      </c>
    </row>
    <row r="270" spans="1:2" x14ac:dyDescent="0.2">
      <c r="A270" t="s">
        <v>519</v>
      </c>
      <c r="B270">
        <v>0</v>
      </c>
    </row>
    <row r="271" spans="1:2" x14ac:dyDescent="0.2">
      <c r="A271" t="s">
        <v>520</v>
      </c>
      <c r="B271">
        <v>0</v>
      </c>
    </row>
    <row r="272" spans="1:2" x14ac:dyDescent="0.2">
      <c r="A272" t="s">
        <v>521</v>
      </c>
      <c r="B272">
        <v>0</v>
      </c>
    </row>
    <row r="273" spans="1:2" x14ac:dyDescent="0.2">
      <c r="A273" t="s">
        <v>522</v>
      </c>
      <c r="B273" t="s">
        <v>670</v>
      </c>
    </row>
    <row r="274" spans="1:2" x14ac:dyDescent="0.2">
      <c r="A274" t="s">
        <v>523</v>
      </c>
      <c r="B274" t="s">
        <v>669</v>
      </c>
    </row>
    <row r="275" spans="1:2" x14ac:dyDescent="0.2">
      <c r="A275" t="s">
        <v>524</v>
      </c>
      <c r="B275" t="s">
        <v>668</v>
      </c>
    </row>
    <row r="276" spans="1:2" x14ac:dyDescent="0.2">
      <c r="A276" t="s">
        <v>525</v>
      </c>
      <c r="B276" t="s">
        <v>667</v>
      </c>
    </row>
    <row r="277" spans="1:2" x14ac:dyDescent="0.2">
      <c r="A277" t="s">
        <v>526</v>
      </c>
      <c r="B277">
        <v>0</v>
      </c>
    </row>
    <row r="278" spans="1:2" x14ac:dyDescent="0.2">
      <c r="A278" t="s">
        <v>527</v>
      </c>
      <c r="B278" t="s">
        <v>666</v>
      </c>
    </row>
    <row r="279" spans="1:2" x14ac:dyDescent="0.2">
      <c r="A279" t="s">
        <v>528</v>
      </c>
      <c r="B279" t="s">
        <v>665</v>
      </c>
    </row>
    <row r="280" spans="1:2" x14ac:dyDescent="0.2">
      <c r="A280" t="s">
        <v>529</v>
      </c>
      <c r="B280" t="s">
        <v>664</v>
      </c>
    </row>
    <row r="281" spans="1:2" x14ac:dyDescent="0.2">
      <c r="A281" t="s">
        <v>530</v>
      </c>
      <c r="B281">
        <v>0</v>
      </c>
    </row>
    <row r="282" spans="1:2" x14ac:dyDescent="0.2">
      <c r="A282" t="s">
        <v>531</v>
      </c>
      <c r="B282">
        <v>0</v>
      </c>
    </row>
    <row r="283" spans="1:2" x14ac:dyDescent="0.2">
      <c r="A283" t="s">
        <v>532</v>
      </c>
      <c r="B283">
        <v>0</v>
      </c>
    </row>
    <row r="284" spans="1:2" x14ac:dyDescent="0.2">
      <c r="A284" t="s">
        <v>533</v>
      </c>
      <c r="B284" t="s">
        <v>663</v>
      </c>
    </row>
    <row r="285" spans="1:2" x14ac:dyDescent="0.2">
      <c r="A285" t="s">
        <v>534</v>
      </c>
      <c r="B285">
        <v>0</v>
      </c>
    </row>
    <row r="286" spans="1:2" x14ac:dyDescent="0.2">
      <c r="A286" t="s">
        <v>535</v>
      </c>
      <c r="B286" t="s">
        <v>662</v>
      </c>
    </row>
    <row r="287" spans="1:2" x14ac:dyDescent="0.2">
      <c r="A287" t="s">
        <v>536</v>
      </c>
      <c r="B287">
        <v>0</v>
      </c>
    </row>
    <row r="288" spans="1:2" x14ac:dyDescent="0.2">
      <c r="A288" t="s">
        <v>537</v>
      </c>
      <c r="B288" t="s">
        <v>661</v>
      </c>
    </row>
    <row r="289" spans="1:2" x14ac:dyDescent="0.2">
      <c r="A289" t="s">
        <v>538</v>
      </c>
      <c r="B289" t="s">
        <v>660</v>
      </c>
    </row>
    <row r="290" spans="1:2" x14ac:dyDescent="0.2">
      <c r="A290" t="s">
        <v>539</v>
      </c>
      <c r="B290" t="s">
        <v>659</v>
      </c>
    </row>
    <row r="291" spans="1:2" x14ac:dyDescent="0.2">
      <c r="A291" t="s">
        <v>540</v>
      </c>
      <c r="B291" t="s">
        <v>658</v>
      </c>
    </row>
    <row r="292" spans="1:2" x14ac:dyDescent="0.2">
      <c r="A292" t="s">
        <v>541</v>
      </c>
      <c r="B292" t="s">
        <v>657</v>
      </c>
    </row>
    <row r="293" spans="1:2" x14ac:dyDescent="0.2">
      <c r="A293" t="s">
        <v>542</v>
      </c>
      <c r="B293">
        <v>0</v>
      </c>
    </row>
    <row r="294" spans="1:2" x14ac:dyDescent="0.2">
      <c r="A294" t="s">
        <v>543</v>
      </c>
      <c r="B294" t="s">
        <v>638</v>
      </c>
    </row>
    <row r="295" spans="1:2" x14ac:dyDescent="0.2">
      <c r="A295" t="s">
        <v>544</v>
      </c>
      <c r="B295">
        <v>0</v>
      </c>
    </row>
    <row r="296" spans="1:2" x14ac:dyDescent="0.2">
      <c r="A296" t="s">
        <v>545</v>
      </c>
      <c r="B296">
        <v>0</v>
      </c>
    </row>
    <row r="297" spans="1:2" x14ac:dyDescent="0.2">
      <c r="A297" t="s">
        <v>546</v>
      </c>
      <c r="B297">
        <v>0</v>
      </c>
    </row>
    <row r="298" spans="1:2" x14ac:dyDescent="0.2">
      <c r="A298" t="s">
        <v>547</v>
      </c>
      <c r="B298">
        <v>0</v>
      </c>
    </row>
    <row r="299" spans="1:2" x14ac:dyDescent="0.2">
      <c r="A299" t="s">
        <v>548</v>
      </c>
      <c r="B299">
        <v>0</v>
      </c>
    </row>
    <row r="300" spans="1:2" x14ac:dyDescent="0.2">
      <c r="A300" t="s">
        <v>549</v>
      </c>
      <c r="B300" t="s">
        <v>656</v>
      </c>
    </row>
    <row r="301" spans="1:2" x14ac:dyDescent="0.2">
      <c r="A301" t="s">
        <v>550</v>
      </c>
      <c r="B301">
        <v>0</v>
      </c>
    </row>
    <row r="302" spans="1:2" x14ac:dyDescent="0.2">
      <c r="A302" t="s">
        <v>551</v>
      </c>
      <c r="B302" t="s">
        <v>655</v>
      </c>
    </row>
    <row r="303" spans="1:2" x14ac:dyDescent="0.2">
      <c r="A303" t="s">
        <v>552</v>
      </c>
      <c r="B303">
        <v>0</v>
      </c>
    </row>
    <row r="304" spans="1:2" x14ac:dyDescent="0.2">
      <c r="A304" t="s">
        <v>553</v>
      </c>
      <c r="B304">
        <v>0</v>
      </c>
    </row>
    <row r="305" spans="1:2" x14ac:dyDescent="0.2">
      <c r="A305" t="s">
        <v>554</v>
      </c>
      <c r="B305">
        <v>0</v>
      </c>
    </row>
    <row r="306" spans="1:2" x14ac:dyDescent="0.2">
      <c r="A306" t="s">
        <v>555</v>
      </c>
      <c r="B306">
        <v>0</v>
      </c>
    </row>
    <row r="307" spans="1:2" x14ac:dyDescent="0.2">
      <c r="A307" t="s">
        <v>556</v>
      </c>
      <c r="B307">
        <v>0</v>
      </c>
    </row>
    <row r="308" spans="1:2" x14ac:dyDescent="0.2">
      <c r="A308" t="s">
        <v>557</v>
      </c>
      <c r="B308">
        <v>0</v>
      </c>
    </row>
    <row r="309" spans="1:2" x14ac:dyDescent="0.2">
      <c r="A309" t="s">
        <v>558</v>
      </c>
      <c r="B309">
        <v>0</v>
      </c>
    </row>
    <row r="310" spans="1:2" x14ac:dyDescent="0.2">
      <c r="A310" t="s">
        <v>559</v>
      </c>
      <c r="B310">
        <v>0</v>
      </c>
    </row>
    <row r="311" spans="1:2" x14ac:dyDescent="0.2">
      <c r="A311" t="s">
        <v>560</v>
      </c>
      <c r="B311">
        <v>0</v>
      </c>
    </row>
    <row r="312" spans="1:2" x14ac:dyDescent="0.2">
      <c r="A312" t="s">
        <v>561</v>
      </c>
      <c r="B312">
        <v>0</v>
      </c>
    </row>
    <row r="313" spans="1:2" x14ac:dyDescent="0.2">
      <c r="A313" t="s">
        <v>562</v>
      </c>
      <c r="B313">
        <v>0</v>
      </c>
    </row>
    <row r="314" spans="1:2" x14ac:dyDescent="0.2">
      <c r="A314" t="s">
        <v>563</v>
      </c>
      <c r="B314">
        <v>0</v>
      </c>
    </row>
    <row r="315" spans="1:2" x14ac:dyDescent="0.2">
      <c r="A315" t="s">
        <v>564</v>
      </c>
      <c r="B315">
        <v>0</v>
      </c>
    </row>
    <row r="316" spans="1:2" x14ac:dyDescent="0.2">
      <c r="A316" t="s">
        <v>565</v>
      </c>
      <c r="B316">
        <v>0</v>
      </c>
    </row>
    <row r="317" spans="1:2" x14ac:dyDescent="0.2">
      <c r="A317" t="s">
        <v>566</v>
      </c>
      <c r="B317">
        <v>0</v>
      </c>
    </row>
    <row r="318" spans="1:2" x14ac:dyDescent="0.2">
      <c r="A318" t="s">
        <v>567</v>
      </c>
      <c r="B318">
        <v>0</v>
      </c>
    </row>
    <row r="319" spans="1:2" x14ac:dyDescent="0.2">
      <c r="A319" t="s">
        <v>568</v>
      </c>
      <c r="B319">
        <v>0</v>
      </c>
    </row>
    <row r="320" spans="1:2" x14ac:dyDescent="0.2">
      <c r="A320" t="s">
        <v>569</v>
      </c>
      <c r="B320" t="s">
        <v>654</v>
      </c>
    </row>
    <row r="321" spans="1:2" x14ac:dyDescent="0.2">
      <c r="A321" t="s">
        <v>570</v>
      </c>
      <c r="B321">
        <v>0</v>
      </c>
    </row>
    <row r="322" spans="1:2" x14ac:dyDescent="0.2">
      <c r="A322" t="s">
        <v>571</v>
      </c>
      <c r="B322">
        <v>0</v>
      </c>
    </row>
    <row r="323" spans="1:2" x14ac:dyDescent="0.2">
      <c r="A323" t="s">
        <v>572</v>
      </c>
      <c r="B323" t="s">
        <v>653</v>
      </c>
    </row>
    <row r="324" spans="1:2" x14ac:dyDescent="0.2">
      <c r="A324" t="s">
        <v>573</v>
      </c>
      <c r="B324" t="s">
        <v>652</v>
      </c>
    </row>
    <row r="325" spans="1:2" x14ac:dyDescent="0.2">
      <c r="A325" t="s">
        <v>574</v>
      </c>
      <c r="B325" t="s">
        <v>651</v>
      </c>
    </row>
    <row r="326" spans="1:2" x14ac:dyDescent="0.2">
      <c r="A326" t="s">
        <v>575</v>
      </c>
      <c r="B326">
        <v>0</v>
      </c>
    </row>
    <row r="327" spans="1:2" x14ac:dyDescent="0.2">
      <c r="A327" t="s">
        <v>576</v>
      </c>
      <c r="B327" t="s">
        <v>650</v>
      </c>
    </row>
    <row r="328" spans="1:2" x14ac:dyDescent="0.2">
      <c r="A328" t="s">
        <v>577</v>
      </c>
      <c r="B328">
        <v>0</v>
      </c>
    </row>
    <row r="329" spans="1:2" x14ac:dyDescent="0.2">
      <c r="A329" t="s">
        <v>578</v>
      </c>
      <c r="B329">
        <v>0</v>
      </c>
    </row>
    <row r="330" spans="1:2" x14ac:dyDescent="0.2">
      <c r="A330" t="s">
        <v>579</v>
      </c>
      <c r="B330">
        <v>0</v>
      </c>
    </row>
    <row r="331" spans="1:2" x14ac:dyDescent="0.2">
      <c r="A331" t="s">
        <v>580</v>
      </c>
      <c r="B331" t="s">
        <v>649</v>
      </c>
    </row>
    <row r="332" spans="1:2" x14ac:dyDescent="0.2">
      <c r="A332" t="s">
        <v>581</v>
      </c>
      <c r="B332" t="s">
        <v>648</v>
      </c>
    </row>
    <row r="333" spans="1:2" x14ac:dyDescent="0.2">
      <c r="A333" t="s">
        <v>582</v>
      </c>
      <c r="B333" t="s">
        <v>647</v>
      </c>
    </row>
    <row r="334" spans="1:2" x14ac:dyDescent="0.2">
      <c r="A334" t="s">
        <v>583</v>
      </c>
      <c r="B334" t="s">
        <v>646</v>
      </c>
    </row>
    <row r="335" spans="1:2" x14ac:dyDescent="0.2">
      <c r="A335" t="s">
        <v>584</v>
      </c>
      <c r="B335">
        <v>0</v>
      </c>
    </row>
    <row r="336" spans="1:2" x14ac:dyDescent="0.2">
      <c r="A336" t="s">
        <v>585</v>
      </c>
      <c r="B336" t="s">
        <v>645</v>
      </c>
    </row>
    <row r="337" spans="1:2" x14ac:dyDescent="0.2">
      <c r="A337" t="s">
        <v>586</v>
      </c>
      <c r="B337">
        <v>0</v>
      </c>
    </row>
    <row r="338" spans="1:2" x14ac:dyDescent="0.2">
      <c r="A338" t="s">
        <v>587</v>
      </c>
      <c r="B338">
        <v>0</v>
      </c>
    </row>
    <row r="339" spans="1:2" x14ac:dyDescent="0.2">
      <c r="A339" t="s">
        <v>588</v>
      </c>
      <c r="B339">
        <v>0</v>
      </c>
    </row>
    <row r="340" spans="1:2" x14ac:dyDescent="0.2">
      <c r="A340" t="s">
        <v>589</v>
      </c>
      <c r="B340">
        <v>0</v>
      </c>
    </row>
    <row r="341" spans="1:2" x14ac:dyDescent="0.2">
      <c r="A341" t="s">
        <v>590</v>
      </c>
      <c r="B341" t="s">
        <v>644</v>
      </c>
    </row>
    <row r="342" spans="1:2" x14ac:dyDescent="0.2">
      <c r="A342" t="s">
        <v>591</v>
      </c>
      <c r="B342">
        <v>0</v>
      </c>
    </row>
    <row r="343" spans="1:2" x14ac:dyDescent="0.2">
      <c r="A343" t="s">
        <v>592</v>
      </c>
      <c r="B343">
        <v>0</v>
      </c>
    </row>
    <row r="344" spans="1:2" x14ac:dyDescent="0.2">
      <c r="A344" t="s">
        <v>593</v>
      </c>
      <c r="B344" t="s">
        <v>642</v>
      </c>
    </row>
    <row r="345" spans="1:2" x14ac:dyDescent="0.2">
      <c r="A345" t="s">
        <v>594</v>
      </c>
      <c r="B345" t="s">
        <v>641</v>
      </c>
    </row>
    <row r="346" spans="1:2" x14ac:dyDescent="0.2">
      <c r="A346" t="s">
        <v>595</v>
      </c>
      <c r="B346">
        <v>0</v>
      </c>
    </row>
    <row r="347" spans="1:2" x14ac:dyDescent="0.2">
      <c r="A347" t="s">
        <v>596</v>
      </c>
      <c r="B347">
        <v>0</v>
      </c>
    </row>
    <row r="348" spans="1:2" x14ac:dyDescent="0.2">
      <c r="A348" t="s">
        <v>597</v>
      </c>
      <c r="B348">
        <v>0</v>
      </c>
    </row>
    <row r="349" spans="1:2" x14ac:dyDescent="0.2">
      <c r="A349" t="s">
        <v>598</v>
      </c>
      <c r="B349">
        <v>0</v>
      </c>
    </row>
    <row r="350" spans="1:2" x14ac:dyDescent="0.2">
      <c r="A350" t="s">
        <v>599</v>
      </c>
      <c r="B350">
        <v>0</v>
      </c>
    </row>
    <row r="351" spans="1:2" x14ac:dyDescent="0.2">
      <c r="A351" t="s">
        <v>600</v>
      </c>
      <c r="B351">
        <v>0</v>
      </c>
    </row>
    <row r="352" spans="1:2" x14ac:dyDescent="0.2">
      <c r="A352" t="s">
        <v>601</v>
      </c>
      <c r="B352">
        <v>0</v>
      </c>
    </row>
    <row r="353" spans="1:2" x14ac:dyDescent="0.2">
      <c r="A353" t="s">
        <v>602</v>
      </c>
      <c r="B353" t="s">
        <v>640</v>
      </c>
    </row>
    <row r="354" spans="1:2" x14ac:dyDescent="0.2">
      <c r="A354" t="s">
        <v>603</v>
      </c>
      <c r="B354" t="s">
        <v>639</v>
      </c>
    </row>
    <row r="355" spans="1:2" x14ac:dyDescent="0.2">
      <c r="A355" t="s">
        <v>604</v>
      </c>
      <c r="B355">
        <v>0</v>
      </c>
    </row>
    <row r="356" spans="1:2" x14ac:dyDescent="0.2">
      <c r="A356" t="s">
        <v>605</v>
      </c>
      <c r="B356">
        <v>0</v>
      </c>
    </row>
    <row r="357" spans="1:2" x14ac:dyDescent="0.2">
      <c r="A357" t="s">
        <v>606</v>
      </c>
      <c r="B357" t="s">
        <v>638</v>
      </c>
    </row>
    <row r="358" spans="1:2" x14ac:dyDescent="0.2">
      <c r="A358" t="s">
        <v>607</v>
      </c>
      <c r="B358">
        <v>0</v>
      </c>
    </row>
    <row r="359" spans="1:2" x14ac:dyDescent="0.2">
      <c r="A359" t="s">
        <v>608</v>
      </c>
      <c r="B359" t="s">
        <v>637</v>
      </c>
    </row>
    <row r="360" spans="1:2" x14ac:dyDescent="0.2">
      <c r="A360" t="s">
        <v>609</v>
      </c>
      <c r="B360">
        <v>0</v>
      </c>
    </row>
    <row r="361" spans="1:2" x14ac:dyDescent="0.2">
      <c r="A361" t="s">
        <v>610</v>
      </c>
      <c r="B361">
        <v>0</v>
      </c>
    </row>
    <row r="362" spans="1:2" x14ac:dyDescent="0.2">
      <c r="A362" t="s">
        <v>611</v>
      </c>
      <c r="B362">
        <v>0</v>
      </c>
    </row>
    <row r="363" spans="1:2" x14ac:dyDescent="0.2">
      <c r="A363" t="s">
        <v>612</v>
      </c>
      <c r="B363">
        <v>0</v>
      </c>
    </row>
    <row r="364" spans="1:2" x14ac:dyDescent="0.2">
      <c r="A364" t="s">
        <v>613</v>
      </c>
      <c r="B364">
        <v>0</v>
      </c>
    </row>
    <row r="365" spans="1:2" x14ac:dyDescent="0.2">
      <c r="A365" t="s">
        <v>614</v>
      </c>
      <c r="B365" t="s">
        <v>636</v>
      </c>
    </row>
    <row r="366" spans="1:2" x14ac:dyDescent="0.2">
      <c r="A366" t="s">
        <v>615</v>
      </c>
      <c r="B366">
        <v>0</v>
      </c>
    </row>
    <row r="367" spans="1:2" x14ac:dyDescent="0.2">
      <c r="A367" t="s">
        <v>616</v>
      </c>
      <c r="B367">
        <v>0</v>
      </c>
    </row>
    <row r="368" spans="1:2" x14ac:dyDescent="0.2">
      <c r="A368" t="s">
        <v>617</v>
      </c>
      <c r="B368">
        <v>0</v>
      </c>
    </row>
    <row r="369" spans="1:2" x14ac:dyDescent="0.2">
      <c r="A369" t="s">
        <v>618</v>
      </c>
      <c r="B369">
        <v>0</v>
      </c>
    </row>
    <row r="370" spans="1:2" x14ac:dyDescent="0.2">
      <c r="A370" t="s">
        <v>619</v>
      </c>
      <c r="B370">
        <v>0</v>
      </c>
    </row>
    <row r="371" spans="1:2" x14ac:dyDescent="0.2">
      <c r="A371" t="s">
        <v>620</v>
      </c>
      <c r="B371" t="s">
        <v>635</v>
      </c>
    </row>
    <row r="372" spans="1:2" x14ac:dyDescent="0.2">
      <c r="A372" t="s">
        <v>621</v>
      </c>
      <c r="B372" t="s">
        <v>634</v>
      </c>
    </row>
    <row r="373" spans="1:2" x14ac:dyDescent="0.2">
      <c r="A373" t="s">
        <v>622</v>
      </c>
      <c r="B373" t="s">
        <v>633</v>
      </c>
    </row>
    <row r="374" spans="1:2" x14ac:dyDescent="0.2">
      <c r="A374" t="s">
        <v>623</v>
      </c>
      <c r="B374">
        <v>0</v>
      </c>
    </row>
    <row r="375" spans="1:2" x14ac:dyDescent="0.2">
      <c r="A375" t="s">
        <v>624</v>
      </c>
      <c r="B375">
        <v>0</v>
      </c>
    </row>
    <row r="376" spans="1:2" x14ac:dyDescent="0.2">
      <c r="A376" t="s">
        <v>625</v>
      </c>
      <c r="B376">
        <v>0</v>
      </c>
    </row>
    <row r="377" spans="1:2" x14ac:dyDescent="0.2">
      <c r="A377" t="s">
        <v>626</v>
      </c>
      <c r="B377" t="s">
        <v>632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2"/>
  <sheetViews>
    <sheetView topLeftCell="A67" workbookViewId="0">
      <selection activeCell="A2" sqref="A2"/>
    </sheetView>
  </sheetViews>
  <sheetFormatPr baseColWidth="10" defaultRowHeight="16" x14ac:dyDescent="0.2"/>
  <sheetData>
    <row r="1" spans="1:1" x14ac:dyDescent="0.2">
      <c r="A1" t="s">
        <v>250</v>
      </c>
    </row>
    <row r="2" spans="1:1" x14ac:dyDescent="0.2">
      <c r="A2" t="s">
        <v>414</v>
      </c>
    </row>
    <row r="3" spans="1:1" x14ac:dyDescent="0.2">
      <c r="A3" t="s">
        <v>431</v>
      </c>
    </row>
    <row r="4" spans="1:1" x14ac:dyDescent="0.2">
      <c r="A4" t="s">
        <v>542</v>
      </c>
    </row>
    <row r="5" spans="1:1" x14ac:dyDescent="0.2">
      <c r="A5" t="s">
        <v>410</v>
      </c>
    </row>
    <row r="6" spans="1:1" x14ac:dyDescent="0.2">
      <c r="A6" t="s">
        <v>416</v>
      </c>
    </row>
    <row r="7" spans="1:1" x14ac:dyDescent="0.2">
      <c r="A7" t="s">
        <v>412</v>
      </c>
    </row>
    <row r="8" spans="1:1" x14ac:dyDescent="0.2">
      <c r="A8" t="s">
        <v>601</v>
      </c>
    </row>
    <row r="9" spans="1:1" x14ac:dyDescent="0.2">
      <c r="A9" t="s">
        <v>282</v>
      </c>
    </row>
    <row r="10" spans="1:1" x14ac:dyDescent="0.2">
      <c r="A10" t="s">
        <v>287</v>
      </c>
    </row>
    <row r="11" spans="1:1" x14ac:dyDescent="0.2">
      <c r="A11" t="s">
        <v>325</v>
      </c>
    </row>
    <row r="12" spans="1:1" x14ac:dyDescent="0.2">
      <c r="A12" t="s">
        <v>504</v>
      </c>
    </row>
    <row r="13" spans="1:1" x14ac:dyDescent="0.2">
      <c r="A13" t="s">
        <v>534</v>
      </c>
    </row>
    <row r="14" spans="1:1" x14ac:dyDescent="0.2">
      <c r="A14" t="s">
        <v>422</v>
      </c>
    </row>
    <row r="15" spans="1:1" x14ac:dyDescent="0.2">
      <c r="A15" t="s">
        <v>283</v>
      </c>
    </row>
    <row r="16" spans="1:1" x14ac:dyDescent="0.2">
      <c r="A16" t="s">
        <v>418</v>
      </c>
    </row>
    <row r="17" spans="1:1" x14ac:dyDescent="0.2">
      <c r="A17" t="s">
        <v>540</v>
      </c>
    </row>
    <row r="18" spans="1:1" x14ac:dyDescent="0.2">
      <c r="A18" t="s">
        <v>305</v>
      </c>
    </row>
    <row r="19" spans="1:1" x14ac:dyDescent="0.2">
      <c r="A19" t="s">
        <v>419</v>
      </c>
    </row>
    <row r="20" spans="1:1" x14ac:dyDescent="0.2">
      <c r="A20" t="s">
        <v>522</v>
      </c>
    </row>
    <row r="21" spans="1:1" x14ac:dyDescent="0.2">
      <c r="A21" t="s">
        <v>429</v>
      </c>
    </row>
    <row r="22" spans="1:1" x14ac:dyDescent="0.2">
      <c r="A22" t="s">
        <v>524</v>
      </c>
    </row>
    <row r="23" spans="1:1" x14ac:dyDescent="0.2">
      <c r="A23" t="s">
        <v>314</v>
      </c>
    </row>
    <row r="24" spans="1:1" x14ac:dyDescent="0.2">
      <c r="A24" t="s">
        <v>306</v>
      </c>
    </row>
    <row r="25" spans="1:1" x14ac:dyDescent="0.2">
      <c r="A25" t="s">
        <v>591</v>
      </c>
    </row>
    <row r="26" spans="1:1" x14ac:dyDescent="0.2">
      <c r="A26" t="s">
        <v>445</v>
      </c>
    </row>
    <row r="27" spans="1:1" x14ac:dyDescent="0.2">
      <c r="A27" t="s">
        <v>617</v>
      </c>
    </row>
    <row r="28" spans="1:1" x14ac:dyDescent="0.2">
      <c r="A28" t="s">
        <v>438</v>
      </c>
    </row>
    <row r="29" spans="1:1" x14ac:dyDescent="0.2">
      <c r="A29" t="s">
        <v>494</v>
      </c>
    </row>
    <row r="30" spans="1:1" x14ac:dyDescent="0.2">
      <c r="A30" t="s">
        <v>401</v>
      </c>
    </row>
    <row r="31" spans="1:1" x14ac:dyDescent="0.2">
      <c r="A31" t="s">
        <v>514</v>
      </c>
    </row>
    <row r="32" spans="1:1" x14ac:dyDescent="0.2">
      <c r="A32" t="s">
        <v>592</v>
      </c>
    </row>
    <row r="33" spans="1:1" x14ac:dyDescent="0.2">
      <c r="A33" t="s">
        <v>430</v>
      </c>
    </row>
    <row r="34" spans="1:1" x14ac:dyDescent="0.2">
      <c r="A34" t="s">
        <v>589</v>
      </c>
    </row>
    <row r="35" spans="1:1" x14ac:dyDescent="0.2">
      <c r="A35" t="s">
        <v>513</v>
      </c>
    </row>
    <row r="36" spans="1:1" x14ac:dyDescent="0.2">
      <c r="A36" t="s">
        <v>269</v>
      </c>
    </row>
    <row r="37" spans="1:1" x14ac:dyDescent="0.2">
      <c r="A37" t="s">
        <v>619</v>
      </c>
    </row>
    <row r="38" spans="1:1" x14ac:dyDescent="0.2">
      <c r="A38" t="s">
        <v>278</v>
      </c>
    </row>
    <row r="39" spans="1:1" x14ac:dyDescent="0.2">
      <c r="A39" t="s">
        <v>533</v>
      </c>
    </row>
    <row r="40" spans="1:1" x14ac:dyDescent="0.2">
      <c r="A40" t="s">
        <v>485</v>
      </c>
    </row>
    <row r="41" spans="1:1" x14ac:dyDescent="0.2">
      <c r="A41" t="s">
        <v>543</v>
      </c>
    </row>
    <row r="42" spans="1:1" x14ac:dyDescent="0.2">
      <c r="A42" t="s">
        <v>551</v>
      </c>
    </row>
    <row r="43" spans="1:1" x14ac:dyDescent="0.2">
      <c r="A43" t="s">
        <v>274</v>
      </c>
    </row>
    <row r="44" spans="1:1" x14ac:dyDescent="0.2">
      <c r="A44" t="s">
        <v>450</v>
      </c>
    </row>
    <row r="45" spans="1:1" x14ac:dyDescent="0.2">
      <c r="A45" t="s">
        <v>462</v>
      </c>
    </row>
    <row r="46" spans="1:1" x14ac:dyDescent="0.2">
      <c r="A46" t="s">
        <v>252</v>
      </c>
    </row>
    <row r="47" spans="1:1" x14ac:dyDescent="0.2">
      <c r="A47" t="s">
        <v>478</v>
      </c>
    </row>
    <row r="48" spans="1:1" x14ac:dyDescent="0.2">
      <c r="A48" t="s">
        <v>415</v>
      </c>
    </row>
    <row r="49" spans="1:1" x14ac:dyDescent="0.2">
      <c r="A49" t="s">
        <v>535</v>
      </c>
    </row>
    <row r="50" spans="1:1" x14ac:dyDescent="0.2">
      <c r="A50" t="s">
        <v>270</v>
      </c>
    </row>
    <row r="51" spans="1:1" x14ac:dyDescent="0.2">
      <c r="A51" t="s">
        <v>389</v>
      </c>
    </row>
    <row r="52" spans="1:1" x14ac:dyDescent="0.2">
      <c r="A52" t="s">
        <v>408</v>
      </c>
    </row>
    <row r="53" spans="1:1" x14ac:dyDescent="0.2">
      <c r="A53" t="s">
        <v>618</v>
      </c>
    </row>
    <row r="54" spans="1:1" x14ac:dyDescent="0.2">
      <c r="A54" t="s">
        <v>585</v>
      </c>
    </row>
    <row r="55" spans="1:1" x14ac:dyDescent="0.2">
      <c r="A55" t="s">
        <v>381</v>
      </c>
    </row>
    <row r="56" spans="1:1" x14ac:dyDescent="0.2">
      <c r="A56" t="s">
        <v>491</v>
      </c>
    </row>
    <row r="57" spans="1:1" x14ac:dyDescent="0.2">
      <c r="A57" t="s">
        <v>331</v>
      </c>
    </row>
    <row r="58" spans="1:1" x14ac:dyDescent="0.2">
      <c r="A58" t="s">
        <v>313</v>
      </c>
    </row>
    <row r="59" spans="1:1" x14ac:dyDescent="0.2">
      <c r="A59" t="s">
        <v>424</v>
      </c>
    </row>
    <row r="60" spans="1:1" x14ac:dyDescent="0.2">
      <c r="A60" t="s">
        <v>525</v>
      </c>
    </row>
    <row r="61" spans="1:1" x14ac:dyDescent="0.2">
      <c r="A61" t="s">
        <v>528</v>
      </c>
    </row>
    <row r="62" spans="1:1" x14ac:dyDescent="0.2">
      <c r="A62" t="s">
        <v>602</v>
      </c>
    </row>
    <row r="63" spans="1:1" x14ac:dyDescent="0.2">
      <c r="A63" t="s">
        <v>590</v>
      </c>
    </row>
    <row r="64" spans="1:1" x14ac:dyDescent="0.2">
      <c r="A64" t="s">
        <v>420</v>
      </c>
    </row>
    <row r="65" spans="1:1" x14ac:dyDescent="0.2">
      <c r="A65" t="s">
        <v>597</v>
      </c>
    </row>
    <row r="66" spans="1:1" x14ac:dyDescent="0.2">
      <c r="A66" t="s">
        <v>552</v>
      </c>
    </row>
    <row r="67" spans="1:1" x14ac:dyDescent="0.2">
      <c r="A67" t="s">
        <v>582</v>
      </c>
    </row>
    <row r="68" spans="1:1" x14ac:dyDescent="0.2">
      <c r="A68" t="s">
        <v>334</v>
      </c>
    </row>
    <row r="69" spans="1:1" x14ac:dyDescent="0.2">
      <c r="A69" t="s">
        <v>453</v>
      </c>
    </row>
    <row r="70" spans="1:1" x14ac:dyDescent="0.2">
      <c r="A70" t="s">
        <v>327</v>
      </c>
    </row>
    <row r="71" spans="1:1" x14ac:dyDescent="0.2">
      <c r="A71" t="s">
        <v>594</v>
      </c>
    </row>
    <row r="72" spans="1:1" x14ac:dyDescent="0.2">
      <c r="A72" t="s">
        <v>281</v>
      </c>
    </row>
    <row r="73" spans="1:1" x14ac:dyDescent="0.2">
      <c r="A73" t="s">
        <v>546</v>
      </c>
    </row>
    <row r="74" spans="1:1" x14ac:dyDescent="0.2">
      <c r="A74" t="s">
        <v>290</v>
      </c>
    </row>
    <row r="75" spans="1:1" x14ac:dyDescent="0.2">
      <c r="A75" t="s">
        <v>572</v>
      </c>
    </row>
    <row r="76" spans="1:1" x14ac:dyDescent="0.2">
      <c r="A76" t="s">
        <v>505</v>
      </c>
    </row>
    <row r="77" spans="1:1" x14ac:dyDescent="0.2">
      <c r="A77" t="s">
        <v>604</v>
      </c>
    </row>
    <row r="78" spans="1:1" x14ac:dyDescent="0.2">
      <c r="A78" t="s">
        <v>626</v>
      </c>
    </row>
    <row r="79" spans="1:1" x14ac:dyDescent="0.2">
      <c r="A79" t="s">
        <v>501</v>
      </c>
    </row>
    <row r="80" spans="1:1" x14ac:dyDescent="0.2">
      <c r="A80" t="s">
        <v>367</v>
      </c>
    </row>
    <row r="81" spans="1:1" x14ac:dyDescent="0.2">
      <c r="A81" t="s">
        <v>284</v>
      </c>
    </row>
    <row r="82" spans="1:1" x14ac:dyDescent="0.2">
      <c r="A82" t="s">
        <v>536</v>
      </c>
    </row>
    <row r="83" spans="1:1" x14ac:dyDescent="0.2">
      <c r="A83" t="s">
        <v>253</v>
      </c>
    </row>
    <row r="84" spans="1:1" x14ac:dyDescent="0.2">
      <c r="A84" t="s">
        <v>332</v>
      </c>
    </row>
    <row r="85" spans="1:1" x14ac:dyDescent="0.2">
      <c r="A85" t="s">
        <v>603</v>
      </c>
    </row>
    <row r="86" spans="1:1" x14ac:dyDescent="0.2">
      <c r="A86" t="s">
        <v>423</v>
      </c>
    </row>
    <row r="87" spans="1:1" x14ac:dyDescent="0.2">
      <c r="A87" t="s">
        <v>275</v>
      </c>
    </row>
    <row r="88" spans="1:1" x14ac:dyDescent="0.2">
      <c r="A88" t="s">
        <v>388</v>
      </c>
    </row>
    <row r="89" spans="1:1" x14ac:dyDescent="0.2">
      <c r="A89" t="s">
        <v>503</v>
      </c>
    </row>
    <row r="90" spans="1:1" x14ac:dyDescent="0.2">
      <c r="A90" t="s">
        <v>545</v>
      </c>
    </row>
    <row r="91" spans="1:1" x14ac:dyDescent="0.2">
      <c r="A91" t="s">
        <v>537</v>
      </c>
    </row>
    <row r="92" spans="1:1" x14ac:dyDescent="0.2">
      <c r="A92" t="s">
        <v>328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3"/>
  <sheetViews>
    <sheetView workbookViewId="0">
      <selection activeCell="A2" sqref="A2"/>
    </sheetView>
  </sheetViews>
  <sheetFormatPr baseColWidth="10" defaultRowHeight="16" x14ac:dyDescent="0.2"/>
  <cols>
    <col min="1" max="1" width="44.6640625" customWidth="1"/>
  </cols>
  <sheetData>
    <row r="1" spans="1:1" x14ac:dyDescent="0.2">
      <c r="A1" t="s">
        <v>247</v>
      </c>
    </row>
    <row r="2" spans="1:1" x14ac:dyDescent="0.2">
      <c r="A2" t="s">
        <v>414</v>
      </c>
    </row>
    <row r="3" spans="1:1" x14ac:dyDescent="0.2">
      <c r="A3" t="s">
        <v>431</v>
      </c>
    </row>
    <row r="4" spans="1:1" x14ac:dyDescent="0.2">
      <c r="A4" t="s">
        <v>542</v>
      </c>
    </row>
    <row r="5" spans="1:1" x14ac:dyDescent="0.2">
      <c r="A5" t="s">
        <v>531</v>
      </c>
    </row>
    <row r="6" spans="1:1" x14ac:dyDescent="0.2">
      <c r="A6" t="s">
        <v>416</v>
      </c>
    </row>
    <row r="7" spans="1:1" x14ac:dyDescent="0.2">
      <c r="A7" t="s">
        <v>412</v>
      </c>
    </row>
    <row r="8" spans="1:1" x14ac:dyDescent="0.2">
      <c r="A8" t="s">
        <v>601</v>
      </c>
    </row>
    <row r="9" spans="1:1" x14ac:dyDescent="0.2">
      <c r="A9" t="s">
        <v>282</v>
      </c>
    </row>
    <row r="10" spans="1:1" x14ac:dyDescent="0.2">
      <c r="A10" t="s">
        <v>287</v>
      </c>
    </row>
    <row r="11" spans="1:1" x14ac:dyDescent="0.2">
      <c r="A11" t="s">
        <v>325</v>
      </c>
    </row>
    <row r="12" spans="1:1" x14ac:dyDescent="0.2">
      <c r="A12" t="s">
        <v>504</v>
      </c>
    </row>
    <row r="13" spans="1:1" x14ac:dyDescent="0.2">
      <c r="A13" t="s">
        <v>500</v>
      </c>
    </row>
    <row r="14" spans="1:1" x14ac:dyDescent="0.2">
      <c r="A14" t="s">
        <v>534</v>
      </c>
    </row>
    <row r="15" spans="1:1" x14ac:dyDescent="0.2">
      <c r="A15" t="s">
        <v>422</v>
      </c>
    </row>
    <row r="16" spans="1:1" x14ac:dyDescent="0.2">
      <c r="A16" t="s">
        <v>283</v>
      </c>
    </row>
    <row r="17" spans="1:1" x14ac:dyDescent="0.2">
      <c r="A17" t="s">
        <v>312</v>
      </c>
    </row>
    <row r="18" spans="1:1" x14ac:dyDescent="0.2">
      <c r="A18" t="s">
        <v>532</v>
      </c>
    </row>
    <row r="19" spans="1:1" x14ac:dyDescent="0.2">
      <c r="A19" t="s">
        <v>418</v>
      </c>
    </row>
    <row r="20" spans="1:1" x14ac:dyDescent="0.2">
      <c r="A20" t="s">
        <v>540</v>
      </c>
    </row>
    <row r="21" spans="1:1" x14ac:dyDescent="0.2">
      <c r="A21" t="s">
        <v>305</v>
      </c>
    </row>
    <row r="22" spans="1:1" x14ac:dyDescent="0.2">
      <c r="A22" t="s">
        <v>419</v>
      </c>
    </row>
    <row r="23" spans="1:1" x14ac:dyDescent="0.2">
      <c r="A23" t="s">
        <v>522</v>
      </c>
    </row>
    <row r="24" spans="1:1" x14ac:dyDescent="0.2">
      <c r="A24" t="s">
        <v>429</v>
      </c>
    </row>
    <row r="25" spans="1:1" x14ac:dyDescent="0.2">
      <c r="A25" t="s">
        <v>395</v>
      </c>
    </row>
    <row r="26" spans="1:1" x14ac:dyDescent="0.2">
      <c r="A26" t="s">
        <v>524</v>
      </c>
    </row>
    <row r="27" spans="1:1" x14ac:dyDescent="0.2">
      <c r="A27" t="s">
        <v>314</v>
      </c>
    </row>
    <row r="28" spans="1:1" x14ac:dyDescent="0.2">
      <c r="A28" t="s">
        <v>306</v>
      </c>
    </row>
    <row r="29" spans="1:1" x14ac:dyDescent="0.2">
      <c r="A29" t="s">
        <v>591</v>
      </c>
    </row>
    <row r="30" spans="1:1" x14ac:dyDescent="0.2">
      <c r="A30" t="s">
        <v>617</v>
      </c>
    </row>
    <row r="31" spans="1:1" x14ac:dyDescent="0.2">
      <c r="A31" t="s">
        <v>438</v>
      </c>
    </row>
    <row r="32" spans="1:1" x14ac:dyDescent="0.2">
      <c r="A32" t="s">
        <v>494</v>
      </c>
    </row>
    <row r="33" spans="1:1" x14ac:dyDescent="0.2">
      <c r="A33" t="s">
        <v>401</v>
      </c>
    </row>
    <row r="34" spans="1:1" x14ac:dyDescent="0.2">
      <c r="A34" t="s">
        <v>430</v>
      </c>
    </row>
    <row r="35" spans="1:1" x14ac:dyDescent="0.2">
      <c r="A35" t="s">
        <v>589</v>
      </c>
    </row>
    <row r="36" spans="1:1" x14ac:dyDescent="0.2">
      <c r="A36" t="s">
        <v>513</v>
      </c>
    </row>
    <row r="37" spans="1:1" x14ac:dyDescent="0.2">
      <c r="A37" t="s">
        <v>541</v>
      </c>
    </row>
    <row r="38" spans="1:1" x14ac:dyDescent="0.2">
      <c r="A38" t="s">
        <v>269</v>
      </c>
    </row>
    <row r="39" spans="1:1" x14ac:dyDescent="0.2">
      <c r="A39" t="s">
        <v>619</v>
      </c>
    </row>
    <row r="40" spans="1:1" x14ac:dyDescent="0.2">
      <c r="A40" t="s">
        <v>278</v>
      </c>
    </row>
    <row r="41" spans="1:1" x14ac:dyDescent="0.2">
      <c r="A41" t="s">
        <v>533</v>
      </c>
    </row>
    <row r="42" spans="1:1" x14ac:dyDescent="0.2">
      <c r="A42" t="s">
        <v>485</v>
      </c>
    </row>
    <row r="43" spans="1:1" x14ac:dyDescent="0.2">
      <c r="A43" t="s">
        <v>551</v>
      </c>
    </row>
    <row r="44" spans="1:1" x14ac:dyDescent="0.2">
      <c r="A44" t="s">
        <v>274</v>
      </c>
    </row>
    <row r="45" spans="1:1" x14ac:dyDescent="0.2">
      <c r="A45" t="s">
        <v>450</v>
      </c>
    </row>
    <row r="46" spans="1:1" x14ac:dyDescent="0.2">
      <c r="A46" t="s">
        <v>462</v>
      </c>
    </row>
    <row r="47" spans="1:1" x14ac:dyDescent="0.2">
      <c r="A47" t="s">
        <v>252</v>
      </c>
    </row>
    <row r="48" spans="1:1" x14ac:dyDescent="0.2">
      <c r="A48" t="s">
        <v>478</v>
      </c>
    </row>
    <row r="49" spans="1:1" x14ac:dyDescent="0.2">
      <c r="A49" t="s">
        <v>415</v>
      </c>
    </row>
    <row r="50" spans="1:1" x14ac:dyDescent="0.2">
      <c r="A50" t="s">
        <v>535</v>
      </c>
    </row>
    <row r="51" spans="1:1" x14ac:dyDescent="0.2">
      <c r="A51" t="s">
        <v>270</v>
      </c>
    </row>
    <row r="52" spans="1:1" x14ac:dyDescent="0.2">
      <c r="A52" t="s">
        <v>389</v>
      </c>
    </row>
    <row r="53" spans="1:1" x14ac:dyDescent="0.2">
      <c r="A53" t="s">
        <v>408</v>
      </c>
    </row>
    <row r="54" spans="1:1" x14ac:dyDescent="0.2">
      <c r="A54" t="s">
        <v>618</v>
      </c>
    </row>
    <row r="55" spans="1:1" x14ac:dyDescent="0.2">
      <c r="A55" t="s">
        <v>585</v>
      </c>
    </row>
    <row r="56" spans="1:1" x14ac:dyDescent="0.2">
      <c r="A56" t="s">
        <v>381</v>
      </c>
    </row>
    <row r="57" spans="1:1" x14ac:dyDescent="0.2">
      <c r="A57" t="s">
        <v>491</v>
      </c>
    </row>
    <row r="58" spans="1:1" x14ac:dyDescent="0.2">
      <c r="A58" t="s">
        <v>331</v>
      </c>
    </row>
    <row r="59" spans="1:1" x14ac:dyDescent="0.2">
      <c r="A59" t="s">
        <v>313</v>
      </c>
    </row>
    <row r="60" spans="1:1" x14ac:dyDescent="0.2">
      <c r="A60" t="s">
        <v>424</v>
      </c>
    </row>
    <row r="61" spans="1:1" x14ac:dyDescent="0.2">
      <c r="A61" t="s">
        <v>525</v>
      </c>
    </row>
    <row r="62" spans="1:1" x14ac:dyDescent="0.2">
      <c r="A62" t="s">
        <v>528</v>
      </c>
    </row>
    <row r="63" spans="1:1" x14ac:dyDescent="0.2">
      <c r="A63" t="s">
        <v>602</v>
      </c>
    </row>
    <row r="64" spans="1:1" x14ac:dyDescent="0.2">
      <c r="A64" t="s">
        <v>590</v>
      </c>
    </row>
    <row r="65" spans="1:1" x14ac:dyDescent="0.2">
      <c r="A65" t="s">
        <v>420</v>
      </c>
    </row>
    <row r="66" spans="1:1" x14ac:dyDescent="0.2">
      <c r="A66" t="s">
        <v>597</v>
      </c>
    </row>
    <row r="67" spans="1:1" x14ac:dyDescent="0.2">
      <c r="A67" t="s">
        <v>552</v>
      </c>
    </row>
    <row r="68" spans="1:1" x14ac:dyDescent="0.2">
      <c r="A68" t="s">
        <v>582</v>
      </c>
    </row>
    <row r="69" spans="1:1" x14ac:dyDescent="0.2">
      <c r="A69" t="s">
        <v>334</v>
      </c>
    </row>
    <row r="70" spans="1:1" x14ac:dyDescent="0.2">
      <c r="A70" t="s">
        <v>453</v>
      </c>
    </row>
    <row r="71" spans="1:1" x14ac:dyDescent="0.2">
      <c r="A71" t="s">
        <v>327</v>
      </c>
    </row>
    <row r="72" spans="1:1" x14ac:dyDescent="0.2">
      <c r="A72" t="s">
        <v>594</v>
      </c>
    </row>
    <row r="73" spans="1:1" x14ac:dyDescent="0.2">
      <c r="A73" t="s">
        <v>281</v>
      </c>
    </row>
    <row r="74" spans="1:1" x14ac:dyDescent="0.2">
      <c r="A74" t="s">
        <v>546</v>
      </c>
    </row>
    <row r="75" spans="1:1" x14ac:dyDescent="0.2">
      <c r="A75" t="s">
        <v>290</v>
      </c>
    </row>
    <row r="76" spans="1:1" x14ac:dyDescent="0.2">
      <c r="A76" t="s">
        <v>572</v>
      </c>
    </row>
    <row r="77" spans="1:1" x14ac:dyDescent="0.2">
      <c r="A77" t="s">
        <v>505</v>
      </c>
    </row>
    <row r="78" spans="1:1" x14ac:dyDescent="0.2">
      <c r="A78" t="s">
        <v>604</v>
      </c>
    </row>
    <row r="79" spans="1:1" x14ac:dyDescent="0.2">
      <c r="A79" t="s">
        <v>626</v>
      </c>
    </row>
    <row r="80" spans="1:1" x14ac:dyDescent="0.2">
      <c r="A80" t="s">
        <v>501</v>
      </c>
    </row>
    <row r="81" spans="1:1" x14ac:dyDescent="0.2">
      <c r="A81" t="s">
        <v>367</v>
      </c>
    </row>
    <row r="82" spans="1:1" x14ac:dyDescent="0.2">
      <c r="A82" t="s">
        <v>284</v>
      </c>
    </row>
    <row r="83" spans="1:1" x14ac:dyDescent="0.2">
      <c r="A83" t="s">
        <v>536</v>
      </c>
    </row>
    <row r="84" spans="1:1" x14ac:dyDescent="0.2">
      <c r="A84" t="s">
        <v>253</v>
      </c>
    </row>
    <row r="85" spans="1:1" x14ac:dyDescent="0.2">
      <c r="A85" t="s">
        <v>332</v>
      </c>
    </row>
    <row r="86" spans="1:1" x14ac:dyDescent="0.2">
      <c r="A86" t="s">
        <v>603</v>
      </c>
    </row>
    <row r="87" spans="1:1" x14ac:dyDescent="0.2">
      <c r="A87" t="s">
        <v>423</v>
      </c>
    </row>
    <row r="88" spans="1:1" x14ac:dyDescent="0.2">
      <c r="A88" t="s">
        <v>275</v>
      </c>
    </row>
    <row r="89" spans="1:1" x14ac:dyDescent="0.2">
      <c r="A89" t="s">
        <v>388</v>
      </c>
    </row>
    <row r="90" spans="1:1" x14ac:dyDescent="0.2">
      <c r="A90" t="s">
        <v>503</v>
      </c>
    </row>
    <row r="91" spans="1:1" x14ac:dyDescent="0.2">
      <c r="A91" t="s">
        <v>545</v>
      </c>
    </row>
    <row r="92" spans="1:1" x14ac:dyDescent="0.2">
      <c r="A92" t="s">
        <v>537</v>
      </c>
    </row>
    <row r="93" spans="1:1" x14ac:dyDescent="0.2">
      <c r="A93" t="s">
        <v>328</v>
      </c>
    </row>
  </sheetData>
  <autoFilter ref="A1:A11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246</v>
      </c>
    </row>
    <row r="2" spans="1:1" x14ac:dyDescent="0.2">
      <c r="A2" t="s">
        <v>542</v>
      </c>
    </row>
    <row r="3" spans="1:1" x14ac:dyDescent="0.2">
      <c r="A3" t="s">
        <v>601</v>
      </c>
    </row>
    <row r="4" spans="1:1" x14ac:dyDescent="0.2">
      <c r="A4" t="s">
        <v>422</v>
      </c>
    </row>
    <row r="5" spans="1:1" x14ac:dyDescent="0.2">
      <c r="A5" t="s">
        <v>418</v>
      </c>
    </row>
    <row r="6" spans="1:1" x14ac:dyDescent="0.2">
      <c r="A6" t="s">
        <v>305</v>
      </c>
    </row>
    <row r="7" spans="1:1" x14ac:dyDescent="0.2">
      <c r="A7" t="s">
        <v>419</v>
      </c>
    </row>
    <row r="8" spans="1:1" x14ac:dyDescent="0.2">
      <c r="A8" t="s">
        <v>395</v>
      </c>
    </row>
    <row r="9" spans="1:1" x14ac:dyDescent="0.2">
      <c r="A9" t="s">
        <v>306</v>
      </c>
    </row>
    <row r="10" spans="1:1" x14ac:dyDescent="0.2">
      <c r="A10" t="s">
        <v>589</v>
      </c>
    </row>
    <row r="11" spans="1:1" x14ac:dyDescent="0.2">
      <c r="A11" t="s">
        <v>269</v>
      </c>
    </row>
    <row r="12" spans="1:1" x14ac:dyDescent="0.2">
      <c r="A12" t="s">
        <v>485</v>
      </c>
    </row>
    <row r="13" spans="1:1" x14ac:dyDescent="0.2">
      <c r="A13" t="s">
        <v>462</v>
      </c>
    </row>
    <row r="14" spans="1:1" x14ac:dyDescent="0.2">
      <c r="A14" t="s">
        <v>252</v>
      </c>
    </row>
    <row r="15" spans="1:1" x14ac:dyDescent="0.2">
      <c r="A15" t="s">
        <v>415</v>
      </c>
    </row>
    <row r="16" spans="1:1" x14ac:dyDescent="0.2">
      <c r="A16" t="s">
        <v>270</v>
      </c>
    </row>
    <row r="17" spans="1:1" x14ac:dyDescent="0.2">
      <c r="A17" t="s">
        <v>381</v>
      </c>
    </row>
    <row r="18" spans="1:1" x14ac:dyDescent="0.2">
      <c r="A18" t="s">
        <v>331</v>
      </c>
    </row>
    <row r="19" spans="1:1" x14ac:dyDescent="0.2">
      <c r="A19" t="s">
        <v>525</v>
      </c>
    </row>
    <row r="20" spans="1:1" x14ac:dyDescent="0.2">
      <c r="A20" t="s">
        <v>552</v>
      </c>
    </row>
    <row r="21" spans="1:1" x14ac:dyDescent="0.2">
      <c r="A21" t="s">
        <v>453</v>
      </c>
    </row>
    <row r="22" spans="1:1" x14ac:dyDescent="0.2">
      <c r="A22" t="s">
        <v>327</v>
      </c>
    </row>
    <row r="23" spans="1:1" x14ac:dyDescent="0.2">
      <c r="A23" t="s">
        <v>594</v>
      </c>
    </row>
    <row r="24" spans="1:1" x14ac:dyDescent="0.2">
      <c r="A24" t="s">
        <v>290</v>
      </c>
    </row>
    <row r="25" spans="1:1" x14ac:dyDescent="0.2">
      <c r="A25" t="s">
        <v>572</v>
      </c>
    </row>
    <row r="26" spans="1:1" x14ac:dyDescent="0.2">
      <c r="A26" t="s">
        <v>604</v>
      </c>
    </row>
    <row r="27" spans="1:1" x14ac:dyDescent="0.2">
      <c r="A27" t="s">
        <v>253</v>
      </c>
    </row>
    <row r="28" spans="1:1" x14ac:dyDescent="0.2">
      <c r="A28" t="s">
        <v>603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248</v>
      </c>
    </row>
    <row r="2" spans="1:1" x14ac:dyDescent="0.2">
      <c r="A2" t="s">
        <v>414</v>
      </c>
    </row>
    <row r="3" spans="1:1" x14ac:dyDescent="0.2">
      <c r="A3" t="s">
        <v>530</v>
      </c>
    </row>
    <row r="4" spans="1:1" x14ac:dyDescent="0.2">
      <c r="A4" t="s">
        <v>542</v>
      </c>
    </row>
    <row r="5" spans="1:1" x14ac:dyDescent="0.2">
      <c r="A5" t="s">
        <v>531</v>
      </c>
    </row>
    <row r="6" spans="1:1" x14ac:dyDescent="0.2">
      <c r="A6" t="s">
        <v>601</v>
      </c>
    </row>
    <row r="7" spans="1:1" x14ac:dyDescent="0.2">
      <c r="A7" t="s">
        <v>282</v>
      </c>
    </row>
    <row r="8" spans="1:1" x14ac:dyDescent="0.2">
      <c r="A8" t="s">
        <v>534</v>
      </c>
    </row>
    <row r="9" spans="1:1" x14ac:dyDescent="0.2">
      <c r="A9" t="s">
        <v>422</v>
      </c>
    </row>
    <row r="10" spans="1:1" x14ac:dyDescent="0.2">
      <c r="A10" t="s">
        <v>283</v>
      </c>
    </row>
    <row r="11" spans="1:1" x14ac:dyDescent="0.2">
      <c r="A11" t="s">
        <v>532</v>
      </c>
    </row>
    <row r="12" spans="1:1" x14ac:dyDescent="0.2">
      <c r="A12" t="s">
        <v>305</v>
      </c>
    </row>
    <row r="13" spans="1:1" x14ac:dyDescent="0.2">
      <c r="A13" t="s">
        <v>306</v>
      </c>
    </row>
    <row r="14" spans="1:1" x14ac:dyDescent="0.2">
      <c r="A14" t="s">
        <v>445</v>
      </c>
    </row>
    <row r="15" spans="1:1" x14ac:dyDescent="0.2">
      <c r="A15" t="s">
        <v>617</v>
      </c>
    </row>
    <row r="16" spans="1:1" x14ac:dyDescent="0.2">
      <c r="A16" t="s">
        <v>438</v>
      </c>
    </row>
    <row r="17" spans="1:1" x14ac:dyDescent="0.2">
      <c r="A17" t="s">
        <v>494</v>
      </c>
    </row>
    <row r="18" spans="1:1" x14ac:dyDescent="0.2">
      <c r="A18" t="s">
        <v>514</v>
      </c>
    </row>
    <row r="19" spans="1:1" x14ac:dyDescent="0.2">
      <c r="A19" t="s">
        <v>592</v>
      </c>
    </row>
    <row r="20" spans="1:1" x14ac:dyDescent="0.2">
      <c r="A20" t="s">
        <v>589</v>
      </c>
    </row>
    <row r="21" spans="1:1" x14ac:dyDescent="0.2">
      <c r="A21" t="s">
        <v>269</v>
      </c>
    </row>
    <row r="22" spans="1:1" x14ac:dyDescent="0.2">
      <c r="A22" t="s">
        <v>619</v>
      </c>
    </row>
    <row r="23" spans="1:1" x14ac:dyDescent="0.2">
      <c r="A23" t="s">
        <v>485</v>
      </c>
    </row>
    <row r="24" spans="1:1" x14ac:dyDescent="0.2">
      <c r="A24" t="s">
        <v>274</v>
      </c>
    </row>
    <row r="25" spans="1:1" x14ac:dyDescent="0.2">
      <c r="A25" t="s">
        <v>462</v>
      </c>
    </row>
    <row r="26" spans="1:1" x14ac:dyDescent="0.2">
      <c r="A26" t="s">
        <v>270</v>
      </c>
    </row>
    <row r="27" spans="1:1" x14ac:dyDescent="0.2">
      <c r="A27" t="s">
        <v>618</v>
      </c>
    </row>
    <row r="28" spans="1:1" x14ac:dyDescent="0.2">
      <c r="A28" t="s">
        <v>381</v>
      </c>
    </row>
    <row r="29" spans="1:1" x14ac:dyDescent="0.2">
      <c r="A29" t="s">
        <v>491</v>
      </c>
    </row>
    <row r="30" spans="1:1" x14ac:dyDescent="0.2">
      <c r="A30" t="s">
        <v>313</v>
      </c>
    </row>
    <row r="31" spans="1:1" x14ac:dyDescent="0.2">
      <c r="A31" t="s">
        <v>597</v>
      </c>
    </row>
    <row r="32" spans="1:1" x14ac:dyDescent="0.2">
      <c r="A32" t="s">
        <v>552</v>
      </c>
    </row>
    <row r="33" spans="1:1" x14ac:dyDescent="0.2">
      <c r="A33" t="s">
        <v>453</v>
      </c>
    </row>
    <row r="34" spans="1:1" x14ac:dyDescent="0.2">
      <c r="A34" t="s">
        <v>281</v>
      </c>
    </row>
    <row r="35" spans="1:1" x14ac:dyDescent="0.2">
      <c r="A35" t="s">
        <v>546</v>
      </c>
    </row>
    <row r="36" spans="1:1" x14ac:dyDescent="0.2">
      <c r="A36" t="s">
        <v>604</v>
      </c>
    </row>
    <row r="37" spans="1:1" x14ac:dyDescent="0.2">
      <c r="A37" t="s">
        <v>501</v>
      </c>
    </row>
    <row r="38" spans="1:1" x14ac:dyDescent="0.2">
      <c r="A38" t="s">
        <v>367</v>
      </c>
    </row>
    <row r="39" spans="1:1" x14ac:dyDescent="0.2">
      <c r="A39" t="s">
        <v>284</v>
      </c>
    </row>
    <row r="40" spans="1:1" x14ac:dyDescent="0.2">
      <c r="A40" t="s">
        <v>536</v>
      </c>
    </row>
    <row r="41" spans="1:1" x14ac:dyDescent="0.2">
      <c r="A41" t="s">
        <v>253</v>
      </c>
    </row>
    <row r="42" spans="1:1" x14ac:dyDescent="0.2">
      <c r="A42" t="s">
        <v>503</v>
      </c>
    </row>
    <row r="43" spans="1:1" x14ac:dyDescent="0.2">
      <c r="A43" t="s">
        <v>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dialectContains</vt:lpstr>
      <vt:lpstr>Analysis</vt:lpstr>
      <vt:lpstr>mercuryHitList</vt:lpstr>
      <vt:lpstr>Sheet10</vt:lpstr>
      <vt:lpstr>csdgm2mercury</vt:lpstr>
      <vt:lpstr>onedcxHitList</vt:lpstr>
      <vt:lpstr>dryadHitList</vt:lpstr>
      <vt:lpstr>emlHitList</vt:lpstr>
      <vt:lpstr>csdgmHitList</vt:lpstr>
      <vt:lpstr>bdpHitList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2016-07-06T15:45:35Z</dcterms:created>
  <dcterms:modified xsi:type="dcterms:W3CDTF">2016-07-06T22:05:17Z</dcterms:modified>
</cp:coreProperties>
</file>