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gordon/MetadataEvaluation/scripts/"/>
    </mc:Choice>
  </mc:AlternateContent>
  <xr:revisionPtr revIDLastSave="0" documentId="13_ncr:1_{15C4476D-D6E4-2945-852C-45E49DB260C4}" xr6:coauthVersionLast="28" xr6:coauthVersionMax="28" xr10:uidLastSave="{00000000-0000-0000-0000-000000000000}"/>
  <bookViews>
    <workbookView xWindow="0" yWindow="460" windowWidth="38400" windowHeight="23540" activeTab="1" xr2:uid="{964B1029-C82C-9A43-8A66-EF50CBFAE01A}"/>
  </bookViews>
  <sheets>
    <sheet name="BuildcURLsCu" sheetId="3" r:id="rId1"/>
    <sheet name="BuildcURLsALL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3" l="1"/>
  <c r="G41" i="3"/>
  <c r="G40" i="3"/>
  <c r="G39" i="3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J2" i="3" s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F33" i="1"/>
  <c r="G3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2" i="1"/>
  <c r="F31" i="1"/>
  <c r="F2" i="1"/>
</calcChain>
</file>

<file path=xl/sharedStrings.xml><?xml version="1.0" encoding="utf-8"?>
<sst xmlns="http://schemas.openxmlformats.org/spreadsheetml/2006/main" count="89" uniqueCount="44">
  <si>
    <t>Andrews Forest LTER (AND) = 423</t>
  </si>
  <si>
    <t>Arctic LTER (ARC) = 4429</t>
  </si>
  <si>
    <t>Baltimore Ecosystem Study (BES) = 4048</t>
  </si>
  <si>
    <t>Beaufort Lagoon Ecosystem (BLE) = 0</t>
  </si>
  <si>
    <t>Bonanza Creek LTER (BNZ) = 5446</t>
  </si>
  <si>
    <t>California Current Ecosystem LTER (CCE) = 210</t>
  </si>
  <si>
    <t>Cedar Creek Ecosystem Science Reserve (CDR) = 2985</t>
  </si>
  <si>
    <t>Central Arizona – Phoenix LTER (CAP) = 1757</t>
  </si>
  <si>
    <t>Coweeta LTER (CWT) = 435</t>
  </si>
  <si>
    <t>Florida Coastal Everglades LTER (FCE) = 2172</t>
  </si>
  <si>
    <t>Georgia Coastal Ecosystems LTER (GCE) = 3728</t>
  </si>
  <si>
    <t>Harvard Forest LTER (HFR) = 2177</t>
  </si>
  <si>
    <t>Hubbard Brook LTER (HBR) = 394</t>
  </si>
  <si>
    <t>Jornada Basin LTER (JRN) = 451</t>
  </si>
  <si>
    <t>Kellogg Biological Station LTER (KBS) = 908</t>
  </si>
  <si>
    <t>Konza Prairie LTER (KNZ) = 401</t>
  </si>
  <si>
    <t>LTER Network (NWK) = 6</t>
  </si>
  <si>
    <t>LTER Network Communications Office (NCO) = 0</t>
  </si>
  <si>
    <t>Luquillo LTER (LUQ) = 491</t>
  </si>
  <si>
    <t>McMurdo Dry Valleys LTER (MCM) = 892</t>
  </si>
  <si>
    <t>Moorea Coral Reef LTER (MCR) = 432</t>
  </si>
  <si>
    <t>Niwot Ridge LTER (NWT) = 411</t>
  </si>
  <si>
    <t>North Temperate Lakes LTER (NTL) =1292</t>
  </si>
  <si>
    <t>Northeast U.S. Shelf (NES) = 0</t>
  </si>
  <si>
    <t xml:space="preserve">Northern Gulf of Alaska (NGA) = 0 </t>
  </si>
  <si>
    <t>Palmer Antarctica LTER (PAL) = 296</t>
  </si>
  <si>
    <t>Plum Island Ecosystems LTER (PIE) = 1132</t>
  </si>
  <si>
    <t>Santa Barbara Coastal LTER (SBC) = 1073</t>
  </si>
  <si>
    <t>Sevilleta LTER (SEV) = 1112</t>
  </si>
  <si>
    <t>Shortgrass Steppe (No longer funded by NSF LTER) (SGS) = 504</t>
  </si>
  <si>
    <t>Virginia Coast Reserve LTER (VCR) = 1763</t>
  </si>
  <si>
    <t>drop</t>
  </si>
  <si>
    <t xml:space="preserve"> &amp;&amp;</t>
  </si>
  <si>
    <t xml:space="preserve">Landsat (LANDSAT) = </t>
  </si>
  <si>
    <t>%27&amp;fl=dateUploaded,datePublished,dataUrl&amp;rows=</t>
  </si>
  <si>
    <t>.xml</t>
  </si>
  <si>
    <t>curl "http://cn.dataone.org/cn/v2/query/solr/?q=formatType:METADATA+AND+authoritativeMN:*LTER+AND++AND+identifier:%27-lter-</t>
  </si>
  <si>
    <t>curl "http://cn.dataone.org/cn/v2/query/solr/?q=formatType:METADATA+AND+authoritativeMN:*LTER+AND+-obsoletedBy:*+AND+identifier:%27-lter-</t>
  </si>
  <si>
    <t xml:space="preserve">&amp;sort=dateUploaded+asc&amp;facet=true&amp;facet.missing=true&amp;facet.limit=-1&amp;facet.range=dateUploaded&amp;facet.range.start=2005-01-01T00:00:00Z&amp;facet.range.end=2018-12-31T23:59:59.999Z&amp;facet.range.gap=%2B1YEAR&amp;wt=xml" &gt; </t>
  </si>
  <si>
    <t>current.xml</t>
  </si>
  <si>
    <t>a1</t>
  </si>
  <si>
    <t>b1</t>
  </si>
  <si>
    <t>c1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</si>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</sst>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6F14F-005B-2342-BE69-94D4C5F15F05}">
  <dimension ref="A1:J42"/>
  <sheetViews>
    <sheetView workbookViewId="0">
      <selection activeCell="F39" sqref="F39:G42"/>
    </sheetView>
  </sheetViews>
  <sheetFormatPr baseColWidth="10" defaultRowHeight="16" x14ac:dyDescent="0.2"/>
  <sheetData>
    <row r="1" spans="1:10" x14ac:dyDescent="0.2">
      <c r="A1" t="s">
        <v>37</v>
      </c>
      <c r="B1" s="1" t="s">
        <v>34</v>
      </c>
      <c r="C1" t="s">
        <v>38</v>
      </c>
      <c r="E1" t="s">
        <v>39</v>
      </c>
    </row>
    <row r="2" spans="1:10" ht="15" x14ac:dyDescent="0.2">
      <c r="A2" t="s">
        <v>0</v>
      </c>
      <c r="F2" t="str">
        <f>LOWER(MID(A2,FIND("(",A2)+1,3))</f>
        <v>and</v>
      </c>
      <c r="G2" t="str">
        <f>RIGHT(A2,4)</f>
        <v xml:space="preserve"> 423</v>
      </c>
      <c r="J2" t="str">
        <f>$A$1&amp;F2&amp;$B$1&amp;G2+1000&amp;$C$1&amp;UPPER($F2)&amp;E$1&amp;D$1</f>
        <v>curl "http://cn.dataone.org/cn/v2/query/solr/?q=formatType:METADATA+AND+authoritativeMN:*LTER+AND+-obsoletedBy:*+AND+identifier:%27-lter-and%27&amp;fl=dateUploaded,datePublished,dataUrl&amp;rows=1423&amp;sort=dateUploaded+asc&amp;facet=true&amp;facet.missing=true&amp;facet.limit=-1&amp;facet.range=dateUploaded&amp;facet.range.start=2005-01-01T00:00:00Z&amp;facet.range.end=2018-12-31T23:59:59.999Z&amp;facet.range.gap=%2B1YEAR&amp;wt=xml" &gt; ANDcurrent.xml</v>
      </c>
    </row>
    <row r="3" spans="1:10" x14ac:dyDescent="0.2">
      <c r="A3" t="s">
        <v>1</v>
      </c>
      <c r="F3" t="str">
        <f t="shared" ref="F3:F29" si="0">LOWER(MID(A3,FIND("(",A3)+1,3))</f>
        <v>arc</v>
      </c>
      <c r="G3" t="str">
        <f t="shared" ref="G3:G33" si="1">RIGHT(A3,4)</f>
        <v>4429</v>
      </c>
      <c r="J3" t="str">
        <f t="shared" ref="J3:J33" si="2">$A$1&amp;F3&amp;$B$1&amp;G3+1000&amp;$C$1&amp;UPPER($F3)&amp;E$1&amp;D$1</f>
        <v>curl "http://cn.dataone.org/cn/v2/query/solr/?q=formatType:METADATA+AND+authoritativeMN:*LTER+AND+-obsoletedBy:*+AND+identifier:%27-lter-arc%27&amp;fl=dateUploaded,datePublished,dataUrl&amp;rows=5429&amp;sort=dateUploaded+asc&amp;facet=true&amp;facet.missing=true&amp;facet.limit=-1&amp;facet.range=dateUploaded&amp;facet.range.start=2005-01-01T00:00:00Z&amp;facet.range.end=2018-12-31T23:59:59.999Z&amp;facet.range.gap=%2B1YEAR&amp;wt=xml" &gt; ARCcurrent.xml</v>
      </c>
    </row>
    <row r="4" spans="1:10" x14ac:dyDescent="0.2">
      <c r="A4" t="s">
        <v>2</v>
      </c>
      <c r="F4" t="str">
        <f t="shared" si="0"/>
        <v>bes</v>
      </c>
      <c r="G4" t="str">
        <f t="shared" si="1"/>
        <v>4048</v>
      </c>
      <c r="J4" t="str">
        <f t="shared" si="2"/>
        <v>curl "http://cn.dataone.org/cn/v2/query/solr/?q=formatType:METADATA+AND+authoritativeMN:*LTER+AND+-obsoletedBy:*+AND+identifier:%27-lter-bes%27&amp;fl=dateUploaded,datePublished,dataUrl&amp;rows=5048&amp;sort=dateUploaded+asc&amp;facet=true&amp;facet.missing=true&amp;facet.limit=-1&amp;facet.range=dateUploaded&amp;facet.range.start=2005-01-01T00:00:00Z&amp;facet.range.end=2018-12-31T23:59:59.999Z&amp;facet.range.gap=%2B1YEAR&amp;wt=xml" &gt; BEScurrent.xml</v>
      </c>
    </row>
    <row r="5" spans="1:10" x14ac:dyDescent="0.2">
      <c r="A5" t="s">
        <v>3</v>
      </c>
      <c r="F5" t="str">
        <f t="shared" si="0"/>
        <v>ble</v>
      </c>
      <c r="G5" t="str">
        <f t="shared" si="1"/>
        <v xml:space="preserve"> = 0</v>
      </c>
      <c r="H5" t="s">
        <v>31</v>
      </c>
      <c r="J5" t="e">
        <f t="shared" si="2"/>
        <v>#VALUE!</v>
      </c>
    </row>
    <row r="6" spans="1:10" x14ac:dyDescent="0.2">
      <c r="A6" t="s">
        <v>4</v>
      </c>
      <c r="F6" t="str">
        <f t="shared" si="0"/>
        <v>bnz</v>
      </c>
      <c r="G6" t="str">
        <f t="shared" si="1"/>
        <v>5446</v>
      </c>
      <c r="J6" t="str">
        <f t="shared" si="2"/>
        <v>curl "http://cn.dataone.org/cn/v2/query/solr/?q=formatType:METADATA+AND+authoritativeMN:*LTER+AND+-obsoletedBy:*+AND+identifier:%27-lter-bnz%27&amp;fl=dateUploaded,datePublished,dataUrl&amp;rows=6446&amp;sort=dateUploaded+asc&amp;facet=true&amp;facet.missing=true&amp;facet.limit=-1&amp;facet.range=dateUploaded&amp;facet.range.start=2005-01-01T00:00:00Z&amp;facet.range.end=2018-12-31T23:59:59.999Z&amp;facet.range.gap=%2B1YEAR&amp;wt=xml" &gt; BNZcurrent.xml</v>
      </c>
    </row>
    <row r="7" spans="1:10" x14ac:dyDescent="0.2">
      <c r="A7" t="s">
        <v>5</v>
      </c>
      <c r="F7" t="str">
        <f t="shared" si="0"/>
        <v>cce</v>
      </c>
      <c r="G7" t="str">
        <f t="shared" si="1"/>
        <v xml:space="preserve"> 210</v>
      </c>
      <c r="J7" t="str">
        <f t="shared" si="2"/>
        <v>curl "http://cn.dataone.org/cn/v2/query/solr/?q=formatType:METADATA+AND+authoritativeMN:*LTER+AND+-obsoletedBy:*+AND+identifier:%27-lter-cce%27&amp;fl=dateUploaded,datePublished,dataUrl&amp;rows=1210&amp;sort=dateUploaded+asc&amp;facet=true&amp;facet.missing=true&amp;facet.limit=-1&amp;facet.range=dateUploaded&amp;facet.range.start=2005-01-01T00:00:00Z&amp;facet.range.end=2018-12-31T23:59:59.999Z&amp;facet.range.gap=%2B1YEAR&amp;wt=xml" &gt; CCEcurrent.xml</v>
      </c>
    </row>
    <row r="8" spans="1:10" x14ac:dyDescent="0.2">
      <c r="A8" t="s">
        <v>6</v>
      </c>
      <c r="F8" t="str">
        <f t="shared" si="0"/>
        <v>cdr</v>
      </c>
      <c r="G8" t="str">
        <f t="shared" si="1"/>
        <v>2985</v>
      </c>
      <c r="J8" t="str">
        <f t="shared" si="2"/>
        <v>curl "http://cn.dataone.org/cn/v2/query/solr/?q=formatType:METADATA+AND+authoritativeMN:*LTER+AND+-obsoletedBy:*+AND+identifier:%27-lter-cdr%27&amp;fl=dateUploaded,datePublished,dataUrl&amp;rows=3985&amp;sort=dateUploaded+asc&amp;facet=true&amp;facet.missing=true&amp;facet.limit=-1&amp;facet.range=dateUploaded&amp;facet.range.start=2005-01-01T00:00:00Z&amp;facet.range.end=2018-12-31T23:59:59.999Z&amp;facet.range.gap=%2B1YEAR&amp;wt=xml" &gt; CDRcurrent.xml</v>
      </c>
    </row>
    <row r="9" spans="1:10" x14ac:dyDescent="0.2">
      <c r="A9" t="s">
        <v>7</v>
      </c>
      <c r="F9" t="str">
        <f t="shared" si="0"/>
        <v>cap</v>
      </c>
      <c r="G9" t="str">
        <f t="shared" si="1"/>
        <v>1757</v>
      </c>
      <c r="J9" t="str">
        <f t="shared" si="2"/>
        <v>curl "http://cn.dataone.org/cn/v2/query/solr/?q=formatType:METADATA+AND+authoritativeMN:*LTER+AND+-obsoletedBy:*+AND+identifier:%27-lter-cap%27&amp;fl=dateUploaded,datePublished,dataUrl&amp;rows=2757&amp;sort=dateUploaded+asc&amp;facet=true&amp;facet.missing=true&amp;facet.limit=-1&amp;facet.range=dateUploaded&amp;facet.range.start=2005-01-01T00:00:00Z&amp;facet.range.end=2018-12-31T23:59:59.999Z&amp;facet.range.gap=%2B1YEAR&amp;wt=xml" &gt; CAPcurrent.xml</v>
      </c>
    </row>
    <row r="10" spans="1:10" x14ac:dyDescent="0.2">
      <c r="A10" t="s">
        <v>8</v>
      </c>
      <c r="F10" t="str">
        <f t="shared" si="0"/>
        <v>cwt</v>
      </c>
      <c r="G10" t="str">
        <f t="shared" si="1"/>
        <v xml:space="preserve"> 435</v>
      </c>
      <c r="J10" t="str">
        <f t="shared" si="2"/>
        <v>curl "http://cn.dataone.org/cn/v2/query/solr/?q=formatType:METADATA+AND+authoritativeMN:*LTER+AND+-obsoletedBy:*+AND+identifier:%27-lter-cwt%27&amp;fl=dateUploaded,datePublished,dataUrl&amp;rows=1435&amp;sort=dateUploaded+asc&amp;facet=true&amp;facet.missing=true&amp;facet.limit=-1&amp;facet.range=dateUploaded&amp;facet.range.start=2005-01-01T00:00:00Z&amp;facet.range.end=2018-12-31T23:59:59.999Z&amp;facet.range.gap=%2B1YEAR&amp;wt=xml" &gt; CWTcurrent.xml</v>
      </c>
    </row>
    <row r="11" spans="1:10" x14ac:dyDescent="0.2">
      <c r="A11" t="s">
        <v>9</v>
      </c>
      <c r="F11" t="str">
        <f t="shared" si="0"/>
        <v>fce</v>
      </c>
      <c r="G11" t="str">
        <f t="shared" si="1"/>
        <v>2172</v>
      </c>
      <c r="J11" t="str">
        <f t="shared" si="2"/>
        <v>curl "http://cn.dataone.org/cn/v2/query/solr/?q=formatType:METADATA+AND+authoritativeMN:*LTER+AND+-obsoletedBy:*+AND+identifier:%27-lter-fce%27&amp;fl=dateUploaded,datePublished,dataUrl&amp;rows=3172&amp;sort=dateUploaded+asc&amp;facet=true&amp;facet.missing=true&amp;facet.limit=-1&amp;facet.range=dateUploaded&amp;facet.range.start=2005-01-01T00:00:00Z&amp;facet.range.end=2018-12-31T23:59:59.999Z&amp;facet.range.gap=%2B1YEAR&amp;wt=xml" &gt; FCEcurrent.xml</v>
      </c>
    </row>
    <row r="12" spans="1:10" x14ac:dyDescent="0.2">
      <c r="A12" t="s">
        <v>10</v>
      </c>
      <c r="F12" t="str">
        <f t="shared" si="0"/>
        <v>gce</v>
      </c>
      <c r="G12" t="str">
        <f t="shared" si="1"/>
        <v>3728</v>
      </c>
      <c r="J12" t="str">
        <f t="shared" si="2"/>
        <v>curl "http://cn.dataone.org/cn/v2/query/solr/?q=formatType:METADATA+AND+authoritativeMN:*LTER+AND+-obsoletedBy:*+AND+identifier:%27-lter-gce%27&amp;fl=dateUploaded,datePublished,dataUrl&amp;rows=4728&amp;sort=dateUploaded+asc&amp;facet=true&amp;facet.missing=true&amp;facet.limit=-1&amp;facet.range=dateUploaded&amp;facet.range.start=2005-01-01T00:00:00Z&amp;facet.range.end=2018-12-31T23:59:59.999Z&amp;facet.range.gap=%2B1YEAR&amp;wt=xml" &gt; GCEcurrent.xml</v>
      </c>
    </row>
    <row r="13" spans="1:10" x14ac:dyDescent="0.2">
      <c r="A13" t="s">
        <v>11</v>
      </c>
      <c r="F13" t="str">
        <f t="shared" si="0"/>
        <v>hfr</v>
      </c>
      <c r="G13" t="str">
        <f t="shared" si="1"/>
        <v>2177</v>
      </c>
      <c r="J13" t="str">
        <f t="shared" si="2"/>
        <v>curl "http://cn.dataone.org/cn/v2/query/solr/?q=formatType:METADATA+AND+authoritativeMN:*LTER+AND+-obsoletedBy:*+AND+identifier:%27-lter-hfr%27&amp;fl=dateUploaded,datePublished,dataUrl&amp;rows=3177&amp;sort=dateUploaded+asc&amp;facet=true&amp;facet.missing=true&amp;facet.limit=-1&amp;facet.range=dateUploaded&amp;facet.range.start=2005-01-01T00:00:00Z&amp;facet.range.end=2018-12-31T23:59:59.999Z&amp;facet.range.gap=%2B1YEAR&amp;wt=xml" &gt; HFRcurrent.xml</v>
      </c>
    </row>
    <row r="14" spans="1:10" x14ac:dyDescent="0.2">
      <c r="A14" t="s">
        <v>12</v>
      </c>
      <c r="F14" t="str">
        <f t="shared" si="0"/>
        <v>hbr</v>
      </c>
      <c r="G14" t="str">
        <f t="shared" si="1"/>
        <v xml:space="preserve"> 394</v>
      </c>
      <c r="J14" t="str">
        <f t="shared" si="2"/>
        <v>curl "http://cn.dataone.org/cn/v2/query/solr/?q=formatType:METADATA+AND+authoritativeMN:*LTER+AND+-obsoletedBy:*+AND+identifier:%27-lter-hbr%27&amp;fl=dateUploaded,datePublished,dataUrl&amp;rows=1394&amp;sort=dateUploaded+asc&amp;facet=true&amp;facet.missing=true&amp;facet.limit=-1&amp;facet.range=dateUploaded&amp;facet.range.start=2005-01-01T00:00:00Z&amp;facet.range.end=2018-12-31T23:59:59.999Z&amp;facet.range.gap=%2B1YEAR&amp;wt=xml" &gt; HBRcurrent.xml</v>
      </c>
    </row>
    <row r="15" spans="1:10" x14ac:dyDescent="0.2">
      <c r="A15" t="s">
        <v>13</v>
      </c>
      <c r="F15" t="str">
        <f t="shared" si="0"/>
        <v>jrn</v>
      </c>
      <c r="G15" t="str">
        <f t="shared" si="1"/>
        <v xml:space="preserve"> 451</v>
      </c>
      <c r="J15" t="str">
        <f t="shared" si="2"/>
        <v>curl "http://cn.dataone.org/cn/v2/query/solr/?q=formatType:METADATA+AND+authoritativeMN:*LTER+AND+-obsoletedBy:*+AND+identifier:%27-lter-jrn%27&amp;fl=dateUploaded,datePublished,dataUrl&amp;rows=1451&amp;sort=dateUploaded+asc&amp;facet=true&amp;facet.missing=true&amp;facet.limit=-1&amp;facet.range=dateUploaded&amp;facet.range.start=2005-01-01T00:00:00Z&amp;facet.range.end=2018-12-31T23:59:59.999Z&amp;facet.range.gap=%2B1YEAR&amp;wt=xml" &gt; JRNcurrent.xml</v>
      </c>
    </row>
    <row r="16" spans="1:10" x14ac:dyDescent="0.2">
      <c r="A16" t="s">
        <v>14</v>
      </c>
      <c r="F16" t="str">
        <f t="shared" si="0"/>
        <v>kbs</v>
      </c>
      <c r="G16" t="str">
        <f t="shared" si="1"/>
        <v xml:space="preserve"> 908</v>
      </c>
      <c r="J16" t="str">
        <f t="shared" si="2"/>
        <v>curl "http://cn.dataone.org/cn/v2/query/solr/?q=formatType:METADATA+AND+authoritativeMN:*LTER+AND+-obsoletedBy:*+AND+identifier:%27-lter-kbs%27&amp;fl=dateUploaded,datePublished,dataUrl&amp;rows=1908&amp;sort=dateUploaded+asc&amp;facet=true&amp;facet.missing=true&amp;facet.limit=-1&amp;facet.range=dateUploaded&amp;facet.range.start=2005-01-01T00:00:00Z&amp;facet.range.end=2018-12-31T23:59:59.999Z&amp;facet.range.gap=%2B1YEAR&amp;wt=xml" &gt; KBScurrent.xml</v>
      </c>
    </row>
    <row r="17" spans="1:10" x14ac:dyDescent="0.2">
      <c r="A17" t="s">
        <v>15</v>
      </c>
      <c r="F17" t="str">
        <f t="shared" si="0"/>
        <v>knz</v>
      </c>
      <c r="G17" t="str">
        <f t="shared" si="1"/>
        <v xml:space="preserve"> 401</v>
      </c>
      <c r="J17" t="str">
        <f t="shared" si="2"/>
        <v>curl "http://cn.dataone.org/cn/v2/query/solr/?q=formatType:METADATA+AND+authoritativeMN:*LTER+AND+-obsoletedBy:*+AND+identifier:%27-lter-knz%27&amp;fl=dateUploaded,datePublished,dataUrl&amp;rows=1401&amp;sort=dateUploaded+asc&amp;facet=true&amp;facet.missing=true&amp;facet.limit=-1&amp;facet.range=dateUploaded&amp;facet.range.start=2005-01-01T00:00:00Z&amp;facet.range.end=2018-12-31T23:59:59.999Z&amp;facet.range.gap=%2B1YEAR&amp;wt=xml" &gt; KNZcurrent.xml</v>
      </c>
    </row>
    <row r="18" spans="1:10" x14ac:dyDescent="0.2">
      <c r="A18" t="s">
        <v>16</v>
      </c>
      <c r="F18" t="str">
        <f t="shared" si="0"/>
        <v>nwk</v>
      </c>
      <c r="G18" t="str">
        <f t="shared" si="1"/>
        <v xml:space="preserve"> = 6</v>
      </c>
      <c r="H18" t="s">
        <v>31</v>
      </c>
      <c r="J18" t="e">
        <f t="shared" si="2"/>
        <v>#VALUE!</v>
      </c>
    </row>
    <row r="19" spans="1:10" x14ac:dyDescent="0.2">
      <c r="A19" t="s">
        <v>17</v>
      </c>
      <c r="F19" t="str">
        <f t="shared" si="0"/>
        <v>nco</v>
      </c>
      <c r="G19" t="str">
        <f t="shared" si="1"/>
        <v xml:space="preserve"> = 0</v>
      </c>
      <c r="H19" t="s">
        <v>31</v>
      </c>
      <c r="J19" t="e">
        <f t="shared" si="2"/>
        <v>#VALUE!</v>
      </c>
    </row>
    <row r="20" spans="1:10" x14ac:dyDescent="0.2">
      <c r="A20" t="s">
        <v>18</v>
      </c>
      <c r="F20" t="str">
        <f t="shared" si="0"/>
        <v>luq</v>
      </c>
      <c r="G20" t="str">
        <f t="shared" si="1"/>
        <v xml:space="preserve"> 491</v>
      </c>
      <c r="J20" t="str">
        <f t="shared" si="2"/>
        <v>curl "http://cn.dataone.org/cn/v2/query/solr/?q=formatType:METADATA+AND+authoritativeMN:*LTER+AND+-obsoletedBy:*+AND+identifier:%27-lter-luq%27&amp;fl=dateUploaded,datePublished,dataUrl&amp;rows=1491&amp;sort=dateUploaded+asc&amp;facet=true&amp;facet.missing=true&amp;facet.limit=-1&amp;facet.range=dateUploaded&amp;facet.range.start=2005-01-01T00:00:00Z&amp;facet.range.end=2018-12-31T23:59:59.999Z&amp;facet.range.gap=%2B1YEAR&amp;wt=xml" &gt; LUQcurrent.xml</v>
      </c>
    </row>
    <row r="21" spans="1:10" x14ac:dyDescent="0.2">
      <c r="A21" t="s">
        <v>19</v>
      </c>
      <c r="F21" t="str">
        <f t="shared" si="0"/>
        <v>mcm</v>
      </c>
      <c r="G21" t="str">
        <f t="shared" si="1"/>
        <v xml:space="preserve"> 892</v>
      </c>
      <c r="J21" t="str">
        <f t="shared" si="2"/>
        <v>curl "http://cn.dataone.org/cn/v2/query/solr/?q=formatType:METADATA+AND+authoritativeMN:*LTER+AND+-obsoletedBy:*+AND+identifier:%27-lter-mcm%27&amp;fl=dateUploaded,datePublished,dataUrl&amp;rows=1892&amp;sort=dateUploaded+asc&amp;facet=true&amp;facet.missing=true&amp;facet.limit=-1&amp;facet.range=dateUploaded&amp;facet.range.start=2005-01-01T00:00:00Z&amp;facet.range.end=2018-12-31T23:59:59.999Z&amp;facet.range.gap=%2B1YEAR&amp;wt=xml" &gt; MCMcurrent.xml</v>
      </c>
    </row>
    <row r="22" spans="1:10" x14ac:dyDescent="0.2">
      <c r="A22" t="s">
        <v>20</v>
      </c>
      <c r="F22" t="str">
        <f t="shared" si="0"/>
        <v>mcr</v>
      </c>
      <c r="G22" t="str">
        <f t="shared" si="1"/>
        <v xml:space="preserve"> 432</v>
      </c>
      <c r="J22" t="str">
        <f t="shared" si="2"/>
        <v>curl "http://cn.dataone.org/cn/v2/query/solr/?q=formatType:METADATA+AND+authoritativeMN:*LTER+AND+-obsoletedBy:*+AND+identifier:%27-lter-mcr%27&amp;fl=dateUploaded,datePublished,dataUrl&amp;rows=1432&amp;sort=dateUploaded+asc&amp;facet=true&amp;facet.missing=true&amp;facet.limit=-1&amp;facet.range=dateUploaded&amp;facet.range.start=2005-01-01T00:00:00Z&amp;facet.range.end=2018-12-31T23:59:59.999Z&amp;facet.range.gap=%2B1YEAR&amp;wt=xml" &gt; MCRcurrent.xml</v>
      </c>
    </row>
    <row r="23" spans="1:10" x14ac:dyDescent="0.2">
      <c r="A23" t="s">
        <v>21</v>
      </c>
      <c r="F23" t="str">
        <f t="shared" si="0"/>
        <v>nwt</v>
      </c>
      <c r="G23" t="str">
        <f t="shared" si="1"/>
        <v xml:space="preserve"> 411</v>
      </c>
      <c r="J23" t="str">
        <f t="shared" si="2"/>
        <v>curl "http://cn.dataone.org/cn/v2/query/solr/?q=formatType:METADATA+AND+authoritativeMN:*LTER+AND+-obsoletedBy:*+AND+identifier:%27-lter-nwt%27&amp;fl=dateUploaded,datePublished,dataUrl&amp;rows=1411&amp;sort=dateUploaded+asc&amp;facet=true&amp;facet.missing=true&amp;facet.limit=-1&amp;facet.range=dateUploaded&amp;facet.range.start=2005-01-01T00:00:00Z&amp;facet.range.end=2018-12-31T23:59:59.999Z&amp;facet.range.gap=%2B1YEAR&amp;wt=xml" &gt; NWTcurrent.xml</v>
      </c>
    </row>
    <row r="24" spans="1:10" x14ac:dyDescent="0.2">
      <c r="A24" t="s">
        <v>22</v>
      </c>
      <c r="F24" t="str">
        <f t="shared" si="0"/>
        <v>ntl</v>
      </c>
      <c r="G24" t="str">
        <f t="shared" si="1"/>
        <v>1292</v>
      </c>
      <c r="J24" t="str">
        <f t="shared" si="2"/>
        <v>curl "http://cn.dataone.org/cn/v2/query/solr/?q=formatType:METADATA+AND+authoritativeMN:*LTER+AND+-obsoletedBy:*+AND+identifier:%27-lter-ntl%27&amp;fl=dateUploaded,datePublished,dataUrl&amp;rows=2292&amp;sort=dateUploaded+asc&amp;facet=true&amp;facet.missing=true&amp;facet.limit=-1&amp;facet.range=dateUploaded&amp;facet.range.start=2005-01-01T00:00:00Z&amp;facet.range.end=2018-12-31T23:59:59.999Z&amp;facet.range.gap=%2B1YEAR&amp;wt=xml" &gt; NTLcurrent.xml</v>
      </c>
    </row>
    <row r="25" spans="1:10" x14ac:dyDescent="0.2">
      <c r="A25" t="s">
        <v>23</v>
      </c>
      <c r="F25" t="str">
        <f t="shared" si="0"/>
        <v>nes</v>
      </c>
      <c r="G25" t="str">
        <f t="shared" si="1"/>
        <v xml:space="preserve"> = 0</v>
      </c>
      <c r="H25" t="s">
        <v>31</v>
      </c>
      <c r="J25" t="e">
        <f t="shared" si="2"/>
        <v>#VALUE!</v>
      </c>
    </row>
    <row r="26" spans="1:10" x14ac:dyDescent="0.2">
      <c r="A26" t="s">
        <v>24</v>
      </c>
      <c r="F26" t="str">
        <f t="shared" si="0"/>
        <v>nga</v>
      </c>
      <c r="G26" t="str">
        <f t="shared" si="1"/>
        <v xml:space="preserve">= 0 </v>
      </c>
      <c r="H26" t="s">
        <v>31</v>
      </c>
      <c r="J26" t="e">
        <f t="shared" si="2"/>
        <v>#VALUE!</v>
      </c>
    </row>
    <row r="27" spans="1:10" x14ac:dyDescent="0.2">
      <c r="A27" t="s">
        <v>25</v>
      </c>
      <c r="F27" t="str">
        <f t="shared" si="0"/>
        <v>pal</v>
      </c>
      <c r="G27" t="str">
        <f t="shared" si="1"/>
        <v xml:space="preserve"> 296</v>
      </c>
      <c r="J27" t="str">
        <f t="shared" si="2"/>
        <v>curl "http://cn.dataone.org/cn/v2/query/solr/?q=formatType:METADATA+AND+authoritativeMN:*LTER+AND+-obsoletedBy:*+AND+identifier:%27-lter-pal%27&amp;fl=dateUploaded,datePublished,dataUrl&amp;rows=1296&amp;sort=dateUploaded+asc&amp;facet=true&amp;facet.missing=true&amp;facet.limit=-1&amp;facet.range=dateUploaded&amp;facet.range.start=2005-01-01T00:00:00Z&amp;facet.range.end=2018-12-31T23:59:59.999Z&amp;facet.range.gap=%2B1YEAR&amp;wt=xml" &gt; PALcurrent.xml</v>
      </c>
    </row>
    <row r="28" spans="1:10" x14ac:dyDescent="0.2">
      <c r="A28" t="s">
        <v>26</v>
      </c>
      <c r="F28" t="str">
        <f t="shared" si="0"/>
        <v>pie</v>
      </c>
      <c r="G28" t="str">
        <f t="shared" si="1"/>
        <v>1132</v>
      </c>
      <c r="J28" t="str">
        <f t="shared" si="2"/>
        <v>curl "http://cn.dataone.org/cn/v2/query/solr/?q=formatType:METADATA+AND+authoritativeMN:*LTER+AND+-obsoletedBy:*+AND+identifier:%27-lter-pie%27&amp;fl=dateUploaded,datePublished,dataUrl&amp;rows=2132&amp;sort=dateUploaded+asc&amp;facet=true&amp;facet.missing=true&amp;facet.limit=-1&amp;facet.range=dateUploaded&amp;facet.range.start=2005-01-01T00:00:00Z&amp;facet.range.end=2018-12-31T23:59:59.999Z&amp;facet.range.gap=%2B1YEAR&amp;wt=xml" &gt; PIEcurrent.xml</v>
      </c>
    </row>
    <row r="29" spans="1:10" x14ac:dyDescent="0.2">
      <c r="A29" t="s">
        <v>27</v>
      </c>
      <c r="F29" t="str">
        <f t="shared" si="0"/>
        <v>sbc</v>
      </c>
      <c r="G29" t="str">
        <f t="shared" si="1"/>
        <v>1073</v>
      </c>
      <c r="J29" t="str">
        <f t="shared" si="2"/>
        <v>curl "http://cn.dataone.org/cn/v2/query/solr/?q=formatType:METADATA+AND+authoritativeMN:*LTER+AND+-obsoletedBy:*+AND+identifier:%27-lter-sbc%27&amp;fl=dateUploaded,datePublished,dataUrl&amp;rows=2073&amp;sort=dateUploaded+asc&amp;facet=true&amp;facet.missing=true&amp;facet.limit=-1&amp;facet.range=dateUploaded&amp;facet.range.start=2005-01-01T00:00:00Z&amp;facet.range.end=2018-12-31T23:59:59.999Z&amp;facet.range.gap=%2B1YEAR&amp;wt=xml" &gt; SBCcurrent.xml</v>
      </c>
    </row>
    <row r="30" spans="1:10" x14ac:dyDescent="0.2">
      <c r="A30" t="s">
        <v>28</v>
      </c>
      <c r="F30" t="str">
        <f>LOWER(MID(A30,FIND("(",A30)+1,3))</f>
        <v>sev</v>
      </c>
      <c r="G30" t="str">
        <f t="shared" si="1"/>
        <v>1112</v>
      </c>
      <c r="J30" t="str">
        <f t="shared" si="2"/>
        <v>curl "http://cn.dataone.org/cn/v2/query/solr/?q=formatType:METADATA+AND+authoritativeMN:*LTER+AND+-obsoletedBy:*+AND+identifier:%27-lter-sev%27&amp;fl=dateUploaded,datePublished,dataUrl&amp;rows=2112&amp;sort=dateUploaded+asc&amp;facet=true&amp;facet.missing=true&amp;facet.limit=-1&amp;facet.range=dateUploaded&amp;facet.range.start=2005-01-01T00:00:00Z&amp;facet.range.end=2018-12-31T23:59:59.999Z&amp;facet.range.gap=%2B1YEAR&amp;wt=xml" &gt; SEVcurrent.xml</v>
      </c>
    </row>
    <row r="31" spans="1:10" x14ac:dyDescent="0.2">
      <c r="A31" t="s">
        <v>29</v>
      </c>
      <c r="F31" t="str">
        <f>LOWER(MID(A31,FIND(") (",A31)+3,3))</f>
        <v>sgs</v>
      </c>
      <c r="G31" t="str">
        <f t="shared" si="1"/>
        <v xml:space="preserve"> 504</v>
      </c>
      <c r="J31" t="str">
        <f t="shared" si="2"/>
        <v>curl "http://cn.dataone.org/cn/v2/query/solr/?q=formatType:METADATA+AND+authoritativeMN:*LTER+AND+-obsoletedBy:*+AND+identifier:%27-lter-sgs%27&amp;fl=dateUploaded,datePublished,dataUrl&amp;rows=1504&amp;sort=dateUploaded+asc&amp;facet=true&amp;facet.missing=true&amp;facet.limit=-1&amp;facet.range=dateUploaded&amp;facet.range.start=2005-01-01T00:00:00Z&amp;facet.range.end=2018-12-31T23:59:59.999Z&amp;facet.range.gap=%2B1YEAR&amp;wt=xml" &gt; SGScurrent.xml</v>
      </c>
    </row>
    <row r="32" spans="1:10" x14ac:dyDescent="0.2">
      <c r="A32" t="s">
        <v>30</v>
      </c>
      <c r="F32" t="str">
        <f>LOWER(MID(A32,FIND("(",A32)+1,3))</f>
        <v>vcr</v>
      </c>
      <c r="G32" t="str">
        <f t="shared" si="1"/>
        <v>1763</v>
      </c>
      <c r="J32" t="str">
        <f t="shared" si="2"/>
        <v>curl "http://cn.dataone.org/cn/v2/query/solr/?q=formatType:METADATA+AND+authoritativeMN:*LTER+AND+-obsoletedBy:*+AND+identifier:%27-lter-vcr%27&amp;fl=dateUploaded,datePublished,dataUrl&amp;rows=2763&amp;sort=dateUploaded+asc&amp;facet=true&amp;facet.missing=true&amp;facet.limit=-1&amp;facet.range=dateUploaded&amp;facet.range.start=2005-01-01T00:00:00Z&amp;facet.range.end=2018-12-31T23:59:59.999Z&amp;facet.range.gap=%2B1YEAR&amp;wt=xml" &gt; VCRcurrent.xml</v>
      </c>
    </row>
    <row r="33" spans="1:10" x14ac:dyDescent="0.2">
      <c r="A33" t="s">
        <v>33</v>
      </c>
      <c r="F33" t="str">
        <f>LOWER(MID(A33,FIND("(",A33)+1,3))</f>
        <v>lan</v>
      </c>
      <c r="G33" t="str">
        <f t="shared" si="1"/>
        <v xml:space="preserve">) = </v>
      </c>
      <c r="H33" t="s">
        <v>31</v>
      </c>
      <c r="J33" t="e">
        <f t="shared" si="2"/>
        <v>#VALUE!</v>
      </c>
    </row>
    <row r="39" spans="1:10" x14ac:dyDescent="0.2">
      <c r="F39" t="s">
        <v>40</v>
      </c>
      <c r="G39" t="str">
        <f>A1</f>
        <v>curl "http://cn.dataone.org/cn/v2/query/solr/?q=formatType:METADATA+AND+authoritativeMN:*LTER+AND+-obsoletedBy:*+AND+identifier:%27-lter-</v>
      </c>
    </row>
    <row r="40" spans="1:10" x14ac:dyDescent="0.2">
      <c r="F40" t="s">
        <v>41</v>
      </c>
      <c r="G40" t="str">
        <f>B1</f>
        <v>%27&amp;fl=dateUploaded,datePublished,dataUrl&amp;rows=</v>
      </c>
    </row>
    <row r="41" spans="1:10" x14ac:dyDescent="0.2">
      <c r="F41" t="s">
        <v>42</v>
      </c>
      <c r="G41" t="str">
        <f>C1</f>
        <v xml:space="preserve">&amp;sort=dateUploaded+asc&amp;facet=true&amp;facet.missing=true&amp;facet.limit=-1&amp;facet.range=dateUploaded&amp;facet.range.start=2005-01-01T00:00:00Z&amp;facet.range.end=2018-12-31T23:59:59.999Z&amp;facet.range.gap=%2B1YEAR&amp;wt=xml" &gt; </v>
      </c>
    </row>
    <row r="42" spans="1:10" x14ac:dyDescent="0.2">
      <c r="F42" t="s">
        <v>43</v>
      </c>
      <c r="G42" t="str">
        <f>E1</f>
        <v>current.xml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0A77-8209-D14B-AD8A-4C1913DECA47}">
  <dimension ref="A1:J33"/>
  <sheetViews>
    <sheetView tabSelected="1" workbookViewId="0">
      <selection activeCell="A33" activeCellId="5" sqref="A5 A18 A19 A25 A26 A33"/>
    </sheetView>
  </sheetViews>
  <sheetFormatPr baseColWidth="10" defaultRowHeight="16" x14ac:dyDescent="0.2"/>
  <sheetData>
    <row r="1" spans="1:10" x14ac:dyDescent="0.2">
      <c r="A1" t="s">
        <v>36</v>
      </c>
      <c r="B1" s="1" t="s">
        <v>34</v>
      </c>
      <c r="C1" t="s">
        <v>38</v>
      </c>
      <c r="D1" t="s">
        <v>32</v>
      </c>
      <c r="E1" t="s">
        <v>35</v>
      </c>
    </row>
    <row r="2" spans="1:10" ht="15" x14ac:dyDescent="0.2">
      <c r="A2" t="s">
        <v>0</v>
      </c>
      <c r="F2" t="str">
        <f>LOWER(MID(A2,FIND("(",A2)+1,3))</f>
        <v>and</v>
      </c>
      <c r="G2" t="str">
        <f>RIGHT(A2,4)</f>
        <v xml:space="preserve"> 423</v>
      </c>
      <c r="J2" t="str">
        <f>$A$1&amp;F2&amp;$B$1&amp;G2+1000&amp;$C$1&amp;UPPER($F2)&amp;E$1&amp;D$1</f>
        <v>curl "http://cn.dataone.org/cn/v2/query/solr/?q=formatType:METADATA+AND+authoritativeMN:*LTER+AND++AND+identifier:%27-lter-and%27&amp;fl=dateUploaded,datePublished,dataUrl&amp;rows=1423&amp;sort=dateUploaded+asc&amp;facet=true&amp;facet.missing=true&amp;facet.limit=-1&amp;facet.range=dateUploaded&amp;facet.range.start=2005-01-01T00:00:00Z&amp;facet.range.end=2018-12-31T23:59:59.999Z&amp;facet.range.gap=%2B1YEAR&amp;wt=xml" &gt; AND.xml &amp;&amp;</v>
      </c>
    </row>
    <row r="3" spans="1:10" x14ac:dyDescent="0.2">
      <c r="A3" t="s">
        <v>1</v>
      </c>
      <c r="F3" t="str">
        <f t="shared" ref="F3:F29" si="0">LOWER(MID(A3,FIND("(",A3)+1,3))</f>
        <v>arc</v>
      </c>
      <c r="G3" t="str">
        <f t="shared" ref="G3:G33" si="1">RIGHT(A3,4)</f>
        <v>4429</v>
      </c>
      <c r="J3" t="str">
        <f t="shared" ref="J3:J33" si="2">$A$1&amp;F3&amp;$B$1&amp;G3+1000&amp;$C$1&amp;UPPER($F3)&amp;E$1&amp;D$1</f>
        <v>curl "http://cn.dataone.org/cn/v2/query/solr/?q=formatType:METADATA+AND+authoritativeMN:*LTER+AND++AND+identifier:%27-lter-arc%27&amp;fl=dateUploaded,datePublished,dataUrl&amp;rows=5429&amp;sort=dateUploaded+asc&amp;facet=true&amp;facet.missing=true&amp;facet.limit=-1&amp;facet.range=dateUploaded&amp;facet.range.start=2005-01-01T00:00:00Z&amp;facet.range.end=2018-12-31T23:59:59.999Z&amp;facet.range.gap=%2B1YEAR&amp;wt=xml" &gt; ARC.xml &amp;&amp;</v>
      </c>
    </row>
    <row r="4" spans="1:10" x14ac:dyDescent="0.2">
      <c r="A4" t="s">
        <v>2</v>
      </c>
      <c r="F4" t="str">
        <f t="shared" si="0"/>
        <v>bes</v>
      </c>
      <c r="G4" t="str">
        <f t="shared" si="1"/>
        <v>4048</v>
      </c>
      <c r="J4" t="str">
        <f t="shared" si="2"/>
        <v>curl "http://cn.dataone.org/cn/v2/query/solr/?q=formatType:METADATA+AND+authoritativeMN:*LTER+AND++AND+identifier:%27-lter-bes%27&amp;fl=dateUploaded,datePublished,dataUrl&amp;rows=5048&amp;sort=dateUploaded+asc&amp;facet=true&amp;facet.missing=true&amp;facet.limit=-1&amp;facet.range=dateUploaded&amp;facet.range.start=2005-01-01T00:00:00Z&amp;facet.range.end=2018-12-31T23:59:59.999Z&amp;facet.range.gap=%2B1YEAR&amp;wt=xml" &gt; BES.xml &amp;&amp;</v>
      </c>
    </row>
    <row r="5" spans="1:10" x14ac:dyDescent="0.2">
      <c r="A5" t="s">
        <v>3</v>
      </c>
      <c r="F5" t="str">
        <f t="shared" si="0"/>
        <v>ble</v>
      </c>
      <c r="G5" t="str">
        <f t="shared" si="1"/>
        <v xml:space="preserve"> = 0</v>
      </c>
      <c r="H5" t="s">
        <v>31</v>
      </c>
      <c r="J5" t="e">
        <f t="shared" si="2"/>
        <v>#VALUE!</v>
      </c>
    </row>
    <row r="6" spans="1:10" x14ac:dyDescent="0.2">
      <c r="A6" t="s">
        <v>4</v>
      </c>
      <c r="F6" t="str">
        <f t="shared" si="0"/>
        <v>bnz</v>
      </c>
      <c r="G6" t="str">
        <f t="shared" si="1"/>
        <v>5446</v>
      </c>
      <c r="J6" t="str">
        <f t="shared" si="2"/>
        <v>curl "http://cn.dataone.org/cn/v2/query/solr/?q=formatType:METADATA+AND+authoritativeMN:*LTER+AND++AND+identifier:%27-lter-bnz%27&amp;fl=dateUploaded,datePublished,dataUrl&amp;rows=6446&amp;sort=dateUploaded+asc&amp;facet=true&amp;facet.missing=true&amp;facet.limit=-1&amp;facet.range=dateUploaded&amp;facet.range.start=2005-01-01T00:00:00Z&amp;facet.range.end=2018-12-31T23:59:59.999Z&amp;facet.range.gap=%2B1YEAR&amp;wt=xml" &gt; BNZ.xml &amp;&amp;</v>
      </c>
    </row>
    <row r="7" spans="1:10" x14ac:dyDescent="0.2">
      <c r="A7" t="s">
        <v>5</v>
      </c>
      <c r="F7" t="str">
        <f t="shared" si="0"/>
        <v>cce</v>
      </c>
      <c r="G7" t="str">
        <f t="shared" si="1"/>
        <v xml:space="preserve"> 210</v>
      </c>
      <c r="J7" t="str">
        <f t="shared" si="2"/>
        <v>curl "http://cn.dataone.org/cn/v2/query/solr/?q=formatType:METADATA+AND+authoritativeMN:*LTER+AND++AND+identifier:%27-lter-cce%27&amp;fl=dateUploaded,datePublished,dataUrl&amp;rows=1210&amp;sort=dateUploaded+asc&amp;facet=true&amp;facet.missing=true&amp;facet.limit=-1&amp;facet.range=dateUploaded&amp;facet.range.start=2005-01-01T00:00:00Z&amp;facet.range.end=2018-12-31T23:59:59.999Z&amp;facet.range.gap=%2B1YEAR&amp;wt=xml" &gt; CCE.xml &amp;&amp;</v>
      </c>
    </row>
    <row r="8" spans="1:10" x14ac:dyDescent="0.2">
      <c r="A8" t="s">
        <v>6</v>
      </c>
      <c r="F8" t="str">
        <f t="shared" si="0"/>
        <v>cdr</v>
      </c>
      <c r="G8" t="str">
        <f t="shared" si="1"/>
        <v>2985</v>
      </c>
      <c r="J8" t="str">
        <f t="shared" si="2"/>
        <v>curl "http://cn.dataone.org/cn/v2/query/solr/?q=formatType:METADATA+AND+authoritativeMN:*LTER+AND++AND+identifier:%27-lter-cdr%27&amp;fl=dateUploaded,datePublished,dataUrl&amp;rows=3985&amp;sort=dateUploaded+asc&amp;facet=true&amp;facet.missing=true&amp;facet.limit=-1&amp;facet.range=dateUploaded&amp;facet.range.start=2005-01-01T00:00:00Z&amp;facet.range.end=2018-12-31T23:59:59.999Z&amp;facet.range.gap=%2B1YEAR&amp;wt=xml" &gt; CDR.xml &amp;&amp;</v>
      </c>
    </row>
    <row r="9" spans="1:10" x14ac:dyDescent="0.2">
      <c r="A9" t="s">
        <v>7</v>
      </c>
      <c r="F9" t="str">
        <f t="shared" si="0"/>
        <v>cap</v>
      </c>
      <c r="G9" t="str">
        <f t="shared" si="1"/>
        <v>1757</v>
      </c>
      <c r="J9" t="str">
        <f t="shared" si="2"/>
        <v>curl "http://cn.dataone.org/cn/v2/query/solr/?q=formatType:METADATA+AND+authoritativeMN:*LTER+AND++AND+identifier:%27-lter-cap%27&amp;fl=dateUploaded,datePublished,dataUrl&amp;rows=2757&amp;sort=dateUploaded+asc&amp;facet=true&amp;facet.missing=true&amp;facet.limit=-1&amp;facet.range=dateUploaded&amp;facet.range.start=2005-01-01T00:00:00Z&amp;facet.range.end=2018-12-31T23:59:59.999Z&amp;facet.range.gap=%2B1YEAR&amp;wt=xml" &gt; CAP.xml &amp;&amp;</v>
      </c>
    </row>
    <row r="10" spans="1:10" x14ac:dyDescent="0.2">
      <c r="A10" t="s">
        <v>8</v>
      </c>
      <c r="F10" t="str">
        <f t="shared" si="0"/>
        <v>cwt</v>
      </c>
      <c r="G10" t="str">
        <f t="shared" si="1"/>
        <v xml:space="preserve"> 435</v>
      </c>
      <c r="J10" t="str">
        <f t="shared" si="2"/>
        <v>curl "http://cn.dataone.org/cn/v2/query/solr/?q=formatType:METADATA+AND+authoritativeMN:*LTER+AND++AND+identifier:%27-lter-cwt%27&amp;fl=dateUploaded,datePublished,dataUrl&amp;rows=1435&amp;sort=dateUploaded+asc&amp;facet=true&amp;facet.missing=true&amp;facet.limit=-1&amp;facet.range=dateUploaded&amp;facet.range.start=2005-01-01T00:00:00Z&amp;facet.range.end=2018-12-31T23:59:59.999Z&amp;facet.range.gap=%2B1YEAR&amp;wt=xml" &gt; CWT.xml &amp;&amp;</v>
      </c>
    </row>
    <row r="11" spans="1:10" x14ac:dyDescent="0.2">
      <c r="A11" t="s">
        <v>9</v>
      </c>
      <c r="F11" t="str">
        <f t="shared" si="0"/>
        <v>fce</v>
      </c>
      <c r="G11" t="str">
        <f t="shared" si="1"/>
        <v>2172</v>
      </c>
      <c r="J11" t="str">
        <f t="shared" si="2"/>
        <v>curl "http://cn.dataone.org/cn/v2/query/solr/?q=formatType:METADATA+AND+authoritativeMN:*LTER+AND++AND+identifier:%27-lter-fce%27&amp;fl=dateUploaded,datePublished,dataUrl&amp;rows=3172&amp;sort=dateUploaded+asc&amp;facet=true&amp;facet.missing=true&amp;facet.limit=-1&amp;facet.range=dateUploaded&amp;facet.range.start=2005-01-01T00:00:00Z&amp;facet.range.end=2018-12-31T23:59:59.999Z&amp;facet.range.gap=%2B1YEAR&amp;wt=xml" &gt; FCE.xml &amp;&amp;</v>
      </c>
    </row>
    <row r="12" spans="1:10" x14ac:dyDescent="0.2">
      <c r="A12" t="s">
        <v>10</v>
      </c>
      <c r="F12" t="str">
        <f t="shared" si="0"/>
        <v>gce</v>
      </c>
      <c r="G12" t="str">
        <f t="shared" si="1"/>
        <v>3728</v>
      </c>
      <c r="J12" t="str">
        <f t="shared" si="2"/>
        <v>curl "http://cn.dataone.org/cn/v2/query/solr/?q=formatType:METADATA+AND+authoritativeMN:*LTER+AND++AND+identifier:%27-lter-gce%27&amp;fl=dateUploaded,datePublished,dataUrl&amp;rows=4728&amp;sort=dateUploaded+asc&amp;facet=true&amp;facet.missing=true&amp;facet.limit=-1&amp;facet.range=dateUploaded&amp;facet.range.start=2005-01-01T00:00:00Z&amp;facet.range.end=2018-12-31T23:59:59.999Z&amp;facet.range.gap=%2B1YEAR&amp;wt=xml" &gt; GCE.xml &amp;&amp;</v>
      </c>
    </row>
    <row r="13" spans="1:10" x14ac:dyDescent="0.2">
      <c r="A13" t="s">
        <v>11</v>
      </c>
      <c r="F13" t="str">
        <f t="shared" si="0"/>
        <v>hfr</v>
      </c>
      <c r="G13" t="str">
        <f t="shared" si="1"/>
        <v>2177</v>
      </c>
      <c r="J13" t="str">
        <f t="shared" si="2"/>
        <v>curl "http://cn.dataone.org/cn/v2/query/solr/?q=formatType:METADATA+AND+authoritativeMN:*LTER+AND++AND+identifier:%27-lter-hfr%27&amp;fl=dateUploaded,datePublished,dataUrl&amp;rows=3177&amp;sort=dateUploaded+asc&amp;facet=true&amp;facet.missing=true&amp;facet.limit=-1&amp;facet.range=dateUploaded&amp;facet.range.start=2005-01-01T00:00:00Z&amp;facet.range.end=2018-12-31T23:59:59.999Z&amp;facet.range.gap=%2B1YEAR&amp;wt=xml" &gt; HFR.xml &amp;&amp;</v>
      </c>
    </row>
    <row r="14" spans="1:10" x14ac:dyDescent="0.2">
      <c r="A14" t="s">
        <v>12</v>
      </c>
      <c r="F14" t="str">
        <f t="shared" si="0"/>
        <v>hbr</v>
      </c>
      <c r="G14" t="str">
        <f t="shared" si="1"/>
        <v xml:space="preserve"> 394</v>
      </c>
      <c r="J14" t="str">
        <f t="shared" si="2"/>
        <v>curl "http://cn.dataone.org/cn/v2/query/solr/?q=formatType:METADATA+AND+authoritativeMN:*LTER+AND++AND+identifier:%27-lter-hbr%27&amp;fl=dateUploaded,datePublished,dataUrl&amp;rows=1394&amp;sort=dateUploaded+asc&amp;facet=true&amp;facet.missing=true&amp;facet.limit=-1&amp;facet.range=dateUploaded&amp;facet.range.start=2005-01-01T00:00:00Z&amp;facet.range.end=2018-12-31T23:59:59.999Z&amp;facet.range.gap=%2B1YEAR&amp;wt=xml" &gt; HBR.xml &amp;&amp;</v>
      </c>
    </row>
    <row r="15" spans="1:10" x14ac:dyDescent="0.2">
      <c r="A15" t="s">
        <v>13</v>
      </c>
      <c r="F15" t="str">
        <f t="shared" si="0"/>
        <v>jrn</v>
      </c>
      <c r="G15" t="str">
        <f t="shared" si="1"/>
        <v xml:space="preserve"> 451</v>
      </c>
      <c r="J15" t="str">
        <f t="shared" si="2"/>
        <v>curl "http://cn.dataone.org/cn/v2/query/solr/?q=formatType:METADATA+AND+authoritativeMN:*LTER+AND++AND+identifier:%27-lter-jrn%27&amp;fl=dateUploaded,datePublished,dataUrl&amp;rows=1451&amp;sort=dateUploaded+asc&amp;facet=true&amp;facet.missing=true&amp;facet.limit=-1&amp;facet.range=dateUploaded&amp;facet.range.start=2005-01-01T00:00:00Z&amp;facet.range.end=2018-12-31T23:59:59.999Z&amp;facet.range.gap=%2B1YEAR&amp;wt=xml" &gt; JRN.xml &amp;&amp;</v>
      </c>
    </row>
    <row r="16" spans="1:10" x14ac:dyDescent="0.2">
      <c r="A16" t="s">
        <v>14</v>
      </c>
      <c r="F16" t="str">
        <f t="shared" si="0"/>
        <v>kbs</v>
      </c>
      <c r="G16" t="str">
        <f t="shared" si="1"/>
        <v xml:space="preserve"> 908</v>
      </c>
      <c r="J16" t="str">
        <f t="shared" si="2"/>
        <v>curl "http://cn.dataone.org/cn/v2/query/solr/?q=formatType:METADATA+AND+authoritativeMN:*LTER+AND++AND+identifier:%27-lter-kbs%27&amp;fl=dateUploaded,datePublished,dataUrl&amp;rows=1908&amp;sort=dateUploaded+asc&amp;facet=true&amp;facet.missing=true&amp;facet.limit=-1&amp;facet.range=dateUploaded&amp;facet.range.start=2005-01-01T00:00:00Z&amp;facet.range.end=2018-12-31T23:59:59.999Z&amp;facet.range.gap=%2B1YEAR&amp;wt=xml" &gt; KBS.xml &amp;&amp;</v>
      </c>
    </row>
    <row r="17" spans="1:10" x14ac:dyDescent="0.2">
      <c r="A17" t="s">
        <v>15</v>
      </c>
      <c r="F17" t="str">
        <f t="shared" si="0"/>
        <v>knz</v>
      </c>
      <c r="G17" t="str">
        <f t="shared" si="1"/>
        <v xml:space="preserve"> 401</v>
      </c>
      <c r="J17" t="str">
        <f t="shared" si="2"/>
        <v>curl "http://cn.dataone.org/cn/v2/query/solr/?q=formatType:METADATA+AND+authoritativeMN:*LTER+AND++AND+identifier:%27-lter-knz%27&amp;fl=dateUploaded,datePublished,dataUrl&amp;rows=1401&amp;sort=dateUploaded+asc&amp;facet=true&amp;facet.missing=true&amp;facet.limit=-1&amp;facet.range=dateUploaded&amp;facet.range.start=2005-01-01T00:00:00Z&amp;facet.range.end=2018-12-31T23:59:59.999Z&amp;facet.range.gap=%2B1YEAR&amp;wt=xml" &gt; KNZ.xml &amp;&amp;</v>
      </c>
    </row>
    <row r="18" spans="1:10" x14ac:dyDescent="0.2">
      <c r="A18" t="s">
        <v>16</v>
      </c>
      <c r="F18" t="str">
        <f t="shared" si="0"/>
        <v>nwk</v>
      </c>
      <c r="G18" t="str">
        <f t="shared" si="1"/>
        <v xml:space="preserve"> = 6</v>
      </c>
      <c r="H18" t="s">
        <v>31</v>
      </c>
      <c r="J18" t="e">
        <f t="shared" si="2"/>
        <v>#VALUE!</v>
      </c>
    </row>
    <row r="19" spans="1:10" x14ac:dyDescent="0.2">
      <c r="A19" t="s">
        <v>17</v>
      </c>
      <c r="F19" t="str">
        <f t="shared" si="0"/>
        <v>nco</v>
      </c>
      <c r="G19" t="str">
        <f t="shared" si="1"/>
        <v xml:space="preserve"> = 0</v>
      </c>
      <c r="H19" t="s">
        <v>31</v>
      </c>
      <c r="J19" t="e">
        <f t="shared" si="2"/>
        <v>#VALUE!</v>
      </c>
    </row>
    <row r="20" spans="1:10" x14ac:dyDescent="0.2">
      <c r="A20" t="s">
        <v>18</v>
      </c>
      <c r="F20" t="str">
        <f t="shared" si="0"/>
        <v>luq</v>
      </c>
      <c r="G20" t="str">
        <f t="shared" si="1"/>
        <v xml:space="preserve"> 491</v>
      </c>
      <c r="J20" t="str">
        <f t="shared" si="2"/>
        <v>curl "http://cn.dataone.org/cn/v2/query/solr/?q=formatType:METADATA+AND+authoritativeMN:*LTER+AND++AND+identifier:%27-lter-luq%27&amp;fl=dateUploaded,datePublished,dataUrl&amp;rows=1491&amp;sort=dateUploaded+asc&amp;facet=true&amp;facet.missing=true&amp;facet.limit=-1&amp;facet.range=dateUploaded&amp;facet.range.start=2005-01-01T00:00:00Z&amp;facet.range.end=2018-12-31T23:59:59.999Z&amp;facet.range.gap=%2B1YEAR&amp;wt=xml" &gt; LUQ.xml &amp;&amp;</v>
      </c>
    </row>
    <row r="21" spans="1:10" x14ac:dyDescent="0.2">
      <c r="A21" t="s">
        <v>19</v>
      </c>
      <c r="F21" t="str">
        <f t="shared" si="0"/>
        <v>mcm</v>
      </c>
      <c r="G21" t="str">
        <f t="shared" si="1"/>
        <v xml:space="preserve"> 892</v>
      </c>
      <c r="J21" t="str">
        <f t="shared" si="2"/>
        <v>curl "http://cn.dataone.org/cn/v2/query/solr/?q=formatType:METADATA+AND+authoritativeMN:*LTER+AND++AND+identifier:%27-lter-mcm%27&amp;fl=dateUploaded,datePublished,dataUrl&amp;rows=1892&amp;sort=dateUploaded+asc&amp;facet=true&amp;facet.missing=true&amp;facet.limit=-1&amp;facet.range=dateUploaded&amp;facet.range.start=2005-01-01T00:00:00Z&amp;facet.range.end=2018-12-31T23:59:59.999Z&amp;facet.range.gap=%2B1YEAR&amp;wt=xml" &gt; MCM.xml &amp;&amp;</v>
      </c>
    </row>
    <row r="22" spans="1:10" x14ac:dyDescent="0.2">
      <c r="A22" t="s">
        <v>20</v>
      </c>
      <c r="F22" t="str">
        <f t="shared" si="0"/>
        <v>mcr</v>
      </c>
      <c r="G22" t="str">
        <f t="shared" si="1"/>
        <v xml:space="preserve"> 432</v>
      </c>
      <c r="J22" t="str">
        <f t="shared" si="2"/>
        <v>curl "http://cn.dataone.org/cn/v2/query/solr/?q=formatType:METADATA+AND+authoritativeMN:*LTER+AND++AND+identifier:%27-lter-mcr%27&amp;fl=dateUploaded,datePublished,dataUrl&amp;rows=1432&amp;sort=dateUploaded+asc&amp;facet=true&amp;facet.missing=true&amp;facet.limit=-1&amp;facet.range=dateUploaded&amp;facet.range.start=2005-01-01T00:00:00Z&amp;facet.range.end=2018-12-31T23:59:59.999Z&amp;facet.range.gap=%2B1YEAR&amp;wt=xml" &gt; MCR.xml &amp;&amp;</v>
      </c>
    </row>
    <row r="23" spans="1:10" x14ac:dyDescent="0.2">
      <c r="A23" t="s">
        <v>21</v>
      </c>
      <c r="F23" t="str">
        <f t="shared" si="0"/>
        <v>nwt</v>
      </c>
      <c r="G23" t="str">
        <f t="shared" si="1"/>
        <v xml:space="preserve"> 411</v>
      </c>
      <c r="J23" t="str">
        <f t="shared" si="2"/>
        <v>curl "http://cn.dataone.org/cn/v2/query/solr/?q=formatType:METADATA+AND+authoritativeMN:*LTER+AND++AND+identifier:%27-lter-nwt%27&amp;fl=dateUploaded,datePublished,dataUrl&amp;rows=1411&amp;sort=dateUploaded+asc&amp;facet=true&amp;facet.missing=true&amp;facet.limit=-1&amp;facet.range=dateUploaded&amp;facet.range.start=2005-01-01T00:00:00Z&amp;facet.range.end=2018-12-31T23:59:59.999Z&amp;facet.range.gap=%2B1YEAR&amp;wt=xml" &gt; NWT.xml &amp;&amp;</v>
      </c>
    </row>
    <row r="24" spans="1:10" x14ac:dyDescent="0.2">
      <c r="A24" t="s">
        <v>22</v>
      </c>
      <c r="F24" t="str">
        <f t="shared" si="0"/>
        <v>ntl</v>
      </c>
      <c r="G24" t="str">
        <f t="shared" si="1"/>
        <v>1292</v>
      </c>
      <c r="J24" t="str">
        <f t="shared" si="2"/>
        <v>curl "http://cn.dataone.org/cn/v2/query/solr/?q=formatType:METADATA+AND+authoritativeMN:*LTER+AND++AND+identifier:%27-lter-ntl%27&amp;fl=dateUploaded,datePublished,dataUrl&amp;rows=2292&amp;sort=dateUploaded+asc&amp;facet=true&amp;facet.missing=true&amp;facet.limit=-1&amp;facet.range=dateUploaded&amp;facet.range.start=2005-01-01T00:00:00Z&amp;facet.range.end=2018-12-31T23:59:59.999Z&amp;facet.range.gap=%2B1YEAR&amp;wt=xml" &gt; NTL.xml &amp;&amp;</v>
      </c>
    </row>
    <row r="25" spans="1:10" x14ac:dyDescent="0.2">
      <c r="A25" t="s">
        <v>23</v>
      </c>
      <c r="F25" t="str">
        <f t="shared" si="0"/>
        <v>nes</v>
      </c>
      <c r="G25" t="str">
        <f t="shared" si="1"/>
        <v xml:space="preserve"> = 0</v>
      </c>
      <c r="H25" t="s">
        <v>31</v>
      </c>
      <c r="J25" t="e">
        <f t="shared" si="2"/>
        <v>#VALUE!</v>
      </c>
    </row>
    <row r="26" spans="1:10" x14ac:dyDescent="0.2">
      <c r="A26" t="s">
        <v>24</v>
      </c>
      <c r="F26" t="str">
        <f t="shared" si="0"/>
        <v>nga</v>
      </c>
      <c r="G26" t="str">
        <f t="shared" si="1"/>
        <v xml:space="preserve">= 0 </v>
      </c>
      <c r="H26" t="s">
        <v>31</v>
      </c>
      <c r="J26" t="e">
        <f t="shared" si="2"/>
        <v>#VALUE!</v>
      </c>
    </row>
    <row r="27" spans="1:10" x14ac:dyDescent="0.2">
      <c r="A27" t="s">
        <v>25</v>
      </c>
      <c r="F27" t="str">
        <f t="shared" si="0"/>
        <v>pal</v>
      </c>
      <c r="G27" t="str">
        <f t="shared" si="1"/>
        <v xml:space="preserve"> 296</v>
      </c>
      <c r="J27" t="str">
        <f t="shared" si="2"/>
        <v>curl "http://cn.dataone.org/cn/v2/query/solr/?q=formatType:METADATA+AND+authoritativeMN:*LTER+AND++AND+identifier:%27-lter-pal%27&amp;fl=dateUploaded,datePublished,dataUrl&amp;rows=1296&amp;sort=dateUploaded+asc&amp;facet=true&amp;facet.missing=true&amp;facet.limit=-1&amp;facet.range=dateUploaded&amp;facet.range.start=2005-01-01T00:00:00Z&amp;facet.range.end=2018-12-31T23:59:59.999Z&amp;facet.range.gap=%2B1YEAR&amp;wt=xml" &gt; PAL.xml &amp;&amp;</v>
      </c>
    </row>
    <row r="28" spans="1:10" x14ac:dyDescent="0.2">
      <c r="A28" t="s">
        <v>26</v>
      </c>
      <c r="F28" t="str">
        <f t="shared" si="0"/>
        <v>pie</v>
      </c>
      <c r="G28" t="str">
        <f t="shared" si="1"/>
        <v>1132</v>
      </c>
      <c r="J28" t="str">
        <f t="shared" si="2"/>
        <v>curl "http://cn.dataone.org/cn/v2/query/solr/?q=formatType:METADATA+AND+authoritativeMN:*LTER+AND++AND+identifier:%27-lter-pie%27&amp;fl=dateUploaded,datePublished,dataUrl&amp;rows=2132&amp;sort=dateUploaded+asc&amp;facet=true&amp;facet.missing=true&amp;facet.limit=-1&amp;facet.range=dateUploaded&amp;facet.range.start=2005-01-01T00:00:00Z&amp;facet.range.end=2018-12-31T23:59:59.999Z&amp;facet.range.gap=%2B1YEAR&amp;wt=xml" &gt; PIE.xml &amp;&amp;</v>
      </c>
    </row>
    <row r="29" spans="1:10" x14ac:dyDescent="0.2">
      <c r="A29" t="s">
        <v>27</v>
      </c>
      <c r="F29" t="str">
        <f t="shared" si="0"/>
        <v>sbc</v>
      </c>
      <c r="G29" t="str">
        <f t="shared" si="1"/>
        <v>1073</v>
      </c>
      <c r="J29" t="str">
        <f t="shared" si="2"/>
        <v>curl "http://cn.dataone.org/cn/v2/query/solr/?q=formatType:METADATA+AND+authoritativeMN:*LTER+AND++AND+identifier:%27-lter-sbc%27&amp;fl=dateUploaded,datePublished,dataUrl&amp;rows=2073&amp;sort=dateUploaded+asc&amp;facet=true&amp;facet.missing=true&amp;facet.limit=-1&amp;facet.range=dateUploaded&amp;facet.range.start=2005-01-01T00:00:00Z&amp;facet.range.end=2018-12-31T23:59:59.999Z&amp;facet.range.gap=%2B1YEAR&amp;wt=xml" &gt; SBC.xml &amp;&amp;</v>
      </c>
    </row>
    <row r="30" spans="1:10" x14ac:dyDescent="0.2">
      <c r="A30" t="s">
        <v>28</v>
      </c>
      <c r="F30" t="str">
        <f>LOWER(MID(A30,FIND("(",A30)+1,3))</f>
        <v>sev</v>
      </c>
      <c r="G30" t="str">
        <f t="shared" si="1"/>
        <v>1112</v>
      </c>
      <c r="J30" t="str">
        <f t="shared" si="2"/>
        <v>curl "http://cn.dataone.org/cn/v2/query/solr/?q=formatType:METADATA+AND+authoritativeMN:*LTER+AND++AND+identifier:%27-lter-sev%27&amp;fl=dateUploaded,datePublished,dataUrl&amp;rows=2112&amp;sort=dateUploaded+asc&amp;facet=true&amp;facet.missing=true&amp;facet.limit=-1&amp;facet.range=dateUploaded&amp;facet.range.start=2005-01-01T00:00:00Z&amp;facet.range.end=2018-12-31T23:59:59.999Z&amp;facet.range.gap=%2B1YEAR&amp;wt=xml" &gt; SEV.xml &amp;&amp;</v>
      </c>
    </row>
    <row r="31" spans="1:10" x14ac:dyDescent="0.2">
      <c r="A31" t="s">
        <v>29</v>
      </c>
      <c r="F31" t="str">
        <f>LOWER(MID(A31,FIND(") (",A31)+3,3))</f>
        <v>sgs</v>
      </c>
      <c r="G31" t="str">
        <f t="shared" si="1"/>
        <v xml:space="preserve"> 504</v>
      </c>
      <c r="J31" t="str">
        <f t="shared" si="2"/>
        <v>curl "http://cn.dataone.org/cn/v2/query/solr/?q=formatType:METADATA+AND+authoritativeMN:*LTER+AND++AND+identifier:%27-lter-sgs%27&amp;fl=dateUploaded,datePublished,dataUrl&amp;rows=1504&amp;sort=dateUploaded+asc&amp;facet=true&amp;facet.missing=true&amp;facet.limit=-1&amp;facet.range=dateUploaded&amp;facet.range.start=2005-01-01T00:00:00Z&amp;facet.range.end=2018-12-31T23:59:59.999Z&amp;facet.range.gap=%2B1YEAR&amp;wt=xml" &gt; SGS.xml &amp;&amp;</v>
      </c>
    </row>
    <row r="32" spans="1:10" x14ac:dyDescent="0.2">
      <c r="A32" t="s">
        <v>30</v>
      </c>
      <c r="F32" t="str">
        <f>LOWER(MID(A32,FIND("(",A32)+1,3))</f>
        <v>vcr</v>
      </c>
      <c r="G32" t="str">
        <f t="shared" si="1"/>
        <v>1763</v>
      </c>
      <c r="J32" t="str">
        <f t="shared" si="2"/>
        <v>curl "http://cn.dataone.org/cn/v2/query/solr/?q=formatType:METADATA+AND+authoritativeMN:*LTER+AND++AND+identifier:%27-lter-vcr%27&amp;fl=dateUploaded,datePublished,dataUrl&amp;rows=2763&amp;sort=dateUploaded+asc&amp;facet=true&amp;facet.missing=true&amp;facet.limit=-1&amp;facet.range=dateUploaded&amp;facet.range.start=2005-01-01T00:00:00Z&amp;facet.range.end=2018-12-31T23:59:59.999Z&amp;facet.range.gap=%2B1YEAR&amp;wt=xml" &gt; VCR.xml &amp;&amp;</v>
      </c>
    </row>
    <row r="33" spans="1:10" x14ac:dyDescent="0.2">
      <c r="A33" t="s">
        <v>33</v>
      </c>
      <c r="F33" t="str">
        <f>LOWER(MID(A33,FIND("(",A33)+1,3))</f>
        <v>lan</v>
      </c>
      <c r="G33" t="str">
        <f t="shared" si="1"/>
        <v xml:space="preserve">) = </v>
      </c>
      <c r="H33" t="s">
        <v>31</v>
      </c>
      <c r="J33" t="e">
        <f t="shared" si="2"/>
        <v>#VALUE!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BuildcURLsCu</vt:lpstr>
      <vt:lpstr>BuildcURLsALL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Gordon</dc:creator>
  <cp:lastModifiedBy>Sean Gordon</cp:lastModifiedBy>
  <dcterms:created xsi:type="dcterms:W3CDTF">2018-02-02T04:42:28Z</dcterms:created>
  <dcterms:modified xsi:type="dcterms:W3CDTF">2018-03-06T02:34:39Z</dcterms:modified>
</cp:coreProperties>
</file>