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 codeName="ThisWorkbook"/>
  <mc:AlternateContent xmlns:mc="http://schemas.openxmlformats.org/markup-compatibility/2006">
    <mc:Choice Requires="x15">
      <x15ac:absPath xmlns:x15ac="http://schemas.microsoft.com/office/spreadsheetml/2010/11/ac" url="Z:\BAR-Consol\02_Consol_PS\2023\16. SCGP Enterprise Business Planning\Consolidate Dashboard\Data for Conso Dashboard\Send Files (Y2022)\03_Data_Program\"/>
    </mc:Choice>
  </mc:AlternateContent>
  <xr:revisionPtr revIDLastSave="1" documentId="13_ncr:1_{B9FCB8E3-70E8-4E47-BEDB-35A81DD11C6B}" xr6:coauthVersionLast="47" xr6:coauthVersionMax="47" xr10:uidLastSave="{A1C05F4C-A3F2-4372-8DFE-4E13EE17CD27}"/>
  <bookViews>
    <workbookView xWindow="-110" yWindow="-110" windowWidth="23250" windowHeight="12570" tabRatio="928" firstSheet="1" activeTab="3" xr2:uid="{00000000-000D-0000-FFFF-FFFF00000000}"/>
  </bookViews>
  <sheets>
    <sheet name="A20_EUCA-BP" sheetId="2" r:id="rId1"/>
    <sheet name="A20_SCP-BP" sheetId="1" r:id="rId2"/>
    <sheet name="A20_EUCA-WS" sheetId="4" r:id="rId3"/>
    <sheet name="A20_SCP-WS" sheetId="5" r:id="rId4"/>
    <sheet name="A20_UEKP-WS" sheetId="6" r:id="rId5"/>
    <sheet name="A20_PulpMold-WS" sheetId="16" r:id="rId6"/>
    <sheet name="A20_Paper-TPC" sheetId="10" r:id="rId7"/>
    <sheet name="A20_Graphic-TPC" sheetId="3" r:id="rId8"/>
    <sheet name="A20_Copy-TPC" sheetId="11" r:id="rId9"/>
    <sheet name="A20_Specialty-TPC" sheetId="12" r:id="rId10"/>
    <sheet name="A20_Food Paper-TPC" sheetId="13" r:id="rId11"/>
    <sheet name="A20_Food FG-TPC" sheetId="14" r:id="rId12"/>
    <sheet name="A20_EUCA-PPPC" sheetId="8" r:id="rId13"/>
    <sheet name="A20_DP-PPPC" sheetId="7" r:id="rId14"/>
    <sheet name="A20_PAPER-PPPC" sheetId="9" r:id="rId15"/>
    <sheet name="A20_PulpMold-PPPC" sheetId="15" r:id="rId16"/>
  </sheets>
  <externalReferences>
    <externalReference r:id="rId17"/>
    <externalReference r:id="rId18"/>
    <externalReference r:id="rId19"/>
  </externalReferences>
  <definedNames>
    <definedName name="_" localSheetId="8" hidden="1">[1]DETAIL!#REF!</definedName>
    <definedName name="_" localSheetId="13" hidden="1">[1]DETAIL!#REF!</definedName>
    <definedName name="_" localSheetId="0" hidden="1">[1]DETAIL!#REF!</definedName>
    <definedName name="_" localSheetId="12" hidden="1">[1]DETAIL!#REF!</definedName>
    <definedName name="_" localSheetId="2" hidden="1">[1]DETAIL!#REF!</definedName>
    <definedName name="_" localSheetId="11" hidden="1">[1]DETAIL!#REF!</definedName>
    <definedName name="_" localSheetId="10" hidden="1">[1]DETAIL!#REF!</definedName>
    <definedName name="_" localSheetId="7" hidden="1">[1]DETAIL!#REF!</definedName>
    <definedName name="_" localSheetId="14" hidden="1">[1]DETAIL!#REF!</definedName>
    <definedName name="_" localSheetId="6" hidden="1">[1]DETAIL!#REF!</definedName>
    <definedName name="_" localSheetId="15" hidden="1">[1]DETAIL!#REF!</definedName>
    <definedName name="_" localSheetId="5" hidden="1">[1]DETAIL!#REF!</definedName>
    <definedName name="_" localSheetId="3" hidden="1">[1]DETAIL!#REF!</definedName>
    <definedName name="_" localSheetId="9" hidden="1">[1]DETAIL!#REF!</definedName>
    <definedName name="_" localSheetId="4" hidden="1">[1]DETAIL!#REF!</definedName>
    <definedName name="_" hidden="1">[1]DETAIL!#REF!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KP300" hidden="1">{"level1",#N/A,FALSE,"1_LEV";"LEVEL1",#N/A,FALSE,"1_LEV"}</definedName>
    <definedName name="__b1" hidden="1">{"hilight3",#N/A,FALSE,"HILIGHT3"}</definedName>
    <definedName name="_43F" localSheetId="8" hidden="1">[1]DETAIL!#REF!</definedName>
    <definedName name="_43F" localSheetId="13" hidden="1">[1]DETAIL!#REF!</definedName>
    <definedName name="_43F" localSheetId="0" hidden="1">[1]DETAIL!#REF!</definedName>
    <definedName name="_43F" localSheetId="12" hidden="1">[1]DETAIL!#REF!</definedName>
    <definedName name="_43F" localSheetId="2" hidden="1">[1]DETAIL!#REF!</definedName>
    <definedName name="_43F" localSheetId="11" hidden="1">[1]DETAIL!#REF!</definedName>
    <definedName name="_43F" localSheetId="10" hidden="1">[1]DETAIL!#REF!</definedName>
    <definedName name="_43F" localSheetId="7" hidden="1">[1]DETAIL!#REF!</definedName>
    <definedName name="_43F" localSheetId="14" hidden="1">[1]DETAIL!#REF!</definedName>
    <definedName name="_43F" localSheetId="6" hidden="1">[1]DETAIL!#REF!</definedName>
    <definedName name="_43F" localSheetId="15" hidden="1">[1]DETAIL!#REF!</definedName>
    <definedName name="_43F" localSheetId="5" hidden="1">[1]DETAIL!#REF!</definedName>
    <definedName name="_43F" localSheetId="3" hidden="1">[1]DETAIL!#REF!</definedName>
    <definedName name="_43F" localSheetId="9" hidden="1">[1]DETAIL!#REF!</definedName>
    <definedName name="_43F" localSheetId="4" hidden="1">[1]DETAIL!#REF!</definedName>
    <definedName name="_43F" hidden="1">[1]DETAIL!#REF!</definedName>
    <definedName name="_44_0_0_F" localSheetId="8" hidden="1">[1]DETAIL!#REF!</definedName>
    <definedName name="_44_0_0_F" localSheetId="13" hidden="1">[1]DETAIL!#REF!</definedName>
    <definedName name="_44_0_0_F" localSheetId="0" hidden="1">[1]DETAIL!#REF!</definedName>
    <definedName name="_44_0_0_F" localSheetId="12" hidden="1">[1]DETAIL!#REF!</definedName>
    <definedName name="_44_0_0_F" localSheetId="2" hidden="1">[1]DETAIL!#REF!</definedName>
    <definedName name="_44_0_0_F" localSheetId="11" hidden="1">[1]DETAIL!#REF!</definedName>
    <definedName name="_44_0_0_F" localSheetId="10" hidden="1">[1]DETAIL!#REF!</definedName>
    <definedName name="_44_0_0_F" localSheetId="7" hidden="1">[1]DETAIL!#REF!</definedName>
    <definedName name="_44_0_0_F" localSheetId="14" hidden="1">[1]DETAIL!#REF!</definedName>
    <definedName name="_44_0_0_F" localSheetId="6" hidden="1">[1]DETAIL!#REF!</definedName>
    <definedName name="_44_0_0_F" localSheetId="15" hidden="1">[1]DETAIL!#REF!</definedName>
    <definedName name="_44_0_0_F" localSheetId="5" hidden="1">[1]DETAIL!#REF!</definedName>
    <definedName name="_44_0_0_F" localSheetId="3" hidden="1">[1]DETAIL!#REF!</definedName>
    <definedName name="_44_0_0_F" localSheetId="9" hidden="1">[1]DETAIL!#REF!</definedName>
    <definedName name="_44_0_0_F" localSheetId="4" hidden="1">[1]DETAIL!#REF!</definedName>
    <definedName name="_44_0_0_F" hidden="1">[1]DETAIL!#REF!</definedName>
    <definedName name="_45_0_0_F" localSheetId="8" hidden="1">[1]DETAIL!#REF!</definedName>
    <definedName name="_45_0_0_F" localSheetId="13" hidden="1">[1]DETAIL!#REF!</definedName>
    <definedName name="_45_0_0_F" localSheetId="0" hidden="1">[1]DETAIL!#REF!</definedName>
    <definedName name="_45_0_0_F" localSheetId="12" hidden="1">[1]DETAIL!#REF!</definedName>
    <definedName name="_45_0_0_F" localSheetId="2" hidden="1">[1]DETAIL!#REF!</definedName>
    <definedName name="_45_0_0_F" localSheetId="11" hidden="1">[1]DETAIL!#REF!</definedName>
    <definedName name="_45_0_0_F" localSheetId="10" hidden="1">[1]DETAIL!#REF!</definedName>
    <definedName name="_45_0_0_F" localSheetId="7" hidden="1">[1]DETAIL!#REF!</definedName>
    <definedName name="_45_0_0_F" localSheetId="14" hidden="1">[1]DETAIL!#REF!</definedName>
    <definedName name="_45_0_0_F" localSheetId="6" hidden="1">[1]DETAIL!#REF!</definedName>
    <definedName name="_45_0_0_F" localSheetId="15" hidden="1">[1]DETAIL!#REF!</definedName>
    <definedName name="_45_0_0_F" localSheetId="5" hidden="1">[1]DETAIL!#REF!</definedName>
    <definedName name="_45_0_0_F" localSheetId="3" hidden="1">[1]DETAIL!#REF!</definedName>
    <definedName name="_45_0_0_F" localSheetId="9" hidden="1">[1]DETAIL!#REF!</definedName>
    <definedName name="_45_0_0_F" localSheetId="4" hidden="1">[1]DETAIL!#REF!</definedName>
    <definedName name="_45_0_0_F" hidden="1">[1]DETAIL!#REF!</definedName>
    <definedName name="_a1" hidden="1">{"cashflow",#N/A,FALSE,"CASHFLOW "}</definedName>
    <definedName name="_a10" hidden="1">{"sales",#N/A,FALSE,"SALES"}</definedName>
    <definedName name="_a2" hidden="1">{"hilight1",#N/A,FALSE,"HILIGHT1"}</definedName>
    <definedName name="_a3" hidden="1">{"hilight2",#N/A,FALSE,"HILIGHT2"}</definedName>
    <definedName name="_a4" hidden="1">{"hilight3",#N/A,FALSE,"HILIGHT3"}</definedName>
    <definedName name="_a5" hidden="1">{"income",#N/A,FALSE,"INCOME"}</definedName>
    <definedName name="_a6" hidden="1">{"index",#N/A,FALSE,"INDEX"}</definedName>
    <definedName name="_a7" hidden="1">{"PRINT_EST",#N/A,FALSE,"ESTMON"}</definedName>
    <definedName name="_a8" hidden="1">{"revsale",#N/A,FALSE,"REV-ยุพดี"}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8" hidden="1">[2]detail!#REF!</definedName>
    <definedName name="_Fill" localSheetId="13" hidden="1">[2]detail!#REF!</definedName>
    <definedName name="_Fill" localSheetId="0" hidden="1">[2]detail!#REF!</definedName>
    <definedName name="_Fill" localSheetId="12" hidden="1">[2]detail!#REF!</definedName>
    <definedName name="_Fill" localSheetId="2" hidden="1">[2]detail!#REF!</definedName>
    <definedName name="_Fill" localSheetId="11" hidden="1">[2]detail!#REF!</definedName>
    <definedName name="_Fill" localSheetId="10" hidden="1">[2]detail!#REF!</definedName>
    <definedName name="_Fill" localSheetId="7" hidden="1">[2]detail!#REF!</definedName>
    <definedName name="_Fill" localSheetId="14" hidden="1">[2]detail!#REF!</definedName>
    <definedName name="_Fill" localSheetId="6" hidden="1">[2]detail!#REF!</definedName>
    <definedName name="_Fill" localSheetId="15" hidden="1">[2]detail!#REF!</definedName>
    <definedName name="_Fill" localSheetId="5" hidden="1">[2]detail!#REF!</definedName>
    <definedName name="_Fill" localSheetId="3" hidden="1">[2]detail!#REF!</definedName>
    <definedName name="_Fill" localSheetId="9" hidden="1">[2]detail!#REF!</definedName>
    <definedName name="_Fill" localSheetId="4" hidden="1">[2]detail!#REF!</definedName>
    <definedName name="_Fill" hidden="1">[2]detail!#REF!</definedName>
    <definedName name="_xlnm._FilterDatabase" localSheetId="8" hidden="1">'A20_Copy-TPC'!$K$2:$K$28</definedName>
    <definedName name="_xlnm._FilterDatabase" localSheetId="13" hidden="1">'A20_DP-PPPC'!$K$2:$K$28</definedName>
    <definedName name="_xlnm._FilterDatabase" localSheetId="0" hidden="1">'A20_EUCA-BP'!$K$2:$K$28</definedName>
    <definedName name="_xlnm._FilterDatabase" localSheetId="12" hidden="1">'A20_EUCA-PPPC'!$K$2:$K$28</definedName>
    <definedName name="_xlnm._FilterDatabase" localSheetId="2" hidden="1">'A20_EUCA-WS'!$K$2:$K$28</definedName>
    <definedName name="_xlnm._FilterDatabase" localSheetId="11" hidden="1">'A20_Food FG-TPC'!$K$2:$K$28</definedName>
    <definedName name="_xlnm._FilterDatabase" localSheetId="10" hidden="1">'A20_Food Paper-TPC'!$K$2:$K$28</definedName>
    <definedName name="_xlnm._FilterDatabase" localSheetId="7" hidden="1">'A20_Graphic-TPC'!$K$2:$K$28</definedName>
    <definedName name="_xlnm._FilterDatabase" localSheetId="14" hidden="1">'A20_PAPER-PPPC'!$K$2:$K$28</definedName>
    <definedName name="_xlnm._FilterDatabase" localSheetId="6" hidden="1">'A20_Paper-TPC'!$K$2:$K$28</definedName>
    <definedName name="_xlnm._FilterDatabase" localSheetId="15" hidden="1">'A20_PulpMold-PPPC'!$K$2:$K$28</definedName>
    <definedName name="_xlnm._FilterDatabase" localSheetId="5" hidden="1">'A20_PulpMold-WS'!$K$2:$K$28</definedName>
    <definedName name="_xlnm._FilterDatabase" localSheetId="1" hidden="1">'A20_SCP-BP'!$K$2:$K$28</definedName>
    <definedName name="_xlnm._FilterDatabase" localSheetId="3" hidden="1">'A20_SCP-WS'!$K$2:$K$28</definedName>
    <definedName name="_xlnm._FilterDatabase" localSheetId="9" hidden="1">'A20_Specialty-TPC'!$K$2:$K$28</definedName>
    <definedName name="_xlnm._FilterDatabase" localSheetId="4" hidden="1">'A20_UEKP-WS'!$K$2:$K$28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i" hidden="1">{"level1",#N/A,FALSE,"1_LEV";"LEVEL1",#N/A,FALSE,"1_LEV"}</definedName>
    <definedName name="AP">[3]Base!$Q$9:$Q$12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bygrade" hidden="1">{"income",#N/A,FALSE,"INCOME"}</definedName>
    <definedName name="ccc" hidden="1">{"PRINT_EST",#N/A,FALSE,"ESTMON"}</definedName>
    <definedName name="ddd" hidden="1">{"index",#N/A,FALSE,"INDEX"}</definedName>
    <definedName name="del" hidden="1">{"level1",#N/A,FALSE,"1_LEV";"LEVEL1",#N/A,FALSE,"1_LEV"}</definedName>
    <definedName name="eee" hidden="1">{"revsale",#N/A,FALSE,"REV-ยุพดี"}</definedName>
    <definedName name="gh" hidden="1">{"revsale",#N/A,FALSE,"REV-ยุพดี"}</definedName>
    <definedName name="HTML_CodePage" hidden="1">874</definedName>
    <definedName name="HTML_Control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liza" hidden="1">{"level1",#N/A,FALSE,"1_LEV";"LEVEL1",#N/A,FALSE,"1_LEV"}</definedName>
    <definedName name="lll" hidden="1">{"sales",#N/A,FALSE,"SALES"}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Period">[3]Base!$E$32:$E$62</definedName>
    <definedName name="pro" hidden="1">{"revable",#N/A,FALSE,"REVABLE"}</definedName>
    <definedName name="PUTA" hidden="1">{"revsale",#N/A,FALSE,"REV-ยุพดี"}</definedName>
    <definedName name="SEPFIX01" hidden="1">{"income",#N/A,FALSE,"INCOME"}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Unit">[3]Base!$Q$15:$Q$16</definedName>
    <definedName name="wrn.1_lev." hidden="1">{"level1",#N/A,FALSE,"1_LEV";"LEVEL1",#N/A,FALSE,"1_LEV"}</definedName>
    <definedName name="wrn.1_levbt." hidden="1">{"lev1bt",#N/A,FALSE,"1_LEVB-T"}</definedName>
    <definedName name="wrn.2_levmon." hidden="1">{"lev2mon",#N/A,FALSE,"2_levmon"}</definedName>
    <definedName name="wrn.2_levmonbt." hidden="1">{"lev2monbt",#N/A,FALSE,"2_levmonB-T"}</definedName>
    <definedName name="wrn.2_levytd." hidden="1">{"lev2ytd",#N/A,FALSE,"2_LEVYTD"}</definedName>
    <definedName name="wrn.2_levytdbt." hidden="1">{"lev2tytbt",#N/A,FALSE,"2_LEVYTDB-T"}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hidden="1">{"balance",#N/A,FALSE,"BALANCE"}</definedName>
    <definedName name="wrn.cashflow." hidden="1">{"cashflow",#N/A,FALSE,"CASHFLOW "}</definedName>
    <definedName name="wrn.dep12." hidden="1">{#N/A,#N/A,FALSE,"PM1";#N/A,#N/A,FALSE,"PM2";#N/A,#N/A,FALSE,"PM3";#N/A,#N/A,FALSE,"PM4";#N/A,#N/A,FALSE,"PM5";#N/A,#N/A,FALSE,"PM6";#N/A,#N/A,FALSE,"CM1"}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hidden="1">{"hilight1",#N/A,FALSE,"HILIGHT1"}</definedName>
    <definedName name="wrn.hilight2." hidden="1">{"hilight2",#N/A,FALSE,"HILIGHT2"}</definedName>
    <definedName name="wrn.hilight3." hidden="1">{"hilight3",#N/A,FALSE,"HILIGHT3"}</definedName>
    <definedName name="wrn.income." hidden="1">{"income",#N/A,FALSE,"INCOME"}</definedName>
    <definedName name="wrn.index." hidden="1">{"index",#N/A,FALSE,"INDEX"}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hidden="1">{"PRINT_EST",#N/A,FALSE,"ESTMON"}</definedName>
    <definedName name="wrn.rev_sale._.report." hidden="1">{"revsale",#N/A,FALSE,"REV-ยุพดี"}</definedName>
    <definedName name="wrn.revable." hidden="1">{"revable",#N/A,FALSE,"REVABLE"}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hidden="1">{"sales",#N/A,FALSE,"SALES"}</definedName>
    <definedName name="Year">[3]Base!$B$9:$B$10</definedName>
    <definedName name="z" hidden="1">{"level1",#N/A,FALSE,"1_LEV";"LEVEL1",#N/A,FALSE,"1_LEV"}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6" l="1"/>
  <c r="J28" i="5" l="1"/>
  <c r="J28" i="4"/>
  <c r="J28" i="6"/>
  <c r="H4" i="15" l="1"/>
  <c r="G4" i="15" l="1"/>
  <c r="F4" i="15" l="1"/>
  <c r="E4" i="15" l="1"/>
  <c r="D4" i="15" l="1"/>
  <c r="L28" i="1" l="1"/>
  <c r="L70" i="1"/>
  <c r="L28" i="4"/>
  <c r="L65" i="4"/>
  <c r="L28" i="5"/>
  <c r="L74" i="5"/>
  <c r="L28" i="6"/>
  <c r="L70" i="6"/>
  <c r="L36" i="16"/>
  <c r="L63" i="16"/>
  <c r="L66" i="8"/>
  <c r="L65" i="7"/>
  <c r="L66" i="9"/>
  <c r="L28" i="15"/>
  <c r="L66" i="15"/>
  <c r="L28" i="10"/>
  <c r="L69" i="3"/>
  <c r="L67" i="11"/>
  <c r="L68" i="12"/>
  <c r="L28" i="13"/>
  <c r="L70" i="13"/>
  <c r="L70" i="14"/>
  <c r="L28" i="2"/>
  <c r="L31" i="2"/>
  <c r="L60" i="2"/>
  <c r="L63" i="2"/>
  <c r="L37" i="5" l="1"/>
  <c r="L37" i="8"/>
  <c r="L36" i="15"/>
  <c r="L37" i="2"/>
  <c r="L37" i="11"/>
  <c r="L36" i="13"/>
  <c r="L37" i="12"/>
  <c r="L39" i="4"/>
  <c r="L41" i="1"/>
  <c r="L36" i="9"/>
  <c r="L45" i="6"/>
  <c r="L41" i="14"/>
  <c r="L36" i="3"/>
  <c r="L36" i="7"/>
  <c r="L70" i="10"/>
  <c r="L67" i="16"/>
  <c r="L63" i="11"/>
  <c r="L84" i="3"/>
  <c r="L81" i="15"/>
  <c r="L44" i="4"/>
  <c r="L48" i="14"/>
  <c r="L40" i="14"/>
  <c r="L42" i="8"/>
  <c r="L41" i="8"/>
  <c r="L34" i="8"/>
  <c r="L52" i="6"/>
  <c r="L39" i="6"/>
  <c r="L53" i="3"/>
  <c r="L34" i="2"/>
  <c r="L42" i="13"/>
  <c r="L83" i="3"/>
  <c r="L50" i="3"/>
  <c r="L38" i="3"/>
  <c r="L85" i="12"/>
  <c r="L75" i="3"/>
  <c r="L49" i="3"/>
  <c r="L52" i="3"/>
  <c r="L84" i="12"/>
  <c r="L73" i="3"/>
  <c r="L35" i="3"/>
  <c r="L75" i="6"/>
  <c r="L77" i="12"/>
  <c r="L72" i="3"/>
  <c r="L34" i="3"/>
  <c r="L74" i="6"/>
  <c r="L54" i="4"/>
  <c r="L47" i="3"/>
  <c r="L41" i="11"/>
  <c r="L68" i="3"/>
  <c r="L67" i="6"/>
  <c r="L53" i="4"/>
  <c r="L54" i="12"/>
  <c r="L54" i="11"/>
  <c r="L36" i="11"/>
  <c r="L42" i="11"/>
  <c r="L79" i="15"/>
  <c r="L80" i="9"/>
  <c r="L78" i="7"/>
  <c r="L78" i="8"/>
  <c r="L54" i="16"/>
  <c r="L54" i="5"/>
  <c r="L82" i="4"/>
  <c r="L83" i="1"/>
  <c r="L53" i="1"/>
  <c r="L79" i="8"/>
  <c r="L54" i="1"/>
  <c r="L68" i="13"/>
  <c r="L75" i="12"/>
  <c r="L50" i="12"/>
  <c r="L84" i="11"/>
  <c r="L53" i="11"/>
  <c r="L35" i="11"/>
  <c r="L66" i="3"/>
  <c r="L44" i="3"/>
  <c r="L47" i="10"/>
  <c r="L78" i="15"/>
  <c r="L79" i="9"/>
  <c r="L70" i="7"/>
  <c r="L71" i="8"/>
  <c r="L82" i="8"/>
  <c r="L52" i="16"/>
  <c r="L66" i="6"/>
  <c r="L52" i="5"/>
  <c r="L80" i="4"/>
  <c r="L43" i="4"/>
  <c r="L82" i="1"/>
  <c r="L46" i="1"/>
  <c r="L40" i="11"/>
  <c r="L79" i="7"/>
  <c r="L76" i="13"/>
  <c r="L52" i="12"/>
  <c r="L81" i="14"/>
  <c r="L72" i="12"/>
  <c r="L49" i="12"/>
  <c r="L82" i="11"/>
  <c r="L51" i="11"/>
  <c r="L64" i="3"/>
  <c r="L43" i="3"/>
  <c r="L71" i="15"/>
  <c r="L71" i="9"/>
  <c r="L69" i="7"/>
  <c r="L70" i="8"/>
  <c r="L42" i="16"/>
  <c r="L44" i="5"/>
  <c r="L79" i="4"/>
  <c r="L36" i="4"/>
  <c r="L75" i="1"/>
  <c r="L45" i="1"/>
  <c r="L40" i="12"/>
  <c r="L74" i="14"/>
  <c r="L50" i="13"/>
  <c r="L67" i="12"/>
  <c r="L44" i="12"/>
  <c r="L73" i="11"/>
  <c r="L49" i="11"/>
  <c r="L82" i="3"/>
  <c r="L63" i="3"/>
  <c r="L41" i="3"/>
  <c r="L70" i="15"/>
  <c r="L70" i="9"/>
  <c r="L63" i="8"/>
  <c r="L78" i="16"/>
  <c r="L40" i="16"/>
  <c r="L84" i="6"/>
  <c r="L82" i="6"/>
  <c r="L43" i="6"/>
  <c r="L41" i="5"/>
  <c r="L70" i="4"/>
  <c r="L77" i="4"/>
  <c r="L35" i="4"/>
  <c r="L74" i="1"/>
  <c r="L38" i="1"/>
  <c r="L35" i="12"/>
  <c r="L56" i="5"/>
  <c r="L52" i="2"/>
  <c r="L73" i="14"/>
  <c r="L49" i="13"/>
  <c r="L64" i="12"/>
  <c r="L43" i="12"/>
  <c r="L72" i="11"/>
  <c r="L45" i="11"/>
  <c r="L78" i="3"/>
  <c r="L40" i="3"/>
  <c r="L84" i="7"/>
  <c r="L77" i="16"/>
  <c r="L56" i="16"/>
  <c r="L45" i="16"/>
  <c r="L83" i="6"/>
  <c r="L51" i="6"/>
  <c r="L79" i="5"/>
  <c r="L69" i="4"/>
  <c r="L67" i="1"/>
  <c r="L37" i="1"/>
  <c r="L34" i="12"/>
  <c r="L51" i="2"/>
  <c r="L63" i="12"/>
  <c r="L41" i="12"/>
  <c r="L64" i="11"/>
  <c r="L44" i="11"/>
  <c r="L76" i="9"/>
  <c r="L76" i="7"/>
  <c r="L50" i="8"/>
  <c r="L68" i="16"/>
  <c r="L80" i="6"/>
  <c r="L40" i="6"/>
  <c r="L69" i="5"/>
  <c r="L46" i="5"/>
  <c r="L66" i="1"/>
  <c r="L48" i="15"/>
  <c r="L56" i="9"/>
  <c r="L56" i="7"/>
  <c r="L68" i="5"/>
  <c r="L36" i="2"/>
  <c r="L52" i="13"/>
  <c r="L44" i="13"/>
  <c r="L35" i="13"/>
  <c r="L79" i="13"/>
  <c r="L71" i="13"/>
  <c r="L76" i="11"/>
  <c r="L66" i="11"/>
  <c r="L79" i="11"/>
  <c r="L82" i="15"/>
  <c r="L73" i="15"/>
  <c r="L64" i="15"/>
  <c r="L51" i="15"/>
  <c r="L43" i="15"/>
  <c r="L35" i="15"/>
  <c r="L82" i="9"/>
  <c r="L73" i="9"/>
  <c r="L65" i="9"/>
  <c r="L51" i="9"/>
  <c r="L43" i="9"/>
  <c r="L34" i="9"/>
  <c r="L81" i="7"/>
  <c r="L72" i="7"/>
  <c r="L64" i="7"/>
  <c r="L51" i="7"/>
  <c r="L43" i="7"/>
  <c r="L35" i="7"/>
  <c r="L81" i="8"/>
  <c r="L73" i="8"/>
  <c r="L65" i="8"/>
  <c r="L52" i="8"/>
  <c r="L44" i="8"/>
  <c r="L36" i="8"/>
  <c r="L81" i="16"/>
  <c r="L71" i="16"/>
  <c r="L44" i="16"/>
  <c r="L35" i="16"/>
  <c r="L77" i="6"/>
  <c r="L69" i="6"/>
  <c r="L54" i="6"/>
  <c r="L44" i="6"/>
  <c r="L47" i="6"/>
  <c r="L34" i="6"/>
  <c r="L81" i="5"/>
  <c r="L73" i="5"/>
  <c r="L47" i="5"/>
  <c r="L36" i="5"/>
  <c r="L35" i="5"/>
  <c r="L72" i="4"/>
  <c r="L46" i="4"/>
  <c r="L38" i="4"/>
  <c r="L85" i="1"/>
  <c r="L77" i="1"/>
  <c r="L69" i="1"/>
  <c r="L56" i="1"/>
  <c r="L48" i="1"/>
  <c r="L40" i="1"/>
  <c r="L40" i="15"/>
  <c r="L35" i="2"/>
  <c r="L75" i="14"/>
  <c r="L56" i="14"/>
  <c r="L69" i="13"/>
  <c r="L51" i="13"/>
  <c r="L43" i="13"/>
  <c r="L34" i="13"/>
  <c r="L76" i="12"/>
  <c r="L66" i="12"/>
  <c r="L51" i="12"/>
  <c r="L42" i="12"/>
  <c r="L85" i="11"/>
  <c r="L74" i="11"/>
  <c r="L65" i="11"/>
  <c r="L52" i="11"/>
  <c r="L43" i="11"/>
  <c r="L34" i="11"/>
  <c r="L74" i="3"/>
  <c r="L65" i="3"/>
  <c r="L51" i="3"/>
  <c r="L42" i="3"/>
  <c r="L77" i="3"/>
  <c r="L80" i="15"/>
  <c r="L72" i="15"/>
  <c r="L63" i="15"/>
  <c r="L50" i="15"/>
  <c r="L42" i="15"/>
  <c r="L34" i="15"/>
  <c r="L81" i="9"/>
  <c r="L72" i="9"/>
  <c r="L63" i="9"/>
  <c r="L50" i="9"/>
  <c r="L42" i="9"/>
  <c r="L84" i="9"/>
  <c r="L80" i="7"/>
  <c r="L71" i="7"/>
  <c r="L63" i="7"/>
  <c r="L50" i="7"/>
  <c r="L42" i="7"/>
  <c r="L34" i="7"/>
  <c r="L80" i="8"/>
  <c r="L72" i="8"/>
  <c r="L64" i="8"/>
  <c r="L51" i="8"/>
  <c r="L43" i="8"/>
  <c r="L35" i="8"/>
  <c r="L79" i="16"/>
  <c r="L69" i="16"/>
  <c r="L55" i="16"/>
  <c r="L43" i="16"/>
  <c r="L34" i="16"/>
  <c r="L85" i="6"/>
  <c r="L76" i="6"/>
  <c r="L68" i="6"/>
  <c r="L53" i="6"/>
  <c r="L41" i="6"/>
  <c r="L80" i="5"/>
  <c r="L70" i="5"/>
  <c r="L55" i="5"/>
  <c r="L45" i="5"/>
  <c r="L34" i="5"/>
  <c r="L81" i="4"/>
  <c r="L71" i="4"/>
  <c r="L55" i="4"/>
  <c r="L45" i="4"/>
  <c r="L37" i="4"/>
  <c r="L84" i="1"/>
  <c r="L76" i="1"/>
  <c r="L68" i="1"/>
  <c r="L55" i="1"/>
  <c r="L47" i="1"/>
  <c r="L39" i="1"/>
  <c r="L56" i="15"/>
  <c r="L78" i="5"/>
  <c r="L50" i="2"/>
  <c r="L69" i="14"/>
  <c r="L39" i="14"/>
  <c r="L56" i="13"/>
  <c r="L48" i="13"/>
  <c r="L40" i="13"/>
  <c r="L37" i="13"/>
  <c r="L83" i="12"/>
  <c r="L71" i="12"/>
  <c r="L48" i="12"/>
  <c r="L39" i="12"/>
  <c r="L82" i="12"/>
  <c r="L45" i="12"/>
  <c r="L36" i="12"/>
  <c r="L81" i="11"/>
  <c r="L70" i="11"/>
  <c r="L48" i="11"/>
  <c r="L39" i="11"/>
  <c r="L83" i="11"/>
  <c r="L75" i="11"/>
  <c r="L81" i="3"/>
  <c r="L71" i="3"/>
  <c r="L48" i="3"/>
  <c r="L39" i="3"/>
  <c r="L77" i="15"/>
  <c r="L69" i="15"/>
  <c r="L55" i="15"/>
  <c r="L47" i="15"/>
  <c r="L39" i="15"/>
  <c r="L65" i="15"/>
  <c r="L78" i="9"/>
  <c r="L69" i="9"/>
  <c r="L55" i="9"/>
  <c r="L47" i="9"/>
  <c r="L39" i="9"/>
  <c r="L77" i="7"/>
  <c r="L68" i="7"/>
  <c r="L55" i="7"/>
  <c r="L47" i="7"/>
  <c r="L39" i="7"/>
  <c r="L77" i="8"/>
  <c r="L69" i="8"/>
  <c r="L56" i="8"/>
  <c r="L48" i="8"/>
  <c r="L40" i="8"/>
  <c r="L76" i="16"/>
  <c r="L66" i="16"/>
  <c r="L50" i="16"/>
  <c r="L39" i="16"/>
  <c r="L53" i="16"/>
  <c r="L41" i="16"/>
  <c r="L81" i="6"/>
  <c r="L73" i="6"/>
  <c r="L65" i="6"/>
  <c r="L50" i="6"/>
  <c r="L38" i="6"/>
  <c r="L42" i="6"/>
  <c r="L85" i="5"/>
  <c r="L77" i="5"/>
  <c r="L67" i="5"/>
  <c r="L51" i="5"/>
  <c r="L40" i="5"/>
  <c r="L43" i="5"/>
  <c r="L78" i="4"/>
  <c r="L68" i="4"/>
  <c r="L52" i="4"/>
  <c r="L42" i="4"/>
  <c r="L56" i="4"/>
  <c r="L47" i="4"/>
  <c r="L34" i="4"/>
  <c r="L81" i="1"/>
  <c r="L73" i="1"/>
  <c r="L65" i="1"/>
  <c r="L52" i="1"/>
  <c r="L44" i="1"/>
  <c r="L36" i="1"/>
  <c r="L49" i="9"/>
  <c r="L41" i="7"/>
  <c r="L40" i="9"/>
  <c r="L40" i="7"/>
  <c r="L44" i="2"/>
  <c r="L68" i="14"/>
  <c r="L77" i="14"/>
  <c r="L85" i="13"/>
  <c r="L55" i="13"/>
  <c r="L47" i="13"/>
  <c r="L39" i="13"/>
  <c r="L80" i="12"/>
  <c r="L70" i="12"/>
  <c r="L56" i="12"/>
  <c r="L47" i="12"/>
  <c r="L38" i="12"/>
  <c r="L81" i="12"/>
  <c r="L73" i="12"/>
  <c r="L80" i="11"/>
  <c r="L69" i="11"/>
  <c r="L56" i="11"/>
  <c r="L47" i="11"/>
  <c r="L38" i="11"/>
  <c r="L80" i="3"/>
  <c r="L70" i="3"/>
  <c r="L56" i="3"/>
  <c r="L46" i="3"/>
  <c r="L37" i="3"/>
  <c r="L85" i="15"/>
  <c r="L76" i="15"/>
  <c r="L68" i="15"/>
  <c r="L54" i="15"/>
  <c r="L46" i="15"/>
  <c r="L38" i="15"/>
  <c r="L77" i="9"/>
  <c r="L68" i="9"/>
  <c r="L54" i="9"/>
  <c r="L46" i="9"/>
  <c r="L38" i="9"/>
  <c r="L85" i="7"/>
  <c r="L75" i="7"/>
  <c r="L67" i="7"/>
  <c r="L54" i="7"/>
  <c r="L46" i="7"/>
  <c r="L38" i="7"/>
  <c r="L85" i="8"/>
  <c r="L76" i="8"/>
  <c r="L68" i="8"/>
  <c r="L55" i="8"/>
  <c r="L47" i="8"/>
  <c r="L39" i="8"/>
  <c r="L85" i="16"/>
  <c r="L75" i="16"/>
  <c r="L65" i="16"/>
  <c r="L49" i="16"/>
  <c r="L38" i="16"/>
  <c r="L72" i="6"/>
  <c r="L49" i="6"/>
  <c r="L37" i="6"/>
  <c r="L84" i="5"/>
  <c r="L76" i="5"/>
  <c r="L66" i="5"/>
  <c r="L50" i="5"/>
  <c r="L39" i="5"/>
  <c r="L42" i="5"/>
  <c r="L85" i="4"/>
  <c r="L75" i="4"/>
  <c r="L67" i="4"/>
  <c r="L51" i="4"/>
  <c r="L41" i="4"/>
  <c r="L80" i="1"/>
  <c r="L72" i="1"/>
  <c r="L64" i="1"/>
  <c r="L51" i="1"/>
  <c r="L43" i="1"/>
  <c r="L35" i="1"/>
  <c r="L41" i="15"/>
  <c r="L41" i="9"/>
  <c r="L49" i="7"/>
  <c r="L35" i="9"/>
  <c r="L43" i="2"/>
  <c r="L83" i="14"/>
  <c r="L66" i="14"/>
  <c r="L84" i="14"/>
  <c r="L76" i="14"/>
  <c r="L38" i="14"/>
  <c r="L84" i="13"/>
  <c r="L54" i="13"/>
  <c r="L46" i="13"/>
  <c r="L38" i="13"/>
  <c r="L79" i="12"/>
  <c r="L69" i="12"/>
  <c r="L55" i="12"/>
  <c r="L46" i="12"/>
  <c r="L78" i="11"/>
  <c r="L68" i="11"/>
  <c r="L55" i="11"/>
  <c r="L46" i="11"/>
  <c r="L79" i="3"/>
  <c r="L54" i="3"/>
  <c r="L45" i="3"/>
  <c r="L50" i="10"/>
  <c r="L84" i="15"/>
  <c r="L75" i="15"/>
  <c r="L67" i="15"/>
  <c r="L53" i="15"/>
  <c r="L45" i="15"/>
  <c r="L37" i="15"/>
  <c r="L85" i="9"/>
  <c r="L75" i="9"/>
  <c r="L67" i="9"/>
  <c r="L53" i="9"/>
  <c r="L45" i="9"/>
  <c r="L37" i="9"/>
  <c r="L83" i="7"/>
  <c r="L74" i="7"/>
  <c r="L66" i="7"/>
  <c r="L53" i="7"/>
  <c r="L45" i="7"/>
  <c r="L37" i="7"/>
  <c r="L84" i="8"/>
  <c r="L75" i="8"/>
  <c r="L67" i="8"/>
  <c r="L54" i="8"/>
  <c r="L46" i="8"/>
  <c r="L38" i="8"/>
  <c r="L84" i="16"/>
  <c r="L73" i="16"/>
  <c r="L64" i="16"/>
  <c r="L47" i="16"/>
  <c r="L37" i="16"/>
  <c r="L51" i="16"/>
  <c r="L79" i="6"/>
  <c r="L71" i="6"/>
  <c r="L56" i="6"/>
  <c r="L46" i="6"/>
  <c r="L36" i="6"/>
  <c r="L83" i="5"/>
  <c r="L75" i="5"/>
  <c r="L65" i="5"/>
  <c r="L49" i="5"/>
  <c r="L38" i="5"/>
  <c r="L84" i="4"/>
  <c r="L74" i="4"/>
  <c r="L66" i="4"/>
  <c r="L50" i="4"/>
  <c r="L40" i="4"/>
  <c r="L79" i="1"/>
  <c r="L71" i="1"/>
  <c r="L63" i="1"/>
  <c r="L50" i="1"/>
  <c r="L42" i="1"/>
  <c r="L34" i="1"/>
  <c r="L49" i="15"/>
  <c r="L41" i="13"/>
  <c r="L48" i="9"/>
  <c r="L48" i="7"/>
  <c r="L49" i="8"/>
  <c r="L42" i="2"/>
  <c r="L82" i="14"/>
  <c r="L65" i="14"/>
  <c r="L54" i="14"/>
  <c r="L46" i="14"/>
  <c r="L37" i="14"/>
  <c r="L77" i="13"/>
  <c r="L53" i="13"/>
  <c r="L45" i="13"/>
  <c r="L78" i="12"/>
  <c r="L77" i="11"/>
  <c r="L83" i="15"/>
  <c r="L74" i="15"/>
  <c r="L52" i="15"/>
  <c r="L44" i="15"/>
  <c r="L83" i="9"/>
  <c r="L74" i="9"/>
  <c r="L52" i="9"/>
  <c r="L44" i="9"/>
  <c r="L82" i="7"/>
  <c r="L73" i="7"/>
  <c r="L52" i="7"/>
  <c r="L44" i="7"/>
  <c r="L83" i="8"/>
  <c r="L74" i="8"/>
  <c r="L53" i="8"/>
  <c r="L45" i="8"/>
  <c r="L83" i="16"/>
  <c r="L72" i="16"/>
  <c r="L46" i="16"/>
  <c r="L48" i="16"/>
  <c r="L78" i="6"/>
  <c r="L55" i="6"/>
  <c r="L48" i="6"/>
  <c r="L35" i="6"/>
  <c r="L82" i="5"/>
  <c r="L48" i="5"/>
  <c r="L83" i="4"/>
  <c r="L73" i="4"/>
  <c r="L49" i="4"/>
  <c r="L78" i="1"/>
  <c r="L49" i="1"/>
  <c r="L55" i="14"/>
  <c r="L74" i="12"/>
  <c r="L65" i="12"/>
  <c r="L53" i="12"/>
  <c r="L28" i="12"/>
  <c r="L71" i="11"/>
  <c r="L50" i="11"/>
  <c r="L76" i="3"/>
  <c r="L55" i="3"/>
  <c r="L67" i="3"/>
  <c r="L67" i="14"/>
  <c r="L47" i="14"/>
  <c r="L28" i="14"/>
  <c r="L28" i="3"/>
  <c r="L82" i="16"/>
  <c r="L74" i="16"/>
  <c r="L80" i="16"/>
  <c r="L70" i="16"/>
  <c r="L28" i="16"/>
  <c r="L72" i="5"/>
  <c r="L64" i="5"/>
  <c r="L76" i="4"/>
  <c r="L71" i="5"/>
  <c r="L63" i="5"/>
  <c r="L53" i="5"/>
  <c r="L48" i="4"/>
  <c r="L64" i="6"/>
  <c r="L63" i="6"/>
  <c r="L64" i="4"/>
  <c r="L63" i="4"/>
  <c r="L69" i="2"/>
  <c r="L76" i="2"/>
  <c r="L41" i="2"/>
  <c r="L53" i="14"/>
  <c r="L45" i="14"/>
  <c r="L83" i="13"/>
  <c r="L75" i="13"/>
  <c r="L67" i="13"/>
  <c r="L64" i="9"/>
  <c r="L78" i="2"/>
  <c r="L77" i="2"/>
  <c r="L68" i="2"/>
  <c r="L75" i="2"/>
  <c r="L67" i="2"/>
  <c r="L56" i="2"/>
  <c r="L48" i="2"/>
  <c r="L40" i="2"/>
  <c r="L80" i="14"/>
  <c r="L72" i="14"/>
  <c r="L64" i="14"/>
  <c r="L52" i="14"/>
  <c r="L44" i="14"/>
  <c r="L36" i="14"/>
  <c r="L82" i="13"/>
  <c r="L74" i="13"/>
  <c r="L66" i="13"/>
  <c r="L28" i="8"/>
  <c r="L83" i="2"/>
  <c r="L82" i="2"/>
  <c r="L74" i="2"/>
  <c r="L66" i="2"/>
  <c r="L55" i="2"/>
  <c r="L47" i="2"/>
  <c r="L39" i="2"/>
  <c r="L79" i="14"/>
  <c r="L71" i="14"/>
  <c r="L63" i="14"/>
  <c r="L51" i="14"/>
  <c r="L43" i="14"/>
  <c r="L35" i="14"/>
  <c r="L81" i="13"/>
  <c r="L73" i="13"/>
  <c r="L65" i="13"/>
  <c r="L28" i="11"/>
  <c r="L81" i="2"/>
  <c r="L73" i="2"/>
  <c r="L65" i="2"/>
  <c r="L54" i="2"/>
  <c r="L46" i="2"/>
  <c r="L38" i="2"/>
  <c r="L78" i="14"/>
  <c r="L50" i="14"/>
  <c r="L42" i="14"/>
  <c r="L34" i="14"/>
  <c r="L80" i="13"/>
  <c r="L72" i="13"/>
  <c r="L64" i="13"/>
  <c r="L28" i="9"/>
  <c r="L28" i="7"/>
  <c r="L84" i="2"/>
  <c r="L49" i="2"/>
  <c r="L80" i="2"/>
  <c r="L72" i="2"/>
  <c r="L64" i="2"/>
  <c r="L53" i="2"/>
  <c r="L45" i="2"/>
  <c r="L85" i="14"/>
  <c r="L49" i="14"/>
  <c r="L63" i="13"/>
  <c r="L85" i="3"/>
  <c r="L70" i="2"/>
  <c r="L85" i="2"/>
  <c r="L79" i="2"/>
  <c r="L71" i="2"/>
  <c r="L78" i="13"/>
  <c r="L69" i="10" l="1"/>
  <c r="L65" i="10"/>
  <c r="L64" i="10"/>
  <c r="L82" i="10"/>
  <c r="L77" i="10"/>
  <c r="L72" i="10"/>
  <c r="L73" i="10"/>
  <c r="L76" i="10"/>
  <c r="L63" i="10"/>
  <c r="L80" i="10"/>
  <c r="L81" i="10"/>
  <c r="L67" i="10"/>
  <c r="L75" i="10"/>
  <c r="L78" i="10"/>
  <c r="L83" i="10"/>
  <c r="L66" i="10"/>
  <c r="L71" i="10"/>
  <c r="L79" i="10"/>
  <c r="L74" i="10"/>
  <c r="L68" i="10"/>
  <c r="L85" i="10"/>
  <c r="L84" i="10"/>
  <c r="L55" i="10"/>
  <c r="L36" i="10"/>
  <c r="L52" i="10"/>
  <c r="L37" i="10"/>
  <c r="L40" i="10"/>
  <c r="L49" i="10"/>
  <c r="L43" i="10"/>
  <c r="L48" i="10"/>
  <c r="L51" i="10"/>
  <c r="L56" i="10"/>
  <c r="L34" i="10"/>
  <c r="L39" i="10"/>
  <c r="L42" i="10"/>
  <c r="L44" i="10"/>
  <c r="L58" i="13"/>
  <c r="L87" i="6"/>
  <c r="L58" i="5"/>
  <c r="L87" i="8"/>
  <c r="L87" i="12"/>
  <c r="L58" i="11"/>
  <c r="L87" i="7"/>
  <c r="L87" i="9"/>
  <c r="L58" i="3"/>
  <c r="L58" i="8"/>
  <c r="L58" i="1"/>
  <c r="L87" i="5"/>
  <c r="L58" i="9"/>
  <c r="L58" i="4"/>
  <c r="L58" i="6"/>
  <c r="L58" i="7"/>
  <c r="L87" i="11"/>
  <c r="L87" i="13"/>
  <c r="L87" i="16"/>
  <c r="L58" i="14"/>
  <c r="L87" i="4"/>
  <c r="L58" i="16"/>
  <c r="L41" i="10"/>
  <c r="L45" i="10"/>
  <c r="L38" i="10"/>
  <c r="L46" i="10"/>
  <c r="L53" i="10"/>
  <c r="L54" i="10"/>
  <c r="L35" i="10"/>
  <c r="L87" i="1"/>
  <c r="L58" i="12"/>
  <c r="L58" i="15"/>
  <c r="L87" i="15"/>
  <c r="L87" i="3"/>
  <c r="L58" i="2"/>
  <c r="L87" i="14"/>
  <c r="L87" i="2"/>
  <c r="L87" i="10" l="1"/>
  <c r="L58" i="10"/>
  <c r="E28" i="13" l="1"/>
  <c r="E28" i="3" l="1"/>
  <c r="E28" i="12"/>
  <c r="E28" i="10"/>
  <c r="E28" i="11"/>
  <c r="H28" i="15" l="1"/>
  <c r="G28" i="15"/>
  <c r="E28" i="15"/>
  <c r="D28" i="15"/>
  <c r="H28" i="9"/>
  <c r="G28" i="9"/>
  <c r="E28" i="9"/>
  <c r="D28" i="9"/>
  <c r="H28" i="7"/>
  <c r="G28" i="7"/>
  <c r="E28" i="7"/>
  <c r="D28" i="7"/>
  <c r="H28" i="8" l="1"/>
  <c r="G28" i="8"/>
  <c r="E28" i="8"/>
  <c r="D28" i="8"/>
  <c r="H28" i="14" l="1"/>
  <c r="G28" i="14"/>
  <c r="F28" i="14"/>
  <c r="E28" i="14"/>
  <c r="G28" i="13"/>
  <c r="H28" i="13"/>
  <c r="H28" i="12"/>
  <c r="G28" i="12"/>
  <c r="G28" i="16" l="1"/>
  <c r="F28" i="16"/>
  <c r="E28" i="16"/>
  <c r="H28" i="1"/>
  <c r="G28" i="1"/>
  <c r="F28" i="1"/>
  <c r="H28" i="4"/>
  <c r="H28" i="5"/>
  <c r="G28" i="6"/>
  <c r="H28" i="6"/>
  <c r="H28" i="16"/>
  <c r="D28" i="1" l="1"/>
  <c r="E28" i="1" l="1"/>
  <c r="O85" i="2" l="1"/>
  <c r="N67" i="2"/>
  <c r="M81" i="2"/>
  <c r="K81" i="2"/>
  <c r="J83" i="2"/>
  <c r="K85" i="2"/>
  <c r="I85" i="2"/>
  <c r="K84" i="2"/>
  <c r="I84" i="2"/>
  <c r="O83" i="2"/>
  <c r="N83" i="2"/>
  <c r="I83" i="2"/>
  <c r="O82" i="2"/>
  <c r="K82" i="2"/>
  <c r="I82" i="2"/>
  <c r="O81" i="2"/>
  <c r="I81" i="2"/>
  <c r="O80" i="2"/>
  <c r="I80" i="2"/>
  <c r="K79" i="2"/>
  <c r="I79" i="2"/>
  <c r="O78" i="2"/>
  <c r="N78" i="2"/>
  <c r="K78" i="2"/>
  <c r="I78" i="2"/>
  <c r="K77" i="2"/>
  <c r="I77" i="2"/>
  <c r="K76" i="2"/>
  <c r="I76" i="2"/>
  <c r="O75" i="2"/>
  <c r="I75" i="2"/>
  <c r="O74" i="2"/>
  <c r="K74" i="2"/>
  <c r="I74" i="2"/>
  <c r="G74" i="2"/>
  <c r="O73" i="2"/>
  <c r="M73" i="2"/>
  <c r="I73" i="2"/>
  <c r="O72" i="2"/>
  <c r="I72" i="2"/>
  <c r="K71" i="2"/>
  <c r="I71" i="2"/>
  <c r="O70" i="2"/>
  <c r="K70" i="2"/>
  <c r="I70" i="2"/>
  <c r="K69" i="2"/>
  <c r="I69" i="2"/>
  <c r="K68" i="2"/>
  <c r="I68" i="2"/>
  <c r="F68" i="2"/>
  <c r="O67" i="2"/>
  <c r="I67" i="2"/>
  <c r="G67" i="2"/>
  <c r="O66" i="2"/>
  <c r="K66" i="2"/>
  <c r="I66" i="2"/>
  <c r="G66" i="2"/>
  <c r="O65" i="2"/>
  <c r="I65" i="2"/>
  <c r="G65" i="2"/>
  <c r="O64" i="2"/>
  <c r="I64" i="2"/>
  <c r="K63" i="2"/>
  <c r="I63" i="2"/>
  <c r="O85" i="1"/>
  <c r="M81" i="1"/>
  <c r="K81" i="1"/>
  <c r="H78" i="1"/>
  <c r="K85" i="1"/>
  <c r="J85" i="1"/>
  <c r="I85" i="1"/>
  <c r="H85" i="1"/>
  <c r="N84" i="1"/>
  <c r="K84" i="1"/>
  <c r="J84" i="1"/>
  <c r="I84" i="1"/>
  <c r="O83" i="1"/>
  <c r="N83" i="1"/>
  <c r="J83" i="1"/>
  <c r="I83" i="1"/>
  <c r="O82" i="1"/>
  <c r="K82" i="1"/>
  <c r="J82" i="1"/>
  <c r="I82" i="1"/>
  <c r="O81" i="1"/>
  <c r="J81" i="1"/>
  <c r="I81" i="1"/>
  <c r="O80" i="1"/>
  <c r="J80" i="1"/>
  <c r="I80" i="1"/>
  <c r="K79" i="1"/>
  <c r="J79" i="1"/>
  <c r="I79" i="1"/>
  <c r="O78" i="1"/>
  <c r="N78" i="1"/>
  <c r="K78" i="1"/>
  <c r="J78" i="1"/>
  <c r="I78" i="1"/>
  <c r="K77" i="1"/>
  <c r="J77" i="1"/>
  <c r="I77" i="1"/>
  <c r="N76" i="1"/>
  <c r="K76" i="1"/>
  <c r="J76" i="1"/>
  <c r="I76" i="1"/>
  <c r="O75" i="1"/>
  <c r="N75" i="1"/>
  <c r="J75" i="1"/>
  <c r="I75" i="1"/>
  <c r="O74" i="1"/>
  <c r="K74" i="1"/>
  <c r="J74" i="1"/>
  <c r="I74" i="1"/>
  <c r="G74" i="1"/>
  <c r="O73" i="1"/>
  <c r="J73" i="1"/>
  <c r="I73" i="1"/>
  <c r="O72" i="1"/>
  <c r="J72" i="1"/>
  <c r="I72" i="1"/>
  <c r="K71" i="1"/>
  <c r="J71" i="1"/>
  <c r="I71" i="1"/>
  <c r="O70" i="1"/>
  <c r="N70" i="1"/>
  <c r="K70" i="1"/>
  <c r="J70" i="1"/>
  <c r="I70" i="1"/>
  <c r="K69" i="1"/>
  <c r="J69" i="1"/>
  <c r="I69" i="1"/>
  <c r="N68" i="1"/>
  <c r="K68" i="1"/>
  <c r="J68" i="1"/>
  <c r="I68" i="1"/>
  <c r="F68" i="1"/>
  <c r="O67" i="1"/>
  <c r="N67" i="1"/>
  <c r="J67" i="1"/>
  <c r="I67" i="1"/>
  <c r="G67" i="1"/>
  <c r="F67" i="1"/>
  <c r="O66" i="1"/>
  <c r="K66" i="1"/>
  <c r="J66" i="1"/>
  <c r="I66" i="1"/>
  <c r="G66" i="1"/>
  <c r="O65" i="1"/>
  <c r="J65" i="1"/>
  <c r="I65" i="1"/>
  <c r="G65" i="1"/>
  <c r="O64" i="1"/>
  <c r="J64" i="1"/>
  <c r="I64" i="1"/>
  <c r="K63" i="1"/>
  <c r="J63" i="1"/>
  <c r="I63" i="1"/>
  <c r="O85" i="4"/>
  <c r="J85" i="4"/>
  <c r="N85" i="4"/>
  <c r="K85" i="4"/>
  <c r="I85" i="4"/>
  <c r="H85" i="4"/>
  <c r="N84" i="4"/>
  <c r="M84" i="4"/>
  <c r="K84" i="4"/>
  <c r="I84" i="4"/>
  <c r="O83" i="4"/>
  <c r="N83" i="4"/>
  <c r="I83" i="4"/>
  <c r="H83" i="4"/>
  <c r="O82" i="4"/>
  <c r="K82" i="4"/>
  <c r="I82" i="4"/>
  <c r="O81" i="4"/>
  <c r="N81" i="4"/>
  <c r="M81" i="4"/>
  <c r="I81" i="4"/>
  <c r="O80" i="4"/>
  <c r="M80" i="4"/>
  <c r="I80" i="4"/>
  <c r="H80" i="4"/>
  <c r="M79" i="4"/>
  <c r="K79" i="4"/>
  <c r="I79" i="4"/>
  <c r="H79" i="4"/>
  <c r="E79" i="4"/>
  <c r="O78" i="4"/>
  <c r="N78" i="4"/>
  <c r="M78" i="4"/>
  <c r="K78" i="4"/>
  <c r="I78" i="4"/>
  <c r="H78" i="4"/>
  <c r="N77" i="4"/>
  <c r="K77" i="4"/>
  <c r="I77" i="4"/>
  <c r="H77" i="4"/>
  <c r="N76" i="4"/>
  <c r="M76" i="4"/>
  <c r="K76" i="4"/>
  <c r="I76" i="4"/>
  <c r="O75" i="4"/>
  <c r="N75" i="4"/>
  <c r="I75" i="4"/>
  <c r="H75" i="4"/>
  <c r="O74" i="4"/>
  <c r="K74" i="4"/>
  <c r="I74" i="4"/>
  <c r="O73" i="4"/>
  <c r="N73" i="4"/>
  <c r="M73" i="4"/>
  <c r="I73" i="4"/>
  <c r="O72" i="4"/>
  <c r="M72" i="4"/>
  <c r="I72" i="4"/>
  <c r="H72" i="4"/>
  <c r="M71" i="4"/>
  <c r="K71" i="4"/>
  <c r="I71" i="4"/>
  <c r="H71" i="4"/>
  <c r="O70" i="4"/>
  <c r="N70" i="4"/>
  <c r="M70" i="4"/>
  <c r="K70" i="4"/>
  <c r="I70" i="4"/>
  <c r="H70" i="4"/>
  <c r="N69" i="4"/>
  <c r="K69" i="4"/>
  <c r="I69" i="4"/>
  <c r="H69" i="4"/>
  <c r="N68" i="4"/>
  <c r="M68" i="4"/>
  <c r="K68" i="4"/>
  <c r="I68" i="4"/>
  <c r="F68" i="4"/>
  <c r="E68" i="4"/>
  <c r="O67" i="4"/>
  <c r="N67" i="4"/>
  <c r="I67" i="4"/>
  <c r="H67" i="4"/>
  <c r="G67" i="4"/>
  <c r="F67" i="4"/>
  <c r="O66" i="4"/>
  <c r="K66" i="4"/>
  <c r="I66" i="4"/>
  <c r="O65" i="4"/>
  <c r="N65" i="4"/>
  <c r="M65" i="4"/>
  <c r="I65" i="4"/>
  <c r="G65" i="4"/>
  <c r="F65" i="4"/>
  <c r="E65" i="4"/>
  <c r="O64" i="4"/>
  <c r="M64" i="4"/>
  <c r="I64" i="4"/>
  <c r="H64" i="4"/>
  <c r="M63" i="4"/>
  <c r="K63" i="4"/>
  <c r="I63" i="4"/>
  <c r="H63" i="4"/>
  <c r="O80" i="6"/>
  <c r="K70" i="6"/>
  <c r="G68" i="6"/>
  <c r="N85" i="6"/>
  <c r="K85" i="6"/>
  <c r="J85" i="6"/>
  <c r="I85" i="6"/>
  <c r="H85" i="6"/>
  <c r="N84" i="6"/>
  <c r="M84" i="6"/>
  <c r="K84" i="6"/>
  <c r="J84" i="6"/>
  <c r="I84" i="6"/>
  <c r="N83" i="6"/>
  <c r="J83" i="6"/>
  <c r="I83" i="6"/>
  <c r="H83" i="6"/>
  <c r="K82" i="6"/>
  <c r="J82" i="6"/>
  <c r="I82" i="6"/>
  <c r="O81" i="6"/>
  <c r="N81" i="6"/>
  <c r="M81" i="6"/>
  <c r="J81" i="6"/>
  <c r="I81" i="6"/>
  <c r="M80" i="6"/>
  <c r="J80" i="6"/>
  <c r="I80" i="6"/>
  <c r="H80" i="6"/>
  <c r="M79" i="6"/>
  <c r="K79" i="6"/>
  <c r="J79" i="6"/>
  <c r="I79" i="6"/>
  <c r="H79" i="6"/>
  <c r="E79" i="6"/>
  <c r="O78" i="6"/>
  <c r="N78" i="6"/>
  <c r="M78" i="6"/>
  <c r="K78" i="6"/>
  <c r="J78" i="6"/>
  <c r="I78" i="6"/>
  <c r="H78" i="6"/>
  <c r="N77" i="6"/>
  <c r="K77" i="6"/>
  <c r="J77" i="6"/>
  <c r="I77" i="6"/>
  <c r="H77" i="6"/>
  <c r="N76" i="6"/>
  <c r="M76" i="6"/>
  <c r="K76" i="6"/>
  <c r="J76" i="6"/>
  <c r="I76" i="6"/>
  <c r="N75" i="6"/>
  <c r="J75" i="6"/>
  <c r="I75" i="6"/>
  <c r="H75" i="6"/>
  <c r="K74" i="6"/>
  <c r="J74" i="6"/>
  <c r="I74" i="6"/>
  <c r="F74" i="6"/>
  <c r="E74" i="6"/>
  <c r="N73" i="6"/>
  <c r="M73" i="6"/>
  <c r="K73" i="6"/>
  <c r="J73" i="6"/>
  <c r="I73" i="6"/>
  <c r="H73" i="6"/>
  <c r="O72" i="6"/>
  <c r="N72" i="6"/>
  <c r="M72" i="6"/>
  <c r="J72" i="6"/>
  <c r="I72" i="6"/>
  <c r="H72" i="6"/>
  <c r="O71" i="6"/>
  <c r="N71" i="6"/>
  <c r="M71" i="6"/>
  <c r="K71" i="6"/>
  <c r="J71" i="6"/>
  <c r="I71" i="6"/>
  <c r="H71" i="6"/>
  <c r="O70" i="6"/>
  <c r="N70" i="6"/>
  <c r="M70" i="6"/>
  <c r="J70" i="6"/>
  <c r="I70" i="6"/>
  <c r="H70" i="6"/>
  <c r="O69" i="6"/>
  <c r="N69" i="6"/>
  <c r="M69" i="6"/>
  <c r="J69" i="6"/>
  <c r="I69" i="6"/>
  <c r="H69" i="6"/>
  <c r="N68" i="6"/>
  <c r="M68" i="6"/>
  <c r="K68" i="6"/>
  <c r="J68" i="6"/>
  <c r="I68" i="6"/>
  <c r="H68" i="6"/>
  <c r="F68" i="6"/>
  <c r="E68" i="6"/>
  <c r="O67" i="6"/>
  <c r="N67" i="6"/>
  <c r="M67" i="6"/>
  <c r="K67" i="6"/>
  <c r="J67" i="6"/>
  <c r="I67" i="6"/>
  <c r="H67" i="6"/>
  <c r="G67" i="6"/>
  <c r="F67" i="6"/>
  <c r="E67" i="6"/>
  <c r="N66" i="6"/>
  <c r="M66" i="6"/>
  <c r="K66" i="6"/>
  <c r="J66" i="6"/>
  <c r="I66" i="6"/>
  <c r="H66" i="6"/>
  <c r="F66" i="6"/>
  <c r="E66" i="6"/>
  <c r="N65" i="6"/>
  <c r="M65" i="6"/>
  <c r="K65" i="6"/>
  <c r="J65" i="6"/>
  <c r="I65" i="6"/>
  <c r="H65" i="6"/>
  <c r="F65" i="6"/>
  <c r="E65" i="6"/>
  <c r="O64" i="6"/>
  <c r="N64" i="6"/>
  <c r="M64" i="6"/>
  <c r="J64" i="6"/>
  <c r="I64" i="6"/>
  <c r="H64" i="6"/>
  <c r="O63" i="6"/>
  <c r="N63" i="6"/>
  <c r="M63" i="6"/>
  <c r="K63" i="6"/>
  <c r="J63" i="6"/>
  <c r="I63" i="6"/>
  <c r="H63" i="6"/>
  <c r="N85" i="16"/>
  <c r="M85" i="16"/>
  <c r="K85" i="16"/>
  <c r="O85" i="16"/>
  <c r="J85" i="16"/>
  <c r="I85" i="16"/>
  <c r="H85" i="16"/>
  <c r="J84" i="16"/>
  <c r="I84" i="16"/>
  <c r="H84" i="16"/>
  <c r="N83" i="16"/>
  <c r="I83" i="16"/>
  <c r="H83" i="16"/>
  <c r="N82" i="16"/>
  <c r="K82" i="16"/>
  <c r="J82" i="16"/>
  <c r="I82" i="16"/>
  <c r="H82" i="16"/>
  <c r="N81" i="16"/>
  <c r="I81" i="16"/>
  <c r="H81" i="16"/>
  <c r="O80" i="16"/>
  <c r="N80" i="16"/>
  <c r="I80" i="16"/>
  <c r="H80" i="16"/>
  <c r="O79" i="16"/>
  <c r="J79" i="16"/>
  <c r="I79" i="16"/>
  <c r="H79" i="16"/>
  <c r="O78" i="16"/>
  <c r="N78" i="16"/>
  <c r="J78" i="16"/>
  <c r="I78" i="16"/>
  <c r="H78" i="16"/>
  <c r="G78" i="16"/>
  <c r="F78" i="16"/>
  <c r="O77" i="16"/>
  <c r="M77" i="16"/>
  <c r="J77" i="16"/>
  <c r="I77" i="16"/>
  <c r="H77" i="16"/>
  <c r="J76" i="16"/>
  <c r="I76" i="16"/>
  <c r="H76" i="16"/>
  <c r="N75" i="16"/>
  <c r="I75" i="16"/>
  <c r="H75" i="16"/>
  <c r="N74" i="16"/>
  <c r="J74" i="16"/>
  <c r="I74" i="16"/>
  <c r="H74" i="16"/>
  <c r="N73" i="16"/>
  <c r="I73" i="16"/>
  <c r="H73" i="16"/>
  <c r="F73" i="16"/>
  <c r="E73" i="16"/>
  <c r="O72" i="16"/>
  <c r="N72" i="16"/>
  <c r="I72" i="16"/>
  <c r="H72" i="16"/>
  <c r="F72" i="16"/>
  <c r="O71" i="16"/>
  <c r="J71" i="16"/>
  <c r="I71" i="16"/>
  <c r="H71" i="16"/>
  <c r="O70" i="16"/>
  <c r="N70" i="16"/>
  <c r="J70" i="16"/>
  <c r="I70" i="16"/>
  <c r="H70" i="16"/>
  <c r="O69" i="16"/>
  <c r="J69" i="16"/>
  <c r="I69" i="16"/>
  <c r="H69" i="16"/>
  <c r="G69" i="16"/>
  <c r="K68" i="16"/>
  <c r="J68" i="16"/>
  <c r="I68" i="16"/>
  <c r="H68" i="16"/>
  <c r="E68" i="16"/>
  <c r="N67" i="16"/>
  <c r="I67" i="16"/>
  <c r="H67" i="16"/>
  <c r="G67" i="16"/>
  <c r="F67" i="16"/>
  <c r="N66" i="16"/>
  <c r="J66" i="16"/>
  <c r="I66" i="16"/>
  <c r="H66" i="16"/>
  <c r="F66" i="16"/>
  <c r="N65" i="16"/>
  <c r="I65" i="16"/>
  <c r="H65" i="16"/>
  <c r="F65" i="16"/>
  <c r="O64" i="16"/>
  <c r="N64" i="16"/>
  <c r="I64" i="16"/>
  <c r="H64" i="16"/>
  <c r="F64" i="16"/>
  <c r="O63" i="16"/>
  <c r="J63" i="16"/>
  <c r="I63" i="16"/>
  <c r="H63" i="16"/>
  <c r="O85" i="8"/>
  <c r="J66" i="8"/>
  <c r="M85" i="8"/>
  <c r="K85" i="8"/>
  <c r="I85" i="8"/>
  <c r="H85" i="8"/>
  <c r="M84" i="8"/>
  <c r="K84" i="8"/>
  <c r="I84" i="8"/>
  <c r="H84" i="8"/>
  <c r="N83" i="8"/>
  <c r="M83" i="8"/>
  <c r="K83" i="8"/>
  <c r="I83" i="8"/>
  <c r="H83" i="8"/>
  <c r="N82" i="8"/>
  <c r="K82" i="8"/>
  <c r="I82" i="8"/>
  <c r="H82" i="8"/>
  <c r="N81" i="8"/>
  <c r="M81" i="8"/>
  <c r="K81" i="8"/>
  <c r="I81" i="8"/>
  <c r="H81" i="8"/>
  <c r="K80" i="8"/>
  <c r="I80" i="8"/>
  <c r="H80" i="8"/>
  <c r="K79" i="8"/>
  <c r="I79" i="8"/>
  <c r="H79" i="8"/>
  <c r="O78" i="8"/>
  <c r="N78" i="8"/>
  <c r="M78" i="8"/>
  <c r="K78" i="8"/>
  <c r="I78" i="8"/>
  <c r="H78" i="8"/>
  <c r="M77" i="8"/>
  <c r="K77" i="8"/>
  <c r="I77" i="8"/>
  <c r="H77" i="8"/>
  <c r="M76" i="8"/>
  <c r="K76" i="8"/>
  <c r="I76" i="8"/>
  <c r="H76" i="8"/>
  <c r="N75" i="8"/>
  <c r="M75" i="8"/>
  <c r="K75" i="8"/>
  <c r="I75" i="8"/>
  <c r="H75" i="8"/>
  <c r="F75" i="8"/>
  <c r="E75" i="8"/>
  <c r="N74" i="8"/>
  <c r="K74" i="8"/>
  <c r="I74" i="8"/>
  <c r="H74" i="8"/>
  <c r="F74" i="8"/>
  <c r="N73" i="8"/>
  <c r="M73" i="8"/>
  <c r="K73" i="8"/>
  <c r="I73" i="8"/>
  <c r="H73" i="8"/>
  <c r="K72" i="8"/>
  <c r="I72" i="8"/>
  <c r="H72" i="8"/>
  <c r="K71" i="8"/>
  <c r="I71" i="8"/>
  <c r="H71" i="8"/>
  <c r="O70" i="8"/>
  <c r="N70" i="8"/>
  <c r="M70" i="8"/>
  <c r="K70" i="8"/>
  <c r="I70" i="8"/>
  <c r="H70" i="8"/>
  <c r="M69" i="8"/>
  <c r="K69" i="8"/>
  <c r="I69" i="8"/>
  <c r="H69" i="8"/>
  <c r="M68" i="8"/>
  <c r="K68" i="8"/>
  <c r="I68" i="8"/>
  <c r="H68" i="8"/>
  <c r="E68" i="8"/>
  <c r="N67" i="8"/>
  <c r="M67" i="8"/>
  <c r="K67" i="8"/>
  <c r="I67" i="8"/>
  <c r="H67" i="8"/>
  <c r="F67" i="8"/>
  <c r="E67" i="8"/>
  <c r="N66" i="8"/>
  <c r="K66" i="8"/>
  <c r="I66" i="8"/>
  <c r="H66" i="8"/>
  <c r="F66" i="8"/>
  <c r="N65" i="8"/>
  <c r="M65" i="8"/>
  <c r="K65" i="8"/>
  <c r="I65" i="8"/>
  <c r="H65" i="8"/>
  <c r="E65" i="8"/>
  <c r="K64" i="8"/>
  <c r="I64" i="8"/>
  <c r="H64" i="8"/>
  <c r="K63" i="8"/>
  <c r="I63" i="8"/>
  <c r="H63" i="8"/>
  <c r="O67" i="7"/>
  <c r="G66" i="7"/>
  <c r="M85" i="7"/>
  <c r="K85" i="7"/>
  <c r="I85" i="7"/>
  <c r="H85" i="7"/>
  <c r="M84" i="7"/>
  <c r="K84" i="7"/>
  <c r="I84" i="7"/>
  <c r="H84" i="7"/>
  <c r="N83" i="7"/>
  <c r="M83" i="7"/>
  <c r="K83" i="7"/>
  <c r="I83" i="7"/>
  <c r="H83" i="7"/>
  <c r="N82" i="7"/>
  <c r="K82" i="7"/>
  <c r="I82" i="7"/>
  <c r="H82" i="7"/>
  <c r="N81" i="7"/>
  <c r="M81" i="7"/>
  <c r="K81" i="7"/>
  <c r="I81" i="7"/>
  <c r="H81" i="7"/>
  <c r="K80" i="7"/>
  <c r="I80" i="7"/>
  <c r="H80" i="7"/>
  <c r="K79" i="7"/>
  <c r="J79" i="7"/>
  <c r="I79" i="7"/>
  <c r="H79" i="7"/>
  <c r="O78" i="7"/>
  <c r="N78" i="7"/>
  <c r="M78" i="7"/>
  <c r="K78" i="7"/>
  <c r="J78" i="7"/>
  <c r="I78" i="7"/>
  <c r="H78" i="7"/>
  <c r="M77" i="7"/>
  <c r="K77" i="7"/>
  <c r="I77" i="7"/>
  <c r="H77" i="7"/>
  <c r="M76" i="7"/>
  <c r="K76" i="7"/>
  <c r="I76" i="7"/>
  <c r="H76" i="7"/>
  <c r="N75" i="7"/>
  <c r="M75" i="7"/>
  <c r="K75" i="7"/>
  <c r="I75" i="7"/>
  <c r="H75" i="7"/>
  <c r="F75" i="7"/>
  <c r="E75" i="7"/>
  <c r="N74" i="7"/>
  <c r="K74" i="7"/>
  <c r="I74" i="7"/>
  <c r="H74" i="7"/>
  <c r="F74" i="7"/>
  <c r="N73" i="7"/>
  <c r="M73" i="7"/>
  <c r="K73" i="7"/>
  <c r="I73" i="7"/>
  <c r="H73" i="7"/>
  <c r="K72" i="7"/>
  <c r="I72" i="7"/>
  <c r="H72" i="7"/>
  <c r="K71" i="7"/>
  <c r="J71" i="7"/>
  <c r="I71" i="7"/>
  <c r="H71" i="7"/>
  <c r="O70" i="7"/>
  <c r="N70" i="7"/>
  <c r="M70" i="7"/>
  <c r="K70" i="7"/>
  <c r="J70" i="7"/>
  <c r="I70" i="7"/>
  <c r="H70" i="7"/>
  <c r="M69" i="7"/>
  <c r="K69" i="7"/>
  <c r="I69" i="7"/>
  <c r="H69" i="7"/>
  <c r="M68" i="7"/>
  <c r="K68" i="7"/>
  <c r="I68" i="7"/>
  <c r="H68" i="7"/>
  <c r="F68" i="7"/>
  <c r="E68" i="7"/>
  <c r="M67" i="7"/>
  <c r="K67" i="7"/>
  <c r="I67" i="7"/>
  <c r="H67" i="7"/>
  <c r="G67" i="7"/>
  <c r="E67" i="7"/>
  <c r="N66" i="7"/>
  <c r="M66" i="7"/>
  <c r="K66" i="7"/>
  <c r="J66" i="7"/>
  <c r="I66" i="7"/>
  <c r="H66" i="7"/>
  <c r="F66" i="7"/>
  <c r="E66" i="7"/>
  <c r="O65" i="7"/>
  <c r="N65" i="7"/>
  <c r="M65" i="7"/>
  <c r="K65" i="7"/>
  <c r="J65" i="7"/>
  <c r="I65" i="7"/>
  <c r="H65" i="7"/>
  <c r="F65" i="7"/>
  <c r="E65" i="7"/>
  <c r="M64" i="7"/>
  <c r="K64" i="7"/>
  <c r="J64" i="7"/>
  <c r="I64" i="7"/>
  <c r="H64" i="7"/>
  <c r="M63" i="7"/>
  <c r="K63" i="7"/>
  <c r="I63" i="7"/>
  <c r="H63" i="7"/>
  <c r="K85" i="9"/>
  <c r="J81" i="9"/>
  <c r="I82" i="9"/>
  <c r="H72" i="9"/>
  <c r="N85" i="9"/>
  <c r="M85" i="9"/>
  <c r="J85" i="9"/>
  <c r="I85" i="9"/>
  <c r="N84" i="9"/>
  <c r="M84" i="9"/>
  <c r="I84" i="9"/>
  <c r="O83" i="9"/>
  <c r="M83" i="9"/>
  <c r="K83" i="9"/>
  <c r="I83" i="9"/>
  <c r="O82" i="9"/>
  <c r="N82" i="9"/>
  <c r="M82" i="9"/>
  <c r="J82" i="9"/>
  <c r="O81" i="9"/>
  <c r="M81" i="9"/>
  <c r="I81" i="9"/>
  <c r="M80" i="9"/>
  <c r="J80" i="9"/>
  <c r="I80" i="9"/>
  <c r="O79" i="9"/>
  <c r="M79" i="9"/>
  <c r="K79" i="9"/>
  <c r="I79" i="9"/>
  <c r="O78" i="9"/>
  <c r="N78" i="9"/>
  <c r="M78" i="9"/>
  <c r="K78" i="9"/>
  <c r="I78" i="9"/>
  <c r="M77" i="9"/>
  <c r="K77" i="9"/>
  <c r="J77" i="9"/>
  <c r="I77" i="9"/>
  <c r="M76" i="9"/>
  <c r="I76" i="9"/>
  <c r="O75" i="9"/>
  <c r="M75" i="9"/>
  <c r="I75" i="9"/>
  <c r="O74" i="9"/>
  <c r="M74" i="9"/>
  <c r="K74" i="9"/>
  <c r="J74" i="9"/>
  <c r="I74" i="9"/>
  <c r="G74" i="9"/>
  <c r="F74" i="9"/>
  <c r="E74" i="9"/>
  <c r="M73" i="9"/>
  <c r="J73" i="9"/>
  <c r="I73" i="9"/>
  <c r="M72" i="9"/>
  <c r="J72" i="9"/>
  <c r="I72" i="9"/>
  <c r="M71" i="9"/>
  <c r="K71" i="9"/>
  <c r="I71" i="9"/>
  <c r="M70" i="9"/>
  <c r="K70" i="9"/>
  <c r="J70" i="9"/>
  <c r="I70" i="9"/>
  <c r="N69" i="9"/>
  <c r="M69" i="9"/>
  <c r="K69" i="9"/>
  <c r="J69" i="9"/>
  <c r="I69" i="9"/>
  <c r="F69" i="9"/>
  <c r="E69" i="9"/>
  <c r="N68" i="9"/>
  <c r="M68" i="9"/>
  <c r="I68" i="9"/>
  <c r="F68" i="9"/>
  <c r="E68" i="9"/>
  <c r="M67" i="9"/>
  <c r="K67" i="9"/>
  <c r="I67" i="9"/>
  <c r="N66" i="9"/>
  <c r="M66" i="9"/>
  <c r="K66" i="9"/>
  <c r="J66" i="9"/>
  <c r="I66" i="9"/>
  <c r="G66" i="9"/>
  <c r="E66" i="9"/>
  <c r="O65" i="9"/>
  <c r="N65" i="9"/>
  <c r="M65" i="9"/>
  <c r="J65" i="9"/>
  <c r="I65" i="9"/>
  <c r="M64" i="9"/>
  <c r="J64" i="9"/>
  <c r="I64" i="9"/>
  <c r="E64" i="9"/>
  <c r="O63" i="9"/>
  <c r="M63" i="9"/>
  <c r="K63" i="9"/>
  <c r="I63" i="9"/>
  <c r="O71" i="15"/>
  <c r="J65" i="15"/>
  <c r="N85" i="15"/>
  <c r="M85" i="15"/>
  <c r="J85" i="15"/>
  <c r="I85" i="15"/>
  <c r="N84" i="15"/>
  <c r="M84" i="15"/>
  <c r="I84" i="15"/>
  <c r="H84" i="15"/>
  <c r="M83" i="15"/>
  <c r="K83" i="15"/>
  <c r="I83" i="15"/>
  <c r="H83" i="15"/>
  <c r="N82" i="15"/>
  <c r="M82" i="15"/>
  <c r="I82" i="15"/>
  <c r="O81" i="15"/>
  <c r="N81" i="15"/>
  <c r="M81" i="15"/>
  <c r="I81" i="15"/>
  <c r="M80" i="15"/>
  <c r="J80" i="15"/>
  <c r="I80" i="15"/>
  <c r="H80" i="15"/>
  <c r="M79" i="15"/>
  <c r="K79" i="15"/>
  <c r="I79" i="15"/>
  <c r="H79" i="15"/>
  <c r="E79" i="15"/>
  <c r="N78" i="15"/>
  <c r="M78" i="15"/>
  <c r="I78" i="15"/>
  <c r="H78" i="15"/>
  <c r="F78" i="15"/>
  <c r="E78" i="15"/>
  <c r="N77" i="15"/>
  <c r="M77" i="15"/>
  <c r="I77" i="15"/>
  <c r="N76" i="15"/>
  <c r="M76" i="15"/>
  <c r="I76" i="15"/>
  <c r="H76" i="15"/>
  <c r="O75" i="15"/>
  <c r="M75" i="15"/>
  <c r="I75" i="15"/>
  <c r="H75" i="15"/>
  <c r="O74" i="15"/>
  <c r="N74" i="15"/>
  <c r="M74" i="15"/>
  <c r="I74" i="15"/>
  <c r="F74" i="15"/>
  <c r="E74" i="15"/>
  <c r="M73" i="15"/>
  <c r="J73" i="15"/>
  <c r="I73" i="15"/>
  <c r="M72" i="15"/>
  <c r="I72" i="15"/>
  <c r="H72" i="15"/>
  <c r="E72" i="15"/>
  <c r="M71" i="15"/>
  <c r="I71" i="15"/>
  <c r="H71" i="15"/>
  <c r="O70" i="15"/>
  <c r="M70" i="15"/>
  <c r="K70" i="15"/>
  <c r="I70" i="15"/>
  <c r="H70" i="15"/>
  <c r="N69" i="15"/>
  <c r="M69" i="15"/>
  <c r="K69" i="15"/>
  <c r="I69" i="15"/>
  <c r="E69" i="15"/>
  <c r="N68" i="15"/>
  <c r="M68" i="15"/>
  <c r="I68" i="15"/>
  <c r="H68" i="15"/>
  <c r="E68" i="15"/>
  <c r="M67" i="15"/>
  <c r="K67" i="15"/>
  <c r="I67" i="15"/>
  <c r="H67" i="15"/>
  <c r="E67" i="15"/>
  <c r="N66" i="15"/>
  <c r="M66" i="15"/>
  <c r="I66" i="15"/>
  <c r="H66" i="15"/>
  <c r="F66" i="15"/>
  <c r="E66" i="15"/>
  <c r="O65" i="15"/>
  <c r="N65" i="15"/>
  <c r="M65" i="15"/>
  <c r="K65" i="15"/>
  <c r="I65" i="15"/>
  <c r="N64" i="15"/>
  <c r="M64" i="15"/>
  <c r="J64" i="15"/>
  <c r="I64" i="15"/>
  <c r="H64" i="15"/>
  <c r="F64" i="15"/>
  <c r="E64" i="15"/>
  <c r="M63" i="15"/>
  <c r="I63" i="15"/>
  <c r="H63" i="15"/>
  <c r="O82" i="10"/>
  <c r="N85" i="10"/>
  <c r="M70" i="10"/>
  <c r="J67" i="10"/>
  <c r="O85" i="10"/>
  <c r="K85" i="10"/>
  <c r="J85" i="10"/>
  <c r="I85" i="10"/>
  <c r="H85" i="10"/>
  <c r="N84" i="10"/>
  <c r="K84" i="10"/>
  <c r="I84" i="10"/>
  <c r="O83" i="10"/>
  <c r="N83" i="10"/>
  <c r="M83" i="10"/>
  <c r="K83" i="10"/>
  <c r="I83" i="10"/>
  <c r="K82" i="10"/>
  <c r="I82" i="10"/>
  <c r="H82" i="10"/>
  <c r="O81" i="10"/>
  <c r="N81" i="10"/>
  <c r="K81" i="10"/>
  <c r="J81" i="10"/>
  <c r="I81" i="10"/>
  <c r="O80" i="10"/>
  <c r="N80" i="10"/>
  <c r="K80" i="10"/>
  <c r="I80" i="10"/>
  <c r="M79" i="10"/>
  <c r="K79" i="10"/>
  <c r="I79" i="10"/>
  <c r="O78" i="10"/>
  <c r="N78" i="10"/>
  <c r="M78" i="10"/>
  <c r="K78" i="10"/>
  <c r="I78" i="10"/>
  <c r="H78" i="10"/>
  <c r="O77" i="10"/>
  <c r="K77" i="10"/>
  <c r="I77" i="10"/>
  <c r="H77" i="10"/>
  <c r="O76" i="10"/>
  <c r="N76" i="10"/>
  <c r="K76" i="10"/>
  <c r="I76" i="10"/>
  <c r="O75" i="10"/>
  <c r="N75" i="10"/>
  <c r="M75" i="10"/>
  <c r="K75" i="10"/>
  <c r="I75" i="10"/>
  <c r="O74" i="10"/>
  <c r="N74" i="10"/>
  <c r="K74" i="10"/>
  <c r="I74" i="10"/>
  <c r="H74" i="10"/>
  <c r="O73" i="10"/>
  <c r="N73" i="10"/>
  <c r="K73" i="10"/>
  <c r="I73" i="10"/>
  <c r="O72" i="10"/>
  <c r="N72" i="10"/>
  <c r="K72" i="10"/>
  <c r="I72" i="10"/>
  <c r="O71" i="10"/>
  <c r="N71" i="10"/>
  <c r="M71" i="10"/>
  <c r="K71" i="10"/>
  <c r="I71" i="10"/>
  <c r="O70" i="10"/>
  <c r="N70" i="10"/>
  <c r="K70" i="10"/>
  <c r="I70" i="10"/>
  <c r="H70" i="10"/>
  <c r="O69" i="10"/>
  <c r="N69" i="10"/>
  <c r="K69" i="10"/>
  <c r="I69" i="10"/>
  <c r="H69" i="10"/>
  <c r="G69" i="10"/>
  <c r="F69" i="10"/>
  <c r="O68" i="10"/>
  <c r="N68" i="10"/>
  <c r="K68" i="10"/>
  <c r="I68" i="10"/>
  <c r="O67" i="10"/>
  <c r="N67" i="10"/>
  <c r="K67" i="10"/>
  <c r="I67" i="10"/>
  <c r="O66" i="10"/>
  <c r="N66" i="10"/>
  <c r="K66" i="10"/>
  <c r="J66" i="10"/>
  <c r="I66" i="10"/>
  <c r="H66" i="10"/>
  <c r="O65" i="10"/>
  <c r="N65" i="10"/>
  <c r="K65" i="10"/>
  <c r="I65" i="10"/>
  <c r="O64" i="10"/>
  <c r="N64" i="10"/>
  <c r="K64" i="10"/>
  <c r="J64" i="10"/>
  <c r="I64" i="10"/>
  <c r="G64" i="10"/>
  <c r="F64" i="10"/>
  <c r="O63" i="10"/>
  <c r="N63" i="10"/>
  <c r="K63" i="10"/>
  <c r="I63" i="10"/>
  <c r="N85" i="3"/>
  <c r="J70" i="3"/>
  <c r="H78" i="3"/>
  <c r="O85" i="3"/>
  <c r="K85" i="3"/>
  <c r="I85" i="3"/>
  <c r="H85" i="3"/>
  <c r="O84" i="3"/>
  <c r="N84" i="3"/>
  <c r="K84" i="3"/>
  <c r="I84" i="3"/>
  <c r="O83" i="3"/>
  <c r="N83" i="3"/>
  <c r="M83" i="3"/>
  <c r="K83" i="3"/>
  <c r="I83" i="3"/>
  <c r="O82" i="3"/>
  <c r="N82" i="3"/>
  <c r="K82" i="3"/>
  <c r="I82" i="3"/>
  <c r="H82" i="3"/>
  <c r="O81" i="3"/>
  <c r="N81" i="3"/>
  <c r="K81" i="3"/>
  <c r="J81" i="3"/>
  <c r="I81" i="3"/>
  <c r="O80" i="3"/>
  <c r="N80" i="3"/>
  <c r="K80" i="3"/>
  <c r="I80" i="3"/>
  <c r="O79" i="3"/>
  <c r="N79" i="3"/>
  <c r="K79" i="3"/>
  <c r="I79" i="3"/>
  <c r="O78" i="3"/>
  <c r="N78" i="3"/>
  <c r="K78" i="3"/>
  <c r="I78" i="3"/>
  <c r="O77" i="3"/>
  <c r="N77" i="3"/>
  <c r="K77" i="3"/>
  <c r="I77" i="3"/>
  <c r="H77" i="3"/>
  <c r="O76" i="3"/>
  <c r="N76" i="3"/>
  <c r="K76" i="3"/>
  <c r="I76" i="3"/>
  <c r="O75" i="3"/>
  <c r="N75" i="3"/>
  <c r="K75" i="3"/>
  <c r="I75" i="3"/>
  <c r="O74" i="3"/>
  <c r="N74" i="3"/>
  <c r="K74" i="3"/>
  <c r="I74" i="3"/>
  <c r="H74" i="3"/>
  <c r="O73" i="3"/>
  <c r="N73" i="3"/>
  <c r="K73" i="3"/>
  <c r="I73" i="3"/>
  <c r="O72" i="3"/>
  <c r="N72" i="3"/>
  <c r="K72" i="3"/>
  <c r="I72" i="3"/>
  <c r="O71" i="3"/>
  <c r="N71" i="3"/>
  <c r="K71" i="3"/>
  <c r="I71" i="3"/>
  <c r="O70" i="3"/>
  <c r="N70" i="3"/>
  <c r="K70" i="3"/>
  <c r="I70" i="3"/>
  <c r="H70" i="3"/>
  <c r="O69" i="3"/>
  <c r="N69" i="3"/>
  <c r="K69" i="3"/>
  <c r="I69" i="3"/>
  <c r="G69" i="3"/>
  <c r="F69" i="3"/>
  <c r="O68" i="3"/>
  <c r="N68" i="3"/>
  <c r="K68" i="3"/>
  <c r="J68" i="3"/>
  <c r="I68" i="3"/>
  <c r="O67" i="3"/>
  <c r="N67" i="3"/>
  <c r="M67" i="3"/>
  <c r="K67" i="3"/>
  <c r="J67" i="3"/>
  <c r="I67" i="3"/>
  <c r="O66" i="3"/>
  <c r="N66" i="3"/>
  <c r="K66" i="3"/>
  <c r="J66" i="3"/>
  <c r="I66" i="3"/>
  <c r="H66" i="3"/>
  <c r="O65" i="3"/>
  <c r="N65" i="3"/>
  <c r="K65" i="3"/>
  <c r="I65" i="3"/>
  <c r="O64" i="3"/>
  <c r="N64" i="3"/>
  <c r="K64" i="3"/>
  <c r="J64" i="3"/>
  <c r="I64" i="3"/>
  <c r="G64" i="3"/>
  <c r="F64" i="3"/>
  <c r="O63" i="3"/>
  <c r="N63" i="3"/>
  <c r="K63" i="3"/>
  <c r="I63" i="3"/>
  <c r="M83" i="11"/>
  <c r="J85" i="11"/>
  <c r="O85" i="11"/>
  <c r="N85" i="11"/>
  <c r="K85" i="11"/>
  <c r="I85" i="11"/>
  <c r="H85" i="11"/>
  <c r="O84" i="11"/>
  <c r="N84" i="11"/>
  <c r="K84" i="11"/>
  <c r="I84" i="11"/>
  <c r="O83" i="11"/>
  <c r="N83" i="11"/>
  <c r="K83" i="11"/>
  <c r="J83" i="11"/>
  <c r="I83" i="11"/>
  <c r="O82" i="11"/>
  <c r="N82" i="11"/>
  <c r="K82" i="11"/>
  <c r="J82" i="11"/>
  <c r="I82" i="11"/>
  <c r="H82" i="11"/>
  <c r="O81" i="11"/>
  <c r="N81" i="11"/>
  <c r="K81" i="11"/>
  <c r="J81" i="11"/>
  <c r="I81" i="11"/>
  <c r="O80" i="11"/>
  <c r="N80" i="11"/>
  <c r="K80" i="11"/>
  <c r="I80" i="11"/>
  <c r="O79" i="11"/>
  <c r="N79" i="11"/>
  <c r="K79" i="11"/>
  <c r="I79" i="11"/>
  <c r="O78" i="11"/>
  <c r="N78" i="11"/>
  <c r="K78" i="11"/>
  <c r="I78" i="11"/>
  <c r="H78" i="11"/>
  <c r="O77" i="11"/>
  <c r="N77" i="11"/>
  <c r="K77" i="11"/>
  <c r="I77" i="11"/>
  <c r="H77" i="11"/>
  <c r="O76" i="11"/>
  <c r="N76" i="11"/>
  <c r="K76" i="11"/>
  <c r="I76" i="11"/>
  <c r="O75" i="11"/>
  <c r="N75" i="11"/>
  <c r="M75" i="11"/>
  <c r="K75" i="11"/>
  <c r="I75" i="11"/>
  <c r="O74" i="11"/>
  <c r="N74" i="11"/>
  <c r="K74" i="11"/>
  <c r="I74" i="11"/>
  <c r="H74" i="11"/>
  <c r="O73" i="11"/>
  <c r="N73" i="11"/>
  <c r="K73" i="11"/>
  <c r="I73" i="11"/>
  <c r="O72" i="11"/>
  <c r="N72" i="11"/>
  <c r="K72" i="11"/>
  <c r="I72" i="11"/>
  <c r="O71" i="11"/>
  <c r="N71" i="11"/>
  <c r="K71" i="11"/>
  <c r="I71" i="11"/>
  <c r="O70" i="11"/>
  <c r="N70" i="11"/>
  <c r="M70" i="11"/>
  <c r="K70" i="11"/>
  <c r="I70" i="11"/>
  <c r="H70" i="11"/>
  <c r="O69" i="11"/>
  <c r="N69" i="11"/>
  <c r="K69" i="11"/>
  <c r="I69" i="11"/>
  <c r="H69" i="11"/>
  <c r="G69" i="11"/>
  <c r="F69" i="11"/>
  <c r="O68" i="11"/>
  <c r="N68" i="11"/>
  <c r="K68" i="11"/>
  <c r="I68" i="11"/>
  <c r="O67" i="11"/>
  <c r="N67" i="11"/>
  <c r="K67" i="11"/>
  <c r="I67" i="11"/>
  <c r="O66" i="11"/>
  <c r="N66" i="11"/>
  <c r="K66" i="11"/>
  <c r="I66" i="11"/>
  <c r="H66" i="11"/>
  <c r="O65" i="11"/>
  <c r="N65" i="11"/>
  <c r="K65" i="11"/>
  <c r="I65" i="11"/>
  <c r="O64" i="11"/>
  <c r="N64" i="11"/>
  <c r="K64" i="11"/>
  <c r="I64" i="11"/>
  <c r="G64" i="11"/>
  <c r="F64" i="11"/>
  <c r="O63" i="11"/>
  <c r="N63" i="11"/>
  <c r="K63" i="11"/>
  <c r="I63" i="11"/>
  <c r="O83" i="12"/>
  <c r="H85" i="12"/>
  <c r="N85" i="12"/>
  <c r="K85" i="12"/>
  <c r="J85" i="12"/>
  <c r="I85" i="12"/>
  <c r="N84" i="12"/>
  <c r="K84" i="12"/>
  <c r="J84" i="12"/>
  <c r="I84" i="12"/>
  <c r="N83" i="12"/>
  <c r="M83" i="12"/>
  <c r="K83" i="12"/>
  <c r="J83" i="12"/>
  <c r="I83" i="12"/>
  <c r="N82" i="12"/>
  <c r="K82" i="12"/>
  <c r="J82" i="12"/>
  <c r="I82" i="12"/>
  <c r="N81" i="12"/>
  <c r="K81" i="12"/>
  <c r="J81" i="12"/>
  <c r="I81" i="12"/>
  <c r="N80" i="12"/>
  <c r="K80" i="12"/>
  <c r="J80" i="12"/>
  <c r="I80" i="12"/>
  <c r="N79" i="12"/>
  <c r="M79" i="12"/>
  <c r="K79" i="12"/>
  <c r="J79" i="12"/>
  <c r="I79" i="12"/>
  <c r="N78" i="12"/>
  <c r="M78" i="12"/>
  <c r="K78" i="12"/>
  <c r="J78" i="12"/>
  <c r="I78" i="12"/>
  <c r="N77" i="12"/>
  <c r="K77" i="12"/>
  <c r="J77" i="12"/>
  <c r="I77" i="12"/>
  <c r="H77" i="12"/>
  <c r="N76" i="12"/>
  <c r="K76" i="12"/>
  <c r="J76" i="12"/>
  <c r="I76" i="12"/>
  <c r="N75" i="12"/>
  <c r="M75" i="12"/>
  <c r="K75" i="12"/>
  <c r="J75" i="12"/>
  <c r="I75" i="12"/>
  <c r="N74" i="12"/>
  <c r="K74" i="12"/>
  <c r="J74" i="12"/>
  <c r="I74" i="12"/>
  <c r="N73" i="12"/>
  <c r="K73" i="12"/>
  <c r="J73" i="12"/>
  <c r="I73" i="12"/>
  <c r="N72" i="12"/>
  <c r="K72" i="12"/>
  <c r="J72" i="12"/>
  <c r="I72" i="12"/>
  <c r="N71" i="12"/>
  <c r="M71" i="12"/>
  <c r="K71" i="12"/>
  <c r="J71" i="12"/>
  <c r="I71" i="12"/>
  <c r="N70" i="12"/>
  <c r="M70" i="12"/>
  <c r="K70" i="12"/>
  <c r="J70" i="12"/>
  <c r="I70" i="12"/>
  <c r="H70" i="12"/>
  <c r="N69" i="12"/>
  <c r="K69" i="12"/>
  <c r="J69" i="12"/>
  <c r="I69" i="12"/>
  <c r="F69" i="12"/>
  <c r="N68" i="12"/>
  <c r="K68" i="12"/>
  <c r="J68" i="12"/>
  <c r="I68" i="12"/>
  <c r="N67" i="12"/>
  <c r="M67" i="12"/>
  <c r="K67" i="12"/>
  <c r="J67" i="12"/>
  <c r="I67" i="12"/>
  <c r="N66" i="12"/>
  <c r="K66" i="12"/>
  <c r="J66" i="12"/>
  <c r="I66" i="12"/>
  <c r="N65" i="12"/>
  <c r="K65" i="12"/>
  <c r="J65" i="12"/>
  <c r="I65" i="12"/>
  <c r="N64" i="12"/>
  <c r="K64" i="12"/>
  <c r="J64" i="12"/>
  <c r="I64" i="12"/>
  <c r="F64" i="12"/>
  <c r="N63" i="12"/>
  <c r="M63" i="12"/>
  <c r="K63" i="12"/>
  <c r="J63" i="12"/>
  <c r="I63" i="12"/>
  <c r="M83" i="13"/>
  <c r="O85" i="13"/>
  <c r="N85" i="13"/>
  <c r="K85" i="13"/>
  <c r="J85" i="13"/>
  <c r="I85" i="13"/>
  <c r="H85" i="13"/>
  <c r="O84" i="13"/>
  <c r="N84" i="13"/>
  <c r="K84" i="13"/>
  <c r="J84" i="13"/>
  <c r="I84" i="13"/>
  <c r="O83" i="13"/>
  <c r="N83" i="13"/>
  <c r="K83" i="13"/>
  <c r="J83" i="13"/>
  <c r="I83" i="13"/>
  <c r="O82" i="13"/>
  <c r="N82" i="13"/>
  <c r="K82" i="13"/>
  <c r="J82" i="13"/>
  <c r="I82" i="13"/>
  <c r="H82" i="13"/>
  <c r="O81" i="13"/>
  <c r="N81" i="13"/>
  <c r="K81" i="13"/>
  <c r="J81" i="13"/>
  <c r="I81" i="13"/>
  <c r="O80" i="13"/>
  <c r="N80" i="13"/>
  <c r="K80" i="13"/>
  <c r="J80" i="13"/>
  <c r="I80" i="13"/>
  <c r="O79" i="13"/>
  <c r="N79" i="13"/>
  <c r="K79" i="13"/>
  <c r="J79" i="13"/>
  <c r="I79" i="13"/>
  <c r="O78" i="13"/>
  <c r="N78" i="13"/>
  <c r="K78" i="13"/>
  <c r="J78" i="13"/>
  <c r="I78" i="13"/>
  <c r="H78" i="13"/>
  <c r="O77" i="13"/>
  <c r="N77" i="13"/>
  <c r="K77" i="13"/>
  <c r="J77" i="13"/>
  <c r="I77" i="13"/>
  <c r="H77" i="13"/>
  <c r="O76" i="13"/>
  <c r="N76" i="13"/>
  <c r="K76" i="13"/>
  <c r="J76" i="13"/>
  <c r="I76" i="13"/>
  <c r="O75" i="13"/>
  <c r="N75" i="13"/>
  <c r="K75" i="13"/>
  <c r="J75" i="13"/>
  <c r="I75" i="13"/>
  <c r="O74" i="13"/>
  <c r="N74" i="13"/>
  <c r="K74" i="13"/>
  <c r="J74" i="13"/>
  <c r="I74" i="13"/>
  <c r="H74" i="13"/>
  <c r="O73" i="13"/>
  <c r="N73" i="13"/>
  <c r="M73" i="13"/>
  <c r="K73" i="13"/>
  <c r="J73" i="13"/>
  <c r="I73" i="13"/>
  <c r="H73" i="13"/>
  <c r="O72" i="13"/>
  <c r="N72" i="13"/>
  <c r="K72" i="13"/>
  <c r="J72" i="13"/>
  <c r="I72" i="13"/>
  <c r="H72" i="13"/>
  <c r="O71" i="13"/>
  <c r="N71" i="13"/>
  <c r="K71" i="13"/>
  <c r="J71" i="13"/>
  <c r="I71" i="13"/>
  <c r="H71" i="13"/>
  <c r="O70" i="13"/>
  <c r="N70" i="13"/>
  <c r="K70" i="13"/>
  <c r="J70" i="13"/>
  <c r="I70" i="13"/>
  <c r="H70" i="13"/>
  <c r="O69" i="13"/>
  <c r="N69" i="13"/>
  <c r="K69" i="13"/>
  <c r="J69" i="13"/>
  <c r="I69" i="13"/>
  <c r="H69" i="13"/>
  <c r="G69" i="13"/>
  <c r="F69" i="13"/>
  <c r="O68" i="13"/>
  <c r="N68" i="13"/>
  <c r="K68" i="13"/>
  <c r="J68" i="13"/>
  <c r="I68" i="13"/>
  <c r="H68" i="13"/>
  <c r="O67" i="13"/>
  <c r="N67" i="13"/>
  <c r="K67" i="13"/>
  <c r="J67" i="13"/>
  <c r="I67" i="13"/>
  <c r="H67" i="13"/>
  <c r="O66" i="13"/>
  <c r="N66" i="13"/>
  <c r="K66" i="13"/>
  <c r="J66" i="13"/>
  <c r="I66" i="13"/>
  <c r="H66" i="13"/>
  <c r="O65" i="13"/>
  <c r="N65" i="13"/>
  <c r="K65" i="13"/>
  <c r="J65" i="13"/>
  <c r="I65" i="13"/>
  <c r="H65" i="13"/>
  <c r="O64" i="13"/>
  <c r="N64" i="13"/>
  <c r="K64" i="13"/>
  <c r="J64" i="13"/>
  <c r="I64" i="13"/>
  <c r="H64" i="13"/>
  <c r="G64" i="13"/>
  <c r="F64" i="13"/>
  <c r="O63" i="13"/>
  <c r="N63" i="13"/>
  <c r="K63" i="13"/>
  <c r="J63" i="13"/>
  <c r="I63" i="13"/>
  <c r="H63" i="13"/>
  <c r="O81" i="14"/>
  <c r="N84" i="14"/>
  <c r="M80" i="14"/>
  <c r="I83" i="14"/>
  <c r="H85" i="14"/>
  <c r="K85" i="14"/>
  <c r="J85" i="14"/>
  <c r="O84" i="14"/>
  <c r="M84" i="14"/>
  <c r="K84" i="14"/>
  <c r="J84" i="14"/>
  <c r="O83" i="14"/>
  <c r="M83" i="14"/>
  <c r="K83" i="14"/>
  <c r="J83" i="14"/>
  <c r="H83" i="14"/>
  <c r="M82" i="14"/>
  <c r="K82" i="14"/>
  <c r="J82" i="14"/>
  <c r="H82" i="14"/>
  <c r="N81" i="14"/>
  <c r="M81" i="14"/>
  <c r="K81" i="14"/>
  <c r="J81" i="14"/>
  <c r="H81" i="14"/>
  <c r="K80" i="14"/>
  <c r="J80" i="14"/>
  <c r="H80" i="14"/>
  <c r="N79" i="14"/>
  <c r="M79" i="14"/>
  <c r="K79" i="14"/>
  <c r="J79" i="14"/>
  <c r="O78" i="14"/>
  <c r="N78" i="14"/>
  <c r="M78" i="14"/>
  <c r="K78" i="14"/>
  <c r="J78" i="14"/>
  <c r="H78" i="14"/>
  <c r="K77" i="14"/>
  <c r="J77" i="14"/>
  <c r="O76" i="14"/>
  <c r="M76" i="14"/>
  <c r="K76" i="14"/>
  <c r="J76" i="14"/>
  <c r="O75" i="14"/>
  <c r="M75" i="14"/>
  <c r="K75" i="14"/>
  <c r="J75" i="14"/>
  <c r="H75" i="14"/>
  <c r="M74" i="14"/>
  <c r="K74" i="14"/>
  <c r="J74" i="14"/>
  <c r="H74" i="14"/>
  <c r="N73" i="14"/>
  <c r="M73" i="14"/>
  <c r="K73" i="14"/>
  <c r="J73" i="14"/>
  <c r="H73" i="14"/>
  <c r="M72" i="14"/>
  <c r="K72" i="14"/>
  <c r="J72" i="14"/>
  <c r="H72" i="14"/>
  <c r="N71" i="14"/>
  <c r="M71" i="14"/>
  <c r="K71" i="14"/>
  <c r="J71" i="14"/>
  <c r="O70" i="14"/>
  <c r="N70" i="14"/>
  <c r="M70" i="14"/>
  <c r="K70" i="14"/>
  <c r="J70" i="14"/>
  <c r="H70" i="14"/>
  <c r="M69" i="14"/>
  <c r="K69" i="14"/>
  <c r="J69" i="14"/>
  <c r="E69" i="14"/>
  <c r="O68" i="14"/>
  <c r="M68" i="14"/>
  <c r="K68" i="14"/>
  <c r="J68" i="14"/>
  <c r="O67" i="14"/>
  <c r="M67" i="14"/>
  <c r="K67" i="14"/>
  <c r="J67" i="14"/>
  <c r="H67" i="14"/>
  <c r="M66" i="14"/>
  <c r="K66" i="14"/>
  <c r="J66" i="14"/>
  <c r="H66" i="14"/>
  <c r="N65" i="14"/>
  <c r="M65" i="14"/>
  <c r="K65" i="14"/>
  <c r="J65" i="14"/>
  <c r="H65" i="14"/>
  <c r="M64" i="14"/>
  <c r="K64" i="14"/>
  <c r="J64" i="14"/>
  <c r="H64" i="14"/>
  <c r="E64" i="14"/>
  <c r="N63" i="14"/>
  <c r="M63" i="14"/>
  <c r="K63" i="14"/>
  <c r="J63" i="14"/>
  <c r="O81" i="5"/>
  <c r="N84" i="5"/>
  <c r="M85" i="5"/>
  <c r="I83" i="5"/>
  <c r="H85" i="5"/>
  <c r="K85" i="5"/>
  <c r="J85" i="5"/>
  <c r="O84" i="5"/>
  <c r="K84" i="5"/>
  <c r="J84" i="5"/>
  <c r="O83" i="5"/>
  <c r="K83" i="5"/>
  <c r="J83" i="5"/>
  <c r="H83" i="5"/>
  <c r="K82" i="5"/>
  <c r="J82" i="5"/>
  <c r="H82" i="5"/>
  <c r="N81" i="5"/>
  <c r="K81" i="5"/>
  <c r="J81" i="5"/>
  <c r="H81" i="5"/>
  <c r="K80" i="5"/>
  <c r="J80" i="5"/>
  <c r="H80" i="5"/>
  <c r="N79" i="5"/>
  <c r="K79" i="5"/>
  <c r="J79" i="5"/>
  <c r="F79" i="5"/>
  <c r="O78" i="5"/>
  <c r="N78" i="5"/>
  <c r="K78" i="5"/>
  <c r="J78" i="5"/>
  <c r="I78" i="5"/>
  <c r="H78" i="5"/>
  <c r="K77" i="5"/>
  <c r="J77" i="5"/>
  <c r="O76" i="5"/>
  <c r="K76" i="5"/>
  <c r="J76" i="5"/>
  <c r="O75" i="5"/>
  <c r="K75" i="5"/>
  <c r="J75" i="5"/>
  <c r="H75" i="5"/>
  <c r="K74" i="5"/>
  <c r="J74" i="5"/>
  <c r="H74" i="5"/>
  <c r="N73" i="5"/>
  <c r="M73" i="5"/>
  <c r="K73" i="5"/>
  <c r="J73" i="5"/>
  <c r="H73" i="5"/>
  <c r="K72" i="5"/>
  <c r="J72" i="5"/>
  <c r="H72" i="5"/>
  <c r="N71" i="5"/>
  <c r="K71" i="5"/>
  <c r="J71" i="5"/>
  <c r="O70" i="5"/>
  <c r="N70" i="5"/>
  <c r="K70" i="5"/>
  <c r="J70" i="5"/>
  <c r="I70" i="5"/>
  <c r="H70" i="5"/>
  <c r="K69" i="5"/>
  <c r="J69" i="5"/>
  <c r="O68" i="5"/>
  <c r="K68" i="5"/>
  <c r="J68" i="5"/>
  <c r="G68" i="5"/>
  <c r="E68" i="5"/>
  <c r="O67" i="5"/>
  <c r="K67" i="5"/>
  <c r="J67" i="5"/>
  <c r="H67" i="5"/>
  <c r="G67" i="5"/>
  <c r="M66" i="5"/>
  <c r="K66" i="5"/>
  <c r="J66" i="5"/>
  <c r="H66" i="5"/>
  <c r="N65" i="5"/>
  <c r="K65" i="5"/>
  <c r="J65" i="5"/>
  <c r="H65" i="5"/>
  <c r="F65" i="5"/>
  <c r="K64" i="5"/>
  <c r="J64" i="5"/>
  <c r="H64" i="5"/>
  <c r="N63" i="5"/>
  <c r="K63" i="5"/>
  <c r="J63" i="5"/>
  <c r="J82" i="4" l="1"/>
  <c r="J85" i="2"/>
  <c r="M65" i="5"/>
  <c r="E67" i="5"/>
  <c r="M80" i="5"/>
  <c r="M66" i="13"/>
  <c r="M75" i="13"/>
  <c r="O69" i="12"/>
  <c r="J80" i="11"/>
  <c r="J63" i="3"/>
  <c r="J80" i="3"/>
  <c r="J82" i="3"/>
  <c r="J83" i="3"/>
  <c r="J84" i="3"/>
  <c r="J63" i="10"/>
  <c r="J80" i="10"/>
  <c r="J63" i="15"/>
  <c r="J66" i="15"/>
  <c r="H70" i="9"/>
  <c r="K63" i="16"/>
  <c r="K76" i="16"/>
  <c r="K81" i="16"/>
  <c r="J76" i="4"/>
  <c r="J77" i="4"/>
  <c r="E79" i="1"/>
  <c r="J76" i="2"/>
  <c r="J79" i="2"/>
  <c r="J82" i="2"/>
  <c r="M72" i="5"/>
  <c r="E74" i="5"/>
  <c r="M77" i="5"/>
  <c r="O64" i="12"/>
  <c r="O65" i="12"/>
  <c r="O66" i="12"/>
  <c r="O68" i="12"/>
  <c r="J68" i="11"/>
  <c r="J69" i="11"/>
  <c r="J73" i="11"/>
  <c r="J75" i="11"/>
  <c r="J76" i="11"/>
  <c r="J77" i="11"/>
  <c r="J78" i="11"/>
  <c r="J79" i="11"/>
  <c r="J78" i="3"/>
  <c r="J79" i="3"/>
  <c r="J84" i="10"/>
  <c r="J72" i="15"/>
  <c r="H83" i="9"/>
  <c r="J70" i="8"/>
  <c r="J71" i="8"/>
  <c r="K67" i="16"/>
  <c r="K71" i="16"/>
  <c r="K80" i="16"/>
  <c r="J74" i="4"/>
  <c r="J75" i="4"/>
  <c r="J78" i="4"/>
  <c r="J80" i="4"/>
  <c r="J81" i="4"/>
  <c r="J64" i="2"/>
  <c r="J67" i="2"/>
  <c r="J72" i="2"/>
  <c r="J85" i="3"/>
  <c r="J70" i="2"/>
  <c r="J73" i="2"/>
  <c r="M64" i="5"/>
  <c r="E66" i="5"/>
  <c r="M69" i="5"/>
  <c r="M78" i="5"/>
  <c r="M79" i="5"/>
  <c r="M84" i="5"/>
  <c r="I70" i="14"/>
  <c r="O63" i="12"/>
  <c r="O67" i="12"/>
  <c r="J65" i="11"/>
  <c r="J66" i="11"/>
  <c r="J67" i="11"/>
  <c r="J70" i="11"/>
  <c r="J72" i="11"/>
  <c r="J74" i="11"/>
  <c r="J76" i="3"/>
  <c r="J77" i="3"/>
  <c r="J79" i="10"/>
  <c r="J83" i="10"/>
  <c r="J77" i="15"/>
  <c r="J78" i="15"/>
  <c r="H68" i="9"/>
  <c r="K84" i="16"/>
  <c r="J68" i="4"/>
  <c r="J69" i="4"/>
  <c r="J79" i="4"/>
  <c r="M71" i="1"/>
  <c r="J69" i="2"/>
  <c r="J78" i="2"/>
  <c r="E65" i="5"/>
  <c r="M70" i="5"/>
  <c r="M71" i="5"/>
  <c r="M76" i="5"/>
  <c r="M83" i="5"/>
  <c r="M68" i="13"/>
  <c r="G69" i="12"/>
  <c r="O70" i="12"/>
  <c r="O72" i="12"/>
  <c r="O73" i="12"/>
  <c r="O74" i="12"/>
  <c r="O76" i="12"/>
  <c r="O77" i="12"/>
  <c r="J64" i="11"/>
  <c r="J71" i="11"/>
  <c r="J73" i="3"/>
  <c r="J74" i="3"/>
  <c r="J75" i="3"/>
  <c r="J73" i="10"/>
  <c r="J74" i="10"/>
  <c r="J77" i="10"/>
  <c r="J78" i="10"/>
  <c r="J69" i="15"/>
  <c r="H67" i="9"/>
  <c r="K66" i="16"/>
  <c r="K70" i="16"/>
  <c r="K75" i="16"/>
  <c r="J66" i="4"/>
  <c r="J67" i="4"/>
  <c r="J70" i="4"/>
  <c r="J72" i="4"/>
  <c r="J73" i="4"/>
  <c r="M65" i="1"/>
  <c r="M70" i="1"/>
  <c r="J66" i="2"/>
  <c r="J81" i="2"/>
  <c r="J84" i="2"/>
  <c r="M63" i="5"/>
  <c r="M68" i="5"/>
  <c r="M75" i="5"/>
  <c r="G64" i="12"/>
  <c r="O71" i="12"/>
  <c r="O75" i="12"/>
  <c r="O85" i="12"/>
  <c r="J63" i="11"/>
  <c r="J72" i="3"/>
  <c r="J71" i="10"/>
  <c r="J72" i="10"/>
  <c r="J75" i="10"/>
  <c r="J76" i="10"/>
  <c r="J70" i="15"/>
  <c r="J82" i="15"/>
  <c r="H80" i="9"/>
  <c r="J78" i="8"/>
  <c r="J79" i="8"/>
  <c r="K65" i="16"/>
  <c r="K69" i="16"/>
  <c r="K79" i="16"/>
  <c r="J71" i="4"/>
  <c r="J63" i="2"/>
  <c r="J71" i="2"/>
  <c r="J75" i="2"/>
  <c r="J77" i="2"/>
  <c r="M67" i="5"/>
  <c r="E79" i="5"/>
  <c r="M82" i="5"/>
  <c r="I78" i="14"/>
  <c r="O78" i="12"/>
  <c r="O80" i="12"/>
  <c r="O81" i="12"/>
  <c r="O82" i="12"/>
  <c r="O84" i="12"/>
  <c r="J71" i="3"/>
  <c r="J68" i="10"/>
  <c r="J69" i="10"/>
  <c r="J70" i="10"/>
  <c r="J82" i="10"/>
  <c r="J68" i="15"/>
  <c r="J74" i="15"/>
  <c r="J81" i="15"/>
  <c r="J63" i="8"/>
  <c r="K64" i="16"/>
  <c r="K74" i="16"/>
  <c r="K77" i="16"/>
  <c r="K78" i="16"/>
  <c r="K83" i="16"/>
  <c r="J64" i="4"/>
  <c r="J65" i="4"/>
  <c r="M73" i="1"/>
  <c r="M78" i="1"/>
  <c r="M79" i="1"/>
  <c r="J74" i="2"/>
  <c r="J80" i="2"/>
  <c r="J83" i="4"/>
  <c r="M74" i="5"/>
  <c r="M81" i="5"/>
  <c r="M65" i="13"/>
  <c r="O79" i="12"/>
  <c r="J84" i="11"/>
  <c r="J65" i="3"/>
  <c r="J69" i="3"/>
  <c r="J65" i="10"/>
  <c r="K72" i="16"/>
  <c r="K73" i="16"/>
  <c r="J63" i="4"/>
  <c r="J84" i="4"/>
  <c r="E65" i="1"/>
  <c r="J65" i="2"/>
  <c r="J68" i="2"/>
  <c r="E64" i="3"/>
  <c r="E69" i="3"/>
  <c r="H83" i="2"/>
  <c r="H75" i="2"/>
  <c r="H67" i="2"/>
  <c r="H82" i="2"/>
  <c r="H74" i="2"/>
  <c r="H66" i="2"/>
  <c r="H79" i="2"/>
  <c r="H71" i="2"/>
  <c r="H63" i="2"/>
  <c r="H84" i="2"/>
  <c r="H76" i="2"/>
  <c r="H68" i="2"/>
  <c r="H81" i="2"/>
  <c r="H73" i="2"/>
  <c r="H65" i="2"/>
  <c r="H70" i="2"/>
  <c r="H69" i="2"/>
  <c r="H72" i="2"/>
  <c r="H78" i="2"/>
  <c r="H77" i="2"/>
  <c r="H80" i="2"/>
  <c r="H64" i="2"/>
  <c r="O63" i="5"/>
  <c r="I65" i="5"/>
  <c r="F66" i="5"/>
  <c r="N66" i="5"/>
  <c r="H68" i="5"/>
  <c r="O71" i="5"/>
  <c r="I73" i="5"/>
  <c r="F74" i="5"/>
  <c r="N74" i="5"/>
  <c r="H76" i="5"/>
  <c r="G79" i="5"/>
  <c r="O79" i="5"/>
  <c r="I81" i="5"/>
  <c r="N82" i="5"/>
  <c r="H84" i="5"/>
  <c r="O63" i="14"/>
  <c r="I65" i="14"/>
  <c r="N66" i="14"/>
  <c r="H68" i="14"/>
  <c r="O71" i="14"/>
  <c r="I73" i="14"/>
  <c r="N74" i="14"/>
  <c r="H76" i="14"/>
  <c r="M77" i="14"/>
  <c r="O79" i="14"/>
  <c r="I81" i="14"/>
  <c r="N82" i="14"/>
  <c r="H84" i="14"/>
  <c r="M85" i="14"/>
  <c r="E69" i="13"/>
  <c r="M69" i="13"/>
  <c r="H79" i="13"/>
  <c r="H84" i="13"/>
  <c r="H76" i="13"/>
  <c r="H81" i="13"/>
  <c r="H83" i="13"/>
  <c r="H75" i="13"/>
  <c r="H80" i="13"/>
  <c r="H78" i="12"/>
  <c r="H79" i="11"/>
  <c r="H71" i="11"/>
  <c r="H63" i="11"/>
  <c r="H84" i="11"/>
  <c r="H76" i="11"/>
  <c r="H68" i="11"/>
  <c r="H81" i="11"/>
  <c r="H73" i="11"/>
  <c r="H65" i="11"/>
  <c r="H83" i="11"/>
  <c r="H75" i="11"/>
  <c r="H67" i="11"/>
  <c r="H80" i="11"/>
  <c r="H72" i="11"/>
  <c r="H64" i="11"/>
  <c r="M63" i="10"/>
  <c r="H79" i="10"/>
  <c r="H71" i="10"/>
  <c r="H63" i="10"/>
  <c r="H84" i="10"/>
  <c r="H76" i="10"/>
  <c r="H68" i="10"/>
  <c r="H81" i="10"/>
  <c r="H73" i="10"/>
  <c r="H65" i="10"/>
  <c r="H83" i="10"/>
  <c r="H75" i="10"/>
  <c r="H67" i="10"/>
  <c r="H80" i="10"/>
  <c r="H72" i="10"/>
  <c r="H64" i="10"/>
  <c r="K84" i="15"/>
  <c r="K76" i="15"/>
  <c r="K68" i="15"/>
  <c r="K81" i="15"/>
  <c r="K73" i="15"/>
  <c r="K80" i="15"/>
  <c r="K72" i="15"/>
  <c r="K64" i="15"/>
  <c r="K85" i="15"/>
  <c r="K82" i="15"/>
  <c r="K78" i="15"/>
  <c r="K66" i="15"/>
  <c r="K75" i="15"/>
  <c r="K77" i="15"/>
  <c r="K74" i="15"/>
  <c r="K71" i="15"/>
  <c r="K63" i="15"/>
  <c r="H85" i="9"/>
  <c r="H77" i="9"/>
  <c r="H69" i="9"/>
  <c r="H82" i="9"/>
  <c r="H74" i="9"/>
  <c r="H66" i="9"/>
  <c r="H81" i="9"/>
  <c r="H73" i="9"/>
  <c r="H65" i="9"/>
  <c r="H63" i="9"/>
  <c r="H64" i="9"/>
  <c r="H79" i="9"/>
  <c r="H78" i="9"/>
  <c r="H76" i="9"/>
  <c r="H75" i="9"/>
  <c r="H71" i="9"/>
  <c r="M80" i="3"/>
  <c r="M72" i="3"/>
  <c r="M64" i="3"/>
  <c r="M85" i="3"/>
  <c r="M77" i="3"/>
  <c r="M69" i="3"/>
  <c r="M82" i="3"/>
  <c r="M74" i="3"/>
  <c r="M66" i="3"/>
  <c r="M84" i="3"/>
  <c r="M76" i="3"/>
  <c r="M68" i="3"/>
  <c r="M81" i="3"/>
  <c r="M73" i="3"/>
  <c r="M65" i="3"/>
  <c r="H85" i="2"/>
  <c r="H63" i="5"/>
  <c r="G66" i="5"/>
  <c r="O66" i="5"/>
  <c r="I68" i="5"/>
  <c r="N69" i="5"/>
  <c r="H71" i="5"/>
  <c r="G74" i="5"/>
  <c r="O74" i="5"/>
  <c r="I76" i="5"/>
  <c r="N77" i="5"/>
  <c r="H79" i="5"/>
  <c r="O82" i="5"/>
  <c r="I84" i="5"/>
  <c r="N85" i="5"/>
  <c r="H63" i="14"/>
  <c r="O66" i="14"/>
  <c r="I68" i="14"/>
  <c r="F69" i="14"/>
  <c r="N69" i="14"/>
  <c r="H71" i="14"/>
  <c r="O74" i="14"/>
  <c r="I76" i="14"/>
  <c r="N77" i="14"/>
  <c r="H79" i="14"/>
  <c r="O82" i="14"/>
  <c r="I84" i="14"/>
  <c r="N85" i="14"/>
  <c r="E64" i="13"/>
  <c r="M64" i="13"/>
  <c r="M72" i="13"/>
  <c r="M78" i="13"/>
  <c r="E64" i="12"/>
  <c r="E69" i="12"/>
  <c r="M80" i="12"/>
  <c r="M72" i="12"/>
  <c r="M64" i="12"/>
  <c r="M85" i="12"/>
  <c r="M77" i="12"/>
  <c r="M69" i="12"/>
  <c r="M82" i="12"/>
  <c r="M74" i="12"/>
  <c r="M66" i="12"/>
  <c r="M84" i="12"/>
  <c r="M76" i="12"/>
  <c r="M68" i="12"/>
  <c r="M81" i="12"/>
  <c r="M73" i="12"/>
  <c r="M65" i="12"/>
  <c r="M78" i="11"/>
  <c r="M70" i="3"/>
  <c r="M67" i="10"/>
  <c r="H84" i="9"/>
  <c r="I71" i="5"/>
  <c r="N72" i="5"/>
  <c r="O77" i="5"/>
  <c r="I79" i="5"/>
  <c r="N80" i="5"/>
  <c r="O85" i="5"/>
  <c r="I63" i="14"/>
  <c r="F64" i="14"/>
  <c r="N64" i="14"/>
  <c r="G69" i="14"/>
  <c r="O69" i="14"/>
  <c r="I71" i="14"/>
  <c r="N72" i="14"/>
  <c r="O77" i="14"/>
  <c r="I79" i="14"/>
  <c r="N80" i="14"/>
  <c r="O85" i="14"/>
  <c r="M67" i="13"/>
  <c r="M79" i="13"/>
  <c r="H66" i="12"/>
  <c r="H82" i="12"/>
  <c r="M63" i="11"/>
  <c r="M79" i="11"/>
  <c r="M71" i="3"/>
  <c r="H79" i="3"/>
  <c r="H71" i="3"/>
  <c r="H63" i="3"/>
  <c r="H84" i="3"/>
  <c r="H76" i="3"/>
  <c r="H68" i="3"/>
  <c r="H81" i="3"/>
  <c r="H73" i="3"/>
  <c r="H65" i="3"/>
  <c r="H83" i="3"/>
  <c r="H75" i="3"/>
  <c r="H67" i="3"/>
  <c r="H80" i="3"/>
  <c r="H72" i="3"/>
  <c r="H64" i="3"/>
  <c r="I63" i="5"/>
  <c r="N64" i="5"/>
  <c r="O69" i="5"/>
  <c r="O64" i="5"/>
  <c r="I66" i="5"/>
  <c r="F67" i="5"/>
  <c r="N67" i="5"/>
  <c r="H69" i="5"/>
  <c r="O72" i="5"/>
  <c r="I74" i="5"/>
  <c r="N75" i="5"/>
  <c r="H77" i="5"/>
  <c r="O80" i="5"/>
  <c r="I82" i="5"/>
  <c r="N83" i="5"/>
  <c r="G64" i="14"/>
  <c r="O64" i="14"/>
  <c r="I66" i="14"/>
  <c r="N67" i="14"/>
  <c r="H69" i="14"/>
  <c r="O72" i="14"/>
  <c r="I74" i="14"/>
  <c r="N75" i="14"/>
  <c r="H77" i="14"/>
  <c r="O80" i="14"/>
  <c r="I82" i="14"/>
  <c r="N83" i="14"/>
  <c r="M70" i="13"/>
  <c r="H69" i="12"/>
  <c r="M67" i="11"/>
  <c r="H69" i="3"/>
  <c r="M75" i="3"/>
  <c r="I69" i="5"/>
  <c r="I77" i="5"/>
  <c r="I85" i="5"/>
  <c r="I69" i="14"/>
  <c r="I77" i="14"/>
  <c r="I85" i="14"/>
  <c r="H79" i="12"/>
  <c r="H71" i="12"/>
  <c r="H63" i="12"/>
  <c r="H84" i="12"/>
  <c r="H76" i="12"/>
  <c r="H68" i="12"/>
  <c r="H81" i="12"/>
  <c r="H73" i="12"/>
  <c r="H65" i="12"/>
  <c r="H83" i="12"/>
  <c r="H75" i="12"/>
  <c r="H67" i="12"/>
  <c r="H80" i="12"/>
  <c r="H72" i="12"/>
  <c r="H64" i="12"/>
  <c r="G72" i="15"/>
  <c r="G64" i="15"/>
  <c r="G68" i="15"/>
  <c r="G69" i="15"/>
  <c r="G79" i="15"/>
  <c r="G67" i="15"/>
  <c r="G78" i="15"/>
  <c r="G66" i="15"/>
  <c r="G74" i="15"/>
  <c r="O80" i="15"/>
  <c r="O72" i="15"/>
  <c r="O64" i="15"/>
  <c r="O85" i="15"/>
  <c r="O77" i="15"/>
  <c r="O84" i="15"/>
  <c r="O76" i="15"/>
  <c r="O68" i="15"/>
  <c r="O73" i="15"/>
  <c r="O63" i="15"/>
  <c r="O69" i="15"/>
  <c r="O83" i="15"/>
  <c r="O82" i="15"/>
  <c r="O79" i="15"/>
  <c r="O78" i="15"/>
  <c r="O67" i="15"/>
  <c r="O66" i="15"/>
  <c r="I64" i="5"/>
  <c r="I80" i="5"/>
  <c r="I64" i="14"/>
  <c r="I72" i="14"/>
  <c r="I80" i="14"/>
  <c r="M80" i="13"/>
  <c r="M85" i="13"/>
  <c r="M77" i="13"/>
  <c r="M82" i="13"/>
  <c r="M74" i="13"/>
  <c r="M84" i="13"/>
  <c r="M76" i="13"/>
  <c r="M81" i="13"/>
  <c r="E64" i="11"/>
  <c r="E69" i="11"/>
  <c r="M80" i="11"/>
  <c r="M72" i="11"/>
  <c r="M64" i="11"/>
  <c r="M85" i="11"/>
  <c r="M77" i="11"/>
  <c r="M69" i="11"/>
  <c r="M82" i="11"/>
  <c r="M74" i="11"/>
  <c r="M66" i="11"/>
  <c r="M84" i="11"/>
  <c r="M76" i="11"/>
  <c r="M68" i="11"/>
  <c r="M81" i="11"/>
  <c r="M73" i="11"/>
  <c r="M65" i="11"/>
  <c r="M78" i="3"/>
  <c r="E64" i="10"/>
  <c r="E69" i="10"/>
  <c r="M80" i="10"/>
  <c r="M72" i="10"/>
  <c r="M64" i="10"/>
  <c r="M85" i="10"/>
  <c r="M77" i="10"/>
  <c r="M69" i="10"/>
  <c r="M82" i="10"/>
  <c r="M74" i="10"/>
  <c r="M66" i="10"/>
  <c r="M84" i="10"/>
  <c r="M76" i="10"/>
  <c r="M68" i="10"/>
  <c r="M81" i="10"/>
  <c r="M73" i="10"/>
  <c r="M65" i="10"/>
  <c r="I72" i="5"/>
  <c r="G65" i="5"/>
  <c r="O65" i="5"/>
  <c r="I67" i="5"/>
  <c r="F68" i="5"/>
  <c r="N68" i="5"/>
  <c r="O73" i="5"/>
  <c r="I75" i="5"/>
  <c r="N76" i="5"/>
  <c r="O65" i="14"/>
  <c r="I67" i="14"/>
  <c r="N68" i="14"/>
  <c r="O73" i="14"/>
  <c r="I75" i="14"/>
  <c r="N76" i="14"/>
  <c r="M63" i="13"/>
  <c r="M71" i="13"/>
  <c r="H74" i="12"/>
  <c r="M71" i="11"/>
  <c r="M63" i="3"/>
  <c r="M79" i="3"/>
  <c r="F64" i="9"/>
  <c r="N83" i="9"/>
  <c r="N75" i="9"/>
  <c r="N67" i="9"/>
  <c r="N80" i="9"/>
  <c r="N72" i="9"/>
  <c r="N64" i="9"/>
  <c r="N79" i="9"/>
  <c r="N71" i="9"/>
  <c r="N63" i="9"/>
  <c r="F67" i="15"/>
  <c r="F72" i="15"/>
  <c r="F79" i="15"/>
  <c r="N83" i="15"/>
  <c r="N75" i="15"/>
  <c r="N67" i="15"/>
  <c r="N80" i="15"/>
  <c r="N72" i="15"/>
  <c r="N79" i="15"/>
  <c r="N71" i="15"/>
  <c r="G64" i="9"/>
  <c r="G69" i="9"/>
  <c r="G68" i="9"/>
  <c r="O80" i="9"/>
  <c r="O72" i="9"/>
  <c r="O64" i="9"/>
  <c r="O85" i="9"/>
  <c r="O77" i="9"/>
  <c r="O69" i="9"/>
  <c r="O84" i="9"/>
  <c r="O76" i="9"/>
  <c r="O68" i="9"/>
  <c r="O63" i="7"/>
  <c r="O72" i="7"/>
  <c r="G75" i="7"/>
  <c r="O80" i="7"/>
  <c r="J81" i="7"/>
  <c r="J73" i="7"/>
  <c r="J83" i="7"/>
  <c r="J75" i="7"/>
  <c r="J80" i="7"/>
  <c r="J72" i="7"/>
  <c r="J85" i="7"/>
  <c r="J84" i="7"/>
  <c r="J77" i="7"/>
  <c r="J76" i="7"/>
  <c r="J69" i="7"/>
  <c r="J63" i="7"/>
  <c r="J68" i="7"/>
  <c r="J67" i="7"/>
  <c r="O64" i="8"/>
  <c r="G67" i="8"/>
  <c r="O72" i="8"/>
  <c r="G75" i="8"/>
  <c r="O80" i="8"/>
  <c r="J81" i="8"/>
  <c r="J73" i="8"/>
  <c r="J65" i="8"/>
  <c r="J83" i="8"/>
  <c r="J75" i="8"/>
  <c r="J67" i="8"/>
  <c r="J80" i="8"/>
  <c r="J72" i="8"/>
  <c r="J64" i="8"/>
  <c r="J85" i="8"/>
  <c r="J84" i="8"/>
  <c r="J77" i="8"/>
  <c r="J76" i="8"/>
  <c r="J69" i="8"/>
  <c r="J68" i="8"/>
  <c r="E72" i="16"/>
  <c r="E64" i="16"/>
  <c r="E66" i="16"/>
  <c r="E79" i="16"/>
  <c r="E71" i="16"/>
  <c r="E78" i="16"/>
  <c r="E69" i="16"/>
  <c r="E67" i="16"/>
  <c r="M80" i="16"/>
  <c r="M72" i="16"/>
  <c r="M64" i="16"/>
  <c r="M82" i="16"/>
  <c r="M74" i="16"/>
  <c r="M66" i="16"/>
  <c r="M79" i="16"/>
  <c r="M71" i="16"/>
  <c r="M63" i="16"/>
  <c r="M81" i="16"/>
  <c r="M78" i="16"/>
  <c r="M73" i="16"/>
  <c r="M70" i="16"/>
  <c r="M65" i="16"/>
  <c r="N79" i="10"/>
  <c r="O84" i="10"/>
  <c r="N63" i="15"/>
  <c r="F68" i="15"/>
  <c r="F69" i="15"/>
  <c r="H85" i="15"/>
  <c r="H77" i="15"/>
  <c r="H69" i="15"/>
  <c r="H82" i="15"/>
  <c r="H74" i="15"/>
  <c r="H81" i="15"/>
  <c r="H73" i="15"/>
  <c r="H65" i="15"/>
  <c r="F66" i="9"/>
  <c r="O66" i="9"/>
  <c r="O67" i="9"/>
  <c r="N73" i="9"/>
  <c r="K75" i="9"/>
  <c r="J78" i="9"/>
  <c r="K82" i="9"/>
  <c r="G65" i="7"/>
  <c r="O69" i="7"/>
  <c r="O71" i="7"/>
  <c r="O77" i="7"/>
  <c r="O79" i="7"/>
  <c r="O85" i="7"/>
  <c r="O63" i="8"/>
  <c r="O69" i="8"/>
  <c r="O71" i="8"/>
  <c r="O77" i="8"/>
  <c r="O79" i="8"/>
  <c r="E65" i="16"/>
  <c r="M69" i="16"/>
  <c r="M83" i="16"/>
  <c r="M84" i="16"/>
  <c r="O79" i="10"/>
  <c r="N82" i="10"/>
  <c r="N73" i="15"/>
  <c r="N70" i="9"/>
  <c r="O73" i="9"/>
  <c r="J79" i="9"/>
  <c r="J71" i="9"/>
  <c r="J63" i="9"/>
  <c r="J84" i="9"/>
  <c r="J76" i="9"/>
  <c r="J68" i="9"/>
  <c r="J83" i="9"/>
  <c r="J75" i="9"/>
  <c r="J67" i="9"/>
  <c r="J74" i="7"/>
  <c r="J82" i="7"/>
  <c r="J74" i="8"/>
  <c r="J82" i="8"/>
  <c r="M75" i="16"/>
  <c r="M76" i="16"/>
  <c r="G66" i="16"/>
  <c r="G84" i="16"/>
  <c r="G68" i="16"/>
  <c r="G73" i="16"/>
  <c r="G65" i="16"/>
  <c r="G79" i="16"/>
  <c r="G72" i="16"/>
  <c r="G71" i="16"/>
  <c r="G64" i="16"/>
  <c r="O82" i="16"/>
  <c r="O74" i="16"/>
  <c r="O66" i="16"/>
  <c r="O84" i="16"/>
  <c r="O76" i="16"/>
  <c r="O68" i="16"/>
  <c r="O81" i="16"/>
  <c r="O73" i="16"/>
  <c r="O65" i="16"/>
  <c r="O83" i="16"/>
  <c r="O75" i="16"/>
  <c r="O67" i="16"/>
  <c r="N77" i="10"/>
  <c r="N70" i="15"/>
  <c r="J79" i="15"/>
  <c r="J71" i="15"/>
  <c r="J84" i="15"/>
  <c r="J76" i="15"/>
  <c r="J83" i="15"/>
  <c r="J75" i="15"/>
  <c r="J67" i="15"/>
  <c r="O70" i="9"/>
  <c r="O71" i="9"/>
  <c r="N74" i="9"/>
  <c r="N76" i="9"/>
  <c r="N77" i="9"/>
  <c r="N81" i="9"/>
  <c r="K84" i="9"/>
  <c r="K76" i="9"/>
  <c r="K68" i="9"/>
  <c r="K81" i="9"/>
  <c r="K73" i="9"/>
  <c r="K65" i="9"/>
  <c r="K80" i="9"/>
  <c r="K72" i="9"/>
  <c r="K64" i="9"/>
  <c r="O66" i="7"/>
  <c r="F67" i="7"/>
  <c r="N85" i="7"/>
  <c r="N77" i="7"/>
  <c r="N69" i="7"/>
  <c r="N79" i="7"/>
  <c r="N71" i="7"/>
  <c r="N84" i="7"/>
  <c r="N76" i="7"/>
  <c r="N68" i="7"/>
  <c r="N67" i="7"/>
  <c r="N64" i="7"/>
  <c r="N80" i="7"/>
  <c r="N72" i="7"/>
  <c r="N63" i="7"/>
  <c r="F68" i="8"/>
  <c r="F65" i="8"/>
  <c r="N85" i="8"/>
  <c r="N77" i="8"/>
  <c r="N69" i="8"/>
  <c r="N79" i="8"/>
  <c r="N71" i="8"/>
  <c r="N63" i="8"/>
  <c r="N84" i="8"/>
  <c r="N76" i="8"/>
  <c r="N68" i="8"/>
  <c r="N80" i="8"/>
  <c r="N72" i="8"/>
  <c r="N64" i="8"/>
  <c r="M67" i="16"/>
  <c r="M68" i="16"/>
  <c r="E84" i="16"/>
  <c r="G74" i="7"/>
  <c r="G68" i="7"/>
  <c r="O82" i="7"/>
  <c r="O74" i="7"/>
  <c r="O84" i="7"/>
  <c r="O76" i="7"/>
  <c r="O68" i="7"/>
  <c r="O81" i="7"/>
  <c r="O73" i="7"/>
  <c r="O64" i="7"/>
  <c r="O83" i="7"/>
  <c r="O75" i="7"/>
  <c r="G74" i="8"/>
  <c r="G66" i="8"/>
  <c r="G68" i="8"/>
  <c r="G65" i="8"/>
  <c r="O82" i="8"/>
  <c r="O74" i="8"/>
  <c r="O66" i="8"/>
  <c r="O84" i="8"/>
  <c r="O76" i="8"/>
  <c r="O68" i="8"/>
  <c r="O81" i="8"/>
  <c r="O73" i="8"/>
  <c r="O65" i="8"/>
  <c r="O83" i="8"/>
  <c r="O75" i="8"/>
  <c r="O67" i="8"/>
  <c r="E74" i="7"/>
  <c r="M80" i="7"/>
  <c r="M72" i="7"/>
  <c r="M82" i="7"/>
  <c r="M74" i="7"/>
  <c r="M79" i="7"/>
  <c r="M71" i="7"/>
  <c r="E74" i="8"/>
  <c r="E66" i="8"/>
  <c r="M80" i="8"/>
  <c r="M72" i="8"/>
  <c r="M64" i="8"/>
  <c r="M82" i="8"/>
  <c r="M74" i="8"/>
  <c r="M66" i="8"/>
  <c r="M79" i="8"/>
  <c r="M71" i="8"/>
  <c r="M63" i="8"/>
  <c r="F69" i="16"/>
  <c r="F79" i="16"/>
  <c r="F71" i="16"/>
  <c r="F84" i="16"/>
  <c r="F68" i="16"/>
  <c r="H77" i="1"/>
  <c r="H83" i="1"/>
  <c r="H75" i="1"/>
  <c r="H67" i="1"/>
  <c r="H82" i="1"/>
  <c r="H74" i="1"/>
  <c r="H66" i="1"/>
  <c r="H79" i="1"/>
  <c r="H71" i="1"/>
  <c r="H63" i="1"/>
  <c r="H84" i="1"/>
  <c r="H76" i="1"/>
  <c r="H68" i="1"/>
  <c r="H81" i="1"/>
  <c r="H73" i="1"/>
  <c r="H65" i="1"/>
  <c r="H80" i="1"/>
  <c r="H64" i="1"/>
  <c r="H70" i="1"/>
  <c r="H69" i="1"/>
  <c r="H72" i="1"/>
  <c r="J81" i="16"/>
  <c r="J73" i="16"/>
  <c r="J65" i="16"/>
  <c r="J83" i="16"/>
  <c r="J75" i="16"/>
  <c r="J67" i="16"/>
  <c r="J80" i="16"/>
  <c r="J72" i="16"/>
  <c r="J64" i="16"/>
  <c r="N68" i="16"/>
  <c r="N76" i="16"/>
  <c r="N84" i="16"/>
  <c r="G65" i="6"/>
  <c r="O65" i="6"/>
  <c r="K69" i="6"/>
  <c r="O73" i="6"/>
  <c r="O74" i="6"/>
  <c r="O75" i="6"/>
  <c r="O82" i="6"/>
  <c r="O83" i="6"/>
  <c r="M83" i="6"/>
  <c r="M75" i="6"/>
  <c r="M85" i="6"/>
  <c r="M77" i="6"/>
  <c r="M82" i="6"/>
  <c r="M74" i="6"/>
  <c r="E67" i="4"/>
  <c r="E74" i="4"/>
  <c r="E66" i="4"/>
  <c r="M83" i="4"/>
  <c r="M75" i="4"/>
  <c r="M67" i="4"/>
  <c r="M85" i="4"/>
  <c r="M77" i="4"/>
  <c r="M69" i="4"/>
  <c r="M82" i="4"/>
  <c r="M74" i="4"/>
  <c r="M66" i="4"/>
  <c r="M63" i="1"/>
  <c r="M70" i="2"/>
  <c r="M71" i="2"/>
  <c r="N76" i="2"/>
  <c r="N63" i="16"/>
  <c r="N71" i="16"/>
  <c r="N79" i="16"/>
  <c r="K64" i="6"/>
  <c r="O68" i="6"/>
  <c r="K72" i="6"/>
  <c r="F79" i="6"/>
  <c r="N80" i="6"/>
  <c r="N82" i="6"/>
  <c r="N74" i="6"/>
  <c r="N79" i="6"/>
  <c r="F74" i="4"/>
  <c r="F66" i="4"/>
  <c r="F79" i="4"/>
  <c r="N80" i="4"/>
  <c r="N72" i="4"/>
  <c r="N64" i="4"/>
  <c r="N82" i="4"/>
  <c r="N74" i="4"/>
  <c r="N66" i="4"/>
  <c r="N79" i="4"/>
  <c r="N71" i="4"/>
  <c r="N63" i="4"/>
  <c r="E65" i="2"/>
  <c r="N70" i="2"/>
  <c r="N75" i="2"/>
  <c r="E79" i="2"/>
  <c r="G79" i="6"/>
  <c r="O85" i="6"/>
  <c r="O77" i="6"/>
  <c r="O79" i="6"/>
  <c r="O84" i="6"/>
  <c r="O76" i="6"/>
  <c r="G79" i="4"/>
  <c r="G68" i="4"/>
  <c r="E68" i="1"/>
  <c r="E67" i="1"/>
  <c r="E74" i="1"/>
  <c r="E66" i="1"/>
  <c r="M84" i="1"/>
  <c r="M76" i="1"/>
  <c r="M68" i="1"/>
  <c r="M83" i="1"/>
  <c r="M75" i="1"/>
  <c r="M67" i="1"/>
  <c r="M80" i="1"/>
  <c r="M72" i="1"/>
  <c r="M64" i="1"/>
  <c r="M85" i="1"/>
  <c r="M77" i="1"/>
  <c r="M69" i="1"/>
  <c r="M82" i="1"/>
  <c r="M74" i="1"/>
  <c r="M66" i="1"/>
  <c r="M63" i="2"/>
  <c r="N68" i="2"/>
  <c r="N69" i="16"/>
  <c r="N77" i="16"/>
  <c r="G66" i="6"/>
  <c r="O66" i="6"/>
  <c r="G74" i="6"/>
  <c r="H82" i="6"/>
  <c r="H74" i="6"/>
  <c r="H84" i="6"/>
  <c r="H76" i="6"/>
  <c r="H81" i="6"/>
  <c r="G66" i="4"/>
  <c r="G74" i="4"/>
  <c r="H82" i="4"/>
  <c r="H74" i="4"/>
  <c r="H66" i="4"/>
  <c r="H84" i="4"/>
  <c r="H76" i="4"/>
  <c r="H68" i="4"/>
  <c r="H81" i="4"/>
  <c r="H73" i="4"/>
  <c r="H65" i="4"/>
  <c r="F65" i="1"/>
  <c r="F74" i="1"/>
  <c r="F66" i="1"/>
  <c r="F79" i="1"/>
  <c r="N81" i="1"/>
  <c r="N73" i="1"/>
  <c r="N65" i="1"/>
  <c r="N80" i="1"/>
  <c r="N72" i="1"/>
  <c r="N64" i="1"/>
  <c r="N85" i="1"/>
  <c r="N77" i="1"/>
  <c r="N69" i="1"/>
  <c r="N82" i="1"/>
  <c r="N74" i="1"/>
  <c r="N66" i="1"/>
  <c r="N79" i="1"/>
  <c r="N71" i="1"/>
  <c r="N63" i="1"/>
  <c r="E68" i="2"/>
  <c r="E67" i="2"/>
  <c r="E74" i="2"/>
  <c r="E66" i="2"/>
  <c r="M84" i="2"/>
  <c r="M76" i="2"/>
  <c r="M68" i="2"/>
  <c r="M83" i="2"/>
  <c r="M75" i="2"/>
  <c r="M67" i="2"/>
  <c r="M80" i="2"/>
  <c r="M72" i="2"/>
  <c r="M64" i="2"/>
  <c r="M85" i="2"/>
  <c r="M77" i="2"/>
  <c r="M69" i="2"/>
  <c r="M82" i="2"/>
  <c r="M74" i="2"/>
  <c r="M66" i="2"/>
  <c r="F65" i="2"/>
  <c r="F74" i="2"/>
  <c r="F66" i="2"/>
  <c r="F79" i="2"/>
  <c r="N81" i="2"/>
  <c r="N73" i="2"/>
  <c r="N65" i="2"/>
  <c r="N80" i="2"/>
  <c r="N72" i="2"/>
  <c r="N64" i="2"/>
  <c r="N85" i="2"/>
  <c r="N77" i="2"/>
  <c r="N69" i="2"/>
  <c r="N82" i="2"/>
  <c r="N74" i="2"/>
  <c r="N66" i="2"/>
  <c r="N79" i="2"/>
  <c r="N71" i="2"/>
  <c r="N63" i="2"/>
  <c r="K81" i="6"/>
  <c r="K83" i="6"/>
  <c r="K75" i="6"/>
  <c r="K80" i="6"/>
  <c r="K81" i="4"/>
  <c r="K73" i="4"/>
  <c r="K65" i="4"/>
  <c r="K83" i="4"/>
  <c r="K75" i="4"/>
  <c r="K67" i="4"/>
  <c r="K80" i="4"/>
  <c r="K72" i="4"/>
  <c r="K64" i="4"/>
  <c r="M65" i="2"/>
  <c r="F67" i="2"/>
  <c r="M78" i="2"/>
  <c r="M79" i="2"/>
  <c r="N84" i="2"/>
  <c r="O68" i="4"/>
  <c r="O76" i="4"/>
  <c r="O84" i="4"/>
  <c r="K64" i="1"/>
  <c r="G68" i="1"/>
  <c r="O68" i="1"/>
  <c r="K72" i="1"/>
  <c r="O76" i="1"/>
  <c r="K80" i="1"/>
  <c r="O84" i="1"/>
  <c r="K64" i="2"/>
  <c r="G68" i="2"/>
  <c r="O68" i="2"/>
  <c r="K72" i="2"/>
  <c r="O76" i="2"/>
  <c r="K80" i="2"/>
  <c r="O84" i="2"/>
  <c r="O63" i="4"/>
  <c r="O71" i="4"/>
  <c r="O79" i="4"/>
  <c r="O63" i="1"/>
  <c r="K67" i="1"/>
  <c r="O71" i="1"/>
  <c r="K75" i="1"/>
  <c r="G79" i="1"/>
  <c r="O79" i="1"/>
  <c r="K83" i="1"/>
  <c r="O63" i="2"/>
  <c r="K67" i="2"/>
  <c r="O71" i="2"/>
  <c r="K75" i="2"/>
  <c r="G79" i="2"/>
  <c r="O79" i="2"/>
  <c r="K83" i="2"/>
  <c r="O69" i="4"/>
  <c r="O77" i="4"/>
  <c r="K65" i="1"/>
  <c r="O69" i="1"/>
  <c r="K73" i="1"/>
  <c r="O77" i="1"/>
  <c r="K65" i="2"/>
  <c r="O69" i="2"/>
  <c r="K73" i="2"/>
  <c r="O77" i="2"/>
  <c r="O53" i="1"/>
  <c r="N51" i="1"/>
  <c r="M54" i="1"/>
  <c r="K52" i="1"/>
  <c r="N56" i="1"/>
  <c r="K56" i="1"/>
  <c r="J56" i="1"/>
  <c r="I56" i="1"/>
  <c r="N55" i="1"/>
  <c r="M55" i="1"/>
  <c r="K55" i="1"/>
  <c r="J55" i="1"/>
  <c r="I55" i="1"/>
  <c r="N54" i="1"/>
  <c r="J54" i="1"/>
  <c r="I54" i="1"/>
  <c r="K53" i="1"/>
  <c r="J53" i="1"/>
  <c r="I53" i="1"/>
  <c r="N52" i="1"/>
  <c r="M52" i="1"/>
  <c r="J52" i="1"/>
  <c r="I52" i="1"/>
  <c r="M51" i="1"/>
  <c r="J51" i="1"/>
  <c r="I51" i="1"/>
  <c r="M50" i="1"/>
  <c r="K50" i="1"/>
  <c r="J50" i="1"/>
  <c r="I50" i="1"/>
  <c r="E50" i="1"/>
  <c r="N49" i="1"/>
  <c r="M49" i="1"/>
  <c r="K49" i="1"/>
  <c r="J49" i="1"/>
  <c r="I49" i="1"/>
  <c r="N48" i="1"/>
  <c r="K48" i="1"/>
  <c r="J48" i="1"/>
  <c r="I48" i="1"/>
  <c r="N47" i="1"/>
  <c r="M47" i="1"/>
  <c r="K47" i="1"/>
  <c r="J47" i="1"/>
  <c r="I47" i="1"/>
  <c r="N46" i="1"/>
  <c r="J46" i="1"/>
  <c r="I46" i="1"/>
  <c r="K45" i="1"/>
  <c r="J45" i="1"/>
  <c r="I45" i="1"/>
  <c r="N44" i="1"/>
  <c r="M44" i="1"/>
  <c r="J44" i="1"/>
  <c r="I44" i="1"/>
  <c r="M43" i="1"/>
  <c r="J43" i="1"/>
  <c r="I43" i="1"/>
  <c r="M42" i="1"/>
  <c r="K42" i="1"/>
  <c r="J42" i="1"/>
  <c r="I42" i="1"/>
  <c r="N41" i="1"/>
  <c r="M41" i="1"/>
  <c r="K41" i="1"/>
  <c r="J41" i="1"/>
  <c r="I41" i="1"/>
  <c r="N40" i="1"/>
  <c r="K40" i="1"/>
  <c r="J40" i="1"/>
  <c r="I40" i="1"/>
  <c r="N39" i="1"/>
  <c r="M39" i="1"/>
  <c r="K39" i="1"/>
  <c r="J39" i="1"/>
  <c r="I39" i="1"/>
  <c r="F39" i="1"/>
  <c r="E39" i="1"/>
  <c r="N38" i="1"/>
  <c r="J38" i="1"/>
  <c r="I38" i="1"/>
  <c r="F38" i="1"/>
  <c r="K37" i="1"/>
  <c r="J37" i="1"/>
  <c r="I37" i="1"/>
  <c r="N36" i="1"/>
  <c r="M36" i="1"/>
  <c r="J36" i="1"/>
  <c r="I36" i="1"/>
  <c r="F36" i="1"/>
  <c r="E36" i="1"/>
  <c r="M35" i="1"/>
  <c r="J35" i="1"/>
  <c r="I35" i="1"/>
  <c r="M34" i="1"/>
  <c r="K34" i="1"/>
  <c r="J34" i="1"/>
  <c r="I34" i="1"/>
  <c r="O56" i="4"/>
  <c r="N51" i="4"/>
  <c r="M54" i="4"/>
  <c r="K52" i="4"/>
  <c r="N56" i="4"/>
  <c r="K56" i="4"/>
  <c r="J56" i="4"/>
  <c r="N55" i="4"/>
  <c r="M55" i="4"/>
  <c r="K55" i="4"/>
  <c r="J55" i="4"/>
  <c r="O54" i="4"/>
  <c r="N54" i="4"/>
  <c r="J54" i="4"/>
  <c r="O53" i="4"/>
  <c r="K53" i="4"/>
  <c r="J53" i="4"/>
  <c r="O52" i="4"/>
  <c r="N52" i="4"/>
  <c r="M52" i="4"/>
  <c r="J52" i="4"/>
  <c r="O51" i="4"/>
  <c r="M51" i="4"/>
  <c r="J51" i="4"/>
  <c r="M50" i="4"/>
  <c r="K50" i="4"/>
  <c r="J50" i="4"/>
  <c r="E50" i="4"/>
  <c r="O49" i="4"/>
  <c r="N49" i="4"/>
  <c r="M49" i="4"/>
  <c r="K49" i="4"/>
  <c r="J49" i="4"/>
  <c r="H49" i="4"/>
  <c r="N48" i="4"/>
  <c r="K48" i="4"/>
  <c r="J48" i="4"/>
  <c r="N47" i="4"/>
  <c r="M47" i="4"/>
  <c r="K47" i="4"/>
  <c r="J47" i="4"/>
  <c r="O46" i="4"/>
  <c r="N46" i="4"/>
  <c r="J46" i="4"/>
  <c r="O45" i="4"/>
  <c r="K45" i="4"/>
  <c r="J45" i="4"/>
  <c r="G45" i="4"/>
  <c r="O44" i="4"/>
  <c r="N44" i="4"/>
  <c r="M44" i="4"/>
  <c r="J44" i="4"/>
  <c r="O43" i="4"/>
  <c r="M43" i="4"/>
  <c r="J43" i="4"/>
  <c r="M42" i="4"/>
  <c r="K42" i="4"/>
  <c r="J42" i="4"/>
  <c r="I42" i="4"/>
  <c r="O41" i="4"/>
  <c r="N41" i="4"/>
  <c r="M41" i="4"/>
  <c r="K41" i="4"/>
  <c r="J41" i="4"/>
  <c r="I41" i="4"/>
  <c r="H41" i="4"/>
  <c r="N40" i="4"/>
  <c r="K40" i="4"/>
  <c r="J40" i="4"/>
  <c r="N39" i="4"/>
  <c r="M39" i="4"/>
  <c r="K39" i="4"/>
  <c r="J39" i="4"/>
  <c r="I39" i="4"/>
  <c r="F39" i="4"/>
  <c r="E39" i="4"/>
  <c r="O38" i="4"/>
  <c r="N38" i="4"/>
  <c r="J38" i="4"/>
  <c r="G38" i="4"/>
  <c r="F38" i="4"/>
  <c r="O37" i="4"/>
  <c r="K37" i="4"/>
  <c r="J37" i="4"/>
  <c r="G37" i="4"/>
  <c r="O36" i="4"/>
  <c r="N36" i="4"/>
  <c r="M36" i="4"/>
  <c r="J36" i="4"/>
  <c r="G36" i="4"/>
  <c r="F36" i="4"/>
  <c r="E36" i="4"/>
  <c r="O35" i="4"/>
  <c r="M35" i="4"/>
  <c r="J35" i="4"/>
  <c r="M34" i="4"/>
  <c r="K34" i="4"/>
  <c r="J34" i="4"/>
  <c r="O56" i="5"/>
  <c r="N51" i="5"/>
  <c r="K55" i="5"/>
  <c r="N56" i="5"/>
  <c r="K56" i="5"/>
  <c r="J56" i="5"/>
  <c r="I56" i="5"/>
  <c r="N55" i="5"/>
  <c r="J55" i="5"/>
  <c r="I55" i="5"/>
  <c r="O54" i="5"/>
  <c r="N54" i="5"/>
  <c r="J54" i="5"/>
  <c r="I54" i="5"/>
  <c r="O53" i="5"/>
  <c r="K53" i="5"/>
  <c r="J53" i="5"/>
  <c r="I53" i="5"/>
  <c r="O52" i="5"/>
  <c r="N52" i="5"/>
  <c r="J52" i="5"/>
  <c r="I52" i="5"/>
  <c r="O51" i="5"/>
  <c r="J51" i="5"/>
  <c r="I51" i="5"/>
  <c r="K50" i="5"/>
  <c r="J50" i="5"/>
  <c r="I50" i="5"/>
  <c r="E50" i="5"/>
  <c r="O49" i="5"/>
  <c r="N49" i="5"/>
  <c r="K49" i="5"/>
  <c r="J49" i="5"/>
  <c r="I49" i="5"/>
  <c r="N48" i="5"/>
  <c r="K48" i="5"/>
  <c r="J48" i="5"/>
  <c r="I48" i="5"/>
  <c r="N47" i="5"/>
  <c r="K47" i="5"/>
  <c r="J47" i="5"/>
  <c r="I47" i="5"/>
  <c r="O46" i="5"/>
  <c r="N46" i="5"/>
  <c r="J46" i="5"/>
  <c r="I46" i="5"/>
  <c r="O45" i="5"/>
  <c r="K45" i="5"/>
  <c r="J45" i="5"/>
  <c r="I45" i="5"/>
  <c r="G45" i="5"/>
  <c r="O44" i="5"/>
  <c r="N44" i="5"/>
  <c r="M44" i="5"/>
  <c r="J44" i="5"/>
  <c r="I44" i="5"/>
  <c r="O43" i="5"/>
  <c r="M43" i="5"/>
  <c r="J43" i="5"/>
  <c r="I43" i="5"/>
  <c r="K42" i="5"/>
  <c r="J42" i="5"/>
  <c r="I42" i="5"/>
  <c r="O41" i="5"/>
  <c r="N41" i="5"/>
  <c r="K41" i="5"/>
  <c r="J41" i="5"/>
  <c r="I41" i="5"/>
  <c r="N40" i="5"/>
  <c r="K40" i="5"/>
  <c r="J40" i="5"/>
  <c r="I40" i="5"/>
  <c r="N39" i="5"/>
  <c r="K39" i="5"/>
  <c r="J39" i="5"/>
  <c r="I39" i="5"/>
  <c r="F39" i="5"/>
  <c r="O38" i="5"/>
  <c r="N38" i="5"/>
  <c r="J38" i="5"/>
  <c r="I38" i="5"/>
  <c r="G38" i="5"/>
  <c r="F38" i="5"/>
  <c r="O37" i="5"/>
  <c r="N37" i="5"/>
  <c r="K37" i="5"/>
  <c r="J37" i="5"/>
  <c r="I37" i="5"/>
  <c r="G37" i="5"/>
  <c r="F37" i="5"/>
  <c r="O36" i="5"/>
  <c r="N36" i="5"/>
  <c r="K36" i="5"/>
  <c r="J36" i="5"/>
  <c r="I36" i="5"/>
  <c r="G36" i="5"/>
  <c r="F36" i="5"/>
  <c r="E36" i="5"/>
  <c r="O35" i="5"/>
  <c r="N35" i="5"/>
  <c r="K35" i="5"/>
  <c r="J35" i="5"/>
  <c r="I35" i="5"/>
  <c r="O34" i="5"/>
  <c r="N34" i="5"/>
  <c r="K34" i="5"/>
  <c r="J34" i="5"/>
  <c r="I34" i="5"/>
  <c r="O56" i="6"/>
  <c r="N51" i="6"/>
  <c r="M54" i="6"/>
  <c r="K55" i="6"/>
  <c r="H51" i="6"/>
  <c r="N56" i="6"/>
  <c r="K56" i="6"/>
  <c r="J56" i="6"/>
  <c r="I56" i="6"/>
  <c r="N55" i="6"/>
  <c r="M55" i="6"/>
  <c r="J55" i="6"/>
  <c r="I55" i="6"/>
  <c r="O54" i="6"/>
  <c r="N54" i="6"/>
  <c r="J54" i="6"/>
  <c r="I54" i="6"/>
  <c r="H54" i="6"/>
  <c r="O53" i="6"/>
  <c r="K53" i="6"/>
  <c r="J53" i="6"/>
  <c r="I53" i="6"/>
  <c r="O52" i="6"/>
  <c r="N52" i="6"/>
  <c r="M52" i="6"/>
  <c r="J52" i="6"/>
  <c r="I52" i="6"/>
  <c r="O51" i="6"/>
  <c r="M51" i="6"/>
  <c r="J51" i="6"/>
  <c r="I51" i="6"/>
  <c r="M50" i="6"/>
  <c r="K50" i="6"/>
  <c r="J50" i="6"/>
  <c r="I50" i="6"/>
  <c r="H50" i="6"/>
  <c r="E50" i="6"/>
  <c r="O49" i="6"/>
  <c r="N49" i="6"/>
  <c r="M49" i="6"/>
  <c r="K49" i="6"/>
  <c r="J49" i="6"/>
  <c r="I49" i="6"/>
  <c r="H49" i="6"/>
  <c r="N48" i="6"/>
  <c r="K48" i="6"/>
  <c r="J48" i="6"/>
  <c r="I48" i="6"/>
  <c r="H48" i="6"/>
  <c r="N47" i="6"/>
  <c r="M47" i="6"/>
  <c r="K47" i="6"/>
  <c r="J47" i="6"/>
  <c r="I47" i="6"/>
  <c r="O46" i="6"/>
  <c r="N46" i="6"/>
  <c r="J46" i="6"/>
  <c r="I46" i="6"/>
  <c r="H46" i="6"/>
  <c r="O45" i="6"/>
  <c r="K45" i="6"/>
  <c r="J45" i="6"/>
  <c r="I45" i="6"/>
  <c r="G45" i="6"/>
  <c r="O44" i="6"/>
  <c r="N44" i="6"/>
  <c r="M44" i="6"/>
  <c r="J44" i="6"/>
  <c r="I44" i="6"/>
  <c r="O43" i="6"/>
  <c r="M43" i="6"/>
  <c r="J43" i="6"/>
  <c r="I43" i="6"/>
  <c r="H43" i="6"/>
  <c r="M42" i="6"/>
  <c r="K42" i="6"/>
  <c r="J42" i="6"/>
  <c r="I42" i="6"/>
  <c r="H42" i="6"/>
  <c r="O41" i="6"/>
  <c r="N41" i="6"/>
  <c r="M41" i="6"/>
  <c r="K41" i="6"/>
  <c r="J41" i="6"/>
  <c r="I41" i="6"/>
  <c r="H41" i="6"/>
  <c r="O40" i="6"/>
  <c r="N40" i="6"/>
  <c r="M40" i="6"/>
  <c r="K40" i="6"/>
  <c r="J40" i="6"/>
  <c r="I40" i="6"/>
  <c r="H40" i="6"/>
  <c r="O39" i="6"/>
  <c r="N39" i="6"/>
  <c r="M39" i="6"/>
  <c r="K39" i="6"/>
  <c r="J39" i="6"/>
  <c r="I39" i="6"/>
  <c r="G39" i="6"/>
  <c r="F39" i="6"/>
  <c r="E39" i="6"/>
  <c r="O38" i="6"/>
  <c r="N38" i="6"/>
  <c r="M38" i="6"/>
  <c r="K38" i="6"/>
  <c r="J38" i="6"/>
  <c r="I38" i="6"/>
  <c r="H38" i="6"/>
  <c r="G38" i="6"/>
  <c r="F38" i="6"/>
  <c r="E38" i="6"/>
  <c r="O37" i="6"/>
  <c r="N37" i="6"/>
  <c r="M37" i="6"/>
  <c r="K37" i="6"/>
  <c r="J37" i="6"/>
  <c r="I37" i="6"/>
  <c r="H37" i="6"/>
  <c r="G37" i="6"/>
  <c r="F37" i="6"/>
  <c r="E37" i="6"/>
  <c r="O36" i="6"/>
  <c r="N36" i="6"/>
  <c r="M36" i="6"/>
  <c r="K36" i="6"/>
  <c r="J36" i="6"/>
  <c r="I36" i="6"/>
  <c r="H36" i="6"/>
  <c r="G36" i="6"/>
  <c r="F36" i="6"/>
  <c r="E36" i="6"/>
  <c r="O35" i="6"/>
  <c r="N35" i="6"/>
  <c r="M35" i="6"/>
  <c r="K35" i="6"/>
  <c r="J35" i="6"/>
  <c r="I35" i="6"/>
  <c r="H35" i="6"/>
  <c r="O34" i="6"/>
  <c r="N34" i="6"/>
  <c r="M34" i="6"/>
  <c r="K34" i="6"/>
  <c r="J34" i="6"/>
  <c r="I34" i="6"/>
  <c r="H34" i="6"/>
  <c r="N56" i="16"/>
  <c r="I56" i="16"/>
  <c r="E55" i="16"/>
  <c r="K56" i="16"/>
  <c r="J56" i="16"/>
  <c r="H56" i="16"/>
  <c r="K55" i="16"/>
  <c r="J55" i="16"/>
  <c r="I55" i="16"/>
  <c r="H55" i="16"/>
  <c r="N54" i="16"/>
  <c r="K54" i="16"/>
  <c r="J54" i="16"/>
  <c r="I54" i="16"/>
  <c r="H54" i="16"/>
  <c r="K53" i="16"/>
  <c r="J53" i="16"/>
  <c r="I53" i="16"/>
  <c r="H53" i="16"/>
  <c r="N52" i="16"/>
  <c r="K52" i="16"/>
  <c r="J52" i="16"/>
  <c r="I52" i="16"/>
  <c r="H52" i="16"/>
  <c r="N51" i="16"/>
  <c r="K51" i="16"/>
  <c r="J51" i="16"/>
  <c r="I51" i="16"/>
  <c r="H51" i="16"/>
  <c r="N50" i="16"/>
  <c r="K50" i="16"/>
  <c r="J50" i="16"/>
  <c r="I50" i="16"/>
  <c r="H50" i="16"/>
  <c r="F50" i="16"/>
  <c r="N49" i="16"/>
  <c r="K49" i="16"/>
  <c r="J49" i="16"/>
  <c r="I49" i="16"/>
  <c r="H49" i="16"/>
  <c r="F49" i="16"/>
  <c r="N48" i="16"/>
  <c r="K48" i="16"/>
  <c r="J48" i="16"/>
  <c r="I48" i="16"/>
  <c r="H48" i="16"/>
  <c r="N47" i="16"/>
  <c r="K47" i="16"/>
  <c r="J47" i="16"/>
  <c r="I47" i="16"/>
  <c r="H47" i="16"/>
  <c r="N46" i="16"/>
  <c r="K46" i="16"/>
  <c r="J46" i="16"/>
  <c r="I46" i="16"/>
  <c r="H46" i="16"/>
  <c r="N45" i="16"/>
  <c r="K45" i="16"/>
  <c r="J45" i="16"/>
  <c r="I45" i="16"/>
  <c r="H45" i="16"/>
  <c r="N44" i="16"/>
  <c r="K44" i="16"/>
  <c r="J44" i="16"/>
  <c r="I44" i="16"/>
  <c r="H44" i="16"/>
  <c r="F44" i="16"/>
  <c r="N43" i="16"/>
  <c r="K43" i="16"/>
  <c r="J43" i="16"/>
  <c r="I43" i="16"/>
  <c r="H43" i="16"/>
  <c r="F43" i="16"/>
  <c r="N42" i="16"/>
  <c r="K42" i="16"/>
  <c r="J42" i="16"/>
  <c r="I42" i="16"/>
  <c r="H42" i="16"/>
  <c r="F42" i="16"/>
  <c r="N41" i="16"/>
  <c r="K41" i="16"/>
  <c r="J41" i="16"/>
  <c r="I41" i="16"/>
  <c r="H41" i="16"/>
  <c r="N40" i="16"/>
  <c r="K40" i="16"/>
  <c r="J40" i="16"/>
  <c r="I40" i="16"/>
  <c r="H40" i="16"/>
  <c r="F40" i="16"/>
  <c r="N39" i="16"/>
  <c r="K39" i="16"/>
  <c r="J39" i="16"/>
  <c r="I39" i="16"/>
  <c r="H39" i="16"/>
  <c r="F39" i="16"/>
  <c r="N38" i="16"/>
  <c r="K38" i="16"/>
  <c r="J38" i="16"/>
  <c r="I38" i="16"/>
  <c r="H38" i="16"/>
  <c r="F38" i="16"/>
  <c r="N37" i="16"/>
  <c r="K37" i="16"/>
  <c r="J37" i="16"/>
  <c r="I37" i="16"/>
  <c r="H37" i="16"/>
  <c r="F37" i="16"/>
  <c r="N36" i="16"/>
  <c r="K36" i="16"/>
  <c r="J36" i="16"/>
  <c r="I36" i="16"/>
  <c r="H36" i="16"/>
  <c r="F36" i="16"/>
  <c r="N35" i="16"/>
  <c r="K35" i="16"/>
  <c r="J35" i="16"/>
  <c r="I35" i="16"/>
  <c r="H35" i="16"/>
  <c r="F35" i="16"/>
  <c r="N34" i="16"/>
  <c r="K34" i="16"/>
  <c r="J34" i="16"/>
  <c r="I34" i="16"/>
  <c r="H34" i="16"/>
  <c r="O51" i="8"/>
  <c r="N56" i="8"/>
  <c r="M47" i="8"/>
  <c r="K56" i="8"/>
  <c r="I56" i="8"/>
  <c r="H56" i="8"/>
  <c r="N55" i="8"/>
  <c r="K55" i="8"/>
  <c r="I55" i="8"/>
  <c r="H55" i="8"/>
  <c r="N54" i="8"/>
  <c r="K54" i="8"/>
  <c r="I54" i="8"/>
  <c r="H54" i="8"/>
  <c r="N53" i="8"/>
  <c r="K53" i="8"/>
  <c r="I53" i="8"/>
  <c r="H53" i="8"/>
  <c r="N52" i="8"/>
  <c r="K52" i="8"/>
  <c r="J52" i="8"/>
  <c r="I52" i="8"/>
  <c r="H52" i="8"/>
  <c r="N51" i="8"/>
  <c r="K51" i="8"/>
  <c r="I51" i="8"/>
  <c r="H51" i="8"/>
  <c r="N50" i="8"/>
  <c r="K50" i="8"/>
  <c r="I50" i="8"/>
  <c r="H50" i="8"/>
  <c r="N49" i="8"/>
  <c r="M49" i="8"/>
  <c r="K49" i="8"/>
  <c r="I49" i="8"/>
  <c r="H49" i="8"/>
  <c r="N48" i="8"/>
  <c r="K48" i="8"/>
  <c r="I48" i="8"/>
  <c r="H48" i="8"/>
  <c r="N47" i="8"/>
  <c r="K47" i="8"/>
  <c r="I47" i="8"/>
  <c r="H47" i="8"/>
  <c r="N46" i="8"/>
  <c r="K46" i="8"/>
  <c r="I46" i="8"/>
  <c r="H46" i="8"/>
  <c r="F46" i="8"/>
  <c r="N45" i="8"/>
  <c r="K45" i="8"/>
  <c r="I45" i="8"/>
  <c r="H45" i="8"/>
  <c r="F45" i="8"/>
  <c r="N44" i="8"/>
  <c r="K44" i="8"/>
  <c r="I44" i="8"/>
  <c r="H44" i="8"/>
  <c r="N43" i="8"/>
  <c r="K43" i="8"/>
  <c r="I43" i="8"/>
  <c r="H43" i="8"/>
  <c r="N42" i="8"/>
  <c r="K42" i="8"/>
  <c r="I42" i="8"/>
  <c r="H42" i="8"/>
  <c r="N41" i="8"/>
  <c r="M41" i="8"/>
  <c r="K41" i="8"/>
  <c r="I41" i="8"/>
  <c r="H41" i="8"/>
  <c r="N40" i="8"/>
  <c r="K40" i="8"/>
  <c r="I40" i="8"/>
  <c r="H40" i="8"/>
  <c r="N39" i="8"/>
  <c r="K39" i="8"/>
  <c r="J39" i="8"/>
  <c r="I39" i="8"/>
  <c r="H39" i="8"/>
  <c r="F39" i="8"/>
  <c r="E39" i="8"/>
  <c r="N38" i="8"/>
  <c r="K38" i="8"/>
  <c r="J38" i="8"/>
  <c r="I38" i="8"/>
  <c r="H38" i="8"/>
  <c r="F38" i="8"/>
  <c r="N37" i="8"/>
  <c r="K37" i="8"/>
  <c r="I37" i="8"/>
  <c r="H37" i="8"/>
  <c r="F37" i="8"/>
  <c r="N36" i="8"/>
  <c r="K36" i="8"/>
  <c r="I36" i="8"/>
  <c r="H36" i="8"/>
  <c r="F36" i="8"/>
  <c r="N35" i="8"/>
  <c r="K35" i="8"/>
  <c r="I35" i="8"/>
  <c r="H35" i="8"/>
  <c r="N34" i="8"/>
  <c r="K34" i="8"/>
  <c r="I34" i="8"/>
  <c r="H34" i="8"/>
  <c r="M55" i="7"/>
  <c r="N56" i="7"/>
  <c r="K56" i="7"/>
  <c r="J56" i="7"/>
  <c r="I56" i="7"/>
  <c r="H56" i="7"/>
  <c r="N55" i="7"/>
  <c r="K55" i="7"/>
  <c r="J55" i="7"/>
  <c r="I55" i="7"/>
  <c r="H55" i="7"/>
  <c r="N54" i="7"/>
  <c r="K54" i="7"/>
  <c r="J54" i="7"/>
  <c r="I54" i="7"/>
  <c r="H54" i="7"/>
  <c r="N53" i="7"/>
  <c r="K53" i="7"/>
  <c r="J53" i="7"/>
  <c r="I53" i="7"/>
  <c r="H53" i="7"/>
  <c r="N52" i="7"/>
  <c r="K52" i="7"/>
  <c r="J52" i="7"/>
  <c r="I52" i="7"/>
  <c r="H52" i="7"/>
  <c r="N51" i="7"/>
  <c r="K51" i="7"/>
  <c r="J51" i="7"/>
  <c r="I51" i="7"/>
  <c r="H51" i="7"/>
  <c r="N50" i="7"/>
  <c r="K50" i="7"/>
  <c r="J50" i="7"/>
  <c r="I50" i="7"/>
  <c r="H50" i="7"/>
  <c r="N49" i="7"/>
  <c r="M49" i="7"/>
  <c r="K49" i="7"/>
  <c r="J49" i="7"/>
  <c r="I49" i="7"/>
  <c r="H49" i="7"/>
  <c r="N48" i="7"/>
  <c r="K48" i="7"/>
  <c r="J48" i="7"/>
  <c r="I48" i="7"/>
  <c r="H48" i="7"/>
  <c r="N47" i="7"/>
  <c r="M47" i="7"/>
  <c r="K47" i="7"/>
  <c r="J47" i="7"/>
  <c r="I47" i="7"/>
  <c r="H47" i="7"/>
  <c r="N46" i="7"/>
  <c r="K46" i="7"/>
  <c r="J46" i="7"/>
  <c r="I46" i="7"/>
  <c r="H46" i="7"/>
  <c r="F46" i="7"/>
  <c r="E46" i="7"/>
  <c r="N45" i="7"/>
  <c r="K45" i="7"/>
  <c r="J45" i="7"/>
  <c r="I45" i="7"/>
  <c r="H45" i="7"/>
  <c r="F45" i="7"/>
  <c r="N44" i="7"/>
  <c r="K44" i="7"/>
  <c r="J44" i="7"/>
  <c r="I44" i="7"/>
  <c r="H44" i="7"/>
  <c r="O43" i="7"/>
  <c r="N43" i="7"/>
  <c r="K43" i="7"/>
  <c r="J43" i="7"/>
  <c r="I43" i="7"/>
  <c r="H43" i="7"/>
  <c r="N42" i="7"/>
  <c r="K42" i="7"/>
  <c r="J42" i="7"/>
  <c r="I42" i="7"/>
  <c r="H42" i="7"/>
  <c r="N41" i="7"/>
  <c r="K41" i="7"/>
  <c r="J41" i="7"/>
  <c r="I41" i="7"/>
  <c r="H41" i="7"/>
  <c r="O40" i="7"/>
  <c r="N40" i="7"/>
  <c r="K40" i="7"/>
  <c r="J40" i="7"/>
  <c r="I40" i="7"/>
  <c r="H40" i="7"/>
  <c r="N39" i="7"/>
  <c r="M39" i="7"/>
  <c r="K39" i="7"/>
  <c r="J39" i="7"/>
  <c r="I39" i="7"/>
  <c r="H39" i="7"/>
  <c r="F39" i="7"/>
  <c r="N38" i="7"/>
  <c r="M38" i="7"/>
  <c r="K38" i="7"/>
  <c r="J38" i="7"/>
  <c r="I38" i="7"/>
  <c r="H38" i="7"/>
  <c r="F38" i="7"/>
  <c r="E38" i="7"/>
  <c r="N37" i="7"/>
  <c r="K37" i="7"/>
  <c r="J37" i="7"/>
  <c r="I37" i="7"/>
  <c r="H37" i="7"/>
  <c r="F37" i="7"/>
  <c r="N36" i="7"/>
  <c r="K36" i="7"/>
  <c r="J36" i="7"/>
  <c r="I36" i="7"/>
  <c r="H36" i="7"/>
  <c r="F36" i="7"/>
  <c r="N35" i="7"/>
  <c r="K35" i="7"/>
  <c r="J35" i="7"/>
  <c r="I35" i="7"/>
  <c r="H35" i="7"/>
  <c r="N34" i="7"/>
  <c r="K34" i="7"/>
  <c r="J34" i="7"/>
  <c r="I34" i="7"/>
  <c r="H34" i="7"/>
  <c r="O56" i="9"/>
  <c r="N54" i="9"/>
  <c r="M47" i="9"/>
  <c r="F45" i="9"/>
  <c r="K56" i="9"/>
  <c r="J56" i="9"/>
  <c r="I56" i="9"/>
  <c r="H56" i="9"/>
  <c r="K55" i="9"/>
  <c r="J55" i="9"/>
  <c r="I55" i="9"/>
  <c r="H55" i="9"/>
  <c r="K54" i="9"/>
  <c r="J54" i="9"/>
  <c r="I54" i="9"/>
  <c r="H54" i="9"/>
  <c r="K53" i="9"/>
  <c r="J53" i="9"/>
  <c r="I53" i="9"/>
  <c r="H53" i="9"/>
  <c r="K52" i="9"/>
  <c r="J52" i="9"/>
  <c r="I52" i="9"/>
  <c r="H52" i="9"/>
  <c r="O51" i="9"/>
  <c r="K51" i="9"/>
  <c r="J51" i="9"/>
  <c r="I51" i="9"/>
  <c r="H51" i="9"/>
  <c r="K50" i="9"/>
  <c r="J50" i="9"/>
  <c r="I50" i="9"/>
  <c r="H50" i="9"/>
  <c r="O49" i="9"/>
  <c r="M49" i="9"/>
  <c r="K49" i="9"/>
  <c r="J49" i="9"/>
  <c r="I49" i="9"/>
  <c r="H49" i="9"/>
  <c r="O48" i="9"/>
  <c r="K48" i="9"/>
  <c r="J48" i="9"/>
  <c r="I48" i="9"/>
  <c r="H48" i="9"/>
  <c r="K47" i="9"/>
  <c r="J47" i="9"/>
  <c r="I47" i="9"/>
  <c r="H47" i="9"/>
  <c r="K46" i="9"/>
  <c r="J46" i="9"/>
  <c r="I46" i="9"/>
  <c r="H46" i="9"/>
  <c r="K45" i="9"/>
  <c r="J45" i="9"/>
  <c r="I45" i="9"/>
  <c r="H45" i="9"/>
  <c r="K44" i="9"/>
  <c r="J44" i="9"/>
  <c r="I44" i="9"/>
  <c r="H44" i="9"/>
  <c r="O43" i="9"/>
  <c r="K43" i="9"/>
  <c r="J43" i="9"/>
  <c r="I43" i="9"/>
  <c r="H43" i="9"/>
  <c r="N42" i="9"/>
  <c r="K42" i="9"/>
  <c r="J42" i="9"/>
  <c r="I42" i="9"/>
  <c r="H42" i="9"/>
  <c r="K41" i="9"/>
  <c r="J41" i="9"/>
  <c r="I41" i="9"/>
  <c r="H41" i="9"/>
  <c r="O40" i="9"/>
  <c r="K40" i="9"/>
  <c r="J40" i="9"/>
  <c r="I40" i="9"/>
  <c r="H40" i="9"/>
  <c r="G40" i="9"/>
  <c r="M39" i="9"/>
  <c r="K39" i="9"/>
  <c r="J39" i="9"/>
  <c r="I39" i="9"/>
  <c r="H39" i="9"/>
  <c r="M38" i="9"/>
  <c r="K38" i="9"/>
  <c r="J38" i="9"/>
  <c r="I38" i="9"/>
  <c r="H38" i="9"/>
  <c r="K37" i="9"/>
  <c r="J37" i="9"/>
  <c r="I37" i="9"/>
  <c r="H37" i="9"/>
  <c r="K36" i="9"/>
  <c r="J36" i="9"/>
  <c r="I36" i="9"/>
  <c r="H36" i="9"/>
  <c r="K35" i="9"/>
  <c r="J35" i="9"/>
  <c r="I35" i="9"/>
  <c r="H35" i="9"/>
  <c r="G35" i="9"/>
  <c r="N34" i="9"/>
  <c r="K34" i="9"/>
  <c r="J34" i="9"/>
  <c r="I34" i="9"/>
  <c r="H34" i="9"/>
  <c r="O49" i="15"/>
  <c r="N53" i="15"/>
  <c r="G43" i="15"/>
  <c r="K56" i="15"/>
  <c r="J56" i="15"/>
  <c r="I56" i="15"/>
  <c r="H56" i="15"/>
  <c r="M55" i="15"/>
  <c r="K55" i="15"/>
  <c r="J55" i="15"/>
  <c r="I55" i="15"/>
  <c r="H55" i="15"/>
  <c r="N54" i="15"/>
  <c r="M54" i="15"/>
  <c r="K54" i="15"/>
  <c r="J54" i="15"/>
  <c r="I54" i="15"/>
  <c r="H54" i="15"/>
  <c r="K53" i="15"/>
  <c r="J53" i="15"/>
  <c r="I53" i="15"/>
  <c r="H53" i="15"/>
  <c r="K52" i="15"/>
  <c r="J52" i="15"/>
  <c r="I52" i="15"/>
  <c r="H52" i="15"/>
  <c r="K51" i="15"/>
  <c r="J51" i="15"/>
  <c r="I51" i="15"/>
  <c r="H51" i="15"/>
  <c r="K50" i="15"/>
  <c r="J50" i="15"/>
  <c r="I50" i="15"/>
  <c r="H50" i="15"/>
  <c r="F50" i="15"/>
  <c r="K49" i="15"/>
  <c r="J49" i="15"/>
  <c r="I49" i="15"/>
  <c r="H49" i="15"/>
  <c r="K48" i="15"/>
  <c r="J48" i="15"/>
  <c r="I48" i="15"/>
  <c r="H48" i="15"/>
  <c r="M47" i="15"/>
  <c r="K47" i="15"/>
  <c r="J47" i="15"/>
  <c r="I47" i="15"/>
  <c r="H47" i="15"/>
  <c r="M46" i="15"/>
  <c r="K46" i="15"/>
  <c r="J46" i="15"/>
  <c r="I46" i="15"/>
  <c r="H46" i="15"/>
  <c r="K45" i="15"/>
  <c r="J45" i="15"/>
  <c r="I45" i="15"/>
  <c r="H45" i="15"/>
  <c r="K44" i="15"/>
  <c r="J44" i="15"/>
  <c r="I44" i="15"/>
  <c r="H44" i="15"/>
  <c r="K43" i="15"/>
  <c r="J43" i="15"/>
  <c r="I43" i="15"/>
  <c r="H43" i="15"/>
  <c r="K42" i="15"/>
  <c r="J42" i="15"/>
  <c r="I42" i="15"/>
  <c r="H42" i="15"/>
  <c r="M41" i="15"/>
  <c r="K41" i="15"/>
  <c r="J41" i="15"/>
  <c r="I41" i="15"/>
  <c r="H41" i="15"/>
  <c r="K40" i="15"/>
  <c r="J40" i="15"/>
  <c r="I40" i="15"/>
  <c r="H40" i="15"/>
  <c r="M39" i="15"/>
  <c r="K39" i="15"/>
  <c r="J39" i="15"/>
  <c r="I39" i="15"/>
  <c r="H39" i="15"/>
  <c r="E39" i="15"/>
  <c r="M38" i="15"/>
  <c r="K38" i="15"/>
  <c r="J38" i="15"/>
  <c r="I38" i="15"/>
  <c r="H38" i="15"/>
  <c r="E38" i="15"/>
  <c r="K37" i="15"/>
  <c r="J37" i="15"/>
  <c r="I37" i="15"/>
  <c r="H37" i="15"/>
  <c r="K36" i="15"/>
  <c r="J36" i="15"/>
  <c r="I36" i="15"/>
  <c r="H36" i="15"/>
  <c r="K35" i="15"/>
  <c r="J35" i="15"/>
  <c r="I35" i="15"/>
  <c r="H35" i="15"/>
  <c r="K34" i="15"/>
  <c r="J34" i="15"/>
  <c r="I34" i="15"/>
  <c r="H34" i="15"/>
  <c r="O40" i="10"/>
  <c r="E35" i="10"/>
  <c r="O56" i="10"/>
  <c r="N56" i="10"/>
  <c r="K56" i="10"/>
  <c r="J56" i="10"/>
  <c r="I56" i="10"/>
  <c r="H56" i="10"/>
  <c r="N55" i="10"/>
  <c r="K55" i="10"/>
  <c r="J55" i="10"/>
  <c r="I55" i="10"/>
  <c r="H55" i="10"/>
  <c r="N54" i="10"/>
  <c r="K54" i="10"/>
  <c r="J54" i="10"/>
  <c r="I54" i="10"/>
  <c r="H54" i="10"/>
  <c r="N53" i="10"/>
  <c r="K53" i="10"/>
  <c r="J53" i="10"/>
  <c r="I53" i="10"/>
  <c r="H53" i="10"/>
  <c r="N52" i="10"/>
  <c r="K52" i="10"/>
  <c r="J52" i="10"/>
  <c r="I52" i="10"/>
  <c r="H52" i="10"/>
  <c r="O51" i="10"/>
  <c r="N51" i="10"/>
  <c r="K51" i="10"/>
  <c r="J51" i="10"/>
  <c r="I51" i="10"/>
  <c r="H51" i="10"/>
  <c r="N50" i="10"/>
  <c r="K50" i="10"/>
  <c r="J50" i="10"/>
  <c r="I50" i="10"/>
  <c r="H50" i="10"/>
  <c r="O49" i="10"/>
  <c r="N49" i="10"/>
  <c r="K49" i="10"/>
  <c r="J49" i="10"/>
  <c r="I49" i="10"/>
  <c r="H49" i="10"/>
  <c r="N48" i="10"/>
  <c r="K48" i="10"/>
  <c r="J48" i="10"/>
  <c r="I48" i="10"/>
  <c r="H48" i="10"/>
  <c r="N47" i="10"/>
  <c r="K47" i="10"/>
  <c r="J47" i="10"/>
  <c r="I47" i="10"/>
  <c r="H47" i="10"/>
  <c r="N46" i="10"/>
  <c r="K46" i="10"/>
  <c r="J46" i="10"/>
  <c r="I46" i="10"/>
  <c r="H46" i="10"/>
  <c r="N45" i="10"/>
  <c r="K45" i="10"/>
  <c r="J45" i="10"/>
  <c r="I45" i="10"/>
  <c r="H45" i="10"/>
  <c r="N44" i="10"/>
  <c r="K44" i="10"/>
  <c r="J44" i="10"/>
  <c r="I44" i="10"/>
  <c r="H44" i="10"/>
  <c r="O43" i="10"/>
  <c r="N43" i="10"/>
  <c r="K43" i="10"/>
  <c r="J43" i="10"/>
  <c r="I43" i="10"/>
  <c r="H43" i="10"/>
  <c r="N42" i="10"/>
  <c r="K42" i="10"/>
  <c r="J42" i="10"/>
  <c r="I42" i="10"/>
  <c r="H42" i="10"/>
  <c r="N41" i="10"/>
  <c r="K41" i="10"/>
  <c r="J41" i="10"/>
  <c r="I41" i="10"/>
  <c r="H41" i="10"/>
  <c r="N40" i="10"/>
  <c r="K40" i="10"/>
  <c r="J40" i="10"/>
  <c r="I40" i="10"/>
  <c r="H40" i="10"/>
  <c r="G40" i="10"/>
  <c r="F40" i="10"/>
  <c r="N39" i="10"/>
  <c r="K39" i="10"/>
  <c r="J39" i="10"/>
  <c r="I39" i="10"/>
  <c r="H39" i="10"/>
  <c r="N38" i="10"/>
  <c r="K38" i="10"/>
  <c r="J38" i="10"/>
  <c r="I38" i="10"/>
  <c r="H38" i="10"/>
  <c r="N37" i="10"/>
  <c r="K37" i="10"/>
  <c r="J37" i="10"/>
  <c r="I37" i="10"/>
  <c r="H37" i="10"/>
  <c r="N36" i="10"/>
  <c r="K36" i="10"/>
  <c r="J36" i="10"/>
  <c r="I36" i="10"/>
  <c r="H36" i="10"/>
  <c r="N35" i="10"/>
  <c r="K35" i="10"/>
  <c r="J35" i="10"/>
  <c r="I35" i="10"/>
  <c r="H35" i="10"/>
  <c r="F35" i="10"/>
  <c r="N34" i="10"/>
  <c r="K34" i="10"/>
  <c r="J34" i="10"/>
  <c r="I34" i="10"/>
  <c r="H34" i="10"/>
  <c r="O56" i="3"/>
  <c r="N51" i="3"/>
  <c r="K52" i="3"/>
  <c r="J55" i="3"/>
  <c r="I50" i="3"/>
  <c r="H53" i="3"/>
  <c r="N56" i="3"/>
  <c r="K56" i="3"/>
  <c r="H56" i="3"/>
  <c r="O55" i="3"/>
  <c r="N55" i="3"/>
  <c r="K55" i="3"/>
  <c r="O54" i="3"/>
  <c r="N54" i="3"/>
  <c r="K54" i="3"/>
  <c r="J54" i="3"/>
  <c r="I54" i="3"/>
  <c r="O53" i="3"/>
  <c r="N53" i="3"/>
  <c r="J53" i="3"/>
  <c r="I53" i="3"/>
  <c r="O52" i="3"/>
  <c r="J52" i="3"/>
  <c r="O51" i="3"/>
  <c r="K51" i="3"/>
  <c r="J51" i="3"/>
  <c r="O50" i="3"/>
  <c r="N50" i="3"/>
  <c r="K50" i="3"/>
  <c r="J50" i="3"/>
  <c r="O49" i="3"/>
  <c r="N49" i="3"/>
  <c r="K49" i="3"/>
  <c r="J49" i="3"/>
  <c r="I49" i="3"/>
  <c r="H49" i="3"/>
  <c r="O48" i="3"/>
  <c r="N48" i="3"/>
  <c r="K48" i="3"/>
  <c r="H48" i="3"/>
  <c r="O47" i="3"/>
  <c r="N47" i="3"/>
  <c r="K47" i="3"/>
  <c r="I47" i="3"/>
  <c r="O46" i="3"/>
  <c r="N46" i="3"/>
  <c r="K46" i="3"/>
  <c r="J46" i="3"/>
  <c r="I46" i="3"/>
  <c r="O45" i="3"/>
  <c r="N45" i="3"/>
  <c r="J45" i="3"/>
  <c r="I45" i="3"/>
  <c r="O44" i="3"/>
  <c r="N44" i="3"/>
  <c r="J44" i="3"/>
  <c r="I44" i="3"/>
  <c r="H44" i="3"/>
  <c r="O43" i="3"/>
  <c r="N43" i="3"/>
  <c r="K43" i="3"/>
  <c r="J43" i="3"/>
  <c r="O42" i="3"/>
  <c r="N42" i="3"/>
  <c r="K42" i="3"/>
  <c r="J42" i="3"/>
  <c r="H42" i="3"/>
  <c r="O41" i="3"/>
  <c r="N41" i="3"/>
  <c r="K41" i="3"/>
  <c r="J41" i="3"/>
  <c r="I41" i="3"/>
  <c r="H41" i="3"/>
  <c r="O40" i="3"/>
  <c r="N40" i="3"/>
  <c r="K40" i="3"/>
  <c r="J40" i="3"/>
  <c r="I40" i="3"/>
  <c r="H40" i="3"/>
  <c r="G40" i="3"/>
  <c r="F40" i="3"/>
  <c r="O39" i="3"/>
  <c r="N39" i="3"/>
  <c r="K39" i="3"/>
  <c r="J39" i="3"/>
  <c r="I39" i="3"/>
  <c r="H39" i="3"/>
  <c r="O38" i="3"/>
  <c r="N38" i="3"/>
  <c r="K38" i="3"/>
  <c r="J38" i="3"/>
  <c r="I38" i="3"/>
  <c r="O37" i="3"/>
  <c r="N37" i="3"/>
  <c r="K37" i="3"/>
  <c r="J37" i="3"/>
  <c r="I37" i="3"/>
  <c r="O36" i="3"/>
  <c r="N36" i="3"/>
  <c r="K36" i="3"/>
  <c r="J36" i="3"/>
  <c r="I36" i="3"/>
  <c r="H36" i="3"/>
  <c r="O35" i="3"/>
  <c r="N35" i="3"/>
  <c r="K35" i="3"/>
  <c r="J35" i="3"/>
  <c r="I35" i="3"/>
  <c r="H35" i="3"/>
  <c r="G35" i="3"/>
  <c r="F35" i="3"/>
  <c r="O34" i="3"/>
  <c r="N34" i="3"/>
  <c r="K34" i="3"/>
  <c r="J34" i="3"/>
  <c r="I34" i="3"/>
  <c r="H34" i="3"/>
  <c r="N52" i="11"/>
  <c r="M54" i="11"/>
  <c r="K52" i="11"/>
  <c r="J55" i="11"/>
  <c r="H53" i="11"/>
  <c r="O56" i="11"/>
  <c r="N56" i="11"/>
  <c r="K56" i="11"/>
  <c r="H56" i="11"/>
  <c r="O55" i="11"/>
  <c r="N55" i="11"/>
  <c r="K55" i="11"/>
  <c r="O54" i="11"/>
  <c r="N54" i="11"/>
  <c r="K54" i="11"/>
  <c r="J54" i="11"/>
  <c r="O53" i="11"/>
  <c r="N53" i="11"/>
  <c r="J53" i="11"/>
  <c r="O52" i="11"/>
  <c r="J52" i="11"/>
  <c r="O51" i="11"/>
  <c r="N51" i="11"/>
  <c r="K51" i="11"/>
  <c r="J51" i="11"/>
  <c r="O50" i="11"/>
  <c r="N50" i="11"/>
  <c r="K50" i="11"/>
  <c r="J50" i="11"/>
  <c r="O49" i="11"/>
  <c r="N49" i="11"/>
  <c r="M49" i="11"/>
  <c r="K49" i="11"/>
  <c r="J49" i="11"/>
  <c r="H49" i="11"/>
  <c r="O48" i="11"/>
  <c r="N48" i="11"/>
  <c r="K48" i="11"/>
  <c r="J48" i="11"/>
  <c r="H48" i="11"/>
  <c r="O47" i="11"/>
  <c r="N47" i="11"/>
  <c r="K47" i="11"/>
  <c r="J47" i="11"/>
  <c r="O46" i="11"/>
  <c r="N46" i="11"/>
  <c r="K46" i="11"/>
  <c r="J46" i="11"/>
  <c r="O45" i="11"/>
  <c r="N45" i="11"/>
  <c r="K45" i="11"/>
  <c r="J45" i="11"/>
  <c r="O44" i="11"/>
  <c r="N44" i="11"/>
  <c r="K44" i="11"/>
  <c r="J44" i="11"/>
  <c r="H44" i="11"/>
  <c r="O43" i="11"/>
  <c r="N43" i="11"/>
  <c r="K43" i="11"/>
  <c r="J43" i="11"/>
  <c r="O42" i="11"/>
  <c r="N42" i="11"/>
  <c r="K42" i="11"/>
  <c r="J42" i="11"/>
  <c r="H42" i="11"/>
  <c r="O41" i="11"/>
  <c r="N41" i="11"/>
  <c r="M41" i="11"/>
  <c r="K41" i="11"/>
  <c r="J41" i="11"/>
  <c r="H41" i="11"/>
  <c r="O40" i="11"/>
  <c r="N40" i="11"/>
  <c r="K40" i="11"/>
  <c r="J40" i="11"/>
  <c r="H40" i="11"/>
  <c r="G40" i="11"/>
  <c r="F40" i="11"/>
  <c r="O39" i="11"/>
  <c r="N39" i="11"/>
  <c r="K39" i="11"/>
  <c r="J39" i="11"/>
  <c r="H39" i="11"/>
  <c r="O38" i="11"/>
  <c r="N38" i="11"/>
  <c r="K38" i="11"/>
  <c r="J38" i="11"/>
  <c r="H38" i="11"/>
  <c r="O37" i="11"/>
  <c r="N37" i="11"/>
  <c r="K37" i="11"/>
  <c r="J37" i="11"/>
  <c r="H37" i="11"/>
  <c r="O36" i="11"/>
  <c r="N36" i="11"/>
  <c r="K36" i="11"/>
  <c r="J36" i="11"/>
  <c r="H36" i="11"/>
  <c r="O35" i="11"/>
  <c r="N35" i="11"/>
  <c r="K35" i="11"/>
  <c r="J35" i="11"/>
  <c r="H35" i="11"/>
  <c r="G35" i="11"/>
  <c r="F35" i="11"/>
  <c r="O34" i="11"/>
  <c r="N34" i="11"/>
  <c r="K34" i="11"/>
  <c r="J34" i="11"/>
  <c r="H34" i="11"/>
  <c r="M54" i="12"/>
  <c r="J53" i="12"/>
  <c r="I50" i="12"/>
  <c r="H53" i="12"/>
  <c r="O56" i="12"/>
  <c r="N56" i="12"/>
  <c r="K56" i="12"/>
  <c r="H56" i="12"/>
  <c r="O55" i="12"/>
  <c r="N55" i="12"/>
  <c r="K55" i="12"/>
  <c r="O54" i="12"/>
  <c r="N54" i="12"/>
  <c r="K54" i="12"/>
  <c r="I54" i="12"/>
  <c r="O53" i="12"/>
  <c r="N53" i="12"/>
  <c r="K53" i="12"/>
  <c r="I53" i="12"/>
  <c r="O52" i="12"/>
  <c r="N52" i="12"/>
  <c r="K52" i="12"/>
  <c r="O51" i="12"/>
  <c r="N51" i="12"/>
  <c r="K51" i="12"/>
  <c r="O50" i="12"/>
  <c r="N50" i="12"/>
  <c r="K50" i="12"/>
  <c r="O49" i="12"/>
  <c r="N49" i="12"/>
  <c r="M49" i="12"/>
  <c r="K49" i="12"/>
  <c r="I49" i="12"/>
  <c r="H49" i="12"/>
  <c r="O48" i="12"/>
  <c r="N48" i="12"/>
  <c r="K48" i="12"/>
  <c r="I48" i="12"/>
  <c r="H48" i="12"/>
  <c r="O47" i="12"/>
  <c r="N47" i="12"/>
  <c r="K47" i="12"/>
  <c r="I47" i="12"/>
  <c r="O46" i="12"/>
  <c r="N46" i="12"/>
  <c r="K46" i="12"/>
  <c r="I46" i="12"/>
  <c r="O45" i="12"/>
  <c r="N45" i="12"/>
  <c r="K45" i="12"/>
  <c r="I45" i="12"/>
  <c r="O44" i="12"/>
  <c r="N44" i="12"/>
  <c r="K44" i="12"/>
  <c r="I44" i="12"/>
  <c r="H44" i="12"/>
  <c r="O43" i="12"/>
  <c r="N43" i="12"/>
  <c r="K43" i="12"/>
  <c r="I43" i="12"/>
  <c r="H43" i="12"/>
  <c r="O42" i="12"/>
  <c r="N42" i="12"/>
  <c r="K42" i="12"/>
  <c r="I42" i="12"/>
  <c r="H42" i="12"/>
  <c r="O41" i="12"/>
  <c r="N41" i="12"/>
  <c r="M41" i="12"/>
  <c r="K41" i="12"/>
  <c r="I41" i="12"/>
  <c r="H41" i="12"/>
  <c r="O40" i="12"/>
  <c r="N40" i="12"/>
  <c r="K40" i="12"/>
  <c r="I40" i="12"/>
  <c r="H40" i="12"/>
  <c r="G40" i="12"/>
  <c r="F40" i="12"/>
  <c r="O39" i="12"/>
  <c r="N39" i="12"/>
  <c r="K39" i="12"/>
  <c r="I39" i="12"/>
  <c r="H39" i="12"/>
  <c r="O38" i="12"/>
  <c r="N38" i="12"/>
  <c r="K38" i="12"/>
  <c r="I38" i="12"/>
  <c r="H38" i="12"/>
  <c r="O37" i="12"/>
  <c r="N37" i="12"/>
  <c r="K37" i="12"/>
  <c r="J37" i="12"/>
  <c r="I37" i="12"/>
  <c r="H37" i="12"/>
  <c r="O36" i="12"/>
  <c r="N36" i="12"/>
  <c r="K36" i="12"/>
  <c r="I36" i="12"/>
  <c r="H36" i="12"/>
  <c r="O35" i="12"/>
  <c r="N35" i="12"/>
  <c r="K35" i="12"/>
  <c r="J35" i="12"/>
  <c r="I35" i="12"/>
  <c r="H35" i="12"/>
  <c r="G35" i="12"/>
  <c r="F35" i="12"/>
  <c r="O34" i="12"/>
  <c r="N34" i="12"/>
  <c r="K34" i="12"/>
  <c r="I34" i="12"/>
  <c r="H34" i="12"/>
  <c r="O56" i="13"/>
  <c r="M54" i="13"/>
  <c r="I55" i="13"/>
  <c r="H53" i="13"/>
  <c r="G40" i="13"/>
  <c r="N56" i="13"/>
  <c r="K56" i="13"/>
  <c r="J56" i="13"/>
  <c r="H56" i="13"/>
  <c r="N55" i="13"/>
  <c r="K55" i="13"/>
  <c r="J55" i="13"/>
  <c r="O54" i="13"/>
  <c r="N54" i="13"/>
  <c r="K54" i="13"/>
  <c r="J54" i="13"/>
  <c r="I54" i="13"/>
  <c r="O53" i="13"/>
  <c r="N53" i="13"/>
  <c r="K53" i="13"/>
  <c r="J53" i="13"/>
  <c r="I53" i="13"/>
  <c r="O52" i="13"/>
  <c r="N52" i="13"/>
  <c r="K52" i="13"/>
  <c r="J52" i="13"/>
  <c r="I52" i="13"/>
  <c r="O51" i="13"/>
  <c r="N51" i="13"/>
  <c r="K51" i="13"/>
  <c r="J51" i="13"/>
  <c r="I51" i="13"/>
  <c r="O50" i="13"/>
  <c r="N50" i="13"/>
  <c r="K50" i="13"/>
  <c r="J50" i="13"/>
  <c r="I50" i="13"/>
  <c r="O49" i="13"/>
  <c r="N49" i="13"/>
  <c r="K49" i="13"/>
  <c r="J49" i="13"/>
  <c r="I49" i="13"/>
  <c r="H49" i="13"/>
  <c r="N48" i="13"/>
  <c r="K48" i="13"/>
  <c r="J48" i="13"/>
  <c r="I48" i="13"/>
  <c r="H48" i="13"/>
  <c r="N47" i="13"/>
  <c r="K47" i="13"/>
  <c r="J47" i="13"/>
  <c r="I47" i="13"/>
  <c r="N46" i="13"/>
  <c r="K46" i="13"/>
  <c r="J46" i="13"/>
  <c r="I46" i="13"/>
  <c r="H46" i="13"/>
  <c r="N45" i="13"/>
  <c r="K45" i="13"/>
  <c r="J45" i="13"/>
  <c r="I45" i="13"/>
  <c r="H45" i="13"/>
  <c r="O44" i="13"/>
  <c r="N44" i="13"/>
  <c r="K44" i="13"/>
  <c r="J44" i="13"/>
  <c r="I44" i="13"/>
  <c r="H44" i="13"/>
  <c r="N43" i="13"/>
  <c r="K43" i="13"/>
  <c r="J43" i="13"/>
  <c r="I43" i="13"/>
  <c r="H43" i="13"/>
  <c r="O42" i="13"/>
  <c r="N42" i="13"/>
  <c r="K42" i="13"/>
  <c r="J42" i="13"/>
  <c r="I42" i="13"/>
  <c r="H42" i="13"/>
  <c r="N41" i="13"/>
  <c r="K41" i="13"/>
  <c r="J41" i="13"/>
  <c r="I41" i="13"/>
  <c r="H41" i="13"/>
  <c r="N40" i="13"/>
  <c r="K40" i="13"/>
  <c r="J40" i="13"/>
  <c r="I40" i="13"/>
  <c r="H40" i="13"/>
  <c r="F40" i="13"/>
  <c r="N39" i="13"/>
  <c r="K39" i="13"/>
  <c r="J39" i="13"/>
  <c r="I39" i="13"/>
  <c r="H39" i="13"/>
  <c r="O38" i="13"/>
  <c r="N38" i="13"/>
  <c r="K38" i="13"/>
  <c r="J38" i="13"/>
  <c r="I38" i="13"/>
  <c r="H38" i="13"/>
  <c r="N37" i="13"/>
  <c r="K37" i="13"/>
  <c r="J37" i="13"/>
  <c r="I37" i="13"/>
  <c r="H37" i="13"/>
  <c r="O36" i="13"/>
  <c r="N36" i="13"/>
  <c r="K36" i="13"/>
  <c r="J36" i="13"/>
  <c r="I36" i="13"/>
  <c r="H36" i="13"/>
  <c r="N35" i="13"/>
  <c r="K35" i="13"/>
  <c r="J35" i="13"/>
  <c r="I35" i="13"/>
  <c r="H35" i="13"/>
  <c r="G35" i="13"/>
  <c r="F35" i="13"/>
  <c r="N34" i="13"/>
  <c r="K34" i="13"/>
  <c r="J34" i="13"/>
  <c r="I34" i="13"/>
  <c r="H34" i="13"/>
  <c r="M54" i="14"/>
  <c r="J35" i="14"/>
  <c r="H55" i="14"/>
  <c r="O56" i="14"/>
  <c r="N56" i="14"/>
  <c r="K56" i="14"/>
  <c r="I56" i="14"/>
  <c r="H56" i="14"/>
  <c r="O55" i="14"/>
  <c r="N55" i="14"/>
  <c r="K55" i="14"/>
  <c r="I55" i="14"/>
  <c r="O54" i="14"/>
  <c r="N54" i="14"/>
  <c r="K54" i="14"/>
  <c r="I54" i="14"/>
  <c r="O53" i="14"/>
  <c r="N53" i="14"/>
  <c r="K53" i="14"/>
  <c r="I53" i="14"/>
  <c r="H53" i="14"/>
  <c r="O52" i="14"/>
  <c r="N52" i="14"/>
  <c r="K52" i="14"/>
  <c r="I52" i="14"/>
  <c r="H52" i="14"/>
  <c r="O51" i="14"/>
  <c r="N51" i="14"/>
  <c r="K51" i="14"/>
  <c r="I51" i="14"/>
  <c r="H51" i="14"/>
  <c r="O50" i="14"/>
  <c r="N50" i="14"/>
  <c r="K50" i="14"/>
  <c r="I50" i="14"/>
  <c r="H50" i="14"/>
  <c r="O49" i="14"/>
  <c r="N49" i="14"/>
  <c r="M49" i="14"/>
  <c r="K49" i="14"/>
  <c r="J49" i="14"/>
  <c r="I49" i="14"/>
  <c r="H49" i="14"/>
  <c r="O48" i="14"/>
  <c r="N48" i="14"/>
  <c r="K48" i="14"/>
  <c r="I48" i="14"/>
  <c r="H48" i="14"/>
  <c r="O47" i="14"/>
  <c r="N47" i="14"/>
  <c r="K47" i="14"/>
  <c r="I47" i="14"/>
  <c r="H47" i="14"/>
  <c r="O46" i="14"/>
  <c r="N46" i="14"/>
  <c r="K46" i="14"/>
  <c r="I46" i="14"/>
  <c r="H46" i="14"/>
  <c r="O45" i="14"/>
  <c r="N45" i="14"/>
  <c r="K45" i="14"/>
  <c r="I45" i="14"/>
  <c r="H45" i="14"/>
  <c r="O44" i="14"/>
  <c r="N44" i="14"/>
  <c r="K44" i="14"/>
  <c r="I44" i="14"/>
  <c r="H44" i="14"/>
  <c r="O43" i="14"/>
  <c r="N43" i="14"/>
  <c r="K43" i="14"/>
  <c r="I43" i="14"/>
  <c r="H43" i="14"/>
  <c r="O42" i="14"/>
  <c r="N42" i="14"/>
  <c r="K42" i="14"/>
  <c r="J42" i="14"/>
  <c r="I42" i="14"/>
  <c r="H42" i="14"/>
  <c r="O41" i="14"/>
  <c r="N41" i="14"/>
  <c r="M41" i="14"/>
  <c r="K41" i="14"/>
  <c r="I41" i="14"/>
  <c r="H41" i="14"/>
  <c r="O40" i="14"/>
  <c r="N40" i="14"/>
  <c r="K40" i="14"/>
  <c r="I40" i="14"/>
  <c r="H40" i="14"/>
  <c r="G40" i="14"/>
  <c r="F40" i="14"/>
  <c r="O39" i="14"/>
  <c r="N39" i="14"/>
  <c r="K39" i="14"/>
  <c r="I39" i="14"/>
  <c r="H39" i="14"/>
  <c r="O38" i="14"/>
  <c r="N38" i="14"/>
  <c r="K38" i="14"/>
  <c r="I38" i="14"/>
  <c r="H38" i="14"/>
  <c r="O37" i="14"/>
  <c r="N37" i="14"/>
  <c r="K37" i="14"/>
  <c r="I37" i="14"/>
  <c r="H37" i="14"/>
  <c r="O36" i="14"/>
  <c r="N36" i="14"/>
  <c r="K36" i="14"/>
  <c r="J36" i="14"/>
  <c r="I36" i="14"/>
  <c r="H36" i="14"/>
  <c r="O35" i="14"/>
  <c r="N35" i="14"/>
  <c r="K35" i="14"/>
  <c r="I35" i="14"/>
  <c r="H35" i="14"/>
  <c r="G35" i="14"/>
  <c r="F35" i="14"/>
  <c r="O34" i="14"/>
  <c r="N34" i="14"/>
  <c r="K34" i="14"/>
  <c r="I34" i="14"/>
  <c r="H34" i="14"/>
  <c r="N50" i="2"/>
  <c r="M54" i="2"/>
  <c r="H55" i="2"/>
  <c r="F37" i="2"/>
  <c r="O56" i="2"/>
  <c r="K56" i="2"/>
  <c r="J56" i="2"/>
  <c r="I56" i="2"/>
  <c r="H56" i="2"/>
  <c r="O55" i="2"/>
  <c r="K55" i="2"/>
  <c r="J55" i="2"/>
  <c r="I55" i="2"/>
  <c r="O54" i="2"/>
  <c r="K54" i="2"/>
  <c r="J54" i="2"/>
  <c r="I54" i="2"/>
  <c r="O53" i="2"/>
  <c r="K53" i="2"/>
  <c r="J53" i="2"/>
  <c r="I53" i="2"/>
  <c r="O52" i="2"/>
  <c r="K52" i="2"/>
  <c r="J52" i="2"/>
  <c r="I52" i="2"/>
  <c r="O51" i="2"/>
  <c r="K51" i="2"/>
  <c r="J51" i="2"/>
  <c r="I51" i="2"/>
  <c r="O50" i="2"/>
  <c r="K50" i="2"/>
  <c r="J50" i="2"/>
  <c r="I50" i="2"/>
  <c r="H50" i="2"/>
  <c r="G50" i="2"/>
  <c r="F50" i="2"/>
  <c r="O49" i="2"/>
  <c r="M49" i="2"/>
  <c r="K49" i="2"/>
  <c r="J49" i="2"/>
  <c r="I49" i="2"/>
  <c r="H49" i="2"/>
  <c r="O48" i="2"/>
  <c r="K48" i="2"/>
  <c r="J48" i="2"/>
  <c r="I48" i="2"/>
  <c r="O47" i="2"/>
  <c r="K47" i="2"/>
  <c r="J47" i="2"/>
  <c r="I47" i="2"/>
  <c r="O46" i="2"/>
  <c r="K46" i="2"/>
  <c r="J46" i="2"/>
  <c r="I46" i="2"/>
  <c r="O45" i="2"/>
  <c r="K45" i="2"/>
  <c r="J45" i="2"/>
  <c r="I45" i="2"/>
  <c r="H45" i="2"/>
  <c r="G45" i="2"/>
  <c r="O44" i="2"/>
  <c r="K44" i="2"/>
  <c r="J44" i="2"/>
  <c r="I44" i="2"/>
  <c r="H44" i="2"/>
  <c r="O43" i="2"/>
  <c r="K43" i="2"/>
  <c r="J43" i="2"/>
  <c r="I43" i="2"/>
  <c r="H43" i="2"/>
  <c r="O42" i="2"/>
  <c r="K42" i="2"/>
  <c r="J42" i="2"/>
  <c r="I42" i="2"/>
  <c r="H42" i="2"/>
  <c r="O41" i="2"/>
  <c r="M41" i="2"/>
  <c r="K41" i="2"/>
  <c r="J41" i="2"/>
  <c r="I41" i="2"/>
  <c r="H41" i="2"/>
  <c r="O40" i="2"/>
  <c r="K40" i="2"/>
  <c r="J40" i="2"/>
  <c r="I40" i="2"/>
  <c r="H40" i="2"/>
  <c r="O39" i="2"/>
  <c r="N39" i="2"/>
  <c r="K39" i="2"/>
  <c r="J39" i="2"/>
  <c r="I39" i="2"/>
  <c r="H39" i="2"/>
  <c r="G39" i="2"/>
  <c r="O38" i="2"/>
  <c r="K38" i="2"/>
  <c r="J38" i="2"/>
  <c r="I38" i="2"/>
  <c r="H38" i="2"/>
  <c r="G38" i="2"/>
  <c r="F38" i="2"/>
  <c r="O37" i="2"/>
  <c r="K37" i="2"/>
  <c r="J37" i="2"/>
  <c r="I37" i="2"/>
  <c r="H37" i="2"/>
  <c r="G37" i="2"/>
  <c r="O36" i="2"/>
  <c r="K36" i="2"/>
  <c r="J36" i="2"/>
  <c r="I36" i="2"/>
  <c r="H36" i="2"/>
  <c r="G36" i="2"/>
  <c r="O35" i="2"/>
  <c r="K35" i="2"/>
  <c r="J35" i="2"/>
  <c r="I35" i="2"/>
  <c r="H35" i="2"/>
  <c r="O34" i="2"/>
  <c r="K34" i="2"/>
  <c r="J34" i="2"/>
  <c r="I34" i="2"/>
  <c r="H34" i="2"/>
  <c r="F39" i="2" l="1"/>
  <c r="N40" i="2"/>
  <c r="F45" i="2"/>
  <c r="N46" i="2"/>
  <c r="N52" i="2"/>
  <c r="J37" i="14"/>
  <c r="J43" i="14"/>
  <c r="O37" i="13"/>
  <c r="O43" i="13"/>
  <c r="J36" i="12"/>
  <c r="N55" i="15"/>
  <c r="J53" i="8"/>
  <c r="J42" i="8"/>
  <c r="J41" i="8"/>
  <c r="J40" i="8"/>
  <c r="J43" i="8"/>
  <c r="J54" i="8"/>
  <c r="J44" i="8"/>
  <c r="J45" i="8"/>
  <c r="J34" i="8"/>
  <c r="J55" i="8"/>
  <c r="J47" i="8"/>
  <c r="J46" i="8"/>
  <c r="J35" i="8"/>
  <c r="J50" i="8"/>
  <c r="J49" i="8"/>
  <c r="J48" i="8"/>
  <c r="J36" i="8"/>
  <c r="J56" i="8"/>
  <c r="J51" i="8"/>
  <c r="J37" i="8"/>
  <c r="N47" i="2"/>
  <c r="N53" i="2"/>
  <c r="J38" i="14"/>
  <c r="J44" i="14"/>
  <c r="J50" i="14"/>
  <c r="J56" i="12"/>
  <c r="J55" i="12"/>
  <c r="J47" i="12"/>
  <c r="J46" i="12"/>
  <c r="J45" i="12"/>
  <c r="J44" i="12"/>
  <c r="J43" i="12"/>
  <c r="J42" i="12"/>
  <c r="J41" i="12"/>
  <c r="J50" i="12"/>
  <c r="J49" i="12"/>
  <c r="J51" i="12"/>
  <c r="I50" i="11"/>
  <c r="I40" i="11"/>
  <c r="I49" i="11"/>
  <c r="I39" i="11"/>
  <c r="I38" i="11"/>
  <c r="I47" i="11"/>
  <c r="I46" i="11"/>
  <c r="I45" i="11"/>
  <c r="I44" i="11"/>
  <c r="I37" i="11"/>
  <c r="I43" i="11"/>
  <c r="I42" i="11"/>
  <c r="I36" i="11"/>
  <c r="I53" i="11"/>
  <c r="I35" i="11"/>
  <c r="I54" i="11"/>
  <c r="I41" i="11"/>
  <c r="I34" i="11"/>
  <c r="M54" i="3"/>
  <c r="M41" i="3"/>
  <c r="M49" i="3"/>
  <c r="M39" i="10"/>
  <c r="M38" i="10"/>
  <c r="M46" i="10"/>
  <c r="M41" i="10"/>
  <c r="M47" i="10"/>
  <c r="M34" i="10"/>
  <c r="G36" i="1"/>
  <c r="G37" i="1"/>
  <c r="G38" i="1"/>
  <c r="N34" i="2"/>
  <c r="N48" i="2"/>
  <c r="H51" i="2"/>
  <c r="N54" i="2"/>
  <c r="J39" i="14"/>
  <c r="J45" i="14"/>
  <c r="J51" i="14"/>
  <c r="O39" i="13"/>
  <c r="O45" i="13"/>
  <c r="J38" i="12"/>
  <c r="J52" i="12"/>
  <c r="E39" i="5"/>
  <c r="E38" i="5"/>
  <c r="E37" i="5"/>
  <c r="M54" i="5"/>
  <c r="M36" i="5"/>
  <c r="M47" i="5"/>
  <c r="M50" i="5"/>
  <c r="M49" i="5"/>
  <c r="M35" i="5"/>
  <c r="M52" i="5"/>
  <c r="M51" i="5"/>
  <c r="M39" i="5"/>
  <c r="M34" i="5"/>
  <c r="M42" i="5"/>
  <c r="M41" i="5"/>
  <c r="M38" i="5"/>
  <c r="M37" i="5"/>
  <c r="I56" i="4"/>
  <c r="I44" i="4"/>
  <c r="I43" i="4"/>
  <c r="I40" i="4"/>
  <c r="I45" i="4"/>
  <c r="I46" i="4"/>
  <c r="I50" i="4"/>
  <c r="I49" i="4"/>
  <c r="I47" i="4"/>
  <c r="I34" i="4"/>
  <c r="I52" i="4"/>
  <c r="I51" i="4"/>
  <c r="I48" i="4"/>
  <c r="I36" i="4"/>
  <c r="I35" i="4"/>
  <c r="I53" i="4"/>
  <c r="I37" i="4"/>
  <c r="I54" i="4"/>
  <c r="I38" i="4"/>
  <c r="N35" i="2"/>
  <c r="N41" i="2"/>
  <c r="H46" i="2"/>
  <c r="H52" i="2"/>
  <c r="N55" i="2"/>
  <c r="J40" i="14"/>
  <c r="J46" i="14"/>
  <c r="J52" i="14"/>
  <c r="O40" i="13"/>
  <c r="O46" i="13"/>
  <c r="O47" i="13"/>
  <c r="J39" i="12"/>
  <c r="M55" i="5"/>
  <c r="N45" i="2"/>
  <c r="N36" i="2"/>
  <c r="N42" i="2"/>
  <c r="H47" i="2"/>
  <c r="H53" i="2"/>
  <c r="N56" i="2"/>
  <c r="J47" i="14"/>
  <c r="J53" i="14"/>
  <c r="J54" i="14"/>
  <c r="J55" i="14"/>
  <c r="M41" i="13"/>
  <c r="O48" i="13"/>
  <c r="J40" i="12"/>
  <c r="J48" i="12"/>
  <c r="N48" i="15"/>
  <c r="I55" i="4"/>
  <c r="F36" i="2"/>
  <c r="N37" i="2"/>
  <c r="N43" i="2"/>
  <c r="H48" i="2"/>
  <c r="N49" i="2"/>
  <c r="H54" i="2"/>
  <c r="J34" i="14"/>
  <c r="J41" i="14"/>
  <c r="J48" i="14"/>
  <c r="J56" i="14"/>
  <c r="O34" i="13"/>
  <c r="M49" i="13"/>
  <c r="F37" i="9"/>
  <c r="F39" i="9"/>
  <c r="F40" i="9"/>
  <c r="F35" i="9"/>
  <c r="N55" i="9"/>
  <c r="N44" i="9"/>
  <c r="N43" i="9"/>
  <c r="N35" i="9"/>
  <c r="N56" i="9"/>
  <c r="N36" i="9"/>
  <c r="N50" i="9"/>
  <c r="N49" i="9"/>
  <c r="N45" i="9"/>
  <c r="N46" i="9"/>
  <c r="N37" i="9"/>
  <c r="N52" i="9"/>
  <c r="N51" i="9"/>
  <c r="N47" i="9"/>
  <c r="N38" i="9"/>
  <c r="N48" i="9"/>
  <c r="N39" i="9"/>
  <c r="N53" i="9"/>
  <c r="N41" i="9"/>
  <c r="N40" i="9"/>
  <c r="O48" i="7"/>
  <c r="O51" i="7"/>
  <c r="O49" i="7"/>
  <c r="O41" i="7"/>
  <c r="O35" i="7"/>
  <c r="N51" i="2"/>
  <c r="O56" i="1"/>
  <c r="O54" i="1"/>
  <c r="O44" i="1"/>
  <c r="O43" i="1"/>
  <c r="O45" i="1"/>
  <c r="O49" i="1"/>
  <c r="O46" i="1"/>
  <c r="O36" i="1"/>
  <c r="O35" i="1"/>
  <c r="O52" i="1"/>
  <c r="O37" i="1"/>
  <c r="O51" i="1"/>
  <c r="O41" i="1"/>
  <c r="O38" i="1"/>
  <c r="N38" i="2"/>
  <c r="N44" i="2"/>
  <c r="O35" i="13"/>
  <c r="O41" i="13"/>
  <c r="O55" i="13"/>
  <c r="J34" i="12"/>
  <c r="J54" i="12"/>
  <c r="F37" i="15"/>
  <c r="F45" i="15"/>
  <c r="F39" i="15"/>
  <c r="F38" i="15"/>
  <c r="F40" i="15"/>
  <c r="F43" i="15"/>
  <c r="F35" i="15"/>
  <c r="F49" i="15"/>
  <c r="N49" i="15"/>
  <c r="N43" i="15"/>
  <c r="N35" i="15"/>
  <c r="N56" i="15"/>
  <c r="N36" i="15"/>
  <c r="N50" i="15"/>
  <c r="N44" i="15"/>
  <c r="N39" i="15"/>
  <c r="N38" i="15"/>
  <c r="N37" i="15"/>
  <c r="N51" i="15"/>
  <c r="N45" i="15"/>
  <c r="N52" i="15"/>
  <c r="N46" i="15"/>
  <c r="N41" i="15"/>
  <c r="N40" i="15"/>
  <c r="N47" i="15"/>
  <c r="N42" i="15"/>
  <c r="N34" i="15"/>
  <c r="G49" i="16"/>
  <c r="G35" i="16"/>
  <c r="G43" i="16"/>
  <c r="O49" i="16"/>
  <c r="O35" i="16"/>
  <c r="O43" i="16"/>
  <c r="O41" i="16"/>
  <c r="G45" i="1"/>
  <c r="O51" i="15"/>
  <c r="H54" i="1"/>
  <c r="H46" i="1"/>
  <c r="H38" i="1"/>
  <c r="H51" i="1"/>
  <c r="H43" i="1"/>
  <c r="H35" i="1"/>
  <c r="H56" i="1"/>
  <c r="H48" i="1"/>
  <c r="H40" i="1"/>
  <c r="H53" i="1"/>
  <c r="H45" i="1"/>
  <c r="H37" i="1"/>
  <c r="H50" i="1"/>
  <c r="H42" i="1"/>
  <c r="H34" i="1"/>
  <c r="H55" i="1"/>
  <c r="H47" i="1"/>
  <c r="H39" i="1"/>
  <c r="H52" i="1"/>
  <c r="H44" i="1"/>
  <c r="H36" i="1"/>
  <c r="H49" i="1"/>
  <c r="E36" i="2"/>
  <c r="M36" i="2"/>
  <c r="M44" i="2"/>
  <c r="M52" i="2"/>
  <c r="M36" i="14"/>
  <c r="M44" i="14"/>
  <c r="M52" i="14"/>
  <c r="M36" i="13"/>
  <c r="M44" i="13"/>
  <c r="H51" i="13"/>
  <c r="M52" i="13"/>
  <c r="I56" i="13"/>
  <c r="M36" i="12"/>
  <c r="M44" i="12"/>
  <c r="H51" i="12"/>
  <c r="M52" i="12"/>
  <c r="I56" i="12"/>
  <c r="M36" i="11"/>
  <c r="H43" i="11"/>
  <c r="M44" i="11"/>
  <c r="I48" i="11"/>
  <c r="H51" i="11"/>
  <c r="M52" i="11"/>
  <c r="I56" i="11"/>
  <c r="M36" i="3"/>
  <c r="H43" i="3"/>
  <c r="M44" i="3"/>
  <c r="I48" i="3"/>
  <c r="H51" i="3"/>
  <c r="M52" i="3"/>
  <c r="I56" i="3"/>
  <c r="O48" i="10"/>
  <c r="E40" i="10"/>
  <c r="M51" i="10"/>
  <c r="M43" i="10"/>
  <c r="M35" i="10"/>
  <c r="M56" i="10"/>
  <c r="M48" i="10"/>
  <c r="M40" i="10"/>
  <c r="M53" i="10"/>
  <c r="M45" i="10"/>
  <c r="M37" i="10"/>
  <c r="M50" i="10"/>
  <c r="M42" i="10"/>
  <c r="M52" i="10"/>
  <c r="M44" i="10"/>
  <c r="M36" i="10"/>
  <c r="G40" i="15"/>
  <c r="O43" i="15"/>
  <c r="G49" i="15"/>
  <c r="M54" i="9"/>
  <c r="M55" i="9"/>
  <c r="H54" i="5"/>
  <c r="H46" i="5"/>
  <c r="H38" i="5"/>
  <c r="H51" i="5"/>
  <c r="H43" i="5"/>
  <c r="H35" i="5"/>
  <c r="H56" i="5"/>
  <c r="H48" i="5"/>
  <c r="H40" i="5"/>
  <c r="H53" i="5"/>
  <c r="H45" i="5"/>
  <c r="H37" i="5"/>
  <c r="H50" i="5"/>
  <c r="H42" i="5"/>
  <c r="H34" i="5"/>
  <c r="H55" i="5"/>
  <c r="H47" i="5"/>
  <c r="H39" i="5"/>
  <c r="H52" i="5"/>
  <c r="H44" i="5"/>
  <c r="H36" i="5"/>
  <c r="H49" i="5"/>
  <c r="H41" i="5"/>
  <c r="H41" i="1"/>
  <c r="O53" i="15"/>
  <c r="O45" i="15"/>
  <c r="O37" i="15"/>
  <c r="O50" i="15"/>
  <c r="O42" i="15"/>
  <c r="O34" i="15"/>
  <c r="O55" i="15"/>
  <c r="O47" i="15"/>
  <c r="O39" i="15"/>
  <c r="O52" i="15"/>
  <c r="O44" i="15"/>
  <c r="O36" i="15"/>
  <c r="O54" i="15"/>
  <c r="O46" i="15"/>
  <c r="O38" i="15"/>
  <c r="G45" i="8"/>
  <c r="G37" i="8"/>
  <c r="G39" i="8"/>
  <c r="G36" i="8"/>
  <c r="G46" i="8"/>
  <c r="G38" i="8"/>
  <c r="E39" i="2"/>
  <c r="M39" i="2"/>
  <c r="M47" i="2"/>
  <c r="M55" i="2"/>
  <c r="M39" i="14"/>
  <c r="M47" i="14"/>
  <c r="H54" i="14"/>
  <c r="M55" i="14"/>
  <c r="M39" i="13"/>
  <c r="M47" i="13"/>
  <c r="H54" i="13"/>
  <c r="M55" i="13"/>
  <c r="M39" i="12"/>
  <c r="H46" i="12"/>
  <c r="M47" i="12"/>
  <c r="I51" i="12"/>
  <c r="H54" i="12"/>
  <c r="M55" i="12"/>
  <c r="M39" i="11"/>
  <c r="H46" i="11"/>
  <c r="M47" i="11"/>
  <c r="I51" i="11"/>
  <c r="K53" i="11"/>
  <c r="H54" i="11"/>
  <c r="M55" i="11"/>
  <c r="J56" i="11"/>
  <c r="H38" i="3"/>
  <c r="M39" i="3"/>
  <c r="I43" i="3"/>
  <c r="K45" i="3"/>
  <c r="H46" i="3"/>
  <c r="M47" i="3"/>
  <c r="J48" i="3"/>
  <c r="I51" i="3"/>
  <c r="N52" i="3"/>
  <c r="K53" i="3"/>
  <c r="H54" i="3"/>
  <c r="M55" i="3"/>
  <c r="J56" i="3"/>
  <c r="M49" i="10"/>
  <c r="O35" i="15"/>
  <c r="O41" i="15"/>
  <c r="M46" i="9"/>
  <c r="M39" i="8"/>
  <c r="M34" i="2"/>
  <c r="M42" i="2"/>
  <c r="E50" i="2"/>
  <c r="M50" i="2"/>
  <c r="M34" i="14"/>
  <c r="M42" i="14"/>
  <c r="M50" i="14"/>
  <c r="M34" i="13"/>
  <c r="M42" i="13"/>
  <c r="M50" i="13"/>
  <c r="M34" i="12"/>
  <c r="M42" i="12"/>
  <c r="M50" i="12"/>
  <c r="M34" i="11"/>
  <c r="M42" i="11"/>
  <c r="M50" i="11"/>
  <c r="M34" i="3"/>
  <c r="M42" i="3"/>
  <c r="M50" i="3"/>
  <c r="O53" i="10"/>
  <c r="O45" i="10"/>
  <c r="O37" i="10"/>
  <c r="O50" i="10"/>
  <c r="O42" i="10"/>
  <c r="O34" i="10"/>
  <c r="O55" i="10"/>
  <c r="O47" i="10"/>
  <c r="O39" i="10"/>
  <c r="O52" i="10"/>
  <c r="O44" i="10"/>
  <c r="O36" i="10"/>
  <c r="O54" i="10"/>
  <c r="O46" i="10"/>
  <c r="O38" i="10"/>
  <c r="E35" i="9"/>
  <c r="E40" i="9"/>
  <c r="E45" i="9"/>
  <c r="E37" i="9"/>
  <c r="M51" i="9"/>
  <c r="M43" i="9"/>
  <c r="M35" i="9"/>
  <c r="M56" i="9"/>
  <c r="M48" i="9"/>
  <c r="M40" i="9"/>
  <c r="M53" i="9"/>
  <c r="M45" i="9"/>
  <c r="M37" i="9"/>
  <c r="M50" i="9"/>
  <c r="M42" i="9"/>
  <c r="M34" i="9"/>
  <c r="M52" i="9"/>
  <c r="M44" i="9"/>
  <c r="M36" i="9"/>
  <c r="E45" i="7"/>
  <c r="E37" i="7"/>
  <c r="E36" i="7"/>
  <c r="M54" i="7"/>
  <c r="M51" i="7"/>
  <c r="M43" i="7"/>
  <c r="M35" i="7"/>
  <c r="M56" i="7"/>
  <c r="M48" i="7"/>
  <c r="M40" i="7"/>
  <c r="M53" i="7"/>
  <c r="M45" i="7"/>
  <c r="M37" i="7"/>
  <c r="M50" i="7"/>
  <c r="M42" i="7"/>
  <c r="M34" i="7"/>
  <c r="M52" i="7"/>
  <c r="M44" i="7"/>
  <c r="M36" i="7"/>
  <c r="G45" i="15"/>
  <c r="G37" i="15"/>
  <c r="G50" i="15"/>
  <c r="G39" i="15"/>
  <c r="G38" i="15"/>
  <c r="E37" i="2"/>
  <c r="M37" i="2"/>
  <c r="E45" i="2"/>
  <c r="M45" i="2"/>
  <c r="M53" i="2"/>
  <c r="M37" i="14"/>
  <c r="M45" i="14"/>
  <c r="M53" i="14"/>
  <c r="M37" i="13"/>
  <c r="M45" i="13"/>
  <c r="H52" i="13"/>
  <c r="M53" i="13"/>
  <c r="M37" i="12"/>
  <c r="M45" i="12"/>
  <c r="H52" i="12"/>
  <c r="M53" i="12"/>
  <c r="M37" i="11"/>
  <c r="M45" i="11"/>
  <c r="H52" i="11"/>
  <c r="M53" i="11"/>
  <c r="M37" i="3"/>
  <c r="M45" i="3"/>
  <c r="H52" i="3"/>
  <c r="M53" i="3"/>
  <c r="G35" i="15"/>
  <c r="E38" i="16"/>
  <c r="E43" i="16"/>
  <c r="E35" i="16"/>
  <c r="E40" i="16"/>
  <c r="E37" i="16"/>
  <c r="E50" i="16"/>
  <c r="E42" i="16"/>
  <c r="E44" i="16"/>
  <c r="E36" i="16"/>
  <c r="M54" i="16"/>
  <c r="M46" i="16"/>
  <c r="M38" i="16"/>
  <c r="M51" i="16"/>
  <c r="M43" i="16"/>
  <c r="M35" i="16"/>
  <c r="M56" i="16"/>
  <c r="M48" i="16"/>
  <c r="M40" i="16"/>
  <c r="M53" i="16"/>
  <c r="M45" i="16"/>
  <c r="M37" i="16"/>
  <c r="M50" i="16"/>
  <c r="M42" i="16"/>
  <c r="M34" i="16"/>
  <c r="M52" i="16"/>
  <c r="M44" i="16"/>
  <c r="M36" i="16"/>
  <c r="M40" i="2"/>
  <c r="M48" i="2"/>
  <c r="M56" i="2"/>
  <c r="E40" i="14"/>
  <c r="M40" i="14"/>
  <c r="M48" i="14"/>
  <c r="M56" i="14"/>
  <c r="E40" i="13"/>
  <c r="M40" i="13"/>
  <c r="H47" i="13"/>
  <c r="M48" i="13"/>
  <c r="H55" i="13"/>
  <c r="M56" i="13"/>
  <c r="E40" i="12"/>
  <c r="M40" i="12"/>
  <c r="H47" i="12"/>
  <c r="M48" i="12"/>
  <c r="I52" i="12"/>
  <c r="H55" i="12"/>
  <c r="M56" i="12"/>
  <c r="E40" i="11"/>
  <c r="M40" i="11"/>
  <c r="H47" i="11"/>
  <c r="M48" i="11"/>
  <c r="I52" i="11"/>
  <c r="H55" i="11"/>
  <c r="M56" i="11"/>
  <c r="E40" i="3"/>
  <c r="M40" i="3"/>
  <c r="H47" i="3"/>
  <c r="M48" i="3"/>
  <c r="I52" i="3"/>
  <c r="H55" i="3"/>
  <c r="M56" i="3"/>
  <c r="O35" i="10"/>
  <c r="O41" i="10"/>
  <c r="O56" i="15"/>
  <c r="E39" i="9"/>
  <c r="M41" i="9"/>
  <c r="G45" i="9"/>
  <c r="G37" i="9"/>
  <c r="G39" i="9"/>
  <c r="O53" i="9"/>
  <c r="O45" i="9"/>
  <c r="O37" i="9"/>
  <c r="O50" i="9"/>
  <c r="O42" i="9"/>
  <c r="O34" i="9"/>
  <c r="O55" i="9"/>
  <c r="O47" i="9"/>
  <c r="O39" i="9"/>
  <c r="O52" i="9"/>
  <c r="O44" i="9"/>
  <c r="O36" i="9"/>
  <c r="O54" i="9"/>
  <c r="O46" i="9"/>
  <c r="O38" i="9"/>
  <c r="E39" i="7"/>
  <c r="G45" i="7"/>
  <c r="G37" i="7"/>
  <c r="G39" i="7"/>
  <c r="G36" i="7"/>
  <c r="G46" i="7"/>
  <c r="G38" i="7"/>
  <c r="O56" i="7"/>
  <c r="O53" i="7"/>
  <c r="O45" i="7"/>
  <c r="O37" i="7"/>
  <c r="O50" i="7"/>
  <c r="O42" i="7"/>
  <c r="O34" i="7"/>
  <c r="O55" i="7"/>
  <c r="O47" i="7"/>
  <c r="O39" i="7"/>
  <c r="O52" i="7"/>
  <c r="O44" i="7"/>
  <c r="O36" i="7"/>
  <c r="O54" i="7"/>
  <c r="O46" i="7"/>
  <c r="O38" i="7"/>
  <c r="O35" i="8"/>
  <c r="O41" i="8"/>
  <c r="O43" i="8"/>
  <c r="O49" i="8"/>
  <c r="M39" i="16"/>
  <c r="M47" i="16"/>
  <c r="O56" i="8"/>
  <c r="O48" i="8"/>
  <c r="O40" i="8"/>
  <c r="O53" i="8"/>
  <c r="O45" i="8"/>
  <c r="O37" i="8"/>
  <c r="O50" i="8"/>
  <c r="O42" i="8"/>
  <c r="O34" i="8"/>
  <c r="O55" i="8"/>
  <c r="O47" i="8"/>
  <c r="O39" i="8"/>
  <c r="O52" i="8"/>
  <c r="O44" i="8"/>
  <c r="O36" i="8"/>
  <c r="O54" i="8"/>
  <c r="O46" i="8"/>
  <c r="O38" i="8"/>
  <c r="M35" i="2"/>
  <c r="M43" i="2"/>
  <c r="M51" i="2"/>
  <c r="E35" i="14"/>
  <c r="M35" i="14"/>
  <c r="M43" i="14"/>
  <c r="M51" i="14"/>
  <c r="E35" i="13"/>
  <c r="M35" i="13"/>
  <c r="M43" i="13"/>
  <c r="H50" i="13"/>
  <c r="M51" i="13"/>
  <c r="E35" i="12"/>
  <c r="M35" i="12"/>
  <c r="M43" i="12"/>
  <c r="H50" i="12"/>
  <c r="M51" i="12"/>
  <c r="I55" i="12"/>
  <c r="E35" i="11"/>
  <c r="M35" i="11"/>
  <c r="M43" i="11"/>
  <c r="H50" i="11"/>
  <c r="M51" i="11"/>
  <c r="I55" i="11"/>
  <c r="E35" i="3"/>
  <c r="M35" i="3"/>
  <c r="M43" i="3"/>
  <c r="H50" i="3"/>
  <c r="M51" i="3"/>
  <c r="I55" i="3"/>
  <c r="O48" i="15"/>
  <c r="E43" i="15"/>
  <c r="E35" i="15"/>
  <c r="E40" i="15"/>
  <c r="E45" i="15"/>
  <c r="E37" i="15"/>
  <c r="E50" i="15"/>
  <c r="M51" i="15"/>
  <c r="M43" i="15"/>
  <c r="M35" i="15"/>
  <c r="M56" i="15"/>
  <c r="M48" i="15"/>
  <c r="M40" i="15"/>
  <c r="M53" i="15"/>
  <c r="M45" i="15"/>
  <c r="M37" i="15"/>
  <c r="M50" i="15"/>
  <c r="M42" i="15"/>
  <c r="M34" i="15"/>
  <c r="M52" i="15"/>
  <c r="M44" i="15"/>
  <c r="M36" i="15"/>
  <c r="E46" i="8"/>
  <c r="E38" i="8"/>
  <c r="E45" i="8"/>
  <c r="E37" i="8"/>
  <c r="E36" i="8"/>
  <c r="M54" i="8"/>
  <c r="M46" i="8"/>
  <c r="M38" i="8"/>
  <c r="M51" i="8"/>
  <c r="M43" i="8"/>
  <c r="M35" i="8"/>
  <c r="M56" i="8"/>
  <c r="M48" i="8"/>
  <c r="M40" i="8"/>
  <c r="M53" i="8"/>
  <c r="M45" i="8"/>
  <c r="M37" i="8"/>
  <c r="M50" i="8"/>
  <c r="M42" i="8"/>
  <c r="M34" i="8"/>
  <c r="M52" i="8"/>
  <c r="M44" i="8"/>
  <c r="M36" i="8"/>
  <c r="E39" i="16"/>
  <c r="M41" i="16"/>
  <c r="E49" i="16"/>
  <c r="M49" i="16"/>
  <c r="G40" i="16"/>
  <c r="G37" i="16"/>
  <c r="G50" i="16"/>
  <c r="G42" i="16"/>
  <c r="G55" i="16"/>
  <c r="G39" i="16"/>
  <c r="G44" i="16"/>
  <c r="G36" i="16"/>
  <c r="G38" i="16"/>
  <c r="O56" i="16"/>
  <c r="O48" i="16"/>
  <c r="O40" i="16"/>
  <c r="O53" i="16"/>
  <c r="O45" i="16"/>
  <c r="O37" i="16"/>
  <c r="O50" i="16"/>
  <c r="O42" i="16"/>
  <c r="O34" i="16"/>
  <c r="O55" i="16"/>
  <c r="O47" i="16"/>
  <c r="O39" i="16"/>
  <c r="O52" i="16"/>
  <c r="O44" i="16"/>
  <c r="O36" i="16"/>
  <c r="O54" i="16"/>
  <c r="O46" i="16"/>
  <c r="O38" i="16"/>
  <c r="E38" i="2"/>
  <c r="M38" i="2"/>
  <c r="M46" i="2"/>
  <c r="M38" i="14"/>
  <c r="M46" i="14"/>
  <c r="M38" i="13"/>
  <c r="M46" i="13"/>
  <c r="M38" i="12"/>
  <c r="H45" i="12"/>
  <c r="M46" i="12"/>
  <c r="M38" i="11"/>
  <c r="H45" i="11"/>
  <c r="M46" i="11"/>
  <c r="H37" i="3"/>
  <c r="M38" i="3"/>
  <c r="I42" i="3"/>
  <c r="K44" i="3"/>
  <c r="H45" i="3"/>
  <c r="M46" i="3"/>
  <c r="J47" i="3"/>
  <c r="G35" i="10"/>
  <c r="M54" i="10"/>
  <c r="M55" i="10"/>
  <c r="O40" i="15"/>
  <c r="E49" i="15"/>
  <c r="M49" i="15"/>
  <c r="O35" i="9"/>
  <c r="O41" i="9"/>
  <c r="M41" i="7"/>
  <c r="M46" i="7"/>
  <c r="M55" i="8"/>
  <c r="O51" i="16"/>
  <c r="M55" i="16"/>
  <c r="F55" i="16"/>
  <c r="N55" i="16"/>
  <c r="H54" i="4"/>
  <c r="H46" i="4"/>
  <c r="H38" i="4"/>
  <c r="H51" i="4"/>
  <c r="H43" i="4"/>
  <c r="H35" i="4"/>
  <c r="H56" i="4"/>
  <c r="H48" i="4"/>
  <c r="H40" i="4"/>
  <c r="H53" i="4"/>
  <c r="H45" i="4"/>
  <c r="H37" i="4"/>
  <c r="H50" i="4"/>
  <c r="H42" i="4"/>
  <c r="H34" i="4"/>
  <c r="H55" i="4"/>
  <c r="H47" i="4"/>
  <c r="H39" i="4"/>
  <c r="H52" i="4"/>
  <c r="H44" i="4"/>
  <c r="H36" i="4"/>
  <c r="N53" i="16"/>
  <c r="H56" i="6"/>
  <c r="H53" i="6"/>
  <c r="H45" i="6"/>
  <c r="H55" i="6"/>
  <c r="H47" i="6"/>
  <c r="H39" i="6"/>
  <c r="H52" i="6"/>
  <c r="H44" i="6"/>
  <c r="N42" i="6"/>
  <c r="K43" i="6"/>
  <c r="E45" i="6"/>
  <c r="M45" i="6"/>
  <c r="O47" i="6"/>
  <c r="F50" i="6"/>
  <c r="N50" i="6"/>
  <c r="K51" i="6"/>
  <c r="M53" i="6"/>
  <c r="O55" i="6"/>
  <c r="G39" i="5"/>
  <c r="O39" i="5"/>
  <c r="N42" i="5"/>
  <c r="K43" i="5"/>
  <c r="E45" i="5"/>
  <c r="M45" i="5"/>
  <c r="O47" i="5"/>
  <c r="F50" i="5"/>
  <c r="N50" i="5"/>
  <c r="K51" i="5"/>
  <c r="M53" i="5"/>
  <c r="O55" i="5"/>
  <c r="N34" i="4"/>
  <c r="K35" i="4"/>
  <c r="E37" i="4"/>
  <c r="M37" i="4"/>
  <c r="G39" i="4"/>
  <c r="O39" i="4"/>
  <c r="N42" i="4"/>
  <c r="K43" i="4"/>
  <c r="E45" i="4"/>
  <c r="M45" i="4"/>
  <c r="O47" i="4"/>
  <c r="F50" i="4"/>
  <c r="N50" i="4"/>
  <c r="K51" i="4"/>
  <c r="M53" i="4"/>
  <c r="O55" i="4"/>
  <c r="N34" i="1"/>
  <c r="K35" i="1"/>
  <c r="E37" i="1"/>
  <c r="M37" i="1"/>
  <c r="G39" i="1"/>
  <c r="O39" i="1"/>
  <c r="N42" i="1"/>
  <c r="K43" i="1"/>
  <c r="E45" i="1"/>
  <c r="M45" i="1"/>
  <c r="O47" i="1"/>
  <c r="F50" i="1"/>
  <c r="N50" i="1"/>
  <c r="K51" i="1"/>
  <c r="M53" i="1"/>
  <c r="O55" i="1"/>
  <c r="O42" i="6"/>
  <c r="F45" i="6"/>
  <c r="N45" i="6"/>
  <c r="K46" i="6"/>
  <c r="M48" i="6"/>
  <c r="G50" i="6"/>
  <c r="O50" i="6"/>
  <c r="N53" i="6"/>
  <c r="K54" i="6"/>
  <c r="M56" i="6"/>
  <c r="K38" i="5"/>
  <c r="M40" i="5"/>
  <c r="O42" i="5"/>
  <c r="F45" i="5"/>
  <c r="N45" i="5"/>
  <c r="K46" i="5"/>
  <c r="M48" i="5"/>
  <c r="G50" i="5"/>
  <c r="O50" i="5"/>
  <c r="N53" i="5"/>
  <c r="K54" i="5"/>
  <c r="M56" i="5"/>
  <c r="O34" i="4"/>
  <c r="F37" i="4"/>
  <c r="N37" i="4"/>
  <c r="K38" i="4"/>
  <c r="M40" i="4"/>
  <c r="O42" i="4"/>
  <c r="F45" i="4"/>
  <c r="N45" i="4"/>
  <c r="K46" i="4"/>
  <c r="M48" i="4"/>
  <c r="G50" i="4"/>
  <c r="O50" i="4"/>
  <c r="N53" i="4"/>
  <c r="K54" i="4"/>
  <c r="M56" i="4"/>
  <c r="O34" i="1"/>
  <c r="F37" i="1"/>
  <c r="N37" i="1"/>
  <c r="K38" i="1"/>
  <c r="M40" i="1"/>
  <c r="O42" i="1"/>
  <c r="F45" i="1"/>
  <c r="N45" i="1"/>
  <c r="K46" i="1"/>
  <c r="M48" i="1"/>
  <c r="G50" i="1"/>
  <c r="O50" i="1"/>
  <c r="N53" i="1"/>
  <c r="K54" i="1"/>
  <c r="M56" i="1"/>
  <c r="N43" i="6"/>
  <c r="K44" i="6"/>
  <c r="M46" i="6"/>
  <c r="O48" i="6"/>
  <c r="K52" i="6"/>
  <c r="O40" i="5"/>
  <c r="N43" i="5"/>
  <c r="K44" i="5"/>
  <c r="M46" i="5"/>
  <c r="O48" i="5"/>
  <c r="K52" i="5"/>
  <c r="N35" i="4"/>
  <c r="K36" i="4"/>
  <c r="E38" i="4"/>
  <c r="M38" i="4"/>
  <c r="O40" i="4"/>
  <c r="N43" i="4"/>
  <c r="K44" i="4"/>
  <c r="M46" i="4"/>
  <c r="O48" i="4"/>
  <c r="N35" i="1"/>
  <c r="K36" i="1"/>
  <c r="E38" i="1"/>
  <c r="M38" i="1"/>
  <c r="O40" i="1"/>
  <c r="N43" i="1"/>
  <c r="K44" i="1"/>
  <c r="M46" i="1"/>
  <c r="O48" i="1"/>
  <c r="E85" i="6"/>
  <c r="G77" i="6"/>
  <c r="G84" i="5"/>
  <c r="E77" i="5"/>
  <c r="E75" i="5"/>
  <c r="G71" i="4"/>
  <c r="F63" i="4"/>
  <c r="G84" i="1"/>
  <c r="E83" i="1"/>
  <c r="G69" i="1"/>
  <c r="E76" i="2"/>
  <c r="E69" i="2"/>
  <c r="G83" i="16"/>
  <c r="F82" i="16"/>
  <c r="E80" i="16"/>
  <c r="E83" i="14"/>
  <c r="E77" i="14"/>
  <c r="E65" i="14"/>
  <c r="E84" i="13"/>
  <c r="E73" i="13"/>
  <c r="E63" i="13"/>
  <c r="E83" i="12"/>
  <c r="E74" i="12"/>
  <c r="E73" i="12"/>
  <c r="E71" i="12"/>
  <c r="E79" i="11"/>
  <c r="E77" i="11"/>
  <c r="F81" i="3"/>
  <c r="E65" i="3"/>
  <c r="E77" i="10"/>
  <c r="E73" i="10"/>
  <c r="G68" i="10"/>
  <c r="G83" i="15"/>
  <c r="G71" i="15"/>
  <c r="G70" i="15"/>
  <c r="G82" i="9"/>
  <c r="E71" i="9"/>
  <c r="E85" i="7"/>
  <c r="G82" i="7"/>
  <c r="E63" i="7"/>
  <c r="G81" i="8"/>
  <c r="G70" i="8"/>
  <c r="E82" i="8"/>
  <c r="F34" i="8" l="1"/>
  <c r="F63" i="8"/>
  <c r="F42" i="8"/>
  <c r="F71" i="8"/>
  <c r="F48" i="8"/>
  <c r="F77" i="8"/>
  <c r="F52" i="8"/>
  <c r="F81" i="8"/>
  <c r="F56" i="8"/>
  <c r="F85" i="8"/>
  <c r="G43" i="8"/>
  <c r="G72" i="8"/>
  <c r="G53" i="8"/>
  <c r="G82" i="8"/>
  <c r="E34" i="9"/>
  <c r="E63" i="9"/>
  <c r="E47" i="9"/>
  <c r="E76" i="9"/>
  <c r="E51" i="9"/>
  <c r="E80" i="9"/>
  <c r="E55" i="9"/>
  <c r="E84" i="9"/>
  <c r="G38" i="9"/>
  <c r="G67" i="9"/>
  <c r="G49" i="9"/>
  <c r="G78" i="9"/>
  <c r="E41" i="15"/>
  <c r="E70" i="15"/>
  <c r="E47" i="15"/>
  <c r="E76" i="15"/>
  <c r="E53" i="15"/>
  <c r="E82" i="15"/>
  <c r="G47" i="15"/>
  <c r="G76" i="15"/>
  <c r="G55" i="1"/>
  <c r="F34" i="4"/>
  <c r="E53" i="8"/>
  <c r="G39" i="10"/>
  <c r="E34" i="13"/>
  <c r="E47" i="2"/>
  <c r="E36" i="14"/>
  <c r="E35" i="8"/>
  <c r="E64" i="8"/>
  <c r="E43" i="8"/>
  <c r="E72" i="8"/>
  <c r="E49" i="8"/>
  <c r="E78" i="8"/>
  <c r="G44" i="8"/>
  <c r="G73" i="8"/>
  <c r="G54" i="8"/>
  <c r="G83" i="8"/>
  <c r="E35" i="7"/>
  <c r="E64" i="7"/>
  <c r="E41" i="7"/>
  <c r="E70" i="7"/>
  <c r="E43" i="7"/>
  <c r="E72" i="7"/>
  <c r="E47" i="7"/>
  <c r="E76" i="7"/>
  <c r="E49" i="7"/>
  <c r="E78" i="7"/>
  <c r="E51" i="7"/>
  <c r="E80" i="7"/>
  <c r="E53" i="7"/>
  <c r="E82" i="7"/>
  <c r="E55" i="7"/>
  <c r="E84" i="7"/>
  <c r="F34" i="9"/>
  <c r="F63" i="9"/>
  <c r="F42" i="9"/>
  <c r="F71" i="9"/>
  <c r="F47" i="9"/>
  <c r="F76" i="9"/>
  <c r="F51" i="9"/>
  <c r="F80" i="9"/>
  <c r="F55" i="9"/>
  <c r="F84" i="9"/>
  <c r="G41" i="9"/>
  <c r="G70" i="9"/>
  <c r="G50" i="9"/>
  <c r="G79" i="9"/>
  <c r="F41" i="15"/>
  <c r="F70" i="15"/>
  <c r="F47" i="15"/>
  <c r="F76" i="15"/>
  <c r="F53" i="15"/>
  <c r="F82" i="15"/>
  <c r="G48" i="15"/>
  <c r="G77" i="15"/>
  <c r="E34" i="10"/>
  <c r="E63" i="10"/>
  <c r="E37" i="10"/>
  <c r="E66" i="10"/>
  <c r="E39" i="10"/>
  <c r="E68" i="10"/>
  <c r="E42" i="10"/>
  <c r="E71" i="10"/>
  <c r="E46" i="10"/>
  <c r="E75" i="10"/>
  <c r="E50" i="10"/>
  <c r="E79" i="10"/>
  <c r="E52" i="10"/>
  <c r="E81" i="10"/>
  <c r="E54" i="10"/>
  <c r="E83" i="10"/>
  <c r="E56" i="10"/>
  <c r="E85" i="10"/>
  <c r="E38" i="3"/>
  <c r="E67" i="3"/>
  <c r="E41" i="3"/>
  <c r="E70" i="3"/>
  <c r="E43" i="3"/>
  <c r="E72" i="3"/>
  <c r="E45" i="3"/>
  <c r="E74" i="3"/>
  <c r="E47" i="3"/>
  <c r="E76" i="3"/>
  <c r="E49" i="3"/>
  <c r="E78" i="3"/>
  <c r="E51" i="3"/>
  <c r="E80" i="3"/>
  <c r="E53" i="3"/>
  <c r="E82" i="3"/>
  <c r="E55" i="3"/>
  <c r="E84" i="3"/>
  <c r="E34" i="11"/>
  <c r="E63" i="11"/>
  <c r="E37" i="11"/>
  <c r="E66" i="11"/>
  <c r="E39" i="11"/>
  <c r="E68" i="11"/>
  <c r="E42" i="11"/>
  <c r="E71" i="11"/>
  <c r="E44" i="11"/>
  <c r="E73" i="11"/>
  <c r="E46" i="11"/>
  <c r="E75" i="11"/>
  <c r="E52" i="11"/>
  <c r="E81" i="11"/>
  <c r="E54" i="11"/>
  <c r="E83" i="11"/>
  <c r="E56" i="11"/>
  <c r="E85" i="11"/>
  <c r="E36" i="12"/>
  <c r="E65" i="12"/>
  <c r="E38" i="12"/>
  <c r="E67" i="12"/>
  <c r="E41" i="12"/>
  <c r="E70" i="12"/>
  <c r="E43" i="12"/>
  <c r="E72" i="12"/>
  <c r="E47" i="12"/>
  <c r="E76" i="12"/>
  <c r="E49" i="12"/>
  <c r="E78" i="12"/>
  <c r="E51" i="12"/>
  <c r="E80" i="12"/>
  <c r="E53" i="12"/>
  <c r="E82" i="12"/>
  <c r="E55" i="12"/>
  <c r="E84" i="12"/>
  <c r="E37" i="13"/>
  <c r="E66" i="13"/>
  <c r="E39" i="13"/>
  <c r="E68" i="13"/>
  <c r="E42" i="13"/>
  <c r="E71" i="13"/>
  <c r="E46" i="13"/>
  <c r="E75" i="13"/>
  <c r="E48" i="13"/>
  <c r="E77" i="13"/>
  <c r="E50" i="13"/>
  <c r="E79" i="13"/>
  <c r="E52" i="13"/>
  <c r="E81" i="13"/>
  <c r="E54" i="13"/>
  <c r="E83" i="13"/>
  <c r="E56" i="13"/>
  <c r="E85" i="13"/>
  <c r="E38" i="14"/>
  <c r="E67" i="14"/>
  <c r="E41" i="14"/>
  <c r="E70" i="14"/>
  <c r="E43" i="14"/>
  <c r="E72" i="14"/>
  <c r="E45" i="14"/>
  <c r="E74" i="14"/>
  <c r="E47" i="14"/>
  <c r="E76" i="14"/>
  <c r="E49" i="14"/>
  <c r="E78" i="14"/>
  <c r="E51" i="14"/>
  <c r="E80" i="14"/>
  <c r="E53" i="14"/>
  <c r="E82" i="14"/>
  <c r="E55" i="14"/>
  <c r="E84" i="14"/>
  <c r="E34" i="16"/>
  <c r="E63" i="16"/>
  <c r="E45" i="16"/>
  <c r="E74" i="16"/>
  <c r="E47" i="16"/>
  <c r="E76" i="16"/>
  <c r="E53" i="16"/>
  <c r="E82" i="16"/>
  <c r="E56" i="16"/>
  <c r="E85" i="16"/>
  <c r="E35" i="2"/>
  <c r="E64" i="2"/>
  <c r="E41" i="2"/>
  <c r="E70" i="2"/>
  <c r="E43" i="2"/>
  <c r="E72" i="2"/>
  <c r="E46" i="2"/>
  <c r="E75" i="2"/>
  <c r="E48" i="2"/>
  <c r="E77" i="2"/>
  <c r="E51" i="2"/>
  <c r="E80" i="2"/>
  <c r="E53" i="2"/>
  <c r="E82" i="2"/>
  <c r="E55" i="2"/>
  <c r="E84" i="2"/>
  <c r="E34" i="1"/>
  <c r="E63" i="1"/>
  <c r="E40" i="1"/>
  <c r="E69" i="1"/>
  <c r="E42" i="1"/>
  <c r="E71" i="1"/>
  <c r="E44" i="1"/>
  <c r="E73" i="1"/>
  <c r="E47" i="1"/>
  <c r="E76" i="1"/>
  <c r="E49" i="1"/>
  <c r="E78" i="1"/>
  <c r="E52" i="1"/>
  <c r="E81" i="1"/>
  <c r="E56" i="1"/>
  <c r="E85" i="1"/>
  <c r="E35" i="4"/>
  <c r="E64" i="4"/>
  <c r="E41" i="4"/>
  <c r="E70" i="4"/>
  <c r="E43" i="4"/>
  <c r="E72" i="4"/>
  <c r="E46" i="4"/>
  <c r="E75" i="4"/>
  <c r="E48" i="4"/>
  <c r="E77" i="4"/>
  <c r="E51" i="4"/>
  <c r="E80" i="4"/>
  <c r="E53" i="4"/>
  <c r="E82" i="4"/>
  <c r="E55" i="4"/>
  <c r="E84" i="4"/>
  <c r="E34" i="5"/>
  <c r="E63" i="5"/>
  <c r="E40" i="5"/>
  <c r="E69" i="5"/>
  <c r="E42" i="5"/>
  <c r="E71" i="5"/>
  <c r="E44" i="5"/>
  <c r="E73" i="5"/>
  <c r="E47" i="5"/>
  <c r="E76" i="5"/>
  <c r="E49" i="5"/>
  <c r="E78" i="5"/>
  <c r="E52" i="5"/>
  <c r="E81" i="5"/>
  <c r="E54" i="5"/>
  <c r="E83" i="5"/>
  <c r="E56" i="5"/>
  <c r="E85" i="5"/>
  <c r="E35" i="6"/>
  <c r="E64" i="6"/>
  <c r="E41" i="6"/>
  <c r="E70" i="6"/>
  <c r="E43" i="6"/>
  <c r="E72" i="6"/>
  <c r="E46" i="6"/>
  <c r="E75" i="6"/>
  <c r="E48" i="6"/>
  <c r="E77" i="6"/>
  <c r="E51" i="6"/>
  <c r="E80" i="6"/>
  <c r="E53" i="6"/>
  <c r="E82" i="6"/>
  <c r="E55" i="6"/>
  <c r="E84" i="6"/>
  <c r="G42" i="4"/>
  <c r="F53" i="16"/>
  <c r="E34" i="7"/>
  <c r="E36" i="3"/>
  <c r="F35" i="8"/>
  <c r="F64" i="8"/>
  <c r="F43" i="8"/>
  <c r="F72" i="8"/>
  <c r="F49" i="8"/>
  <c r="F78" i="8"/>
  <c r="F53" i="8"/>
  <c r="F82" i="8"/>
  <c r="G47" i="8"/>
  <c r="G76" i="8"/>
  <c r="G55" i="8"/>
  <c r="G84" i="8"/>
  <c r="F35" i="7"/>
  <c r="F64" i="7"/>
  <c r="F41" i="7"/>
  <c r="F70" i="7"/>
  <c r="F43" i="7"/>
  <c r="F72" i="7"/>
  <c r="F47" i="7"/>
  <c r="F76" i="7"/>
  <c r="F49" i="7"/>
  <c r="F78" i="7"/>
  <c r="F51" i="7"/>
  <c r="F80" i="7"/>
  <c r="F53" i="7"/>
  <c r="F82" i="7"/>
  <c r="F55" i="7"/>
  <c r="F84" i="7"/>
  <c r="E36" i="9"/>
  <c r="E65" i="9"/>
  <c r="E43" i="9"/>
  <c r="E72" i="9"/>
  <c r="E48" i="9"/>
  <c r="E77" i="9"/>
  <c r="E52" i="9"/>
  <c r="E81" i="9"/>
  <c r="E56" i="9"/>
  <c r="E85" i="9"/>
  <c r="G42" i="9"/>
  <c r="G71" i="9"/>
  <c r="G51" i="9"/>
  <c r="G80" i="9"/>
  <c r="E42" i="15"/>
  <c r="E71" i="15"/>
  <c r="E48" i="15"/>
  <c r="E77" i="15"/>
  <c r="E54" i="15"/>
  <c r="E83" i="15"/>
  <c r="G34" i="15"/>
  <c r="G63" i="15"/>
  <c r="G51" i="15"/>
  <c r="G80" i="15"/>
  <c r="F34" i="10"/>
  <c r="F63" i="10"/>
  <c r="F37" i="10"/>
  <c r="F66" i="10"/>
  <c r="F39" i="10"/>
  <c r="F68" i="10"/>
  <c r="F42" i="10"/>
  <c r="F71" i="10"/>
  <c r="F44" i="10"/>
  <c r="F73" i="10"/>
  <c r="F46" i="10"/>
  <c r="F75" i="10"/>
  <c r="F48" i="10"/>
  <c r="F77" i="10"/>
  <c r="F50" i="10"/>
  <c r="F79" i="10"/>
  <c r="F52" i="10"/>
  <c r="F81" i="10"/>
  <c r="F54" i="10"/>
  <c r="F83" i="10"/>
  <c r="F56" i="10"/>
  <c r="F85" i="10"/>
  <c r="F36" i="3"/>
  <c r="F65" i="3"/>
  <c r="F38" i="3"/>
  <c r="F67" i="3"/>
  <c r="F41" i="3"/>
  <c r="F70" i="3"/>
  <c r="F43" i="3"/>
  <c r="F72" i="3"/>
  <c r="F45" i="3"/>
  <c r="F74" i="3"/>
  <c r="F47" i="3"/>
  <c r="F76" i="3"/>
  <c r="F49" i="3"/>
  <c r="F78" i="3"/>
  <c r="F51" i="3"/>
  <c r="F80" i="3"/>
  <c r="F53" i="3"/>
  <c r="F82" i="3"/>
  <c r="F55" i="3"/>
  <c r="F84" i="3"/>
  <c r="F34" i="11"/>
  <c r="F63" i="11"/>
  <c r="F37" i="11"/>
  <c r="F66" i="11"/>
  <c r="F39" i="11"/>
  <c r="F68" i="11"/>
  <c r="F42" i="11"/>
  <c r="F71" i="11"/>
  <c r="F44" i="11"/>
  <c r="F73" i="11"/>
  <c r="F46" i="11"/>
  <c r="F75" i="11"/>
  <c r="F48" i="11"/>
  <c r="F77" i="11"/>
  <c r="F50" i="11"/>
  <c r="F79" i="11"/>
  <c r="F52" i="11"/>
  <c r="F81" i="11"/>
  <c r="F54" i="11"/>
  <c r="F83" i="11"/>
  <c r="F56" i="11"/>
  <c r="F85" i="11"/>
  <c r="F36" i="12"/>
  <c r="F65" i="12"/>
  <c r="F38" i="12"/>
  <c r="F67" i="12"/>
  <c r="F41" i="12"/>
  <c r="F70" i="12"/>
  <c r="F43" i="12"/>
  <c r="F72" i="12"/>
  <c r="F45" i="12"/>
  <c r="F74" i="12"/>
  <c r="F47" i="12"/>
  <c r="F76" i="12"/>
  <c r="F49" i="12"/>
  <c r="F78" i="12"/>
  <c r="F51" i="12"/>
  <c r="F80" i="12"/>
  <c r="F53" i="12"/>
  <c r="F82" i="12"/>
  <c r="F55" i="12"/>
  <c r="F84" i="12"/>
  <c r="F34" i="13"/>
  <c r="F63" i="13"/>
  <c r="F37" i="13"/>
  <c r="F66" i="13"/>
  <c r="F39" i="13"/>
  <c r="F68" i="13"/>
  <c r="F42" i="13"/>
  <c r="F71" i="13"/>
  <c r="F44" i="13"/>
  <c r="F73" i="13"/>
  <c r="F46" i="13"/>
  <c r="F75" i="13"/>
  <c r="F48" i="13"/>
  <c r="F77" i="13"/>
  <c r="F50" i="13"/>
  <c r="F79" i="13"/>
  <c r="F52" i="13"/>
  <c r="F81" i="13"/>
  <c r="F54" i="13"/>
  <c r="F83" i="13"/>
  <c r="F56" i="13"/>
  <c r="F85" i="13"/>
  <c r="F36" i="14"/>
  <c r="F65" i="14"/>
  <c r="F38" i="14"/>
  <c r="F67" i="14"/>
  <c r="F41" i="14"/>
  <c r="F70" i="14"/>
  <c r="F43" i="14"/>
  <c r="F72" i="14"/>
  <c r="F45" i="14"/>
  <c r="F74" i="14"/>
  <c r="F47" i="14"/>
  <c r="F76" i="14"/>
  <c r="F49" i="14"/>
  <c r="F78" i="14"/>
  <c r="F51" i="14"/>
  <c r="F80" i="14"/>
  <c r="F53" i="14"/>
  <c r="F82" i="14"/>
  <c r="F55" i="14"/>
  <c r="F84" i="14"/>
  <c r="F34" i="16"/>
  <c r="F63" i="16"/>
  <c r="F45" i="16"/>
  <c r="F74" i="16"/>
  <c r="F47" i="16"/>
  <c r="F76" i="16"/>
  <c r="F51" i="16"/>
  <c r="F80" i="16"/>
  <c r="F56" i="16"/>
  <c r="F85" i="16"/>
  <c r="F35" i="2"/>
  <c r="F64" i="2"/>
  <c r="F41" i="2"/>
  <c r="F70" i="2"/>
  <c r="F43" i="2"/>
  <c r="F72" i="2"/>
  <c r="F46" i="2"/>
  <c r="F75" i="2"/>
  <c r="F48" i="2"/>
  <c r="F77" i="2"/>
  <c r="F51" i="2"/>
  <c r="F80" i="2"/>
  <c r="F53" i="2"/>
  <c r="F82" i="2"/>
  <c r="F55" i="2"/>
  <c r="F84" i="2"/>
  <c r="F34" i="1"/>
  <c r="F63" i="1"/>
  <c r="F40" i="1"/>
  <c r="F69" i="1"/>
  <c r="F42" i="1"/>
  <c r="F71" i="1"/>
  <c r="F44" i="1"/>
  <c r="F73" i="1"/>
  <c r="F47" i="1"/>
  <c r="F76" i="1"/>
  <c r="F49" i="1"/>
  <c r="F78" i="1"/>
  <c r="F52" i="1"/>
  <c r="F81" i="1"/>
  <c r="F54" i="1"/>
  <c r="F83" i="1"/>
  <c r="F56" i="1"/>
  <c r="F85" i="1"/>
  <c r="F35" i="4"/>
  <c r="F64" i="4"/>
  <c r="F41" i="4"/>
  <c r="F70" i="4"/>
  <c r="F43" i="4"/>
  <c r="F72" i="4"/>
  <c r="F46" i="4"/>
  <c r="F75" i="4"/>
  <c r="F48" i="4"/>
  <c r="F77" i="4"/>
  <c r="F51" i="4"/>
  <c r="F80" i="4"/>
  <c r="F53" i="4"/>
  <c r="F82" i="4"/>
  <c r="F55" i="4"/>
  <c r="F84" i="4"/>
  <c r="F34" i="5"/>
  <c r="F63" i="5"/>
  <c r="F40" i="5"/>
  <c r="F69" i="5"/>
  <c r="F42" i="5"/>
  <c r="F71" i="5"/>
  <c r="F44" i="5"/>
  <c r="F73" i="5"/>
  <c r="F47" i="5"/>
  <c r="F76" i="5"/>
  <c r="F49" i="5"/>
  <c r="F78" i="5"/>
  <c r="F52" i="5"/>
  <c r="F81" i="5"/>
  <c r="F54" i="5"/>
  <c r="F83" i="5"/>
  <c r="F56" i="5"/>
  <c r="F85" i="5"/>
  <c r="F35" i="6"/>
  <c r="F64" i="6"/>
  <c r="F41" i="6"/>
  <c r="F70" i="6"/>
  <c r="F43" i="6"/>
  <c r="F72" i="6"/>
  <c r="F46" i="6"/>
  <c r="F75" i="6"/>
  <c r="F48" i="6"/>
  <c r="F77" i="6"/>
  <c r="F51" i="6"/>
  <c r="F80" i="6"/>
  <c r="F53" i="6"/>
  <c r="F82" i="6"/>
  <c r="F55" i="6"/>
  <c r="F84" i="6"/>
  <c r="G55" i="5"/>
  <c r="G53" i="9"/>
  <c r="E48" i="11"/>
  <c r="G54" i="15"/>
  <c r="G41" i="15"/>
  <c r="E54" i="14"/>
  <c r="E40" i="8"/>
  <c r="E69" i="8"/>
  <c r="E44" i="8"/>
  <c r="E73" i="8"/>
  <c r="E50" i="8"/>
  <c r="E79" i="8"/>
  <c r="E54" i="8"/>
  <c r="E83" i="8"/>
  <c r="G34" i="8"/>
  <c r="G63" i="8"/>
  <c r="G48" i="8"/>
  <c r="G77" i="8"/>
  <c r="G56" i="8"/>
  <c r="G85" i="8"/>
  <c r="G35" i="7"/>
  <c r="G64" i="7"/>
  <c r="G41" i="7"/>
  <c r="G70" i="7"/>
  <c r="G43" i="7"/>
  <c r="G72" i="7"/>
  <c r="G47" i="7"/>
  <c r="G76" i="7"/>
  <c r="G49" i="7"/>
  <c r="G78" i="7"/>
  <c r="G51" i="7"/>
  <c r="G80" i="7"/>
  <c r="G55" i="7"/>
  <c r="G84" i="7"/>
  <c r="F36" i="9"/>
  <c r="F65" i="9"/>
  <c r="F43" i="9"/>
  <c r="F72" i="9"/>
  <c r="F48" i="9"/>
  <c r="F77" i="9"/>
  <c r="F52" i="9"/>
  <c r="F81" i="9"/>
  <c r="F56" i="9"/>
  <c r="F85" i="9"/>
  <c r="G43" i="9"/>
  <c r="G72" i="9"/>
  <c r="G52" i="9"/>
  <c r="G81" i="9"/>
  <c r="F42" i="15"/>
  <c r="F71" i="15"/>
  <c r="F48" i="15"/>
  <c r="F77" i="15"/>
  <c r="F54" i="15"/>
  <c r="F83" i="15"/>
  <c r="G36" i="15"/>
  <c r="G65" i="15"/>
  <c r="G52" i="15"/>
  <c r="G81" i="15"/>
  <c r="G34" i="10"/>
  <c r="G63" i="10"/>
  <c r="G37" i="10"/>
  <c r="G66" i="10"/>
  <c r="G42" i="10"/>
  <c r="G71" i="10"/>
  <c r="G44" i="10"/>
  <c r="G73" i="10"/>
  <c r="G46" i="10"/>
  <c r="G75" i="10"/>
  <c r="G48" i="10"/>
  <c r="G77" i="10"/>
  <c r="G50" i="10"/>
  <c r="G79" i="10"/>
  <c r="G52" i="10"/>
  <c r="G81" i="10"/>
  <c r="G54" i="10"/>
  <c r="G83" i="10"/>
  <c r="G56" i="10"/>
  <c r="G85" i="10"/>
  <c r="G36" i="3"/>
  <c r="G65" i="3"/>
  <c r="G38" i="3"/>
  <c r="G67" i="3"/>
  <c r="G41" i="3"/>
  <c r="G70" i="3"/>
  <c r="G43" i="3"/>
  <c r="G72" i="3"/>
  <c r="G45" i="3"/>
  <c r="G74" i="3"/>
  <c r="G47" i="3"/>
  <c r="G76" i="3"/>
  <c r="G49" i="3"/>
  <c r="G78" i="3"/>
  <c r="G51" i="3"/>
  <c r="G80" i="3"/>
  <c r="G53" i="3"/>
  <c r="G82" i="3"/>
  <c r="G55" i="3"/>
  <c r="G84" i="3"/>
  <c r="G34" i="11"/>
  <c r="G63" i="11"/>
  <c r="G37" i="11"/>
  <c r="G66" i="11"/>
  <c r="G39" i="11"/>
  <c r="G68" i="11"/>
  <c r="G42" i="11"/>
  <c r="G71" i="11"/>
  <c r="G44" i="11"/>
  <c r="G73" i="11"/>
  <c r="G46" i="11"/>
  <c r="G75" i="11"/>
  <c r="G48" i="11"/>
  <c r="G77" i="11"/>
  <c r="G50" i="11"/>
  <c r="G79" i="11"/>
  <c r="G52" i="11"/>
  <c r="G81" i="11"/>
  <c r="G54" i="11"/>
  <c r="G83" i="11"/>
  <c r="G56" i="11"/>
  <c r="G85" i="11"/>
  <c r="G36" i="12"/>
  <c r="G65" i="12"/>
  <c r="G38" i="12"/>
  <c r="G67" i="12"/>
  <c r="G41" i="12"/>
  <c r="G70" i="12"/>
  <c r="G43" i="12"/>
  <c r="G72" i="12"/>
  <c r="G45" i="12"/>
  <c r="G74" i="12"/>
  <c r="G47" i="12"/>
  <c r="G76" i="12"/>
  <c r="G49" i="12"/>
  <c r="G78" i="12"/>
  <c r="G51" i="12"/>
  <c r="G80" i="12"/>
  <c r="G53" i="12"/>
  <c r="G82" i="12"/>
  <c r="G55" i="12"/>
  <c r="G84" i="12"/>
  <c r="G34" i="13"/>
  <c r="G63" i="13"/>
  <c r="G37" i="13"/>
  <c r="G66" i="13"/>
  <c r="G39" i="13"/>
  <c r="G68" i="13"/>
  <c r="G42" i="13"/>
  <c r="G71" i="13"/>
  <c r="G44" i="13"/>
  <c r="G73" i="13"/>
  <c r="G46" i="13"/>
  <c r="G75" i="13"/>
  <c r="G48" i="13"/>
  <c r="G77" i="13"/>
  <c r="G50" i="13"/>
  <c r="G79" i="13"/>
  <c r="G52" i="13"/>
  <c r="G81" i="13"/>
  <c r="G54" i="13"/>
  <c r="G83" i="13"/>
  <c r="G56" i="13"/>
  <c r="G85" i="13"/>
  <c r="G36" i="14"/>
  <c r="G65" i="14"/>
  <c r="G38" i="14"/>
  <c r="G67" i="14"/>
  <c r="G41" i="14"/>
  <c r="G70" i="14"/>
  <c r="G43" i="14"/>
  <c r="G72" i="14"/>
  <c r="G45" i="14"/>
  <c r="G74" i="14"/>
  <c r="G47" i="14"/>
  <c r="G76" i="14"/>
  <c r="G49" i="14"/>
  <c r="G78" i="14"/>
  <c r="G51" i="14"/>
  <c r="G80" i="14"/>
  <c r="G53" i="14"/>
  <c r="G82" i="14"/>
  <c r="G55" i="14"/>
  <c r="G84" i="14"/>
  <c r="G34" i="16"/>
  <c r="G63" i="16"/>
  <c r="G45" i="16"/>
  <c r="G74" i="16"/>
  <c r="G47" i="16"/>
  <c r="G76" i="16"/>
  <c r="G51" i="16"/>
  <c r="G80" i="16"/>
  <c r="G53" i="16"/>
  <c r="G82" i="16"/>
  <c r="G56" i="16"/>
  <c r="G85" i="16"/>
  <c r="G35" i="2"/>
  <c r="G64" i="2"/>
  <c r="G41" i="2"/>
  <c r="G70" i="2"/>
  <c r="G43" i="2"/>
  <c r="G72" i="2"/>
  <c r="G46" i="2"/>
  <c r="G75" i="2"/>
  <c r="G48" i="2"/>
  <c r="G77" i="2"/>
  <c r="G51" i="2"/>
  <c r="G80" i="2"/>
  <c r="G53" i="2"/>
  <c r="G82" i="2"/>
  <c r="G55" i="2"/>
  <c r="G84" i="2"/>
  <c r="G34" i="1"/>
  <c r="G63" i="1"/>
  <c r="G42" i="1"/>
  <c r="G71" i="1"/>
  <c r="G44" i="1"/>
  <c r="G73" i="1"/>
  <c r="G47" i="1"/>
  <c r="G76" i="1"/>
  <c r="G49" i="1"/>
  <c r="G78" i="1"/>
  <c r="G52" i="1"/>
  <c r="G81" i="1"/>
  <c r="G54" i="1"/>
  <c r="G83" i="1"/>
  <c r="G56" i="1"/>
  <c r="G85" i="1"/>
  <c r="G35" i="4"/>
  <c r="G64" i="4"/>
  <c r="G41" i="4"/>
  <c r="G70" i="4"/>
  <c r="G43" i="4"/>
  <c r="G72" i="4"/>
  <c r="G46" i="4"/>
  <c r="G75" i="4"/>
  <c r="G48" i="4"/>
  <c r="G77" i="4"/>
  <c r="G51" i="4"/>
  <c r="G80" i="4"/>
  <c r="G53" i="4"/>
  <c r="G82" i="4"/>
  <c r="G55" i="4"/>
  <c r="G84" i="4"/>
  <c r="G34" i="5"/>
  <c r="G63" i="5"/>
  <c r="G40" i="5"/>
  <c r="G69" i="5"/>
  <c r="G42" i="5"/>
  <c r="G71" i="5"/>
  <c r="G44" i="5"/>
  <c r="G73" i="5"/>
  <c r="G47" i="5"/>
  <c r="G76" i="5"/>
  <c r="G49" i="5"/>
  <c r="G78" i="5"/>
  <c r="G52" i="5"/>
  <c r="G81" i="5"/>
  <c r="G54" i="5"/>
  <c r="G83" i="5"/>
  <c r="G56" i="5"/>
  <c r="G85" i="5"/>
  <c r="G35" i="6"/>
  <c r="G64" i="6"/>
  <c r="G41" i="6"/>
  <c r="G70" i="6"/>
  <c r="G43" i="6"/>
  <c r="G72" i="6"/>
  <c r="G46" i="6"/>
  <c r="G75" i="6"/>
  <c r="G51" i="6"/>
  <c r="G80" i="6"/>
  <c r="G53" i="6"/>
  <c r="G82" i="6"/>
  <c r="G55" i="6"/>
  <c r="G84" i="6"/>
  <c r="E40" i="2"/>
  <c r="E45" i="12"/>
  <c r="E42" i="12"/>
  <c r="E44" i="13"/>
  <c r="F40" i="8"/>
  <c r="F69" i="8"/>
  <c r="F44" i="8"/>
  <c r="F73" i="8"/>
  <c r="F50" i="8"/>
  <c r="F79" i="8"/>
  <c r="F54" i="8"/>
  <c r="F83" i="8"/>
  <c r="G35" i="8"/>
  <c r="G64" i="8"/>
  <c r="G49" i="8"/>
  <c r="G78" i="8"/>
  <c r="E38" i="9"/>
  <c r="E67" i="9"/>
  <c r="E44" i="9"/>
  <c r="E73" i="9"/>
  <c r="E49" i="9"/>
  <c r="E78" i="9"/>
  <c r="E53" i="9"/>
  <c r="E82" i="9"/>
  <c r="G44" i="9"/>
  <c r="G73" i="9"/>
  <c r="E34" i="15"/>
  <c r="E63" i="15"/>
  <c r="E44" i="15"/>
  <c r="E73" i="15"/>
  <c r="E51" i="15"/>
  <c r="E80" i="15"/>
  <c r="E55" i="15"/>
  <c r="E84" i="15"/>
  <c r="G53" i="15"/>
  <c r="G82" i="15"/>
  <c r="G48" i="6"/>
  <c r="G42" i="15"/>
  <c r="E56" i="7"/>
  <c r="E42" i="9"/>
  <c r="E44" i="10"/>
  <c r="E54" i="1"/>
  <c r="E41" i="8"/>
  <c r="E70" i="8"/>
  <c r="E47" i="8"/>
  <c r="E76" i="8"/>
  <c r="E51" i="8"/>
  <c r="E80" i="8"/>
  <c r="E55" i="8"/>
  <c r="E84" i="8"/>
  <c r="G40" i="8"/>
  <c r="G69" i="8"/>
  <c r="G50" i="8"/>
  <c r="G79" i="8"/>
  <c r="E40" i="7"/>
  <c r="E69" i="7"/>
  <c r="E42" i="7"/>
  <c r="E71" i="7"/>
  <c r="E44" i="7"/>
  <c r="E73" i="7"/>
  <c r="E48" i="7"/>
  <c r="E77" i="7"/>
  <c r="E50" i="7"/>
  <c r="E79" i="7"/>
  <c r="E52" i="7"/>
  <c r="E81" i="7"/>
  <c r="E54" i="7"/>
  <c r="E83" i="7"/>
  <c r="F38" i="9"/>
  <c r="F67" i="9"/>
  <c r="F44" i="9"/>
  <c r="F73" i="9"/>
  <c r="F49" i="9"/>
  <c r="F78" i="9"/>
  <c r="F53" i="9"/>
  <c r="F82" i="9"/>
  <c r="G46" i="9"/>
  <c r="G75" i="9"/>
  <c r="G54" i="9"/>
  <c r="G83" i="9"/>
  <c r="F34" i="15"/>
  <c r="F63" i="15"/>
  <c r="F44" i="15"/>
  <c r="F73" i="15"/>
  <c r="F51" i="15"/>
  <c r="F80" i="15"/>
  <c r="F55" i="15"/>
  <c r="F84" i="15"/>
  <c r="E36" i="10"/>
  <c r="E65" i="10"/>
  <c r="E38" i="10"/>
  <c r="E67" i="10"/>
  <c r="E41" i="10"/>
  <c r="E70" i="10"/>
  <c r="E43" i="10"/>
  <c r="E72" i="10"/>
  <c r="E45" i="10"/>
  <c r="E74" i="10"/>
  <c r="E47" i="10"/>
  <c r="E76" i="10"/>
  <c r="E49" i="10"/>
  <c r="E78" i="10"/>
  <c r="E51" i="10"/>
  <c r="E80" i="10"/>
  <c r="E53" i="10"/>
  <c r="E82" i="10"/>
  <c r="E55" i="10"/>
  <c r="E84" i="10"/>
  <c r="E34" i="3"/>
  <c r="E63" i="3"/>
  <c r="E37" i="3"/>
  <c r="E66" i="3"/>
  <c r="E39" i="3"/>
  <c r="E68" i="3"/>
  <c r="E42" i="3"/>
  <c r="E71" i="3"/>
  <c r="E44" i="3"/>
  <c r="E73" i="3"/>
  <c r="E46" i="3"/>
  <c r="E75" i="3"/>
  <c r="E48" i="3"/>
  <c r="E77" i="3"/>
  <c r="E50" i="3"/>
  <c r="E79" i="3"/>
  <c r="E52" i="3"/>
  <c r="E81" i="3"/>
  <c r="E54" i="3"/>
  <c r="E83" i="3"/>
  <c r="E56" i="3"/>
  <c r="E85" i="3"/>
  <c r="E36" i="11"/>
  <c r="E65" i="11"/>
  <c r="E38" i="11"/>
  <c r="E67" i="11"/>
  <c r="E41" i="11"/>
  <c r="E70" i="11"/>
  <c r="E43" i="11"/>
  <c r="E72" i="11"/>
  <c r="E45" i="11"/>
  <c r="E74" i="11"/>
  <c r="E47" i="11"/>
  <c r="E76" i="11"/>
  <c r="E49" i="11"/>
  <c r="E78" i="11"/>
  <c r="E51" i="11"/>
  <c r="E80" i="11"/>
  <c r="E53" i="11"/>
  <c r="E82" i="11"/>
  <c r="E55" i="11"/>
  <c r="E84" i="11"/>
  <c r="E34" i="12"/>
  <c r="E63" i="12"/>
  <c r="E37" i="12"/>
  <c r="E66" i="12"/>
  <c r="E39" i="12"/>
  <c r="E68" i="12"/>
  <c r="E46" i="12"/>
  <c r="E75" i="12"/>
  <c r="E48" i="12"/>
  <c r="E77" i="12"/>
  <c r="E50" i="12"/>
  <c r="E79" i="12"/>
  <c r="E52" i="12"/>
  <c r="E81" i="12"/>
  <c r="E56" i="12"/>
  <c r="E85" i="12"/>
  <c r="E36" i="13"/>
  <c r="E65" i="13"/>
  <c r="E38" i="13"/>
  <c r="E67" i="13"/>
  <c r="E41" i="13"/>
  <c r="E70" i="13"/>
  <c r="E43" i="13"/>
  <c r="E72" i="13"/>
  <c r="E45" i="13"/>
  <c r="E74" i="13"/>
  <c r="E47" i="13"/>
  <c r="E76" i="13"/>
  <c r="E49" i="13"/>
  <c r="E78" i="13"/>
  <c r="E51" i="13"/>
  <c r="E80" i="13"/>
  <c r="E53" i="13"/>
  <c r="E82" i="13"/>
  <c r="E34" i="14"/>
  <c r="E63" i="14"/>
  <c r="E37" i="14"/>
  <c r="E66" i="14"/>
  <c r="E39" i="14"/>
  <c r="E68" i="14"/>
  <c r="E42" i="14"/>
  <c r="E71" i="14"/>
  <c r="E44" i="14"/>
  <c r="E73" i="14"/>
  <c r="E46" i="14"/>
  <c r="E75" i="14"/>
  <c r="E50" i="14"/>
  <c r="E79" i="14"/>
  <c r="E52" i="14"/>
  <c r="E81" i="14"/>
  <c r="E56" i="14"/>
  <c r="E85" i="14"/>
  <c r="E41" i="16"/>
  <c r="E70" i="16"/>
  <c r="E46" i="16"/>
  <c r="E75" i="16"/>
  <c r="E48" i="16"/>
  <c r="E77" i="16"/>
  <c r="E52" i="16"/>
  <c r="E81" i="16"/>
  <c r="E54" i="16"/>
  <c r="E83" i="16"/>
  <c r="E34" i="2"/>
  <c r="E63" i="2"/>
  <c r="E42" i="2"/>
  <c r="E71" i="2"/>
  <c r="E44" i="2"/>
  <c r="E73" i="2"/>
  <c r="E49" i="2"/>
  <c r="E78" i="2"/>
  <c r="E52" i="2"/>
  <c r="E81" i="2"/>
  <c r="E54" i="2"/>
  <c r="E83" i="2"/>
  <c r="E56" i="2"/>
  <c r="E85" i="2"/>
  <c r="E35" i="1"/>
  <c r="E64" i="1"/>
  <c r="E41" i="1"/>
  <c r="E70" i="1"/>
  <c r="E43" i="1"/>
  <c r="E72" i="1"/>
  <c r="E46" i="1"/>
  <c r="E75" i="1"/>
  <c r="E48" i="1"/>
  <c r="E77" i="1"/>
  <c r="E51" i="1"/>
  <c r="E80" i="1"/>
  <c r="E53" i="1"/>
  <c r="E82" i="1"/>
  <c r="E55" i="1"/>
  <c r="E84" i="1"/>
  <c r="E34" i="4"/>
  <c r="E63" i="4"/>
  <c r="E40" i="4"/>
  <c r="E69" i="4"/>
  <c r="E42" i="4"/>
  <c r="E71" i="4"/>
  <c r="E44" i="4"/>
  <c r="E73" i="4"/>
  <c r="E47" i="4"/>
  <c r="E76" i="4"/>
  <c r="E49" i="4"/>
  <c r="E78" i="4"/>
  <c r="E52" i="4"/>
  <c r="E81" i="4"/>
  <c r="E54" i="4"/>
  <c r="E83" i="4"/>
  <c r="E56" i="4"/>
  <c r="E85" i="4"/>
  <c r="E35" i="5"/>
  <c r="E64" i="5"/>
  <c r="E41" i="5"/>
  <c r="E70" i="5"/>
  <c r="E43" i="5"/>
  <c r="E72" i="5"/>
  <c r="E51" i="5"/>
  <c r="E80" i="5"/>
  <c r="E53" i="5"/>
  <c r="E82" i="5"/>
  <c r="E55" i="5"/>
  <c r="E84" i="5"/>
  <c r="E34" i="6"/>
  <c r="E63" i="6"/>
  <c r="E40" i="6"/>
  <c r="E69" i="6"/>
  <c r="E42" i="6"/>
  <c r="E71" i="6"/>
  <c r="E44" i="6"/>
  <c r="E73" i="6"/>
  <c r="E47" i="6"/>
  <c r="E76" i="6"/>
  <c r="E49" i="6"/>
  <c r="E78" i="6"/>
  <c r="E52" i="6"/>
  <c r="E81" i="6"/>
  <c r="E54" i="6"/>
  <c r="E83" i="6"/>
  <c r="G40" i="1"/>
  <c r="E48" i="5"/>
  <c r="E56" i="6"/>
  <c r="E48" i="14"/>
  <c r="E51" i="16"/>
  <c r="E44" i="12"/>
  <c r="E54" i="12"/>
  <c r="F41" i="8"/>
  <c r="F70" i="8"/>
  <c r="F47" i="8"/>
  <c r="F76" i="8"/>
  <c r="F51" i="8"/>
  <c r="F80" i="8"/>
  <c r="F55" i="8"/>
  <c r="F84" i="8"/>
  <c r="G51" i="8"/>
  <c r="G80" i="8"/>
  <c r="F34" i="7"/>
  <c r="F63" i="7"/>
  <c r="F40" i="7"/>
  <c r="F69" i="7"/>
  <c r="F42" i="7"/>
  <c r="F71" i="7"/>
  <c r="F44" i="7"/>
  <c r="F73" i="7"/>
  <c r="F48" i="7"/>
  <c r="F77" i="7"/>
  <c r="F50" i="7"/>
  <c r="F79" i="7"/>
  <c r="F52" i="7"/>
  <c r="F81" i="7"/>
  <c r="F54" i="7"/>
  <c r="F83" i="7"/>
  <c r="F56" i="7"/>
  <c r="F85" i="7"/>
  <c r="E41" i="9"/>
  <c r="E70" i="9"/>
  <c r="E46" i="9"/>
  <c r="E75" i="9"/>
  <c r="E50" i="9"/>
  <c r="E79" i="9"/>
  <c r="E54" i="9"/>
  <c r="E83" i="9"/>
  <c r="G34" i="9"/>
  <c r="G63" i="9"/>
  <c r="G47" i="9"/>
  <c r="G76" i="9"/>
  <c r="G55" i="9"/>
  <c r="G84" i="9"/>
  <c r="E36" i="15"/>
  <c r="E65" i="15"/>
  <c r="E46" i="15"/>
  <c r="E75" i="15"/>
  <c r="E52" i="15"/>
  <c r="E81" i="15"/>
  <c r="E56" i="15"/>
  <c r="E85" i="15"/>
  <c r="G44" i="15"/>
  <c r="G73" i="15"/>
  <c r="G55" i="15"/>
  <c r="G84" i="15"/>
  <c r="F36" i="10"/>
  <c r="F65" i="10"/>
  <c r="F38" i="10"/>
  <c r="F67" i="10"/>
  <c r="F41" i="10"/>
  <c r="F70" i="10"/>
  <c r="F43" i="10"/>
  <c r="F72" i="10"/>
  <c r="F45" i="10"/>
  <c r="F74" i="10"/>
  <c r="F47" i="10"/>
  <c r="F76" i="10"/>
  <c r="F49" i="10"/>
  <c r="F78" i="10"/>
  <c r="F51" i="10"/>
  <c r="F80" i="10"/>
  <c r="F53" i="10"/>
  <c r="F82" i="10"/>
  <c r="F55" i="10"/>
  <c r="F84" i="10"/>
  <c r="F34" i="3"/>
  <c r="F63" i="3"/>
  <c r="F37" i="3"/>
  <c r="F66" i="3"/>
  <c r="F39" i="3"/>
  <c r="F68" i="3"/>
  <c r="F42" i="3"/>
  <c r="F71" i="3"/>
  <c r="F44" i="3"/>
  <c r="F73" i="3"/>
  <c r="F46" i="3"/>
  <c r="F75" i="3"/>
  <c r="F48" i="3"/>
  <c r="F77" i="3"/>
  <c r="F50" i="3"/>
  <c r="F79" i="3"/>
  <c r="F54" i="3"/>
  <c r="F83" i="3"/>
  <c r="F56" i="3"/>
  <c r="F85" i="3"/>
  <c r="F36" i="11"/>
  <c r="F65" i="11"/>
  <c r="F38" i="11"/>
  <c r="F67" i="11"/>
  <c r="F41" i="11"/>
  <c r="F70" i="11"/>
  <c r="F43" i="11"/>
  <c r="F72" i="11"/>
  <c r="F45" i="11"/>
  <c r="F74" i="11"/>
  <c r="F47" i="11"/>
  <c r="F76" i="11"/>
  <c r="F49" i="11"/>
  <c r="F78" i="11"/>
  <c r="F51" i="11"/>
  <c r="F80" i="11"/>
  <c r="F53" i="11"/>
  <c r="F82" i="11"/>
  <c r="F55" i="11"/>
  <c r="F84" i="11"/>
  <c r="F34" i="12"/>
  <c r="F63" i="12"/>
  <c r="F37" i="12"/>
  <c r="F66" i="12"/>
  <c r="F39" i="12"/>
  <c r="F68" i="12"/>
  <c r="F42" i="12"/>
  <c r="F71" i="12"/>
  <c r="F44" i="12"/>
  <c r="F73" i="12"/>
  <c r="F46" i="12"/>
  <c r="F75" i="12"/>
  <c r="F48" i="12"/>
  <c r="F77" i="12"/>
  <c r="F50" i="12"/>
  <c r="F79" i="12"/>
  <c r="F52" i="12"/>
  <c r="F81" i="12"/>
  <c r="F54" i="12"/>
  <c r="F83" i="12"/>
  <c r="F56" i="12"/>
  <c r="F85" i="12"/>
  <c r="F36" i="13"/>
  <c r="F65" i="13"/>
  <c r="F38" i="13"/>
  <c r="F67" i="13"/>
  <c r="F41" i="13"/>
  <c r="F70" i="13"/>
  <c r="F43" i="13"/>
  <c r="F72" i="13"/>
  <c r="F45" i="13"/>
  <c r="F74" i="13"/>
  <c r="F47" i="13"/>
  <c r="F76" i="13"/>
  <c r="F49" i="13"/>
  <c r="F78" i="13"/>
  <c r="F51" i="13"/>
  <c r="F80" i="13"/>
  <c r="F53" i="13"/>
  <c r="F82" i="13"/>
  <c r="F55" i="13"/>
  <c r="F84" i="13"/>
  <c r="F34" i="14"/>
  <c r="F63" i="14"/>
  <c r="F37" i="14"/>
  <c r="F66" i="14"/>
  <c r="F39" i="14"/>
  <c r="F68" i="14"/>
  <c r="F42" i="14"/>
  <c r="F71" i="14"/>
  <c r="F44" i="14"/>
  <c r="F73" i="14"/>
  <c r="F46" i="14"/>
  <c r="F75" i="14"/>
  <c r="F48" i="14"/>
  <c r="F77" i="14"/>
  <c r="F50" i="14"/>
  <c r="F79" i="14"/>
  <c r="F52" i="14"/>
  <c r="F81" i="14"/>
  <c r="F54" i="14"/>
  <c r="F83" i="14"/>
  <c r="F56" i="14"/>
  <c r="F85" i="14"/>
  <c r="F41" i="16"/>
  <c r="F70" i="16"/>
  <c r="F46" i="16"/>
  <c r="F75" i="16"/>
  <c r="F48" i="16"/>
  <c r="F77" i="16"/>
  <c r="F52" i="16"/>
  <c r="F81" i="16"/>
  <c r="F54" i="16"/>
  <c r="F83" i="16"/>
  <c r="F34" i="2"/>
  <c r="F63" i="2"/>
  <c r="F40" i="2"/>
  <c r="F69" i="2"/>
  <c r="F42" i="2"/>
  <c r="F71" i="2"/>
  <c r="F44" i="2"/>
  <c r="F73" i="2"/>
  <c r="F47" i="2"/>
  <c r="F76" i="2"/>
  <c r="F49" i="2"/>
  <c r="F78" i="2"/>
  <c r="F52" i="2"/>
  <c r="F81" i="2"/>
  <c r="F54" i="2"/>
  <c r="F83" i="2"/>
  <c r="F56" i="2"/>
  <c r="F85" i="2"/>
  <c r="F35" i="1"/>
  <c r="F64" i="1"/>
  <c r="F41" i="1"/>
  <c r="F70" i="1"/>
  <c r="F43" i="1"/>
  <c r="F72" i="1"/>
  <c r="F46" i="1"/>
  <c r="F75" i="1"/>
  <c r="F48" i="1"/>
  <c r="F77" i="1"/>
  <c r="F51" i="1"/>
  <c r="F80" i="1"/>
  <c r="F53" i="1"/>
  <c r="F82" i="1"/>
  <c r="F55" i="1"/>
  <c r="F84" i="1"/>
  <c r="F40" i="4"/>
  <c r="F69" i="4"/>
  <c r="F42" i="4"/>
  <c r="F71" i="4"/>
  <c r="F44" i="4"/>
  <c r="F73" i="4"/>
  <c r="F47" i="4"/>
  <c r="F76" i="4"/>
  <c r="F49" i="4"/>
  <c r="F78" i="4"/>
  <c r="F52" i="4"/>
  <c r="F81" i="4"/>
  <c r="F54" i="4"/>
  <c r="F83" i="4"/>
  <c r="F56" i="4"/>
  <c r="F85" i="4"/>
  <c r="F35" i="5"/>
  <c r="F64" i="5"/>
  <c r="F41" i="5"/>
  <c r="F70" i="5"/>
  <c r="F43" i="5"/>
  <c r="F72" i="5"/>
  <c r="F46" i="5"/>
  <c r="F75" i="5"/>
  <c r="F48" i="5"/>
  <c r="F77" i="5"/>
  <c r="F51" i="5"/>
  <c r="F80" i="5"/>
  <c r="F53" i="5"/>
  <c r="F82" i="5"/>
  <c r="F55" i="5"/>
  <c r="F84" i="5"/>
  <c r="F34" i="6"/>
  <c r="F63" i="6"/>
  <c r="F40" i="6"/>
  <c r="F69" i="6"/>
  <c r="F42" i="6"/>
  <c r="F71" i="6"/>
  <c r="F44" i="6"/>
  <c r="F73" i="6"/>
  <c r="F47" i="6"/>
  <c r="F76" i="6"/>
  <c r="F49" i="6"/>
  <c r="F78" i="6"/>
  <c r="F52" i="6"/>
  <c r="F81" i="6"/>
  <c r="F54" i="6"/>
  <c r="F83" i="6"/>
  <c r="F56" i="6"/>
  <c r="F85" i="6"/>
  <c r="E46" i="5"/>
  <c r="G54" i="16"/>
  <c r="G41" i="8"/>
  <c r="G53" i="7"/>
  <c r="E50" i="11"/>
  <c r="F52" i="3"/>
  <c r="E55" i="13"/>
  <c r="G52" i="8"/>
  <c r="E48" i="10"/>
  <c r="E34" i="8"/>
  <c r="E63" i="8"/>
  <c r="E42" i="8"/>
  <c r="E71" i="8"/>
  <c r="E48" i="8"/>
  <c r="E77" i="8"/>
  <c r="E52" i="8"/>
  <c r="E81" i="8"/>
  <c r="E56" i="8"/>
  <c r="E85" i="8"/>
  <c r="G42" i="8"/>
  <c r="G71" i="8"/>
  <c r="G34" i="7"/>
  <c r="G63" i="7"/>
  <c r="G40" i="7"/>
  <c r="G69" i="7"/>
  <c r="G42" i="7"/>
  <c r="G71" i="7"/>
  <c r="G44" i="7"/>
  <c r="G73" i="7"/>
  <c r="G48" i="7"/>
  <c r="G77" i="7"/>
  <c r="G50" i="7"/>
  <c r="G79" i="7"/>
  <c r="G52" i="7"/>
  <c r="G81" i="7"/>
  <c r="G54" i="7"/>
  <c r="G83" i="7"/>
  <c r="G56" i="7"/>
  <c r="G85" i="7"/>
  <c r="F41" i="9"/>
  <c r="F70" i="9"/>
  <c r="F46" i="9"/>
  <c r="F75" i="9"/>
  <c r="F50" i="9"/>
  <c r="F79" i="9"/>
  <c r="F54" i="9"/>
  <c r="F83" i="9"/>
  <c r="G36" i="9"/>
  <c r="G65" i="9"/>
  <c r="G48" i="9"/>
  <c r="G77" i="9"/>
  <c r="G56" i="9"/>
  <c r="G85" i="9"/>
  <c r="F36" i="15"/>
  <c r="F65" i="15"/>
  <c r="F46" i="15"/>
  <c r="F75" i="15"/>
  <c r="F52" i="15"/>
  <c r="F81" i="15"/>
  <c r="F56" i="15"/>
  <c r="F85" i="15"/>
  <c r="G46" i="15"/>
  <c r="G75" i="15"/>
  <c r="G56" i="15"/>
  <c r="G85" i="15"/>
  <c r="G36" i="10"/>
  <c r="G65" i="10"/>
  <c r="G38" i="10"/>
  <c r="G67" i="10"/>
  <c r="G41" i="10"/>
  <c r="G70" i="10"/>
  <c r="G43" i="10"/>
  <c r="G72" i="10"/>
  <c r="G45" i="10"/>
  <c r="G74" i="10"/>
  <c r="G47" i="10"/>
  <c r="G76" i="10"/>
  <c r="G49" i="10"/>
  <c r="G78" i="10"/>
  <c r="G51" i="10"/>
  <c r="G80" i="10"/>
  <c r="G53" i="10"/>
  <c r="G82" i="10"/>
  <c r="G55" i="10"/>
  <c r="G84" i="10"/>
  <c r="G34" i="3"/>
  <c r="G63" i="3"/>
  <c r="G37" i="3"/>
  <c r="G66" i="3"/>
  <c r="G39" i="3"/>
  <c r="G68" i="3"/>
  <c r="G42" i="3"/>
  <c r="G71" i="3"/>
  <c r="G44" i="3"/>
  <c r="G73" i="3"/>
  <c r="G46" i="3"/>
  <c r="G75" i="3"/>
  <c r="G48" i="3"/>
  <c r="G77" i="3"/>
  <c r="G50" i="3"/>
  <c r="G79" i="3"/>
  <c r="G52" i="3"/>
  <c r="G81" i="3"/>
  <c r="G54" i="3"/>
  <c r="G83" i="3"/>
  <c r="G56" i="3"/>
  <c r="G85" i="3"/>
  <c r="G36" i="11"/>
  <c r="G65" i="11"/>
  <c r="G38" i="11"/>
  <c r="G67" i="11"/>
  <c r="G41" i="11"/>
  <c r="G70" i="11"/>
  <c r="G43" i="11"/>
  <c r="G72" i="11"/>
  <c r="G45" i="11"/>
  <c r="G74" i="11"/>
  <c r="G47" i="11"/>
  <c r="G76" i="11"/>
  <c r="G49" i="11"/>
  <c r="G78" i="11"/>
  <c r="G51" i="11"/>
  <c r="G80" i="11"/>
  <c r="G53" i="11"/>
  <c r="G82" i="11"/>
  <c r="G55" i="11"/>
  <c r="G84" i="11"/>
  <c r="G34" i="12"/>
  <c r="G63" i="12"/>
  <c r="G37" i="12"/>
  <c r="G66" i="12"/>
  <c r="G39" i="12"/>
  <c r="G68" i="12"/>
  <c r="G42" i="12"/>
  <c r="G71" i="12"/>
  <c r="G44" i="12"/>
  <c r="G73" i="12"/>
  <c r="G46" i="12"/>
  <c r="G75" i="12"/>
  <c r="G48" i="12"/>
  <c r="G77" i="12"/>
  <c r="G50" i="12"/>
  <c r="G79" i="12"/>
  <c r="G52" i="12"/>
  <c r="G81" i="12"/>
  <c r="G54" i="12"/>
  <c r="G83" i="12"/>
  <c r="G56" i="12"/>
  <c r="G85" i="12"/>
  <c r="G36" i="13"/>
  <c r="G65" i="13"/>
  <c r="G38" i="13"/>
  <c r="G67" i="13"/>
  <c r="G41" i="13"/>
  <c r="G70" i="13"/>
  <c r="G43" i="13"/>
  <c r="G72" i="13"/>
  <c r="G45" i="13"/>
  <c r="G74" i="13"/>
  <c r="G47" i="13"/>
  <c r="G76" i="13"/>
  <c r="G49" i="13"/>
  <c r="G78" i="13"/>
  <c r="G51" i="13"/>
  <c r="G80" i="13"/>
  <c r="G53" i="13"/>
  <c r="G82" i="13"/>
  <c r="G55" i="13"/>
  <c r="G84" i="13"/>
  <c r="G34" i="14"/>
  <c r="G63" i="14"/>
  <c r="G37" i="14"/>
  <c r="G66" i="14"/>
  <c r="G39" i="14"/>
  <c r="G68" i="14"/>
  <c r="G42" i="14"/>
  <c r="G71" i="14"/>
  <c r="G44" i="14"/>
  <c r="G73" i="14"/>
  <c r="G46" i="14"/>
  <c r="G75" i="14"/>
  <c r="G48" i="14"/>
  <c r="G77" i="14"/>
  <c r="G50" i="14"/>
  <c r="G79" i="14"/>
  <c r="G52" i="14"/>
  <c r="G81" i="14"/>
  <c r="G54" i="14"/>
  <c r="G83" i="14"/>
  <c r="G56" i="14"/>
  <c r="G85" i="14"/>
  <c r="G41" i="16"/>
  <c r="G70" i="16"/>
  <c r="G46" i="16"/>
  <c r="G75" i="16"/>
  <c r="G48" i="16"/>
  <c r="G77" i="16"/>
  <c r="G52" i="16"/>
  <c r="G81" i="16"/>
  <c r="G34" i="2"/>
  <c r="G63" i="2"/>
  <c r="G40" i="2"/>
  <c r="G69" i="2"/>
  <c r="G42" i="2"/>
  <c r="G71" i="2"/>
  <c r="G44" i="2"/>
  <c r="G73" i="2"/>
  <c r="G47" i="2"/>
  <c r="G76" i="2"/>
  <c r="G49" i="2"/>
  <c r="G78" i="2"/>
  <c r="G52" i="2"/>
  <c r="G81" i="2"/>
  <c r="G54" i="2"/>
  <c r="G83" i="2"/>
  <c r="G56" i="2"/>
  <c r="G85" i="2"/>
  <c r="G35" i="1"/>
  <c r="G64" i="1"/>
  <c r="G41" i="1"/>
  <c r="G70" i="1"/>
  <c r="G43" i="1"/>
  <c r="G72" i="1"/>
  <c r="G46" i="1"/>
  <c r="G75" i="1"/>
  <c r="G48" i="1"/>
  <c r="G77" i="1"/>
  <c r="G51" i="1"/>
  <c r="G80" i="1"/>
  <c r="G53" i="1"/>
  <c r="G82" i="1"/>
  <c r="G34" i="4"/>
  <c r="G63" i="4"/>
  <c r="G40" i="4"/>
  <c r="G69" i="4"/>
  <c r="G44" i="4"/>
  <c r="G73" i="4"/>
  <c r="G47" i="4"/>
  <c r="G76" i="4"/>
  <c r="G49" i="4"/>
  <c r="G78" i="4"/>
  <c r="G52" i="4"/>
  <c r="G81" i="4"/>
  <c r="G54" i="4"/>
  <c r="G83" i="4"/>
  <c r="G56" i="4"/>
  <c r="G85" i="4"/>
  <c r="G35" i="5"/>
  <c r="G64" i="5"/>
  <c r="G41" i="5"/>
  <c r="G70" i="5"/>
  <c r="G43" i="5"/>
  <c r="G72" i="5"/>
  <c r="G46" i="5"/>
  <c r="G75" i="5"/>
  <c r="G48" i="5"/>
  <c r="G77" i="5"/>
  <c r="G51" i="5"/>
  <c r="G80" i="5"/>
  <c r="G53" i="5"/>
  <c r="G82" i="5"/>
  <c r="G34" i="6"/>
  <c r="G63" i="6"/>
  <c r="G40" i="6"/>
  <c r="G69" i="6"/>
  <c r="G42" i="6"/>
  <c r="G71" i="6"/>
  <c r="G44" i="6"/>
  <c r="G73" i="6"/>
  <c r="G47" i="6"/>
  <c r="G76" i="6"/>
  <c r="G49" i="6"/>
  <c r="G78" i="6"/>
  <c r="G52" i="6"/>
  <c r="G81" i="6"/>
  <c r="G54" i="6"/>
  <c r="G83" i="6"/>
  <c r="G56" i="6"/>
  <c r="G85" i="6"/>
  <c r="D85" i="16"/>
  <c r="D83" i="16"/>
  <c r="D82" i="16"/>
  <c r="D81" i="16"/>
  <c r="D79" i="16"/>
  <c r="D78" i="16"/>
  <c r="D77" i="16"/>
  <c r="D75" i="16"/>
  <c r="D74" i="16"/>
  <c r="D73" i="16"/>
  <c r="D71" i="16"/>
  <c r="D70" i="16"/>
  <c r="D69" i="16"/>
  <c r="D67" i="16"/>
  <c r="D66" i="16"/>
  <c r="D65" i="16"/>
  <c r="D64" i="16"/>
  <c r="D63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D54" i="16"/>
  <c r="D56" i="16"/>
  <c r="D55" i="16"/>
  <c r="D53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D28" i="16"/>
  <c r="AF27" i="16"/>
  <c r="AC27" i="16"/>
  <c r="AC85" i="16" s="1"/>
  <c r="AB27" i="16"/>
  <c r="AB85" i="16" s="1"/>
  <c r="AA27" i="16"/>
  <c r="V27" i="16"/>
  <c r="U27" i="16"/>
  <c r="T27" i="16"/>
  <c r="S27" i="16"/>
  <c r="R27" i="16"/>
  <c r="Q27" i="16"/>
  <c r="P27" i="16"/>
  <c r="P85" i="16" s="1"/>
  <c r="AF26" i="16"/>
  <c r="AC26" i="16"/>
  <c r="AB26" i="16"/>
  <c r="AA26" i="16"/>
  <c r="V26" i="16"/>
  <c r="V84" i="16" s="1"/>
  <c r="U26" i="16"/>
  <c r="U84" i="16" s="1"/>
  <c r="T26" i="16"/>
  <c r="S26" i="16"/>
  <c r="R26" i="16"/>
  <c r="R84" i="16" s="1"/>
  <c r="Q26" i="16"/>
  <c r="Q55" i="16" s="1"/>
  <c r="P26" i="16"/>
  <c r="AF25" i="16"/>
  <c r="AC25" i="16"/>
  <c r="AB25" i="16"/>
  <c r="AA25" i="16"/>
  <c r="V25" i="16"/>
  <c r="U25" i="16"/>
  <c r="T25" i="16"/>
  <c r="S25" i="16"/>
  <c r="R25" i="16"/>
  <c r="Q25" i="16"/>
  <c r="P25" i="16"/>
  <c r="AF24" i="16"/>
  <c r="AC24" i="16"/>
  <c r="AC82" i="16" s="1"/>
  <c r="AB24" i="16"/>
  <c r="AA24" i="16"/>
  <c r="V24" i="16"/>
  <c r="U24" i="16"/>
  <c r="T24" i="16"/>
  <c r="S24" i="16"/>
  <c r="R24" i="16"/>
  <c r="R82" i="16" s="1"/>
  <c r="Q24" i="16"/>
  <c r="Q82" i="16" s="1"/>
  <c r="P24" i="16"/>
  <c r="AF23" i="16"/>
  <c r="AF81" i="16" s="1"/>
  <c r="AC23" i="16"/>
  <c r="AB23" i="16"/>
  <c r="AA23" i="16"/>
  <c r="V23" i="16"/>
  <c r="U23" i="16"/>
  <c r="U81" i="16" s="1"/>
  <c r="T23" i="16"/>
  <c r="T81" i="16" s="1"/>
  <c r="S23" i="16"/>
  <c r="R23" i="16"/>
  <c r="Q23" i="16"/>
  <c r="P23" i="16"/>
  <c r="AF22" i="16"/>
  <c r="AC22" i="16"/>
  <c r="AC80" i="16" s="1"/>
  <c r="AB22" i="16"/>
  <c r="AA22" i="16"/>
  <c r="V22" i="16"/>
  <c r="U22" i="16"/>
  <c r="T22" i="16"/>
  <c r="S22" i="16"/>
  <c r="R22" i="16"/>
  <c r="R80" i="16" s="1"/>
  <c r="Q22" i="16"/>
  <c r="Q80" i="16" s="1"/>
  <c r="P22" i="16"/>
  <c r="AH21" i="16"/>
  <c r="AG21" i="16"/>
  <c r="AF21" i="16"/>
  <c r="AF79" i="16" s="1"/>
  <c r="AE21" i="16"/>
  <c r="AE79" i="16" s="1"/>
  <c r="AD21" i="16"/>
  <c r="AC21" i="16"/>
  <c r="AC79" i="16" s="1"/>
  <c r="AB21" i="16"/>
  <c r="AB79" i="16" s="1"/>
  <c r="AA21" i="16"/>
  <c r="Z21" i="16"/>
  <c r="Y21" i="16"/>
  <c r="X21" i="16"/>
  <c r="W21" i="16"/>
  <c r="W79" i="16" s="1"/>
  <c r="V21" i="16"/>
  <c r="U21" i="16"/>
  <c r="U79" i="16" s="1"/>
  <c r="T21" i="16"/>
  <c r="T79" i="16" s="1"/>
  <c r="S21" i="16"/>
  <c r="R21" i="16"/>
  <c r="Q21" i="16"/>
  <c r="Q50" i="16" s="1"/>
  <c r="P21" i="16"/>
  <c r="AF20" i="16"/>
  <c r="AF78" i="16" s="1"/>
  <c r="AD20" i="16"/>
  <c r="AC20" i="16"/>
  <c r="AB20" i="16"/>
  <c r="Y20" i="16"/>
  <c r="Y78" i="16" s="1"/>
  <c r="X20" i="16"/>
  <c r="X78" i="16" s="1"/>
  <c r="W20" i="16"/>
  <c r="W78" i="16" s="1"/>
  <c r="V20" i="16"/>
  <c r="U20" i="16"/>
  <c r="T20" i="16"/>
  <c r="S20" i="16"/>
  <c r="R20" i="16"/>
  <c r="R78" i="16" s="1"/>
  <c r="Q20" i="16"/>
  <c r="Q78" i="16" s="1"/>
  <c r="P20" i="16"/>
  <c r="P78" i="16" s="1"/>
  <c r="AF19" i="16"/>
  <c r="AF77" i="16" s="1"/>
  <c r="AD19" i="16"/>
  <c r="AC19" i="16"/>
  <c r="AC77" i="16" s="1"/>
  <c r="AB19" i="16"/>
  <c r="Y19" i="16"/>
  <c r="X19" i="16"/>
  <c r="X77" i="16" s="1"/>
  <c r="W19" i="16"/>
  <c r="W77" i="16" s="1"/>
  <c r="V19" i="16"/>
  <c r="U19" i="16"/>
  <c r="U77" i="16" s="1"/>
  <c r="T19" i="16"/>
  <c r="T48" i="16" s="1"/>
  <c r="S19" i="16"/>
  <c r="R19" i="16"/>
  <c r="Q19" i="16"/>
  <c r="P19" i="16"/>
  <c r="P77" i="16" s="1"/>
  <c r="AF18" i="16"/>
  <c r="AD18" i="16"/>
  <c r="AD76" i="16" s="1"/>
  <c r="AC18" i="16"/>
  <c r="AC76" i="16" s="1"/>
  <c r="AB18" i="16"/>
  <c r="AB76" i="16" s="1"/>
  <c r="Y18" i="16"/>
  <c r="Y47" i="16" s="1"/>
  <c r="X18" i="16"/>
  <c r="W18" i="16"/>
  <c r="W47" i="16" s="1"/>
  <c r="V18" i="16"/>
  <c r="U18" i="16"/>
  <c r="U76" i="16" s="1"/>
  <c r="T18" i="16"/>
  <c r="T76" i="16" s="1"/>
  <c r="S18" i="16"/>
  <c r="S76" i="16" s="1"/>
  <c r="R18" i="16"/>
  <c r="Q18" i="16"/>
  <c r="P18" i="16"/>
  <c r="AF17" i="16"/>
  <c r="AF46" i="16" s="1"/>
  <c r="AD17" i="16"/>
  <c r="AC17" i="16"/>
  <c r="AB17" i="16"/>
  <c r="AB75" i="16" s="1"/>
  <c r="X17" i="16"/>
  <c r="W17" i="16"/>
  <c r="V17" i="16"/>
  <c r="U17" i="16"/>
  <c r="T17" i="16"/>
  <c r="T75" i="16" s="1"/>
  <c r="S17" i="16"/>
  <c r="S75" i="16" s="1"/>
  <c r="R17" i="16"/>
  <c r="R75" i="16" s="1"/>
  <c r="Q17" i="16"/>
  <c r="Q75" i="16" s="1"/>
  <c r="P17" i="16"/>
  <c r="AH16" i="16"/>
  <c r="AH74" i="16" s="1"/>
  <c r="AG16" i="16"/>
  <c r="AG74" i="16" s="1"/>
  <c r="AF16" i="16"/>
  <c r="AF74" i="16" s="1"/>
  <c r="AE16" i="16"/>
  <c r="AE74" i="16" s="1"/>
  <c r="AD16" i="16"/>
  <c r="AC16" i="16"/>
  <c r="AB16" i="16"/>
  <c r="AA16" i="16"/>
  <c r="Z16" i="16"/>
  <c r="Z74" i="16" s="1"/>
  <c r="Y16" i="16"/>
  <c r="Y74" i="16" s="1"/>
  <c r="X16" i="16"/>
  <c r="X74" i="16" s="1"/>
  <c r="W16" i="16"/>
  <c r="W74" i="16" s="1"/>
  <c r="V16" i="16"/>
  <c r="U16" i="16"/>
  <c r="U45" i="16" s="1"/>
  <c r="T16" i="16"/>
  <c r="S16" i="16"/>
  <c r="S45" i="16" s="1"/>
  <c r="R16" i="16"/>
  <c r="R74" i="16" s="1"/>
  <c r="Q16" i="16"/>
  <c r="Q74" i="16" s="1"/>
  <c r="P16" i="16"/>
  <c r="P74" i="16" s="1"/>
  <c r="AH15" i="16"/>
  <c r="AG15" i="16"/>
  <c r="AF15" i="16"/>
  <c r="AF73" i="16" s="1"/>
  <c r="AC15" i="16"/>
  <c r="AC73" i="16" s="1"/>
  <c r="AB15" i="16"/>
  <c r="Z15" i="16"/>
  <c r="Y15" i="16"/>
  <c r="X15" i="16"/>
  <c r="X73" i="16" s="1"/>
  <c r="V15" i="16"/>
  <c r="V73" i="16" s="1"/>
  <c r="U15" i="16"/>
  <c r="U73" i="16" s="1"/>
  <c r="T15" i="16"/>
  <c r="S15" i="16"/>
  <c r="R15" i="16"/>
  <c r="Q15" i="16"/>
  <c r="P15" i="16"/>
  <c r="P73" i="16" s="1"/>
  <c r="AH14" i="16"/>
  <c r="AG14" i="16"/>
  <c r="AF14" i="16"/>
  <c r="AC14" i="16"/>
  <c r="AC72" i="16" s="1"/>
  <c r="AB14" i="16"/>
  <c r="AB72" i="16" s="1"/>
  <c r="Z14" i="16"/>
  <c r="Y14" i="16"/>
  <c r="X14" i="16"/>
  <c r="V14" i="16"/>
  <c r="V72" i="16" s="1"/>
  <c r="U14" i="16"/>
  <c r="U72" i="16" s="1"/>
  <c r="T14" i="16"/>
  <c r="T72" i="16" s="1"/>
  <c r="S14" i="16"/>
  <c r="S72" i="16" s="1"/>
  <c r="R14" i="16"/>
  <c r="R43" i="16" s="1"/>
  <c r="Q14" i="16"/>
  <c r="P14" i="16"/>
  <c r="AH13" i="16"/>
  <c r="AH71" i="16" s="1"/>
  <c r="AG13" i="16"/>
  <c r="AF13" i="16"/>
  <c r="AF42" i="16" s="1"/>
  <c r="AC13" i="16"/>
  <c r="AC71" i="16" s="1"/>
  <c r="AB13" i="16"/>
  <c r="AB42" i="16" s="1"/>
  <c r="Z13" i="16"/>
  <c r="Z71" i="16" s="1"/>
  <c r="Y13" i="16"/>
  <c r="X13" i="16"/>
  <c r="V13" i="16"/>
  <c r="U13" i="16"/>
  <c r="U71" i="16" s="1"/>
  <c r="T13" i="16"/>
  <c r="T71" i="16" s="1"/>
  <c r="S13" i="16"/>
  <c r="S71" i="16" s="1"/>
  <c r="R13" i="16"/>
  <c r="R71" i="16" s="1"/>
  <c r="Q13" i="16"/>
  <c r="P13" i="16"/>
  <c r="AH12" i="16"/>
  <c r="AH70" i="16" s="1"/>
  <c r="AG12" i="16"/>
  <c r="AF12" i="16"/>
  <c r="AF70" i="16" s="1"/>
  <c r="AC12" i="16"/>
  <c r="AB12" i="16"/>
  <c r="Z12" i="16"/>
  <c r="Z70" i="16" s="1"/>
  <c r="Y12" i="16"/>
  <c r="X12" i="16"/>
  <c r="X70" i="16" s="1"/>
  <c r="V12" i="16"/>
  <c r="U12" i="16"/>
  <c r="T12" i="16"/>
  <c r="S12" i="16"/>
  <c r="S70" i="16" s="1"/>
  <c r="R12" i="16"/>
  <c r="R70" i="16" s="1"/>
  <c r="Q12" i="16"/>
  <c r="Q70" i="16" s="1"/>
  <c r="P12" i="16"/>
  <c r="P70" i="16" s="1"/>
  <c r="AH11" i="16"/>
  <c r="AG11" i="16"/>
  <c r="AF11" i="16"/>
  <c r="AF69" i="16" s="1"/>
  <c r="AC11" i="16"/>
  <c r="AC69" i="16" s="1"/>
  <c r="AB11" i="16"/>
  <c r="Z11" i="16"/>
  <c r="Y11" i="16"/>
  <c r="X11" i="16"/>
  <c r="X69" i="16" s="1"/>
  <c r="V11" i="16"/>
  <c r="V40" i="16" s="1"/>
  <c r="U11" i="16"/>
  <c r="U69" i="16" s="1"/>
  <c r="T11" i="16"/>
  <c r="S11" i="16"/>
  <c r="S40" i="16" s="1"/>
  <c r="R11" i="16"/>
  <c r="Q11" i="16"/>
  <c r="P11" i="16"/>
  <c r="P69" i="16" s="1"/>
  <c r="AH10" i="16"/>
  <c r="AH39" i="16" s="1"/>
  <c r="AG10" i="16"/>
  <c r="AF10" i="16"/>
  <c r="AE10" i="16"/>
  <c r="AE68" i="16" s="1"/>
  <c r="AD10" i="16"/>
  <c r="AD68" i="16" s="1"/>
  <c r="AC10" i="16"/>
  <c r="AC68" i="16" s="1"/>
  <c r="AB10" i="16"/>
  <c r="AB68" i="16" s="1"/>
  <c r="AA10" i="16"/>
  <c r="AA68" i="16" s="1"/>
  <c r="Z10" i="16"/>
  <c r="Y10" i="16"/>
  <c r="X10" i="16"/>
  <c r="W10" i="16"/>
  <c r="W68" i="16" s="1"/>
  <c r="V10" i="16"/>
  <c r="V68" i="16" s="1"/>
  <c r="U10" i="16"/>
  <c r="U68" i="16" s="1"/>
  <c r="T10" i="16"/>
  <c r="T68" i="16" s="1"/>
  <c r="S10" i="16"/>
  <c r="S68" i="16" s="1"/>
  <c r="R10" i="16"/>
  <c r="Q10" i="16"/>
  <c r="P10" i="16"/>
  <c r="AH9" i="16"/>
  <c r="AH67" i="16" s="1"/>
  <c r="AG9" i="16"/>
  <c r="AG67" i="16" s="1"/>
  <c r="AF9" i="16"/>
  <c r="AE9" i="16"/>
  <c r="AE38" i="16" s="1"/>
  <c r="AD9" i="16"/>
  <c r="AC9" i="16"/>
  <c r="AB9" i="16"/>
  <c r="AA9" i="16"/>
  <c r="AA67" i="16" s="1"/>
  <c r="Z9" i="16"/>
  <c r="Z67" i="16" s="1"/>
  <c r="Y9" i="16"/>
  <c r="Y67" i="16" s="1"/>
  <c r="X9" i="16"/>
  <c r="W9" i="16"/>
  <c r="V9" i="16"/>
  <c r="U9" i="16"/>
  <c r="U67" i="16" s="1"/>
  <c r="T9" i="16"/>
  <c r="S9" i="16"/>
  <c r="S67" i="16" s="1"/>
  <c r="R9" i="16"/>
  <c r="R67" i="16" s="1"/>
  <c r="Q9" i="16"/>
  <c r="Q67" i="16" s="1"/>
  <c r="P9" i="16"/>
  <c r="AH8" i="16"/>
  <c r="AH66" i="16" s="1"/>
  <c r="AG8" i="16"/>
  <c r="AG66" i="16" s="1"/>
  <c r="AF8" i="16"/>
  <c r="AE8" i="16"/>
  <c r="AD8" i="16"/>
  <c r="AC8" i="16"/>
  <c r="AC37" i="16" s="1"/>
  <c r="AB8" i="16"/>
  <c r="AB66" i="16" s="1"/>
  <c r="AA8" i="16"/>
  <c r="AA37" i="16" s="1"/>
  <c r="Z8" i="16"/>
  <c r="Z66" i="16" s="1"/>
  <c r="Y8" i="16"/>
  <c r="Y66" i="16" s="1"/>
  <c r="X8" i="16"/>
  <c r="W8" i="16"/>
  <c r="W37" i="16" s="1"/>
  <c r="V8" i="16"/>
  <c r="U8" i="16"/>
  <c r="U66" i="16" s="1"/>
  <c r="T8" i="16"/>
  <c r="T66" i="16" s="1"/>
  <c r="S8" i="16"/>
  <c r="S66" i="16" s="1"/>
  <c r="R8" i="16"/>
  <c r="R66" i="16" s="1"/>
  <c r="Q8" i="16"/>
  <c r="Q66" i="16" s="1"/>
  <c r="P8" i="16"/>
  <c r="P66" i="16" s="1"/>
  <c r="AH7" i="16"/>
  <c r="AG7" i="16"/>
  <c r="AG65" i="16" s="1"/>
  <c r="AF7" i="16"/>
  <c r="AF65" i="16" s="1"/>
  <c r="AE7" i="16"/>
  <c r="AE65" i="16" s="1"/>
  <c r="AD7" i="16"/>
  <c r="AD65" i="16" s="1"/>
  <c r="AC7" i="16"/>
  <c r="AC65" i="16" s="1"/>
  <c r="AB7" i="16"/>
  <c r="AB36" i="16" s="1"/>
  <c r="AA7" i="16"/>
  <c r="Z7" i="16"/>
  <c r="Y7" i="16"/>
  <c r="Y65" i="16" s="1"/>
  <c r="X7" i="16"/>
  <c r="X65" i="16" s="1"/>
  <c r="W7" i="16"/>
  <c r="W65" i="16" s="1"/>
  <c r="V7" i="16"/>
  <c r="V65" i="16" s="1"/>
  <c r="U7" i="16"/>
  <c r="U65" i="16" s="1"/>
  <c r="T7" i="16"/>
  <c r="T36" i="16" s="1"/>
  <c r="S7" i="16"/>
  <c r="R7" i="16"/>
  <c r="Q7" i="16"/>
  <c r="Q65" i="16" s="1"/>
  <c r="P7" i="16"/>
  <c r="P65" i="16" s="1"/>
  <c r="AF6" i="16"/>
  <c r="AF64" i="16" s="1"/>
  <c r="AD6" i="16"/>
  <c r="AC6" i="16"/>
  <c r="AB6" i="16"/>
  <c r="AB64" i="16" s="1"/>
  <c r="W6" i="16"/>
  <c r="W64" i="16" s="1"/>
  <c r="V6" i="16"/>
  <c r="U6" i="16"/>
  <c r="T6" i="16"/>
  <c r="T64" i="16" s="1"/>
  <c r="S6" i="16"/>
  <c r="S64" i="16" s="1"/>
  <c r="R6" i="16"/>
  <c r="R64" i="16" s="1"/>
  <c r="Q6" i="16"/>
  <c r="Q64" i="16" s="1"/>
  <c r="P6" i="16"/>
  <c r="P64" i="16" s="1"/>
  <c r="AF5" i="16"/>
  <c r="AF63" i="16" s="1"/>
  <c r="AD5" i="16"/>
  <c r="AC5" i="16"/>
  <c r="AB5" i="16"/>
  <c r="AB63" i="16" s="1"/>
  <c r="W5" i="16"/>
  <c r="W63" i="16" s="1"/>
  <c r="V5" i="16"/>
  <c r="U5" i="16"/>
  <c r="T5" i="16"/>
  <c r="T63" i="16" s="1"/>
  <c r="S5" i="16"/>
  <c r="S63" i="16" s="1"/>
  <c r="R5" i="16"/>
  <c r="R63" i="16" s="1"/>
  <c r="Q5" i="16"/>
  <c r="Q63" i="16" s="1"/>
  <c r="P5" i="16"/>
  <c r="P63" i="16" s="1"/>
  <c r="AF4" i="16"/>
  <c r="AD4" i="16"/>
  <c r="AC4" i="16"/>
  <c r="AB4" i="16"/>
  <c r="W4" i="16"/>
  <c r="V4" i="16"/>
  <c r="U4" i="16"/>
  <c r="T4" i="16"/>
  <c r="S4" i="16"/>
  <c r="R4" i="16"/>
  <c r="Q4" i="16"/>
  <c r="P4" i="16"/>
  <c r="AE4" i="16"/>
  <c r="AG4" i="16"/>
  <c r="AF3" i="16"/>
  <c r="AD3" i="16"/>
  <c r="AC3" i="16"/>
  <c r="AB3" i="16"/>
  <c r="W3" i="16"/>
  <c r="V3" i="16"/>
  <c r="U3" i="16"/>
  <c r="T3" i="16"/>
  <c r="S3" i="16"/>
  <c r="R3" i="16"/>
  <c r="Q3" i="16"/>
  <c r="P3" i="16"/>
  <c r="AE3" i="16"/>
  <c r="Q28" i="16" l="1"/>
  <c r="U44" i="16"/>
  <c r="P56" i="16"/>
  <c r="R35" i="16"/>
  <c r="P49" i="16"/>
  <c r="P48" i="16"/>
  <c r="AF44" i="16"/>
  <c r="H87" i="16"/>
  <c r="AF34" i="16"/>
  <c r="S43" i="16"/>
  <c r="U48" i="16"/>
  <c r="AF75" i="16"/>
  <c r="J87" i="16"/>
  <c r="G58" i="16"/>
  <c r="Q37" i="16"/>
  <c r="S39" i="16"/>
  <c r="T42" i="16"/>
  <c r="S47" i="16"/>
  <c r="AF48" i="16"/>
  <c r="Q49" i="16"/>
  <c r="Y37" i="16"/>
  <c r="AC39" i="16"/>
  <c r="AF41" i="16"/>
  <c r="U42" i="16"/>
  <c r="AD47" i="16"/>
  <c r="AF49" i="16"/>
  <c r="Q53" i="16"/>
  <c r="S74" i="16"/>
  <c r="S35" i="16"/>
  <c r="Y38" i="16"/>
  <c r="U36" i="16"/>
  <c r="Z37" i="16"/>
  <c r="AD39" i="16"/>
  <c r="X40" i="16"/>
  <c r="X45" i="16"/>
  <c r="R46" i="16"/>
  <c r="AC50" i="16"/>
  <c r="R53" i="16"/>
  <c r="P34" i="16"/>
  <c r="V36" i="16"/>
  <c r="Y45" i="16"/>
  <c r="S46" i="16"/>
  <c r="AE50" i="16"/>
  <c r="Q34" i="16"/>
  <c r="AD36" i="16"/>
  <c r="P44" i="16"/>
  <c r="AF52" i="16"/>
  <c r="AH42" i="16"/>
  <c r="AA66" i="16"/>
  <c r="AE36" i="16"/>
  <c r="AH37" i="16"/>
  <c r="AG39" i="16"/>
  <c r="AG68" i="16"/>
  <c r="Q73" i="16"/>
  <c r="Q44" i="16"/>
  <c r="AF66" i="16"/>
  <c r="AF37" i="16"/>
  <c r="AC38" i="16"/>
  <c r="AC67" i="16"/>
  <c r="AH19" i="16"/>
  <c r="Z19" i="16"/>
  <c r="AG19" i="16"/>
  <c r="AE19" i="16"/>
  <c r="AA3" i="16"/>
  <c r="AC63" i="16"/>
  <c r="AC34" i="16"/>
  <c r="AD78" i="16"/>
  <c r="AD49" i="16"/>
  <c r="Q41" i="16"/>
  <c r="W66" i="16"/>
  <c r="AB67" i="16"/>
  <c r="AB38" i="16"/>
  <c r="AA65" i="16"/>
  <c r="AA36" i="16"/>
  <c r="R68" i="16"/>
  <c r="R39" i="16"/>
  <c r="AD75" i="16"/>
  <c r="AD46" i="16"/>
  <c r="V77" i="16"/>
  <c r="V48" i="16"/>
  <c r="AG3" i="16"/>
  <c r="AA4" i="16"/>
  <c r="AD63" i="16"/>
  <c r="AD34" i="16"/>
  <c r="AC64" i="16"/>
  <c r="AC35" i="16"/>
  <c r="Y70" i="16"/>
  <c r="Y41" i="16"/>
  <c r="Y72" i="16"/>
  <c r="Y43" i="16"/>
  <c r="AH17" i="16"/>
  <c r="AA80" i="16"/>
  <c r="AA51" i="16"/>
  <c r="AA52" i="16"/>
  <c r="AA81" i="16"/>
  <c r="AA53" i="16"/>
  <c r="AA82" i="16"/>
  <c r="AA83" i="16"/>
  <c r="AA54" i="16"/>
  <c r="AA55" i="16"/>
  <c r="AA84" i="16"/>
  <c r="AA85" i="16"/>
  <c r="AA56" i="16"/>
  <c r="V64" i="16"/>
  <c r="V35" i="16"/>
  <c r="T67" i="16"/>
  <c r="T38" i="16"/>
  <c r="AG70" i="16"/>
  <c r="AG41" i="16"/>
  <c r="AG69" i="16"/>
  <c r="AG40" i="16"/>
  <c r="Q43" i="16"/>
  <c r="Q72" i="16"/>
  <c r="AE17" i="16"/>
  <c r="V75" i="16"/>
  <c r="V46" i="16"/>
  <c r="AE20" i="16"/>
  <c r="AH20" i="16"/>
  <c r="Z20" i="16"/>
  <c r="AG20" i="16"/>
  <c r="V78" i="16"/>
  <c r="V49" i="16"/>
  <c r="R65" i="16"/>
  <c r="R36" i="16"/>
  <c r="AE66" i="16"/>
  <c r="AE37" i="16"/>
  <c r="Q69" i="16"/>
  <c r="Q40" i="16"/>
  <c r="Q71" i="16"/>
  <c r="Q42" i="16"/>
  <c r="AG71" i="16"/>
  <c r="AG42" i="16"/>
  <c r="AD45" i="16"/>
  <c r="AD74" i="16"/>
  <c r="Z65" i="16"/>
  <c r="Z36" i="16"/>
  <c r="Q39" i="16"/>
  <c r="Q68" i="16"/>
  <c r="AG72" i="16"/>
  <c r="AG43" i="16"/>
  <c r="S65" i="16"/>
  <c r="S36" i="16"/>
  <c r="AD64" i="16"/>
  <c r="AD35" i="16"/>
  <c r="AG73" i="16"/>
  <c r="AG44" i="16"/>
  <c r="V74" i="16"/>
  <c r="V45" i="16"/>
  <c r="AE5" i="16"/>
  <c r="U63" i="16"/>
  <c r="U34" i="16"/>
  <c r="AH18" i="16"/>
  <c r="Z18" i="16"/>
  <c r="AG18" i="16"/>
  <c r="AE18" i="16"/>
  <c r="V76" i="16"/>
  <c r="V47" i="16"/>
  <c r="P37" i="16"/>
  <c r="U38" i="16"/>
  <c r="AH65" i="16"/>
  <c r="AH36" i="16"/>
  <c r="Y68" i="16"/>
  <c r="Y39" i="16"/>
  <c r="X66" i="16"/>
  <c r="X37" i="16"/>
  <c r="V63" i="16"/>
  <c r="V34" i="16"/>
  <c r="AE6" i="16"/>
  <c r="U64" i="16"/>
  <c r="U35" i="16"/>
  <c r="Y69" i="16"/>
  <c r="Y40" i="16"/>
  <c r="Y71" i="16"/>
  <c r="Y42" i="16"/>
  <c r="Y44" i="16"/>
  <c r="Y73" i="16"/>
  <c r="AD77" i="16"/>
  <c r="AD48" i="16"/>
  <c r="S79" i="16"/>
  <c r="S50" i="16"/>
  <c r="AA79" i="16"/>
  <c r="AA50" i="16"/>
  <c r="AH22" i="16"/>
  <c r="Z22" i="16"/>
  <c r="AG22" i="16"/>
  <c r="Y22" i="16"/>
  <c r="X22" i="16"/>
  <c r="W22" i="16"/>
  <c r="AD22" i="16"/>
  <c r="S80" i="16"/>
  <c r="S51" i="16"/>
  <c r="AH23" i="16"/>
  <c r="Z23" i="16"/>
  <c r="AG23" i="16"/>
  <c r="Y23" i="16"/>
  <c r="X23" i="16"/>
  <c r="W23" i="16"/>
  <c r="AD23" i="16"/>
  <c r="S81" i="16"/>
  <c r="S52" i="16"/>
  <c r="AH24" i="16"/>
  <c r="Z24" i="16"/>
  <c r="AG24" i="16"/>
  <c r="Y24" i="16"/>
  <c r="X24" i="16"/>
  <c r="W24" i="16"/>
  <c r="AD24" i="16"/>
  <c r="S82" i="16"/>
  <c r="S53" i="16"/>
  <c r="AH25" i="16"/>
  <c r="Z25" i="16"/>
  <c r="AG25" i="16"/>
  <c r="Y25" i="16"/>
  <c r="X25" i="16"/>
  <c r="W25" i="16"/>
  <c r="AD25" i="16"/>
  <c r="S83" i="16"/>
  <c r="S54" i="16"/>
  <c r="AH26" i="16"/>
  <c r="Z26" i="16"/>
  <c r="AG26" i="16"/>
  <c r="Y26" i="16"/>
  <c r="X26" i="16"/>
  <c r="W26" i="16"/>
  <c r="AD26" i="16"/>
  <c r="S84" i="16"/>
  <c r="S55" i="16"/>
  <c r="AH27" i="16"/>
  <c r="Z27" i="16"/>
  <c r="AG27" i="16"/>
  <c r="Y27" i="16"/>
  <c r="X27" i="16"/>
  <c r="W27" i="16"/>
  <c r="AD27" i="16"/>
  <c r="K28" i="16"/>
  <c r="S85" i="16"/>
  <c r="S56" i="16"/>
  <c r="S28" i="16"/>
  <c r="AH69" i="16"/>
  <c r="AH40" i="16"/>
  <c r="AB80" i="16"/>
  <c r="AB51" i="16"/>
  <c r="T55" i="16"/>
  <c r="T84" i="16"/>
  <c r="T85" i="16"/>
  <c r="T56" i="16"/>
  <c r="V67" i="16"/>
  <c r="V38" i="16"/>
  <c r="AD67" i="16"/>
  <c r="AD38" i="16"/>
  <c r="AA11" i="16"/>
  <c r="AA12" i="16"/>
  <c r="AA13" i="16"/>
  <c r="AA14" i="16"/>
  <c r="S44" i="16"/>
  <c r="S73" i="16"/>
  <c r="AA15" i="16"/>
  <c r="P46" i="16"/>
  <c r="P75" i="16"/>
  <c r="X75" i="16"/>
  <c r="X46" i="16"/>
  <c r="P76" i="16"/>
  <c r="P47" i="16"/>
  <c r="X76" i="16"/>
  <c r="X47" i="16"/>
  <c r="AF76" i="16"/>
  <c r="AF47" i="16"/>
  <c r="U80" i="16"/>
  <c r="U51" i="16"/>
  <c r="AC81" i="16"/>
  <c r="AC52" i="16"/>
  <c r="U82" i="16"/>
  <c r="U53" i="16"/>
  <c r="U83" i="16"/>
  <c r="U54" i="16"/>
  <c r="AC54" i="16"/>
  <c r="AC83" i="16"/>
  <c r="AC84" i="16"/>
  <c r="AC55" i="16"/>
  <c r="U85" i="16"/>
  <c r="U56" i="16"/>
  <c r="R34" i="16"/>
  <c r="T35" i="16"/>
  <c r="AB35" i="16"/>
  <c r="W36" i="16"/>
  <c r="AF36" i="16"/>
  <c r="R37" i="16"/>
  <c r="Z38" i="16"/>
  <c r="T39" i="16"/>
  <c r="AE39" i="16"/>
  <c r="AC40" i="16"/>
  <c r="S41" i="16"/>
  <c r="T43" i="16"/>
  <c r="V44" i="16"/>
  <c r="Z45" i="16"/>
  <c r="T46" i="16"/>
  <c r="T47" i="16"/>
  <c r="R49" i="16"/>
  <c r="AF50" i="16"/>
  <c r="Q51" i="16"/>
  <c r="AC66" i="16"/>
  <c r="R72" i="16"/>
  <c r="U74" i="16"/>
  <c r="Q79" i="16"/>
  <c r="R73" i="16"/>
  <c r="R44" i="16"/>
  <c r="AB82" i="16"/>
  <c r="AB53" i="16"/>
  <c r="X3" i="16"/>
  <c r="X4" i="16"/>
  <c r="X5" i="16"/>
  <c r="X6" i="16"/>
  <c r="W67" i="16"/>
  <c r="W38" i="16"/>
  <c r="T69" i="16"/>
  <c r="T40" i="16"/>
  <c r="AB69" i="16"/>
  <c r="AB40" i="16"/>
  <c r="T70" i="16"/>
  <c r="T41" i="16"/>
  <c r="AB70" i="16"/>
  <c r="AB41" i="16"/>
  <c r="T44" i="16"/>
  <c r="T73" i="16"/>
  <c r="AB73" i="16"/>
  <c r="AB44" i="16"/>
  <c r="Y17" i="16"/>
  <c r="AG17" i="16"/>
  <c r="Q76" i="16"/>
  <c r="Q47" i="16"/>
  <c r="Q77" i="16"/>
  <c r="Q48" i="16"/>
  <c r="Y48" i="16"/>
  <c r="Y77" i="16"/>
  <c r="V79" i="16"/>
  <c r="V50" i="16"/>
  <c r="AD79" i="16"/>
  <c r="AD50" i="16"/>
  <c r="V80" i="16"/>
  <c r="V51" i="16"/>
  <c r="V52" i="16"/>
  <c r="V81" i="16"/>
  <c r="V53" i="16"/>
  <c r="V82" i="16"/>
  <c r="V83" i="16"/>
  <c r="V54" i="16"/>
  <c r="V56" i="16"/>
  <c r="V85" i="16"/>
  <c r="T28" i="16"/>
  <c r="AB28" i="16"/>
  <c r="S34" i="16"/>
  <c r="X36" i="16"/>
  <c r="AG36" i="16"/>
  <c r="S37" i="16"/>
  <c r="AB37" i="16"/>
  <c r="AA38" i="16"/>
  <c r="U39" i="16"/>
  <c r="P40" i="16"/>
  <c r="AH41" i="16"/>
  <c r="Z42" i="16"/>
  <c r="U43" i="16"/>
  <c r="AE45" i="16"/>
  <c r="U47" i="16"/>
  <c r="W48" i="16"/>
  <c r="W49" i="16"/>
  <c r="R51" i="16"/>
  <c r="AC53" i="16"/>
  <c r="D58" i="16"/>
  <c r="AB56" i="16"/>
  <c r="S69" i="16"/>
  <c r="T77" i="16"/>
  <c r="AH72" i="16"/>
  <c r="AH43" i="16"/>
  <c r="W75" i="16"/>
  <c r="W46" i="16"/>
  <c r="AB81" i="16"/>
  <c r="AB52" i="16"/>
  <c r="Y3" i="16"/>
  <c r="Y4" i="16"/>
  <c r="Y5" i="16"/>
  <c r="AG5" i="16"/>
  <c r="Y6" i="16"/>
  <c r="AG6" i="16"/>
  <c r="P67" i="16"/>
  <c r="P38" i="16"/>
  <c r="X67" i="16"/>
  <c r="X38" i="16"/>
  <c r="AF38" i="16"/>
  <c r="AF67" i="16"/>
  <c r="U70" i="16"/>
  <c r="U41" i="16"/>
  <c r="AC70" i="16"/>
  <c r="AC41" i="16"/>
  <c r="Z17" i="16"/>
  <c r="R76" i="16"/>
  <c r="R47" i="16"/>
  <c r="R77" i="16"/>
  <c r="R48" i="16"/>
  <c r="AE22" i="16"/>
  <c r="AE23" i="16"/>
  <c r="AE24" i="16"/>
  <c r="AE25" i="16"/>
  <c r="AE26" i="16"/>
  <c r="AE27" i="16"/>
  <c r="M28" i="16"/>
  <c r="U28" i="16"/>
  <c r="AC28" i="16"/>
  <c r="T34" i="16"/>
  <c r="AB34" i="16"/>
  <c r="P36" i="16"/>
  <c r="Y36" i="16"/>
  <c r="T37" i="16"/>
  <c r="Q38" i="16"/>
  <c r="V39" i="16"/>
  <c r="X41" i="16"/>
  <c r="V43" i="16"/>
  <c r="X44" i="16"/>
  <c r="P45" i="16"/>
  <c r="AF45" i="16"/>
  <c r="X48" i="16"/>
  <c r="X49" i="16"/>
  <c r="T50" i="16"/>
  <c r="R55" i="16"/>
  <c r="AC56" i="16"/>
  <c r="V69" i="16"/>
  <c r="AB71" i="16"/>
  <c r="Z69" i="16"/>
  <c r="Z40" i="16"/>
  <c r="Z73" i="16"/>
  <c r="Z44" i="16"/>
  <c r="T51" i="16"/>
  <c r="T80" i="16"/>
  <c r="T82" i="16"/>
  <c r="T53" i="16"/>
  <c r="R41" i="16"/>
  <c r="Z3" i="16"/>
  <c r="AH3" i="16"/>
  <c r="Z4" i="16"/>
  <c r="AH4" i="16"/>
  <c r="Z5" i="16"/>
  <c r="AH5" i="16"/>
  <c r="Z6" i="16"/>
  <c r="AH6" i="16"/>
  <c r="AD11" i="16"/>
  <c r="V70" i="16"/>
  <c r="V41" i="16"/>
  <c r="AD12" i="16"/>
  <c r="V71" i="16"/>
  <c r="V42" i="16"/>
  <c r="AD13" i="16"/>
  <c r="AD14" i="16"/>
  <c r="AD15" i="16"/>
  <c r="AA74" i="16"/>
  <c r="AA45" i="16"/>
  <c r="AA17" i="16"/>
  <c r="AA18" i="16"/>
  <c r="S77" i="16"/>
  <c r="S48" i="16"/>
  <c r="AA19" i="16"/>
  <c r="S78" i="16"/>
  <c r="S49" i="16"/>
  <c r="AA20" i="16"/>
  <c r="P79" i="16"/>
  <c r="P50" i="16"/>
  <c r="X79" i="16"/>
  <c r="X50" i="16"/>
  <c r="P80" i="16"/>
  <c r="P51" i="16"/>
  <c r="AF80" i="16"/>
  <c r="AF51" i="16"/>
  <c r="P52" i="16"/>
  <c r="P81" i="16"/>
  <c r="P53" i="16"/>
  <c r="P82" i="16"/>
  <c r="AF53" i="16"/>
  <c r="AF82" i="16"/>
  <c r="P83" i="16"/>
  <c r="P54" i="16"/>
  <c r="AF83" i="16"/>
  <c r="AF54" i="16"/>
  <c r="P84" i="16"/>
  <c r="P55" i="16"/>
  <c r="AF84" i="16"/>
  <c r="AF55" i="16"/>
  <c r="AF85" i="16"/>
  <c r="AF56" i="16"/>
  <c r="N28" i="16"/>
  <c r="V28" i="16"/>
  <c r="W35" i="16"/>
  <c r="Q36" i="16"/>
  <c r="U37" i="16"/>
  <c r="R38" i="16"/>
  <c r="W39" i="16"/>
  <c r="U40" i="16"/>
  <c r="AF40" i="16"/>
  <c r="AC44" i="16"/>
  <c r="Q45" i="16"/>
  <c r="AG45" i="16"/>
  <c r="AC48" i="16"/>
  <c r="Y49" i="16"/>
  <c r="U50" i="16"/>
  <c r="T52" i="16"/>
  <c r="T65" i="16"/>
  <c r="AE67" i="16"/>
  <c r="AF71" i="16"/>
  <c r="W76" i="16"/>
  <c r="Q84" i="16"/>
  <c r="R69" i="16"/>
  <c r="R40" i="16"/>
  <c r="AH73" i="16"/>
  <c r="AH44" i="16"/>
  <c r="AB83" i="16"/>
  <c r="AB54" i="16"/>
  <c r="R28" i="16"/>
  <c r="AA5" i="16"/>
  <c r="AA6" i="16"/>
  <c r="W11" i="16"/>
  <c r="AE11" i="16"/>
  <c r="W12" i="16"/>
  <c r="AE12" i="16"/>
  <c r="W13" i="16"/>
  <c r="AE13" i="16"/>
  <c r="W14" i="16"/>
  <c r="AE14" i="16"/>
  <c r="W15" i="16"/>
  <c r="AE15" i="16"/>
  <c r="T74" i="16"/>
  <c r="T45" i="16"/>
  <c r="AB74" i="16"/>
  <c r="AB45" i="16"/>
  <c r="AB77" i="16"/>
  <c r="AB48" i="16"/>
  <c r="T78" i="16"/>
  <c r="T49" i="16"/>
  <c r="AB78" i="16"/>
  <c r="AB49" i="16"/>
  <c r="Y79" i="16"/>
  <c r="Y50" i="16"/>
  <c r="AG79" i="16"/>
  <c r="AG50" i="16"/>
  <c r="Q81" i="16"/>
  <c r="Q52" i="16"/>
  <c r="Q83" i="16"/>
  <c r="Q54" i="16"/>
  <c r="Q56" i="16"/>
  <c r="Q85" i="16"/>
  <c r="O28" i="16"/>
  <c r="P35" i="16"/>
  <c r="AF35" i="16"/>
  <c r="S38" i="16"/>
  <c r="AG38" i="16"/>
  <c r="AA39" i="16"/>
  <c r="Z41" i="16"/>
  <c r="R42" i="16"/>
  <c r="AC42" i="16"/>
  <c r="AB43" i="16"/>
  <c r="R45" i="16"/>
  <c r="AH45" i="16"/>
  <c r="AB46" i="16"/>
  <c r="AB47" i="16"/>
  <c r="W50" i="16"/>
  <c r="U52" i="16"/>
  <c r="U55" i="16"/>
  <c r="AH68" i="16"/>
  <c r="Y76" i="16"/>
  <c r="Z68" i="16"/>
  <c r="Z39" i="16"/>
  <c r="Z72" i="16"/>
  <c r="Z43" i="16"/>
  <c r="T83" i="16"/>
  <c r="T54" i="16"/>
  <c r="AB84" i="16"/>
  <c r="AB55" i="16"/>
  <c r="V66" i="16"/>
  <c r="V37" i="16"/>
  <c r="AD37" i="16"/>
  <c r="AD66" i="16"/>
  <c r="P68" i="16"/>
  <c r="P39" i="16"/>
  <c r="X68" i="16"/>
  <c r="X39" i="16"/>
  <c r="AF68" i="16"/>
  <c r="AF39" i="16"/>
  <c r="P42" i="16"/>
  <c r="P71" i="16"/>
  <c r="X71" i="16"/>
  <c r="X42" i="16"/>
  <c r="P72" i="16"/>
  <c r="P43" i="16"/>
  <c r="X72" i="16"/>
  <c r="X43" i="16"/>
  <c r="AF72" i="16"/>
  <c r="AF43" i="16"/>
  <c r="AC45" i="16"/>
  <c r="AC74" i="16"/>
  <c r="U75" i="16"/>
  <c r="U46" i="16"/>
  <c r="AC75" i="16"/>
  <c r="AC46" i="16"/>
  <c r="U49" i="16"/>
  <c r="U78" i="16"/>
  <c r="AC78" i="16"/>
  <c r="AC49" i="16"/>
  <c r="R50" i="16"/>
  <c r="R79" i="16"/>
  <c r="Z79" i="16"/>
  <c r="Z50" i="16"/>
  <c r="AH79" i="16"/>
  <c r="AH50" i="16"/>
  <c r="R81" i="16"/>
  <c r="R52" i="16"/>
  <c r="R54" i="16"/>
  <c r="R83" i="16"/>
  <c r="R85" i="16"/>
  <c r="R56" i="16"/>
  <c r="P28" i="16"/>
  <c r="AF28" i="16"/>
  <c r="F58" i="16"/>
  <c r="W34" i="16"/>
  <c r="Q35" i="16"/>
  <c r="AC36" i="16"/>
  <c r="AG37" i="16"/>
  <c r="AH38" i="16"/>
  <c r="AB39" i="16"/>
  <c r="P41" i="16"/>
  <c r="S42" i="16"/>
  <c r="AC43" i="16"/>
  <c r="W45" i="16"/>
  <c r="Q46" i="16"/>
  <c r="AC47" i="16"/>
  <c r="AB50" i="16"/>
  <c r="AC51" i="16"/>
  <c r="V55" i="16"/>
  <c r="AB65" i="16"/>
  <c r="D52" i="16"/>
  <c r="D84" i="16"/>
  <c r="D80" i="16"/>
  <c r="D76" i="16"/>
  <c r="D72" i="16"/>
  <c r="D68" i="16"/>
  <c r="F87" i="16"/>
  <c r="M87" i="16" l="1"/>
  <c r="O87" i="16"/>
  <c r="P58" i="16"/>
  <c r="G87" i="16"/>
  <c r="U87" i="16"/>
  <c r="AB87" i="16"/>
  <c r="Q87" i="16"/>
  <c r="Q58" i="16"/>
  <c r="P87" i="16"/>
  <c r="AC87" i="16"/>
  <c r="D87" i="16"/>
  <c r="U58" i="16"/>
  <c r="T58" i="16"/>
  <c r="AA28" i="16"/>
  <c r="X82" i="16"/>
  <c r="X53" i="16"/>
  <c r="R58" i="16"/>
  <c r="W73" i="16"/>
  <c r="W44" i="16"/>
  <c r="AE81" i="16"/>
  <c r="AE52" i="16"/>
  <c r="Z75" i="16"/>
  <c r="Z46" i="16"/>
  <c r="Y63" i="16"/>
  <c r="Y34" i="16"/>
  <c r="AG46" i="16"/>
  <c r="AG75" i="16"/>
  <c r="AA73" i="16"/>
  <c r="AA44" i="16"/>
  <c r="AA69" i="16"/>
  <c r="AA40" i="16"/>
  <c r="T87" i="16"/>
  <c r="AG56" i="16"/>
  <c r="AG85" i="16"/>
  <c r="AG28" i="16"/>
  <c r="W84" i="16"/>
  <c r="W55" i="16"/>
  <c r="Z83" i="16"/>
  <c r="Z54" i="16"/>
  <c r="Y82" i="16"/>
  <c r="Y53" i="16"/>
  <c r="AH80" i="16"/>
  <c r="AH51" i="16"/>
  <c r="AG63" i="16"/>
  <c r="AG34" i="16"/>
  <c r="X63" i="16"/>
  <c r="X34" i="16"/>
  <c r="R87" i="16"/>
  <c r="AE72" i="16"/>
  <c r="AE43" i="16"/>
  <c r="AE70" i="16"/>
  <c r="AE41" i="16"/>
  <c r="AA48" i="16"/>
  <c r="AA77" i="16"/>
  <c r="AH63" i="16"/>
  <c r="AH34" i="16"/>
  <c r="J58" i="16"/>
  <c r="Y75" i="16"/>
  <c r="Y46" i="16"/>
  <c r="S58" i="16"/>
  <c r="Z85" i="16"/>
  <c r="Z56" i="16"/>
  <c r="Z28" i="16"/>
  <c r="X84" i="16"/>
  <c r="X55" i="16"/>
  <c r="AH54" i="16"/>
  <c r="AH83" i="16"/>
  <c r="AG82" i="16"/>
  <c r="AG53" i="16"/>
  <c r="W81" i="16"/>
  <c r="W52" i="16"/>
  <c r="AE64" i="16"/>
  <c r="AE35" i="16"/>
  <c r="AE77" i="16"/>
  <c r="AE48" i="16"/>
  <c r="AA75" i="16"/>
  <c r="AA46" i="16"/>
  <c r="AD84" i="16"/>
  <c r="AD55" i="16"/>
  <c r="W43" i="16"/>
  <c r="W72" i="16"/>
  <c r="AD73" i="16"/>
  <c r="AD44" i="16"/>
  <c r="Z63" i="16"/>
  <c r="Z34" i="16"/>
  <c r="AB58" i="16"/>
  <c r="V87" i="16"/>
  <c r="S87" i="16"/>
  <c r="AH85" i="16"/>
  <c r="AH56" i="16"/>
  <c r="AH28" i="16"/>
  <c r="Y84" i="16"/>
  <c r="Y55" i="16"/>
  <c r="AD83" i="16"/>
  <c r="AD54" i="16"/>
  <c r="Z82" i="16"/>
  <c r="Z53" i="16"/>
  <c r="X81" i="16"/>
  <c r="X52" i="16"/>
  <c r="AD80" i="16"/>
  <c r="AD51" i="16"/>
  <c r="AE34" i="16"/>
  <c r="AE63" i="16"/>
  <c r="AG77" i="16"/>
  <c r="AG48" i="16"/>
  <c r="W70" i="16"/>
  <c r="W41" i="16"/>
  <c r="AE69" i="16"/>
  <c r="AE40" i="16"/>
  <c r="AF58" i="16"/>
  <c r="AD72" i="16"/>
  <c r="AD43" i="16"/>
  <c r="AE85" i="16"/>
  <c r="AE28" i="16"/>
  <c r="AE56" i="16"/>
  <c r="AE80" i="16"/>
  <c r="AE51" i="16"/>
  <c r="V58" i="16"/>
  <c r="E87" i="16"/>
  <c r="K58" i="16"/>
  <c r="AG84" i="16"/>
  <c r="AG55" i="16"/>
  <c r="W83" i="16"/>
  <c r="W54" i="16"/>
  <c r="AH82" i="16"/>
  <c r="AH53" i="16"/>
  <c r="Y52" i="16"/>
  <c r="Y81" i="16"/>
  <c r="W80" i="16"/>
  <c r="W51" i="16"/>
  <c r="AE76" i="16"/>
  <c r="AE47" i="16"/>
  <c r="AG78" i="16"/>
  <c r="AG49" i="16"/>
  <c r="AE75" i="16"/>
  <c r="AE46" i="16"/>
  <c r="Z77" i="16"/>
  <c r="Z48" i="16"/>
  <c r="AH64" i="16"/>
  <c r="AH35" i="16"/>
  <c r="AA70" i="16"/>
  <c r="AA41" i="16"/>
  <c r="AG83" i="16"/>
  <c r="AG54" i="16"/>
  <c r="AD81" i="16"/>
  <c r="AD52" i="16"/>
  <c r="W69" i="16"/>
  <c r="W40" i="16"/>
  <c r="AF87" i="16"/>
  <c r="AA78" i="16"/>
  <c r="AA49" i="16"/>
  <c r="AD71" i="16"/>
  <c r="AD42" i="16"/>
  <c r="AC58" i="16"/>
  <c r="N58" i="16"/>
  <c r="AD56" i="16"/>
  <c r="AD85" i="16"/>
  <c r="AD28" i="16"/>
  <c r="K87" i="16"/>
  <c r="Z55" i="16"/>
  <c r="Z84" i="16"/>
  <c r="X83" i="16"/>
  <c r="X54" i="16"/>
  <c r="AG52" i="16"/>
  <c r="AG81" i="16"/>
  <c r="X80" i="16"/>
  <c r="X51" i="16"/>
  <c r="AG76" i="16"/>
  <c r="AG47" i="16"/>
  <c r="Z78" i="16"/>
  <c r="Z49" i="16"/>
  <c r="AH77" i="16"/>
  <c r="AH48" i="16"/>
  <c r="Y85" i="16"/>
  <c r="Y56" i="16"/>
  <c r="Y28" i="16"/>
  <c r="Z64" i="16"/>
  <c r="Z35" i="16"/>
  <c r="AD41" i="16"/>
  <c r="AD70" i="16"/>
  <c r="E58" i="16"/>
  <c r="AE71" i="16"/>
  <c r="AE42" i="16"/>
  <c r="AA64" i="16"/>
  <c r="AA35" i="16"/>
  <c r="AE55" i="16"/>
  <c r="AE84" i="16"/>
  <c r="AG64" i="16"/>
  <c r="AG35" i="16"/>
  <c r="N87" i="16"/>
  <c r="AA72" i="16"/>
  <c r="AA43" i="16"/>
  <c r="W85" i="16"/>
  <c r="W56" i="16"/>
  <c r="W28" i="16"/>
  <c r="AH84" i="16"/>
  <c r="AH55" i="16"/>
  <c r="AD82" i="16"/>
  <c r="AD53" i="16"/>
  <c r="Z81" i="16"/>
  <c r="Z52" i="16"/>
  <c r="Y51" i="16"/>
  <c r="Y80" i="16"/>
  <c r="Z76" i="16"/>
  <c r="Z47" i="16"/>
  <c r="AH78" i="16"/>
  <c r="AH49" i="16"/>
  <c r="AH75" i="16"/>
  <c r="AH46" i="16"/>
  <c r="M58" i="16"/>
  <c r="AE73" i="16"/>
  <c r="AE44" i="16"/>
  <c r="AE82" i="16"/>
  <c r="AE53" i="16"/>
  <c r="Z80" i="16"/>
  <c r="Z51" i="16"/>
  <c r="O58" i="16"/>
  <c r="W71" i="16"/>
  <c r="W42" i="16"/>
  <c r="AA63" i="16"/>
  <c r="AA34" i="16"/>
  <c r="AA76" i="16"/>
  <c r="AA47" i="16"/>
  <c r="AD69" i="16"/>
  <c r="AD40" i="16"/>
  <c r="AE83" i="16"/>
  <c r="AE54" i="16"/>
  <c r="Y64" i="16"/>
  <c r="Y35" i="16"/>
  <c r="X64" i="16"/>
  <c r="X35" i="16"/>
  <c r="H58" i="16"/>
  <c r="AA71" i="16"/>
  <c r="AA42" i="16"/>
  <c r="X85" i="16"/>
  <c r="X56" i="16"/>
  <c r="X28" i="16"/>
  <c r="Y54" i="16"/>
  <c r="Y83" i="16"/>
  <c r="W53" i="16"/>
  <c r="W82" i="16"/>
  <c r="AH81" i="16"/>
  <c r="AH52" i="16"/>
  <c r="AG80" i="16"/>
  <c r="AG51" i="16"/>
  <c r="AH47" i="16"/>
  <c r="AH76" i="16"/>
  <c r="AE49" i="16"/>
  <c r="AE78" i="16"/>
  <c r="AA58" i="16" l="1"/>
  <c r="AD58" i="16"/>
  <c r="X58" i="16"/>
  <c r="AA87" i="16"/>
  <c r="X87" i="16"/>
  <c r="Z58" i="16"/>
  <c r="W87" i="16"/>
  <c r="Z87" i="16"/>
  <c r="W58" i="16"/>
  <c r="AE58" i="16"/>
  <c r="Y58" i="16"/>
  <c r="AE87" i="16"/>
  <c r="AH58" i="16"/>
  <c r="Y87" i="16"/>
  <c r="AH87" i="16"/>
  <c r="AG87" i="16"/>
  <c r="AD87" i="16"/>
  <c r="AG58" i="16"/>
  <c r="K28" i="12" l="1"/>
  <c r="K28" i="14"/>
  <c r="K28" i="13"/>
  <c r="K28" i="11"/>
  <c r="K28" i="3" l="1"/>
  <c r="K28" i="15" l="1"/>
  <c r="K28" i="9" l="1"/>
  <c r="M28" i="9" l="1"/>
  <c r="N28" i="15" l="1"/>
  <c r="K28" i="7"/>
  <c r="O28" i="7"/>
  <c r="N28" i="7" l="1"/>
  <c r="O28" i="9"/>
  <c r="O28" i="15"/>
  <c r="N28" i="9"/>
  <c r="K28" i="8"/>
  <c r="O28" i="6"/>
  <c r="M28" i="6"/>
  <c r="N28" i="6"/>
  <c r="K28" i="6" l="1"/>
  <c r="O28" i="5" l="1"/>
  <c r="N28" i="5"/>
  <c r="M28" i="5"/>
  <c r="K28" i="5" l="1"/>
  <c r="K28" i="4" l="1"/>
  <c r="K28" i="1" l="1"/>
  <c r="K28" i="2" l="1"/>
  <c r="J87" i="11" l="1"/>
  <c r="J87" i="3"/>
  <c r="J58" i="13"/>
  <c r="J87" i="12"/>
  <c r="J87" i="13"/>
  <c r="J58" i="14"/>
  <c r="J87" i="14"/>
  <c r="J58" i="3"/>
  <c r="J58" i="12"/>
  <c r="J58" i="11"/>
  <c r="J28" i="10" l="1"/>
  <c r="J87" i="15" l="1"/>
  <c r="J87" i="10"/>
  <c r="J58" i="15"/>
  <c r="J58" i="10"/>
  <c r="J58" i="9" l="1"/>
  <c r="J87" i="9"/>
  <c r="J87" i="7"/>
  <c r="J58" i="7"/>
  <c r="J87" i="8" l="1"/>
  <c r="J58" i="8"/>
  <c r="J87" i="6"/>
  <c r="J58" i="6"/>
  <c r="J60" i="2" l="1"/>
  <c r="J31" i="2"/>
  <c r="J28" i="2" l="1"/>
  <c r="O28" i="8"/>
  <c r="J87" i="1" l="1"/>
  <c r="J87" i="5"/>
  <c r="J58" i="1"/>
  <c r="J58" i="5"/>
  <c r="J58" i="4"/>
  <c r="J87" i="4"/>
  <c r="J58" i="2"/>
  <c r="J87" i="2"/>
  <c r="N28" i="8" l="1"/>
  <c r="M28" i="15" l="1"/>
  <c r="M28" i="7"/>
  <c r="M28" i="8" l="1"/>
  <c r="O28" i="14" l="1"/>
  <c r="O28" i="13"/>
  <c r="O28" i="11"/>
  <c r="N28" i="14"/>
  <c r="N28" i="3"/>
  <c r="M28" i="13"/>
  <c r="M28" i="3"/>
  <c r="O28" i="3"/>
  <c r="N28" i="11"/>
  <c r="N28" i="12"/>
  <c r="M28" i="12"/>
  <c r="M28" i="14"/>
  <c r="M28" i="10" l="1"/>
  <c r="O28" i="12"/>
  <c r="O28" i="10"/>
  <c r="N28" i="10"/>
  <c r="M28" i="11"/>
  <c r="N28" i="13"/>
  <c r="O28" i="4"/>
  <c r="M28" i="4"/>
  <c r="N28" i="4" l="1"/>
  <c r="N28" i="2"/>
  <c r="M28" i="1"/>
  <c r="O28" i="2" l="1"/>
  <c r="M28" i="2"/>
  <c r="N28" i="1"/>
  <c r="O28" i="1"/>
  <c r="I28" i="13" l="1"/>
  <c r="I28" i="3"/>
  <c r="D34" i="1" l="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F28" i="6" l="1"/>
  <c r="F28" i="8"/>
  <c r="F28" i="7"/>
  <c r="F28" i="9"/>
  <c r="F28" i="15"/>
  <c r="F28" i="2"/>
  <c r="F28" i="4" l="1"/>
  <c r="F28" i="5"/>
  <c r="F28" i="10"/>
  <c r="F28" i="3"/>
  <c r="F28" i="12"/>
  <c r="F28" i="13"/>
  <c r="F28" i="11"/>
  <c r="D28" i="11" l="1"/>
  <c r="D28" i="12" l="1"/>
  <c r="D28" i="13"/>
  <c r="D28" i="14"/>
  <c r="D28" i="3"/>
  <c r="N60" i="2" l="1"/>
  <c r="N31" i="2"/>
  <c r="N87" i="9" l="1"/>
  <c r="N87" i="12" l="1"/>
  <c r="N87" i="14"/>
  <c r="N87" i="2"/>
  <c r="N87" i="3"/>
  <c r="N87" i="8"/>
  <c r="N87" i="7"/>
  <c r="N87" i="5"/>
  <c r="N87" i="10"/>
  <c r="N58" i="5"/>
  <c r="N87" i="4"/>
  <c r="N87" i="6"/>
  <c r="N58" i="9"/>
  <c r="N58" i="6"/>
  <c r="N58" i="8"/>
  <c r="N58" i="4"/>
  <c r="N87" i="1"/>
  <c r="N58" i="13"/>
  <c r="N87" i="15"/>
  <c r="N87" i="11"/>
  <c r="N58" i="15"/>
  <c r="N58" i="11"/>
  <c r="N58" i="14"/>
  <c r="N87" i="13"/>
  <c r="N58" i="12"/>
  <c r="N58" i="3"/>
  <c r="N58" i="10"/>
  <c r="N58" i="7"/>
  <c r="N58" i="1"/>
  <c r="N58" i="2"/>
  <c r="D68" i="15" l="1"/>
  <c r="D74" i="15"/>
  <c r="D64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D55" i="15"/>
  <c r="D45" i="15"/>
  <c r="D40" i="15"/>
  <c r="D39" i="15"/>
  <c r="D37" i="15"/>
  <c r="D35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P27" i="15"/>
  <c r="AD27" i="15"/>
  <c r="R27" i="15"/>
  <c r="D85" i="15"/>
  <c r="AB26" i="15"/>
  <c r="R26" i="15"/>
  <c r="Q26" i="15"/>
  <c r="P26" i="15"/>
  <c r="T26" i="15"/>
  <c r="T25" i="15"/>
  <c r="S25" i="15"/>
  <c r="AD25" i="15"/>
  <c r="AB25" i="15"/>
  <c r="AF24" i="15"/>
  <c r="AC24" i="15"/>
  <c r="V24" i="15"/>
  <c r="P24" i="15"/>
  <c r="Y23" i="15"/>
  <c r="AC23" i="15"/>
  <c r="T23" i="15"/>
  <c r="AB22" i="15"/>
  <c r="S22" i="15"/>
  <c r="Q22" i="15"/>
  <c r="P22" i="15"/>
  <c r="T22" i="15"/>
  <c r="AE21" i="15"/>
  <c r="V21" i="15"/>
  <c r="AD21" i="15"/>
  <c r="AB20" i="15"/>
  <c r="S20" i="15"/>
  <c r="R20" i="15"/>
  <c r="AC20" i="15"/>
  <c r="AD18" i="15"/>
  <c r="AC18" i="15"/>
  <c r="D76" i="15"/>
  <c r="AC17" i="15"/>
  <c r="AH16" i="15"/>
  <c r="AG16" i="15"/>
  <c r="AF16" i="15"/>
  <c r="AE16" i="15"/>
  <c r="AD16" i="15"/>
  <c r="AD45" i="15" s="1"/>
  <c r="AC16" i="15"/>
  <c r="AB16" i="15"/>
  <c r="AA16" i="15"/>
  <c r="Z16" i="15"/>
  <c r="Y16" i="15"/>
  <c r="Y74" i="15" s="1"/>
  <c r="X16" i="15"/>
  <c r="W16" i="15"/>
  <c r="V16" i="15"/>
  <c r="U16" i="15"/>
  <c r="T16" i="15"/>
  <c r="S16" i="15"/>
  <c r="R16" i="15"/>
  <c r="Q16" i="15"/>
  <c r="P16" i="15"/>
  <c r="AD15" i="15"/>
  <c r="AC15" i="15"/>
  <c r="AC14" i="15"/>
  <c r="AD14" i="15"/>
  <c r="AD72" i="15" s="1"/>
  <c r="AC13" i="15"/>
  <c r="AB13" i="15"/>
  <c r="S12" i="15"/>
  <c r="AH11" i="15"/>
  <c r="AG11" i="15"/>
  <c r="AF11" i="15"/>
  <c r="AF69" i="15" s="1"/>
  <c r="AE11" i="15"/>
  <c r="AE69" i="15" s="1"/>
  <c r="AD11" i="15"/>
  <c r="AC11" i="15"/>
  <c r="AB11" i="15"/>
  <c r="AA11" i="15"/>
  <c r="Z11" i="15"/>
  <c r="Y11" i="15"/>
  <c r="X11" i="15"/>
  <c r="X69" i="15" s="1"/>
  <c r="W11" i="15"/>
  <c r="W69" i="15" s="1"/>
  <c r="V11" i="15"/>
  <c r="U11" i="15"/>
  <c r="T11" i="15"/>
  <c r="S11" i="15"/>
  <c r="R11" i="15"/>
  <c r="Q11" i="15"/>
  <c r="P11" i="15"/>
  <c r="P69" i="15" s="1"/>
  <c r="AH10" i="15"/>
  <c r="AG10" i="15"/>
  <c r="AF10" i="15"/>
  <c r="AE10" i="15"/>
  <c r="AE68" i="15" s="1"/>
  <c r="AD10" i="15"/>
  <c r="AD68" i="15" s="1"/>
  <c r="AC10" i="15"/>
  <c r="AB10" i="15"/>
  <c r="AA10" i="15"/>
  <c r="Z10" i="15"/>
  <c r="Y10" i="15"/>
  <c r="X10" i="15"/>
  <c r="W10" i="15"/>
  <c r="W68" i="15" s="1"/>
  <c r="V10" i="15"/>
  <c r="V68" i="15" s="1"/>
  <c r="U10" i="15"/>
  <c r="T10" i="15"/>
  <c r="S10" i="15"/>
  <c r="R10" i="15"/>
  <c r="Q10" i="15"/>
  <c r="Q39" i="15" s="1"/>
  <c r="P10" i="15"/>
  <c r="P39" i="15" s="1"/>
  <c r="Q9" i="15"/>
  <c r="P9" i="15"/>
  <c r="AG9" i="15"/>
  <c r="AH8" i="15"/>
  <c r="AG8" i="15"/>
  <c r="AF8" i="15"/>
  <c r="AE8" i="15"/>
  <c r="AD8" i="15"/>
  <c r="AC8" i="15"/>
  <c r="AB8" i="15"/>
  <c r="AB66" i="15" s="1"/>
  <c r="AA8" i="15"/>
  <c r="Z8" i="15"/>
  <c r="Y8" i="15"/>
  <c r="X8" i="15"/>
  <c r="W8" i="15"/>
  <c r="V8" i="15"/>
  <c r="U8" i="15"/>
  <c r="T8" i="15"/>
  <c r="T66" i="15" s="1"/>
  <c r="S8" i="15"/>
  <c r="R8" i="15"/>
  <c r="Q8" i="15"/>
  <c r="P8" i="15"/>
  <c r="S7" i="15"/>
  <c r="S65" i="15" s="1"/>
  <c r="R7" i="15"/>
  <c r="AC7" i="15"/>
  <c r="D65" i="15"/>
  <c r="AH6" i="15"/>
  <c r="AH64" i="15" s="1"/>
  <c r="AG6" i="15"/>
  <c r="AF6" i="15"/>
  <c r="AE6" i="15"/>
  <c r="AD6" i="15"/>
  <c r="AC6" i="15"/>
  <c r="AB6" i="15"/>
  <c r="AA6" i="15"/>
  <c r="AA64" i="15" s="1"/>
  <c r="Z6" i="15"/>
  <c r="Z64" i="15" s="1"/>
  <c r="Y6" i="15"/>
  <c r="X6" i="15"/>
  <c r="W6" i="15"/>
  <c r="V6" i="15"/>
  <c r="U6" i="15"/>
  <c r="T6" i="15"/>
  <c r="S6" i="15"/>
  <c r="S64" i="15" s="1"/>
  <c r="R6" i="15"/>
  <c r="R64" i="15" s="1"/>
  <c r="Q6" i="15"/>
  <c r="P6" i="15"/>
  <c r="AC5" i="15"/>
  <c r="AB4" i="15"/>
  <c r="S4" i="15"/>
  <c r="AD4" i="15"/>
  <c r="AC4" i="15"/>
  <c r="S3" i="15"/>
  <c r="R3" i="15"/>
  <c r="AF3" i="15"/>
  <c r="M60" i="2"/>
  <c r="M31" i="2"/>
  <c r="U66" i="15" l="1"/>
  <c r="AC66" i="15"/>
  <c r="D69" i="15"/>
  <c r="W45" i="15"/>
  <c r="D66" i="15"/>
  <c r="AA37" i="15"/>
  <c r="S35" i="15"/>
  <c r="AC37" i="15"/>
  <c r="W40" i="15"/>
  <c r="X40" i="15"/>
  <c r="AA66" i="15"/>
  <c r="AD17" i="15"/>
  <c r="AD75" i="15" s="1"/>
  <c r="AD19" i="15"/>
  <c r="AD77" i="15" s="1"/>
  <c r="AD83" i="15"/>
  <c r="AD54" i="15"/>
  <c r="D34" i="15"/>
  <c r="D63" i="15"/>
  <c r="R5" i="15"/>
  <c r="Q5" i="15"/>
  <c r="AF5" i="15"/>
  <c r="X5" i="15"/>
  <c r="P5" i="15"/>
  <c r="W5" i="15"/>
  <c r="V5" i="15"/>
  <c r="S5" i="15"/>
  <c r="Y5" i="15"/>
  <c r="U5" i="15"/>
  <c r="AG35" i="15"/>
  <c r="AG64" i="15"/>
  <c r="AD85" i="15"/>
  <c r="AD56" i="15"/>
  <c r="Y4" i="15"/>
  <c r="W66" i="15"/>
  <c r="W37" i="15"/>
  <c r="AE66" i="15"/>
  <c r="AE37" i="15"/>
  <c r="AC9" i="15"/>
  <c r="Y9" i="15"/>
  <c r="P67" i="15"/>
  <c r="P38" i="15"/>
  <c r="S74" i="15"/>
  <c r="S45" i="15"/>
  <c r="AA74" i="15"/>
  <c r="AA45" i="15"/>
  <c r="D75" i="15"/>
  <c r="D46" i="15"/>
  <c r="R17" i="15"/>
  <c r="Y17" i="15"/>
  <c r="Q17" i="15"/>
  <c r="AF17" i="15"/>
  <c r="X17" i="15"/>
  <c r="P17" i="15"/>
  <c r="W17" i="15"/>
  <c r="U17" i="15"/>
  <c r="V17" i="15"/>
  <c r="S17" i="15"/>
  <c r="S18" i="15"/>
  <c r="R18" i="15"/>
  <c r="Y18" i="15"/>
  <c r="Q18" i="15"/>
  <c r="W18" i="15"/>
  <c r="V18" i="15"/>
  <c r="AB19" i="15"/>
  <c r="S19" i="15"/>
  <c r="X19" i="15"/>
  <c r="R78" i="15"/>
  <c r="R49" i="15"/>
  <c r="V79" i="15"/>
  <c r="V50" i="15"/>
  <c r="AB83" i="15"/>
  <c r="AB54" i="15"/>
  <c r="T84" i="15"/>
  <c r="T55" i="15"/>
  <c r="AD7" i="15"/>
  <c r="S70" i="15"/>
  <c r="S41" i="15"/>
  <c r="Y81" i="15"/>
  <c r="Y52" i="15"/>
  <c r="D71" i="15"/>
  <c r="D42" i="15"/>
  <c r="R13" i="15"/>
  <c r="Y13" i="15"/>
  <c r="Q13" i="15"/>
  <c r="AF13" i="15"/>
  <c r="X13" i="15"/>
  <c r="P13" i="15"/>
  <c r="W13" i="15"/>
  <c r="V13" i="15"/>
  <c r="S13" i="15"/>
  <c r="U13" i="15"/>
  <c r="AA14" i="15"/>
  <c r="S14" i="15"/>
  <c r="V14" i="15"/>
  <c r="AH14" i="15"/>
  <c r="Z14" i="15"/>
  <c r="R14" i="15"/>
  <c r="Y14" i="15"/>
  <c r="Q14" i="15"/>
  <c r="W14" i="15"/>
  <c r="AE14" i="15"/>
  <c r="S15" i="15"/>
  <c r="W15" i="15"/>
  <c r="AE79" i="15"/>
  <c r="AE50" i="15"/>
  <c r="Q35" i="15"/>
  <c r="Q64" i="15"/>
  <c r="V3" i="15"/>
  <c r="X9" i="15"/>
  <c r="U68" i="15"/>
  <c r="U39" i="15"/>
  <c r="AC68" i="15"/>
  <c r="AC39" i="15"/>
  <c r="R69" i="15"/>
  <c r="R40" i="15"/>
  <c r="Z69" i="15"/>
  <c r="Z40" i="15"/>
  <c r="AH69" i="15"/>
  <c r="AH40" i="15"/>
  <c r="AC44" i="15"/>
  <c r="AC73" i="15"/>
  <c r="V19" i="15"/>
  <c r="AA20" i="15"/>
  <c r="AD79" i="15"/>
  <c r="AD50" i="15"/>
  <c r="R56" i="15"/>
  <c r="R85" i="15"/>
  <c r="AD3" i="15"/>
  <c r="AB71" i="15"/>
  <c r="AB42" i="15"/>
  <c r="AC78" i="15"/>
  <c r="AC49" i="15"/>
  <c r="Q80" i="15"/>
  <c r="Q51" i="15"/>
  <c r="W3" i="15"/>
  <c r="T5" i="15"/>
  <c r="AF9" i="15"/>
  <c r="V15" i="15"/>
  <c r="U18" i="15"/>
  <c r="AF19" i="15"/>
  <c r="Y22" i="15"/>
  <c r="T81" i="15"/>
  <c r="T52" i="15"/>
  <c r="AB5" i="15"/>
  <c r="AC65" i="15"/>
  <c r="AC36" i="15"/>
  <c r="AA9" i="15"/>
  <c r="U14" i="15"/>
  <c r="AD44" i="15"/>
  <c r="AD73" i="15"/>
  <c r="T17" i="15"/>
  <c r="AC76" i="15"/>
  <c r="AC47" i="15"/>
  <c r="T80" i="15"/>
  <c r="T51" i="15"/>
  <c r="S83" i="15"/>
  <c r="S54" i="15"/>
  <c r="X26" i="15"/>
  <c r="AC26" i="15"/>
  <c r="P55" i="15"/>
  <c r="P84" i="15"/>
  <c r="AC52" i="15"/>
  <c r="AC81" i="15"/>
  <c r="Y64" i="15"/>
  <c r="Y35" i="15"/>
  <c r="AF82" i="15"/>
  <c r="AF53" i="15"/>
  <c r="R36" i="15"/>
  <c r="R65" i="15"/>
  <c r="T13" i="15"/>
  <c r="AC43" i="15"/>
  <c r="AC72" i="15"/>
  <c r="AB17" i="15"/>
  <c r="T21" i="15"/>
  <c r="AB21" i="15"/>
  <c r="S21" i="15"/>
  <c r="AA21" i="15"/>
  <c r="R21" i="15"/>
  <c r="W21" i="15"/>
  <c r="AH21" i="15"/>
  <c r="X21" i="15"/>
  <c r="AF21" i="15"/>
  <c r="U23" i="15"/>
  <c r="V82" i="15"/>
  <c r="V53" i="15"/>
  <c r="AG67" i="15"/>
  <c r="AG38" i="15"/>
  <c r="D70" i="15"/>
  <c r="D41" i="15"/>
  <c r="Q3" i="15"/>
  <c r="Y3" i="15"/>
  <c r="R4" i="15"/>
  <c r="P64" i="15"/>
  <c r="P35" i="15"/>
  <c r="X64" i="15"/>
  <c r="X35" i="15"/>
  <c r="AF64" i="15"/>
  <c r="AF35" i="15"/>
  <c r="Q7" i="15"/>
  <c r="Y7" i="15"/>
  <c r="V66" i="15"/>
  <c r="V37" i="15"/>
  <c r="AD66" i="15"/>
  <c r="AD37" i="15"/>
  <c r="W9" i="15"/>
  <c r="AE9" i="15"/>
  <c r="T68" i="15"/>
  <c r="T39" i="15"/>
  <c r="AB68" i="15"/>
  <c r="AB39" i="15"/>
  <c r="Q69" i="15"/>
  <c r="Q40" i="15"/>
  <c r="Y69" i="15"/>
  <c r="Y40" i="15"/>
  <c r="AG69" i="15"/>
  <c r="AG40" i="15"/>
  <c r="R12" i="15"/>
  <c r="D72" i="15"/>
  <c r="D43" i="15"/>
  <c r="T14" i="15"/>
  <c r="AB14" i="15"/>
  <c r="U15" i="15"/>
  <c r="R74" i="15"/>
  <c r="R45" i="15"/>
  <c r="Z74" i="15"/>
  <c r="Z45" i="15"/>
  <c r="AH74" i="15"/>
  <c r="AH45" i="15"/>
  <c r="T18" i="15"/>
  <c r="AB18" i="15"/>
  <c r="U19" i="15"/>
  <c r="Q20" i="15"/>
  <c r="Z20" i="15"/>
  <c r="D50" i="15"/>
  <c r="D79" i="15"/>
  <c r="Y21" i="15"/>
  <c r="Q21" i="15"/>
  <c r="U21" i="15"/>
  <c r="P80" i="15"/>
  <c r="P51" i="15"/>
  <c r="W23" i="15"/>
  <c r="U24" i="15"/>
  <c r="Q25" i="15"/>
  <c r="Y26" i="15"/>
  <c r="U27" i="15"/>
  <c r="R35" i="15"/>
  <c r="S36" i="15"/>
  <c r="AB37" i="15"/>
  <c r="P40" i="15"/>
  <c r="Y45" i="15"/>
  <c r="Q68" i="15"/>
  <c r="V27" i="15"/>
  <c r="AF66" i="15"/>
  <c r="AF37" i="15"/>
  <c r="T12" i="15"/>
  <c r="AC71" i="15"/>
  <c r="AC42" i="15"/>
  <c r="AC75" i="15"/>
  <c r="AC46" i="15"/>
  <c r="S78" i="15"/>
  <c r="S49" i="15"/>
  <c r="AB51" i="15"/>
  <c r="AB80" i="15"/>
  <c r="W24" i="15"/>
  <c r="T83" i="15"/>
  <c r="T54" i="15"/>
  <c r="AB84" i="15"/>
  <c r="AB55" i="15"/>
  <c r="T3" i="15"/>
  <c r="AB3" i="15"/>
  <c r="U4" i="15"/>
  <c r="AD5" i="15"/>
  <c r="T7" i="15"/>
  <c r="AB7" i="15"/>
  <c r="Q66" i="15"/>
  <c r="Q37" i="15"/>
  <c r="Y66" i="15"/>
  <c r="Y37" i="15"/>
  <c r="AG66" i="15"/>
  <c r="AG37" i="15"/>
  <c r="R9" i="15"/>
  <c r="Z9" i="15"/>
  <c r="AH9" i="15"/>
  <c r="T69" i="15"/>
  <c r="T40" i="15"/>
  <c r="AB69" i="15"/>
  <c r="AB40" i="15"/>
  <c r="U12" i="15"/>
  <c r="AC12" i="15"/>
  <c r="AD13" i="15"/>
  <c r="P15" i="15"/>
  <c r="X15" i="15"/>
  <c r="AF15" i="15"/>
  <c r="U74" i="15"/>
  <c r="U45" i="15"/>
  <c r="AC74" i="15"/>
  <c r="AC45" i="15"/>
  <c r="P19" i="15"/>
  <c r="Y19" i="15"/>
  <c r="T20" i="15"/>
  <c r="AC22" i="15"/>
  <c r="Q23" i="15"/>
  <c r="AB23" i="15"/>
  <c r="X24" i="15"/>
  <c r="D83" i="15"/>
  <c r="D54" i="15"/>
  <c r="U25" i="15"/>
  <c r="R25" i="15"/>
  <c r="V25" i="15"/>
  <c r="AF25" i="15"/>
  <c r="AD26" i="15"/>
  <c r="R84" i="15"/>
  <c r="R55" i="15"/>
  <c r="AA35" i="15"/>
  <c r="AE40" i="15"/>
  <c r="W74" i="15"/>
  <c r="T4" i="15"/>
  <c r="AC63" i="15"/>
  <c r="AC34" i="15"/>
  <c r="X66" i="15"/>
  <c r="X37" i="15"/>
  <c r="AA69" i="15"/>
  <c r="AA40" i="15"/>
  <c r="AB12" i="15"/>
  <c r="AB74" i="15"/>
  <c r="AB45" i="15"/>
  <c r="S80" i="15"/>
  <c r="S51" i="15"/>
  <c r="Z35" i="15"/>
  <c r="AD43" i="15"/>
  <c r="U3" i="15"/>
  <c r="AC3" i="15"/>
  <c r="V4" i="15"/>
  <c r="T64" i="15"/>
  <c r="T35" i="15"/>
  <c r="AB64" i="15"/>
  <c r="AB35" i="15"/>
  <c r="U7" i="15"/>
  <c r="R66" i="15"/>
  <c r="R37" i="15"/>
  <c r="Z66" i="15"/>
  <c r="Z37" i="15"/>
  <c r="AH66" i="15"/>
  <c r="AH37" i="15"/>
  <c r="S9" i="15"/>
  <c r="X68" i="15"/>
  <c r="X39" i="15"/>
  <c r="AF68" i="15"/>
  <c r="AF39" i="15"/>
  <c r="U69" i="15"/>
  <c r="U40" i="15"/>
  <c r="AC69" i="15"/>
  <c r="AC40" i="15"/>
  <c r="V12" i="15"/>
  <c r="AD12" i="15"/>
  <c r="P14" i="15"/>
  <c r="X14" i="15"/>
  <c r="AF14" i="15"/>
  <c r="Q15" i="15"/>
  <c r="Y15" i="15"/>
  <c r="V45" i="15"/>
  <c r="V74" i="15"/>
  <c r="P18" i="15"/>
  <c r="X18" i="15"/>
  <c r="AF18" i="15"/>
  <c r="Q19" i="15"/>
  <c r="D78" i="15"/>
  <c r="D49" i="15"/>
  <c r="AF20" i="15"/>
  <c r="X20" i="15"/>
  <c r="P20" i="15"/>
  <c r="U20" i="15"/>
  <c r="AD20" i="15"/>
  <c r="P21" i="15"/>
  <c r="Z21" i="15"/>
  <c r="D51" i="15"/>
  <c r="R22" i="15"/>
  <c r="D80" i="15"/>
  <c r="U22" i="15"/>
  <c r="AD22" i="15"/>
  <c r="R23" i="15"/>
  <c r="W25" i="15"/>
  <c r="AC27" i="15"/>
  <c r="P85" i="15"/>
  <c r="P56" i="15"/>
  <c r="AH35" i="15"/>
  <c r="V39" i="15"/>
  <c r="AF40" i="15"/>
  <c r="D47" i="15"/>
  <c r="AD74" i="15"/>
  <c r="Q67" i="15"/>
  <c r="Q38" i="15"/>
  <c r="S69" i="15"/>
  <c r="S40" i="15"/>
  <c r="T74" i="15"/>
  <c r="T45" i="15"/>
  <c r="AB78" i="15"/>
  <c r="AB49" i="15"/>
  <c r="Y24" i="15"/>
  <c r="Q24" i="15"/>
  <c r="Q55" i="15"/>
  <c r="Q84" i="15"/>
  <c r="W4" i="15"/>
  <c r="U64" i="15"/>
  <c r="U35" i="15"/>
  <c r="AC64" i="15"/>
  <c r="AC35" i="15"/>
  <c r="V7" i="15"/>
  <c r="S66" i="15"/>
  <c r="S37" i="15"/>
  <c r="D67" i="15"/>
  <c r="D38" i="15"/>
  <c r="T9" i="15"/>
  <c r="AB9" i="15"/>
  <c r="Y68" i="15"/>
  <c r="Y39" i="15"/>
  <c r="AG68" i="15"/>
  <c r="AG39" i="15"/>
  <c r="V69" i="15"/>
  <c r="V40" i="15"/>
  <c r="AD69" i="15"/>
  <c r="AD40" i="15"/>
  <c r="W12" i="15"/>
  <c r="AG14" i="15"/>
  <c r="R15" i="15"/>
  <c r="AE45" i="15"/>
  <c r="AE74" i="15"/>
  <c r="R19" i="15"/>
  <c r="V20" i="15"/>
  <c r="AE20" i="15"/>
  <c r="V22" i="15"/>
  <c r="AF22" i="15"/>
  <c r="AD23" i="15"/>
  <c r="P82" i="15"/>
  <c r="P53" i="15"/>
  <c r="X25" i="15"/>
  <c r="D84" i="15"/>
  <c r="V26" i="15"/>
  <c r="S26" i="15"/>
  <c r="U26" i="15"/>
  <c r="AF26" i="15"/>
  <c r="Q27" i="15"/>
  <c r="D36" i="15"/>
  <c r="W39" i="15"/>
  <c r="P4" i="15"/>
  <c r="X4" i="15"/>
  <c r="V64" i="15"/>
  <c r="V35" i="15"/>
  <c r="AD64" i="15"/>
  <c r="AD35" i="15"/>
  <c r="W7" i="15"/>
  <c r="U9" i="15"/>
  <c r="R68" i="15"/>
  <c r="R39" i="15"/>
  <c r="Z68" i="15"/>
  <c r="Z39" i="15"/>
  <c r="AH68" i="15"/>
  <c r="AH39" i="15"/>
  <c r="P12" i="15"/>
  <c r="X12" i="15"/>
  <c r="AF12" i="15"/>
  <c r="P74" i="15"/>
  <c r="P45" i="15"/>
  <c r="X74" i="15"/>
  <c r="X45" i="15"/>
  <c r="AF74" i="15"/>
  <c r="AF45" i="15"/>
  <c r="W20" i="15"/>
  <c r="AG20" i="15"/>
  <c r="AG21" i="15"/>
  <c r="W22" i="15"/>
  <c r="R24" i="15"/>
  <c r="AC82" i="15"/>
  <c r="AC53" i="15"/>
  <c r="AC25" i="15"/>
  <c r="Y25" i="15"/>
  <c r="W26" i="15"/>
  <c r="T37" i="15"/>
  <c r="AD39" i="15"/>
  <c r="Y27" i="15"/>
  <c r="AF27" i="15"/>
  <c r="X27" i="15"/>
  <c r="P66" i="15"/>
  <c r="P37" i="15"/>
  <c r="AD76" i="15"/>
  <c r="AD47" i="15"/>
  <c r="AF4" i="15"/>
  <c r="P3" i="15"/>
  <c r="X3" i="15"/>
  <c r="Q4" i="15"/>
  <c r="W64" i="15"/>
  <c r="W35" i="15"/>
  <c r="AE64" i="15"/>
  <c r="AE35" i="15"/>
  <c r="P7" i="15"/>
  <c r="X7" i="15"/>
  <c r="AF7" i="15"/>
  <c r="V9" i="15"/>
  <c r="AD9" i="15"/>
  <c r="S68" i="15"/>
  <c r="S39" i="15"/>
  <c r="AA68" i="15"/>
  <c r="AA39" i="15"/>
  <c r="Q12" i="15"/>
  <c r="Y12" i="15"/>
  <c r="D73" i="15"/>
  <c r="D44" i="15"/>
  <c r="T15" i="15"/>
  <c r="AB15" i="15"/>
  <c r="Q74" i="15"/>
  <c r="Q45" i="15"/>
  <c r="AG74" i="15"/>
  <c r="AG45" i="15"/>
  <c r="D77" i="15"/>
  <c r="W19" i="15"/>
  <c r="D48" i="15"/>
  <c r="T19" i="15"/>
  <c r="AC19" i="15"/>
  <c r="Y20" i="15"/>
  <c r="AH20" i="15"/>
  <c r="AC21" i="15"/>
  <c r="X22" i="15"/>
  <c r="D81" i="15"/>
  <c r="D52" i="15"/>
  <c r="S23" i="15"/>
  <c r="AF23" i="15"/>
  <c r="X23" i="15"/>
  <c r="P23" i="15"/>
  <c r="V23" i="15"/>
  <c r="S24" i="15"/>
  <c r="AD24" i="15"/>
  <c r="P25" i="15"/>
  <c r="S27" i="15"/>
  <c r="U37" i="15"/>
  <c r="AE39" i="15"/>
  <c r="P68" i="15"/>
  <c r="T27" i="15"/>
  <c r="AB27" i="15"/>
  <c r="D82" i="15"/>
  <c r="D53" i="15"/>
  <c r="T24" i="15"/>
  <c r="AB24" i="15"/>
  <c r="W27" i="15"/>
  <c r="D56" i="15"/>
  <c r="M87" i="6" l="1"/>
  <c r="M87" i="8"/>
  <c r="M87" i="3"/>
  <c r="M87" i="1"/>
  <c r="M87" i="7"/>
  <c r="M87" i="11"/>
  <c r="M87" i="2"/>
  <c r="D87" i="15"/>
  <c r="M87" i="10"/>
  <c r="M87" i="4"/>
  <c r="M87" i="9"/>
  <c r="M87" i="14"/>
  <c r="M58" i="3"/>
  <c r="M58" i="13"/>
  <c r="M87" i="5"/>
  <c r="M58" i="12"/>
  <c r="M58" i="10"/>
  <c r="M58" i="1"/>
  <c r="M58" i="5"/>
  <c r="M87" i="13"/>
  <c r="M58" i="14"/>
  <c r="M58" i="2"/>
  <c r="G87" i="15"/>
  <c r="M58" i="7"/>
  <c r="M58" i="9"/>
  <c r="AD48" i="15"/>
  <c r="AD46" i="15"/>
  <c r="K58" i="15"/>
  <c r="K87" i="15"/>
  <c r="P28" i="15"/>
  <c r="M58" i="15"/>
  <c r="AD28" i="15"/>
  <c r="M58" i="8"/>
  <c r="AB82" i="15"/>
  <c r="AB53" i="15"/>
  <c r="V84" i="15"/>
  <c r="V55" i="15"/>
  <c r="V65" i="15"/>
  <c r="V36" i="15"/>
  <c r="AD80" i="15"/>
  <c r="AD51" i="15"/>
  <c r="AF73" i="15"/>
  <c r="AF44" i="15"/>
  <c r="T70" i="15"/>
  <c r="T41" i="15"/>
  <c r="S76" i="15"/>
  <c r="S47" i="15"/>
  <c r="Y75" i="15"/>
  <c r="Y46" i="15"/>
  <c r="X81" i="15"/>
  <c r="X52" i="15"/>
  <c r="W80" i="15"/>
  <c r="W51" i="15"/>
  <c r="AG78" i="15"/>
  <c r="AG49" i="15"/>
  <c r="T67" i="15"/>
  <c r="T38" i="15"/>
  <c r="U80" i="15"/>
  <c r="U51" i="15"/>
  <c r="Z79" i="15"/>
  <c r="Z50" i="15"/>
  <c r="P78" i="15"/>
  <c r="P49" i="15"/>
  <c r="P72" i="15"/>
  <c r="P43" i="15"/>
  <c r="AD70" i="15"/>
  <c r="AD41" i="15"/>
  <c r="P77" i="15"/>
  <c r="P48" i="15"/>
  <c r="X73" i="15"/>
  <c r="X44" i="15"/>
  <c r="AB65" i="15"/>
  <c r="AB36" i="15"/>
  <c r="W82" i="15"/>
  <c r="W53" i="15"/>
  <c r="Y84" i="15"/>
  <c r="Y55" i="15"/>
  <c r="U82" i="15"/>
  <c r="U53" i="15"/>
  <c r="AB72" i="15"/>
  <c r="AB43" i="15"/>
  <c r="W67" i="15"/>
  <c r="W38" i="15"/>
  <c r="U81" i="15"/>
  <c r="U52" i="15"/>
  <c r="W79" i="15"/>
  <c r="W50" i="15"/>
  <c r="T75" i="15"/>
  <c r="T46" i="15"/>
  <c r="AA49" i="15"/>
  <c r="AA78" i="15"/>
  <c r="R72" i="15"/>
  <c r="R43" i="15"/>
  <c r="P71" i="15"/>
  <c r="P42" i="15"/>
  <c r="AD65" i="15"/>
  <c r="AD36" i="15"/>
  <c r="X77" i="15"/>
  <c r="X48" i="15"/>
  <c r="V76" i="15"/>
  <c r="V47" i="15"/>
  <c r="V75" i="15"/>
  <c r="V46" i="15"/>
  <c r="R75" i="15"/>
  <c r="R46" i="15"/>
  <c r="X63" i="15"/>
  <c r="X34" i="15"/>
  <c r="S85" i="15"/>
  <c r="S56" i="15"/>
  <c r="S28" i="15"/>
  <c r="W77" i="15"/>
  <c r="W48" i="15"/>
  <c r="W83" i="15"/>
  <c r="W54" i="15"/>
  <c r="Y79" i="15"/>
  <c r="Y50" i="15"/>
  <c r="AE67" i="15"/>
  <c r="AE38" i="15"/>
  <c r="Y72" i="15"/>
  <c r="Y43" i="15"/>
  <c r="Q70" i="15"/>
  <c r="Q41" i="15"/>
  <c r="AF81" i="15"/>
  <c r="AF52" i="15"/>
  <c r="AC79" i="15"/>
  <c r="AC50" i="15"/>
  <c r="AB73" i="15"/>
  <c r="AB44" i="15"/>
  <c r="P65" i="15"/>
  <c r="P36" i="15"/>
  <c r="W78" i="15"/>
  <c r="W49" i="15"/>
  <c r="AF55" i="15"/>
  <c r="AF84" i="15"/>
  <c r="X83" i="15"/>
  <c r="X54" i="15"/>
  <c r="R77" i="15"/>
  <c r="R48" i="15"/>
  <c r="P79" i="15"/>
  <c r="P50" i="15"/>
  <c r="X78" i="15"/>
  <c r="X49" i="15"/>
  <c r="AF47" i="15"/>
  <c r="AF76" i="15"/>
  <c r="V70" i="15"/>
  <c r="V41" i="15"/>
  <c r="M87" i="15"/>
  <c r="R83" i="15"/>
  <c r="R54" i="15"/>
  <c r="P73" i="15"/>
  <c r="P44" i="15"/>
  <c r="T36" i="15"/>
  <c r="T65" i="15"/>
  <c r="AB76" i="15"/>
  <c r="AB47" i="15"/>
  <c r="T72" i="15"/>
  <c r="T43" i="15"/>
  <c r="Y65" i="15"/>
  <c r="Y36" i="15"/>
  <c r="R79" i="15"/>
  <c r="R50" i="15"/>
  <c r="AB75" i="15"/>
  <c r="AB46" i="15"/>
  <c r="V77" i="15"/>
  <c r="V48" i="15"/>
  <c r="X67" i="15"/>
  <c r="X38" i="15"/>
  <c r="Z72" i="15"/>
  <c r="Z43" i="15"/>
  <c r="X71" i="15"/>
  <c r="X42" i="15"/>
  <c r="S77" i="15"/>
  <c r="S48" i="15"/>
  <c r="W76" i="15"/>
  <c r="W47" i="15"/>
  <c r="U75" i="15"/>
  <c r="U46" i="15"/>
  <c r="U63" i="15"/>
  <c r="U34" i="15"/>
  <c r="AF63" i="15"/>
  <c r="AF34" i="15"/>
  <c r="P81" i="15"/>
  <c r="P52" i="15"/>
  <c r="Y70" i="15"/>
  <c r="Y41" i="15"/>
  <c r="AB63" i="15"/>
  <c r="AB34" i="15"/>
  <c r="X65" i="15"/>
  <c r="X36" i="15"/>
  <c r="W85" i="15"/>
  <c r="W56" i="15"/>
  <c r="W28" i="15"/>
  <c r="S81" i="15"/>
  <c r="S52" i="15"/>
  <c r="AC77" i="15"/>
  <c r="AC48" i="15"/>
  <c r="T73" i="15"/>
  <c r="T44" i="15"/>
  <c r="W84" i="15"/>
  <c r="W55" i="15"/>
  <c r="AC83" i="15"/>
  <c r="AC54" i="15"/>
  <c r="AF70" i="15"/>
  <c r="AF41" i="15"/>
  <c r="U84" i="15"/>
  <c r="U55" i="15"/>
  <c r="AF78" i="15"/>
  <c r="AF49" i="15"/>
  <c r="X47" i="15"/>
  <c r="X76" i="15"/>
  <c r="AD84" i="15"/>
  <c r="AD55" i="15"/>
  <c r="AD63" i="15"/>
  <c r="AD34" i="15"/>
  <c r="Z49" i="15"/>
  <c r="Z78" i="15"/>
  <c r="T76" i="15"/>
  <c r="T47" i="15"/>
  <c r="R70" i="15"/>
  <c r="R41" i="15"/>
  <c r="Q65" i="15"/>
  <c r="Q36" i="15"/>
  <c r="AA50" i="15"/>
  <c r="AA79" i="15"/>
  <c r="Y80" i="15"/>
  <c r="Y51" i="15"/>
  <c r="AE72" i="15"/>
  <c r="AE43" i="15"/>
  <c r="AH72" i="15"/>
  <c r="AH43" i="15"/>
  <c r="AF71" i="15"/>
  <c r="AF42" i="15"/>
  <c r="AB77" i="15"/>
  <c r="AB48" i="15"/>
  <c r="Q76" i="15"/>
  <c r="Q47" i="15"/>
  <c r="W46" i="15"/>
  <c r="W75" i="15"/>
  <c r="Y63" i="15"/>
  <c r="Y34" i="15"/>
  <c r="Q63" i="15"/>
  <c r="Q34" i="15"/>
  <c r="U65" i="15"/>
  <c r="U36" i="15"/>
  <c r="R67" i="15"/>
  <c r="R38" i="15"/>
  <c r="AH79" i="15"/>
  <c r="AH50" i="15"/>
  <c r="W71" i="15"/>
  <c r="W42" i="15"/>
  <c r="AC67" i="15"/>
  <c r="AC38" i="15"/>
  <c r="P54" i="15"/>
  <c r="P83" i="15"/>
  <c r="T77" i="15"/>
  <c r="T48" i="15"/>
  <c r="X85" i="15"/>
  <c r="X56" i="15"/>
  <c r="X28" i="15"/>
  <c r="X70" i="15"/>
  <c r="X41" i="15"/>
  <c r="U67" i="15"/>
  <c r="U38" i="15"/>
  <c r="AD52" i="15"/>
  <c r="AD81" i="15"/>
  <c r="R73" i="15"/>
  <c r="R44" i="15"/>
  <c r="Q82" i="15"/>
  <c r="Q53" i="15"/>
  <c r="AC85" i="15"/>
  <c r="AC56" i="15"/>
  <c r="AC28" i="15"/>
  <c r="P76" i="15"/>
  <c r="P47" i="15"/>
  <c r="T78" i="15"/>
  <c r="T49" i="15"/>
  <c r="AC70" i="15"/>
  <c r="AC41" i="15"/>
  <c r="U79" i="15"/>
  <c r="U50" i="15"/>
  <c r="Q78" i="15"/>
  <c r="Q49" i="15"/>
  <c r="U44" i="15"/>
  <c r="U73" i="15"/>
  <c r="S79" i="15"/>
  <c r="S50" i="15"/>
  <c r="AC84" i="15"/>
  <c r="AC55" i="15"/>
  <c r="U43" i="15"/>
  <c r="U72" i="15"/>
  <c r="AF77" i="15"/>
  <c r="AF48" i="15"/>
  <c r="R28" i="15"/>
  <c r="V72" i="15"/>
  <c r="V43" i="15"/>
  <c r="U71" i="15"/>
  <c r="U42" i="15"/>
  <c r="Q71" i="15"/>
  <c r="Q42" i="15"/>
  <c r="Y47" i="15"/>
  <c r="Y76" i="15"/>
  <c r="P75" i="15"/>
  <c r="P46" i="15"/>
  <c r="S63" i="15"/>
  <c r="S34" i="15"/>
  <c r="AF65" i="15"/>
  <c r="AF36" i="15"/>
  <c r="Y83" i="15"/>
  <c r="Y54" i="15"/>
  <c r="X82" i="15"/>
  <c r="X53" i="15"/>
  <c r="T63" i="15"/>
  <c r="T34" i="15"/>
  <c r="P63" i="15"/>
  <c r="P34" i="15"/>
  <c r="T82" i="15"/>
  <c r="T53" i="15"/>
  <c r="V81" i="15"/>
  <c r="V52" i="15"/>
  <c r="AH49" i="15"/>
  <c r="AH78" i="15"/>
  <c r="AF85" i="15"/>
  <c r="AF56" i="15"/>
  <c r="AF28" i="15"/>
  <c r="P70" i="15"/>
  <c r="P41" i="15"/>
  <c r="W41" i="15"/>
  <c r="W70" i="15"/>
  <c r="Y82" i="15"/>
  <c r="Y53" i="15"/>
  <c r="R81" i="15"/>
  <c r="R52" i="15"/>
  <c r="R80" i="15"/>
  <c r="R51" i="15"/>
  <c r="AD78" i="15"/>
  <c r="AD49" i="15"/>
  <c r="Y73" i="15"/>
  <c r="Y44" i="15"/>
  <c r="F58" i="15"/>
  <c r="U83" i="15"/>
  <c r="U54" i="15"/>
  <c r="AB81" i="15"/>
  <c r="AB52" i="15"/>
  <c r="U70" i="15"/>
  <c r="U41" i="15"/>
  <c r="E58" i="15"/>
  <c r="W81" i="15"/>
  <c r="W52" i="15"/>
  <c r="U77" i="15"/>
  <c r="U48" i="15"/>
  <c r="AB50" i="15"/>
  <c r="AB79" i="15"/>
  <c r="X84" i="15"/>
  <c r="X55" i="15"/>
  <c r="AA67" i="15"/>
  <c r="AA38" i="15"/>
  <c r="U76" i="15"/>
  <c r="U47" i="15"/>
  <c r="S72" i="15"/>
  <c r="S43" i="15"/>
  <c r="S71" i="15"/>
  <c r="S42" i="15"/>
  <c r="Y71" i="15"/>
  <c r="Y42" i="15"/>
  <c r="R76" i="15"/>
  <c r="R47" i="15"/>
  <c r="X46" i="15"/>
  <c r="X75" i="15"/>
  <c r="R63" i="15"/>
  <c r="R34" i="15"/>
  <c r="S82" i="15"/>
  <c r="S53" i="15"/>
  <c r="V80" i="15"/>
  <c r="V51" i="15"/>
  <c r="AB38" i="15"/>
  <c r="AB67" i="15"/>
  <c r="X72" i="15"/>
  <c r="X43" i="15"/>
  <c r="Y48" i="15"/>
  <c r="Y77" i="15"/>
  <c r="D58" i="15"/>
  <c r="G58" i="15"/>
  <c r="AB85" i="15"/>
  <c r="AB56" i="15"/>
  <c r="AB28" i="15"/>
  <c r="Y78" i="15"/>
  <c r="Y49" i="15"/>
  <c r="AD67" i="15"/>
  <c r="AD38" i="15"/>
  <c r="Y85" i="15"/>
  <c r="Y56" i="15"/>
  <c r="Y28" i="15"/>
  <c r="AG79" i="15"/>
  <c r="AG50" i="15"/>
  <c r="W65" i="15"/>
  <c r="W36" i="15"/>
  <c r="Q56" i="15"/>
  <c r="Q85" i="15"/>
  <c r="Q28" i="15"/>
  <c r="S84" i="15"/>
  <c r="S55" i="15"/>
  <c r="AE78" i="15"/>
  <c r="AE49" i="15"/>
  <c r="H58" i="15"/>
  <c r="U78" i="15"/>
  <c r="U49" i="15"/>
  <c r="Q73" i="15"/>
  <c r="Q44" i="15"/>
  <c r="F87" i="15"/>
  <c r="AF54" i="15"/>
  <c r="AF83" i="15"/>
  <c r="Q81" i="15"/>
  <c r="Q52" i="15"/>
  <c r="AH67" i="15"/>
  <c r="AH38" i="15"/>
  <c r="V85" i="15"/>
  <c r="V56" i="15"/>
  <c r="V28" i="15"/>
  <c r="Q83" i="15"/>
  <c r="Q54" i="15"/>
  <c r="AF79" i="15"/>
  <c r="AF50" i="15"/>
  <c r="T79" i="15"/>
  <c r="T50" i="15"/>
  <c r="T71" i="15"/>
  <c r="T42" i="15"/>
  <c r="V44" i="15"/>
  <c r="V73" i="15"/>
  <c r="W73" i="15"/>
  <c r="W44" i="15"/>
  <c r="W72" i="15"/>
  <c r="W43" i="15"/>
  <c r="AA72" i="15"/>
  <c r="AA43" i="15"/>
  <c r="R71" i="15"/>
  <c r="R42" i="15"/>
  <c r="AF46" i="15"/>
  <c r="AF75" i="15"/>
  <c r="V63" i="15"/>
  <c r="V34" i="15"/>
  <c r="T85" i="15"/>
  <c r="T56" i="15"/>
  <c r="T28" i="15"/>
  <c r="AD53" i="15"/>
  <c r="AD82" i="15"/>
  <c r="X80" i="15"/>
  <c r="X51" i="15"/>
  <c r="V67" i="15"/>
  <c r="V38" i="15"/>
  <c r="E87" i="15"/>
  <c r="R82" i="15"/>
  <c r="R53" i="15"/>
  <c r="AF80" i="15"/>
  <c r="AF51" i="15"/>
  <c r="V78" i="15"/>
  <c r="V49" i="15"/>
  <c r="AG72" i="15"/>
  <c r="AG43" i="15"/>
  <c r="H87" i="15"/>
  <c r="Q77" i="15"/>
  <c r="Q48" i="15"/>
  <c r="AF72" i="15"/>
  <c r="AF43" i="15"/>
  <c r="S67" i="15"/>
  <c r="S38" i="15"/>
  <c r="AB70" i="15"/>
  <c r="AB41" i="15"/>
  <c r="V83" i="15"/>
  <c r="V54" i="15"/>
  <c r="AC51" i="15"/>
  <c r="AC80" i="15"/>
  <c r="AD71" i="15"/>
  <c r="AD42" i="15"/>
  <c r="Z67" i="15"/>
  <c r="Z38" i="15"/>
  <c r="U85" i="15"/>
  <c r="U56" i="15"/>
  <c r="U28" i="15"/>
  <c r="Q79" i="15"/>
  <c r="Q50" i="15"/>
  <c r="X79" i="15"/>
  <c r="X50" i="15"/>
  <c r="AF67" i="15"/>
  <c r="AF38" i="15"/>
  <c r="S73" i="15"/>
  <c r="S44" i="15"/>
  <c r="Q72" i="15"/>
  <c r="Q43" i="15"/>
  <c r="V71" i="15"/>
  <c r="V42" i="15"/>
  <c r="S75" i="15"/>
  <c r="S46" i="15"/>
  <c r="Q75" i="15"/>
  <c r="Q46" i="15"/>
  <c r="Y67" i="15"/>
  <c r="Y38" i="15"/>
  <c r="W63" i="15"/>
  <c r="W34" i="15"/>
  <c r="M58" i="11"/>
  <c r="M58" i="4"/>
  <c r="M87" i="12"/>
  <c r="M58" i="6"/>
  <c r="P58" i="15" l="1"/>
  <c r="S87" i="15"/>
  <c r="U87" i="15"/>
  <c r="P87" i="15"/>
  <c r="R58" i="15"/>
  <c r="U58" i="15"/>
  <c r="R87" i="15"/>
  <c r="AD87" i="15"/>
  <c r="AD58" i="15"/>
  <c r="AF58" i="15"/>
  <c r="AF87" i="15"/>
  <c r="W58" i="15"/>
  <c r="S58" i="15"/>
  <c r="T58" i="15"/>
  <c r="V58" i="15"/>
  <c r="Q87" i="15"/>
  <c r="X58" i="15"/>
  <c r="V87" i="15"/>
  <c r="Q58" i="15"/>
  <c r="AB58" i="15"/>
  <c r="AC58" i="15"/>
  <c r="X87" i="15"/>
  <c r="Y58" i="15"/>
  <c r="AB87" i="15"/>
  <c r="AC87" i="15"/>
  <c r="W87" i="15"/>
  <c r="T87" i="15"/>
  <c r="Y87" i="15"/>
  <c r="AF22" i="4" l="1"/>
  <c r="AD22" i="4"/>
  <c r="AC22" i="4"/>
  <c r="AB22" i="4"/>
  <c r="Z22" i="4"/>
  <c r="Y22" i="4"/>
  <c r="X22" i="4"/>
  <c r="W22" i="4"/>
  <c r="V22" i="4"/>
  <c r="U22" i="4"/>
  <c r="T22" i="4"/>
  <c r="S22" i="4"/>
  <c r="R22" i="4"/>
  <c r="Q22" i="4"/>
  <c r="P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AF22" i="5"/>
  <c r="AD22" i="5"/>
  <c r="AC22" i="5"/>
  <c r="AB22" i="5"/>
  <c r="Z22" i="5"/>
  <c r="Y22" i="5"/>
  <c r="X22" i="5"/>
  <c r="W22" i="5"/>
  <c r="V22" i="5"/>
  <c r="U22" i="5"/>
  <c r="T22" i="5"/>
  <c r="S22" i="5"/>
  <c r="R22" i="5"/>
  <c r="Q22" i="5"/>
  <c r="P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AF22" i="6"/>
  <c r="AD22" i="6"/>
  <c r="AC22" i="6"/>
  <c r="AB22" i="6"/>
  <c r="Z22" i="6"/>
  <c r="Y22" i="6"/>
  <c r="X22" i="6"/>
  <c r="W22" i="6"/>
  <c r="V22" i="6"/>
  <c r="U22" i="6"/>
  <c r="T22" i="6"/>
  <c r="S22" i="6"/>
  <c r="R22" i="6"/>
  <c r="Q22" i="6"/>
  <c r="P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AF22" i="8"/>
  <c r="AD22" i="8"/>
  <c r="AC22" i="8"/>
  <c r="AB22" i="8"/>
  <c r="Y22" i="8"/>
  <c r="X22" i="8"/>
  <c r="W22" i="8"/>
  <c r="V22" i="8"/>
  <c r="U22" i="8"/>
  <c r="T22" i="8"/>
  <c r="S22" i="8"/>
  <c r="R22" i="8"/>
  <c r="Q22" i="8"/>
  <c r="P22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AF22" i="7"/>
  <c r="AD22" i="7"/>
  <c r="AC22" i="7"/>
  <c r="AB22" i="7"/>
  <c r="Y22" i="7"/>
  <c r="X22" i="7"/>
  <c r="W22" i="7"/>
  <c r="V22" i="7"/>
  <c r="U22" i="7"/>
  <c r="T22" i="7"/>
  <c r="S22" i="7"/>
  <c r="R22" i="7"/>
  <c r="Q22" i="7"/>
  <c r="P22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P11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P6" i="11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AE27" i="1"/>
  <c r="AE26" i="1"/>
  <c r="AE25" i="1"/>
  <c r="AE24" i="1"/>
  <c r="AE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E20" i="1"/>
  <c r="AE19" i="1"/>
  <c r="AE18" i="1"/>
  <c r="AE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E15" i="1"/>
  <c r="AE14" i="1"/>
  <c r="AE13" i="1"/>
  <c r="AE12" i="1"/>
  <c r="AE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E6" i="1"/>
  <c r="AB6" i="1"/>
  <c r="S6" i="1"/>
  <c r="R6" i="1"/>
  <c r="Q6" i="1"/>
  <c r="P6" i="1"/>
  <c r="AE5" i="1"/>
  <c r="AE4" i="1"/>
  <c r="AE3" i="1"/>
  <c r="AE27" i="2"/>
  <c r="AE26" i="2"/>
  <c r="AE25" i="2"/>
  <c r="AE24" i="2"/>
  <c r="AE23" i="2"/>
  <c r="AH22" i="2"/>
  <c r="AG22" i="2"/>
  <c r="AF22" i="2"/>
  <c r="AE22" i="2"/>
  <c r="AD22" i="2"/>
  <c r="AC22" i="2"/>
  <c r="AB22" i="2"/>
  <c r="AH21" i="2"/>
  <c r="AG21" i="2"/>
  <c r="AF21" i="2"/>
  <c r="AE21" i="2"/>
  <c r="AD21" i="2"/>
  <c r="AC21" i="2"/>
  <c r="AB21" i="2"/>
  <c r="AE20" i="2"/>
  <c r="AE19" i="2"/>
  <c r="AE18" i="2"/>
  <c r="AE17" i="2"/>
  <c r="AH16" i="2"/>
  <c r="AG16" i="2"/>
  <c r="AF16" i="2"/>
  <c r="AE16" i="2"/>
  <c r="AD16" i="2"/>
  <c r="AC16" i="2"/>
  <c r="AB16" i="2"/>
  <c r="AE15" i="2"/>
  <c r="AE14" i="2"/>
  <c r="AE13" i="2"/>
  <c r="AE12" i="2"/>
  <c r="AE11" i="2"/>
  <c r="AH10" i="2"/>
  <c r="AG10" i="2"/>
  <c r="AF10" i="2"/>
  <c r="AE10" i="2"/>
  <c r="AD10" i="2"/>
  <c r="AC10" i="2"/>
  <c r="AB10" i="2"/>
  <c r="AH9" i="2"/>
  <c r="AG9" i="2"/>
  <c r="AF9" i="2"/>
  <c r="AE9" i="2"/>
  <c r="AD9" i="2"/>
  <c r="AC9" i="2"/>
  <c r="AB9" i="2"/>
  <c r="AH8" i="2"/>
  <c r="AG8" i="2"/>
  <c r="AF8" i="2"/>
  <c r="AE8" i="2"/>
  <c r="AD8" i="2"/>
  <c r="AC8" i="2"/>
  <c r="AB8" i="2"/>
  <c r="AH7" i="2"/>
  <c r="AG7" i="2"/>
  <c r="AF7" i="2"/>
  <c r="AE7" i="2"/>
  <c r="AD7" i="2"/>
  <c r="AC7" i="2"/>
  <c r="AB7" i="2"/>
  <c r="AE6" i="2"/>
  <c r="AE5" i="2"/>
  <c r="AE4" i="2"/>
  <c r="AE3" i="2"/>
  <c r="AC7" i="9" l="1"/>
  <c r="P7" i="9"/>
  <c r="AB7" i="9"/>
  <c r="V7" i="9"/>
  <c r="U7" i="9"/>
  <c r="T7" i="9"/>
  <c r="S7" i="9"/>
  <c r="R7" i="9"/>
  <c r="AF7" i="9"/>
  <c r="Q7" i="9"/>
  <c r="AD7" i="9" l="1"/>
  <c r="X7" i="9"/>
  <c r="W7" i="9"/>
  <c r="Y7" i="9"/>
  <c r="P15" i="10" l="1"/>
  <c r="P10" i="12" l="1"/>
  <c r="P10" i="13"/>
  <c r="P10" i="10"/>
  <c r="P10" i="3"/>
  <c r="P10" i="14"/>
  <c r="P10" i="11"/>
  <c r="P10" i="2"/>
  <c r="Q10" i="2"/>
  <c r="R10" i="2"/>
  <c r="S10" i="2"/>
  <c r="T10" i="2"/>
  <c r="U10" i="2"/>
  <c r="V10" i="2"/>
  <c r="W10" i="2"/>
  <c r="X10" i="2"/>
  <c r="Y10" i="2"/>
  <c r="Z10" i="2"/>
  <c r="AA10" i="2"/>
  <c r="P16" i="14" l="1"/>
  <c r="P16" i="12"/>
  <c r="P16" i="3"/>
  <c r="P16" i="13"/>
  <c r="P16" i="11"/>
  <c r="P16" i="10" l="1"/>
  <c r="P16" i="2"/>
  <c r="Q16" i="2"/>
  <c r="R16" i="2"/>
  <c r="S16" i="2"/>
  <c r="T16" i="2"/>
  <c r="U16" i="2"/>
  <c r="V16" i="2"/>
  <c r="W16" i="2"/>
  <c r="X16" i="2"/>
  <c r="Y16" i="2"/>
  <c r="Z16" i="2"/>
  <c r="AA16" i="2"/>
  <c r="AD10" i="11" l="1"/>
  <c r="AD16" i="10"/>
  <c r="AD16" i="12"/>
  <c r="AD16" i="3"/>
  <c r="AD16" i="11"/>
  <c r="AD10" i="12"/>
  <c r="AD10" i="13"/>
  <c r="AD10" i="14"/>
  <c r="AD10" i="10"/>
  <c r="AD10" i="3"/>
  <c r="AD16" i="13"/>
  <c r="AD16" i="14"/>
  <c r="P20" i="11" l="1"/>
  <c r="P8" i="13"/>
  <c r="P17" i="3"/>
  <c r="P9" i="13"/>
  <c r="P14" i="14"/>
  <c r="P23" i="14"/>
  <c r="P22" i="3"/>
  <c r="P20" i="12"/>
  <c r="P14" i="13"/>
  <c r="P15" i="3"/>
  <c r="P15" i="12"/>
  <c r="P20" i="3"/>
  <c r="P17" i="12"/>
  <c r="P8" i="3"/>
  <c r="P19" i="11"/>
  <c r="P22" i="12"/>
  <c r="P15" i="13"/>
  <c r="P14" i="12"/>
  <c r="P13" i="14"/>
  <c r="P21" i="11"/>
  <c r="P19" i="13"/>
  <c r="P23" i="11"/>
  <c r="P17" i="14"/>
  <c r="P9" i="3"/>
  <c r="P23" i="3"/>
  <c r="P20" i="14"/>
  <c r="P14" i="11"/>
  <c r="P8" i="12"/>
  <c r="P21" i="12"/>
  <c r="P17" i="13"/>
  <c r="P9" i="14"/>
  <c r="P21" i="13"/>
  <c r="P22" i="11"/>
  <c r="P13" i="13"/>
  <c r="P15" i="14"/>
  <c r="P13" i="11"/>
  <c r="P13" i="3"/>
  <c r="P19" i="3"/>
  <c r="P22" i="14"/>
  <c r="P15" i="11"/>
  <c r="P9" i="12"/>
  <c r="P23" i="12"/>
  <c r="P20" i="13"/>
  <c r="P19" i="14"/>
  <c r="P23" i="13"/>
  <c r="P8" i="11"/>
  <c r="P9" i="11"/>
  <c r="P21" i="3"/>
  <c r="P14" i="3"/>
  <c r="P8" i="14"/>
  <c r="P21" i="14"/>
  <c r="P17" i="11"/>
  <c r="P13" i="12"/>
  <c r="P19" i="12"/>
  <c r="P22" i="13"/>
  <c r="P7" i="10" l="1"/>
  <c r="P5" i="14"/>
  <c r="P24" i="13"/>
  <c r="P18" i="11"/>
  <c r="P21" i="10"/>
  <c r="P22" i="10"/>
  <c r="P7" i="12"/>
  <c r="P9" i="10"/>
  <c r="P26" i="14"/>
  <c r="P18" i="13"/>
  <c r="P8" i="10"/>
  <c r="P27" i="3"/>
  <c r="P18" i="12"/>
  <c r="P13" i="10"/>
  <c r="P12" i="12"/>
  <c r="P5" i="11"/>
  <c r="P12" i="3"/>
  <c r="P27" i="11"/>
  <c r="P25" i="3"/>
  <c r="P7" i="14"/>
  <c r="P5" i="3"/>
  <c r="P26" i="10"/>
  <c r="P12" i="11"/>
  <c r="P26" i="11"/>
  <c r="P5" i="13"/>
  <c r="P12" i="14"/>
  <c r="P25" i="12"/>
  <c r="P14" i="10"/>
  <c r="P26" i="3"/>
  <c r="P7" i="13"/>
  <c r="P12" i="13"/>
  <c r="P18" i="3"/>
  <c r="P24" i="11"/>
  <c r="P17" i="10"/>
  <c r="P7" i="3"/>
  <c r="P25" i="14"/>
  <c r="P24" i="14"/>
  <c r="P19" i="10"/>
  <c r="P20" i="10"/>
  <c r="P26" i="12"/>
  <c r="P5" i="12"/>
  <c r="P18" i="14"/>
  <c r="P24" i="12"/>
  <c r="P23" i="10"/>
  <c r="P7" i="11"/>
  <c r="P26" i="13"/>
  <c r="P3" i="3" l="1"/>
  <c r="P18" i="10"/>
  <c r="P4" i="11"/>
  <c r="P3" i="14"/>
  <c r="P25" i="10"/>
  <c r="P25" i="13"/>
  <c r="P27" i="13"/>
  <c r="P4" i="3"/>
  <c r="P27" i="14"/>
  <c r="P25" i="11"/>
  <c r="P3" i="11"/>
  <c r="P4" i="14"/>
  <c r="P24" i="10"/>
  <c r="P3" i="12"/>
  <c r="P12" i="10"/>
  <c r="P3" i="13"/>
  <c r="P4" i="10"/>
  <c r="P4" i="13"/>
  <c r="P27" i="12"/>
  <c r="P24" i="3"/>
  <c r="P27" i="10" l="1"/>
  <c r="P5" i="10"/>
  <c r="P4" i="12"/>
  <c r="P3" i="10" l="1"/>
  <c r="AD7" i="10" l="1"/>
  <c r="AD23" i="10"/>
  <c r="AD13" i="10"/>
  <c r="AD26" i="10"/>
  <c r="AD8" i="10" l="1"/>
  <c r="AD19" i="10"/>
  <c r="AD22" i="10"/>
  <c r="AD20" i="10"/>
  <c r="AD21" i="10"/>
  <c r="AD17" i="10"/>
  <c r="AD9" i="10"/>
  <c r="AD15" i="10"/>
  <c r="AD14" i="10"/>
  <c r="AD24" i="10" l="1"/>
  <c r="AD18" i="10"/>
  <c r="AD12" i="10"/>
  <c r="AD25" i="10"/>
  <c r="AD27" i="10" l="1"/>
  <c r="AD4" i="10"/>
  <c r="AD5" i="10"/>
  <c r="AD3" i="10" l="1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AD21" i="13" l="1"/>
  <c r="AD3" i="14"/>
  <c r="AD20" i="3"/>
  <c r="AD4" i="11"/>
  <c r="AD24" i="11"/>
  <c r="AD5" i="12"/>
  <c r="AD18" i="13"/>
  <c r="AD26" i="13"/>
  <c r="AD21" i="3"/>
  <c r="AD17" i="11"/>
  <c r="AD7" i="12"/>
  <c r="AD18" i="12"/>
  <c r="AD26" i="12"/>
  <c r="AD8" i="13"/>
  <c r="AD19" i="13"/>
  <c r="AD27" i="13"/>
  <c r="AD85" i="13" s="1"/>
  <c r="AD12" i="14"/>
  <c r="AD21" i="14"/>
  <c r="AD8" i="11"/>
  <c r="AD15" i="11"/>
  <c r="AD17" i="12"/>
  <c r="AD25" i="12"/>
  <c r="AD7" i="13"/>
  <c r="AD9" i="14"/>
  <c r="AD20" i="14"/>
  <c r="AD7" i="3"/>
  <c r="AD5" i="11"/>
  <c r="AD25" i="11"/>
  <c r="AD8" i="3"/>
  <c r="AD22" i="3"/>
  <c r="AD7" i="11"/>
  <c r="AD18" i="11"/>
  <c r="AD26" i="11"/>
  <c r="AD8" i="12"/>
  <c r="AD19" i="12"/>
  <c r="AD27" i="12"/>
  <c r="AD85" i="12" s="1"/>
  <c r="AD9" i="13"/>
  <c r="AD20" i="13"/>
  <c r="AD13" i="14"/>
  <c r="AD22" i="14"/>
  <c r="AD23" i="3"/>
  <c r="AD19" i="11"/>
  <c r="AD20" i="12"/>
  <c r="AD12" i="13"/>
  <c r="AD15" i="3"/>
  <c r="AD9" i="11"/>
  <c r="AD13" i="13"/>
  <c r="AD22" i="13"/>
  <c r="AD4" i="14"/>
  <c r="AD17" i="3"/>
  <c r="AD25" i="3"/>
  <c r="AD12" i="11"/>
  <c r="AD21" i="11"/>
  <c r="AD13" i="12"/>
  <c r="AD22" i="12"/>
  <c r="AD3" i="13"/>
  <c r="AD14" i="13"/>
  <c r="AD23" i="13"/>
  <c r="AD5" i="14"/>
  <c r="AD17" i="14"/>
  <c r="AD25" i="14"/>
  <c r="AD14" i="3"/>
  <c r="AD9" i="12"/>
  <c r="AD14" i="14"/>
  <c r="AD21" i="12"/>
  <c r="AD24" i="14"/>
  <c r="AD26" i="3"/>
  <c r="AD13" i="11"/>
  <c r="AD22" i="11"/>
  <c r="AD3" i="12"/>
  <c r="AD14" i="12"/>
  <c r="AD23" i="12"/>
  <c r="AD4" i="13"/>
  <c r="AD15" i="13"/>
  <c r="AD24" i="13"/>
  <c r="AD7" i="14"/>
  <c r="AD18" i="14"/>
  <c r="AD26" i="14"/>
  <c r="AD27" i="11"/>
  <c r="AD23" i="14"/>
  <c r="AD24" i="3"/>
  <c r="AD20" i="11"/>
  <c r="AD12" i="12"/>
  <c r="AD15" i="14"/>
  <c r="AD18" i="3"/>
  <c r="AD19" i="3"/>
  <c r="AD27" i="3"/>
  <c r="AD3" i="11"/>
  <c r="AD14" i="11"/>
  <c r="AD23" i="11"/>
  <c r="AD4" i="12"/>
  <c r="AD15" i="12"/>
  <c r="AD24" i="12"/>
  <c r="AD5" i="13"/>
  <c r="AD17" i="13"/>
  <c r="AD25" i="13"/>
  <c r="AD8" i="14"/>
  <c r="AD19" i="14"/>
  <c r="AD27" i="14"/>
  <c r="AD85" i="14" s="1"/>
  <c r="P35" i="11"/>
  <c r="P40" i="11"/>
  <c r="P39" i="11"/>
  <c r="P45" i="11"/>
  <c r="P75" i="12"/>
  <c r="P46" i="12"/>
  <c r="Q35" i="12"/>
  <c r="Q40" i="12"/>
  <c r="R40" i="13"/>
  <c r="R35" i="13"/>
  <c r="P64" i="13"/>
  <c r="P69" i="13"/>
  <c r="P68" i="13"/>
  <c r="P74" i="13"/>
  <c r="P66" i="14"/>
  <c r="P37" i="14"/>
  <c r="S40" i="14"/>
  <c r="S35" i="14"/>
  <c r="Q69" i="14"/>
  <c r="Q64" i="14"/>
  <c r="P84" i="11"/>
  <c r="P55" i="11"/>
  <c r="W35" i="11"/>
  <c r="W40" i="11"/>
  <c r="U64" i="11"/>
  <c r="U69" i="11"/>
  <c r="P76" i="12"/>
  <c r="P47" i="12"/>
  <c r="P84" i="12"/>
  <c r="P55" i="12"/>
  <c r="P35" i="12"/>
  <c r="P40" i="12"/>
  <c r="P39" i="12"/>
  <c r="P45" i="12"/>
  <c r="X35" i="12"/>
  <c r="X40" i="12"/>
  <c r="V69" i="12"/>
  <c r="V64" i="12"/>
  <c r="AD68" i="12"/>
  <c r="AD74" i="12"/>
  <c r="P75" i="13"/>
  <c r="P46" i="13"/>
  <c r="P83" i="13"/>
  <c r="P54" i="13"/>
  <c r="Q40" i="13"/>
  <c r="Q35" i="13"/>
  <c r="Y35" i="13"/>
  <c r="Y40" i="13"/>
  <c r="W69" i="13"/>
  <c r="W64" i="13"/>
  <c r="P67" i="14"/>
  <c r="P38" i="14"/>
  <c r="P73" i="14"/>
  <c r="P44" i="14"/>
  <c r="P82" i="14"/>
  <c r="P53" i="14"/>
  <c r="R40" i="14"/>
  <c r="R35" i="14"/>
  <c r="Z40" i="14"/>
  <c r="Z35" i="14"/>
  <c r="P69" i="14"/>
  <c r="P64" i="14"/>
  <c r="P68" i="14"/>
  <c r="P74" i="14"/>
  <c r="X69" i="14"/>
  <c r="X64" i="14"/>
  <c r="Y35" i="12"/>
  <c r="Y40" i="12"/>
  <c r="W64" i="12"/>
  <c r="W69" i="12"/>
  <c r="P67" i="13"/>
  <c r="P38" i="13"/>
  <c r="Z40" i="13"/>
  <c r="Z35" i="13"/>
  <c r="X64" i="13"/>
  <c r="X69" i="13"/>
  <c r="P75" i="11"/>
  <c r="P46" i="11"/>
  <c r="P81" i="11"/>
  <c r="P52" i="11"/>
  <c r="S40" i="13"/>
  <c r="S35" i="13"/>
  <c r="Q69" i="13"/>
  <c r="Q64" i="13"/>
  <c r="P65" i="14"/>
  <c r="P36" i="14"/>
  <c r="P80" i="11"/>
  <c r="P51" i="11"/>
  <c r="R40" i="11"/>
  <c r="R35" i="11"/>
  <c r="Z40" i="11"/>
  <c r="Z35" i="11"/>
  <c r="P64" i="11"/>
  <c r="P69" i="11"/>
  <c r="P68" i="11"/>
  <c r="P74" i="11"/>
  <c r="X64" i="11"/>
  <c r="X69" i="11"/>
  <c r="P66" i="12"/>
  <c r="P37" i="12"/>
  <c r="P72" i="12"/>
  <c r="P43" i="12"/>
  <c r="P81" i="12"/>
  <c r="P52" i="12"/>
  <c r="S40" i="12"/>
  <c r="S35" i="12"/>
  <c r="AA40" i="12"/>
  <c r="AA35" i="12"/>
  <c r="Q69" i="12"/>
  <c r="Q64" i="12"/>
  <c r="Y69" i="12"/>
  <c r="Y64" i="12"/>
  <c r="P65" i="13"/>
  <c r="P36" i="13"/>
  <c r="P71" i="13"/>
  <c r="P42" i="13"/>
  <c r="P80" i="13"/>
  <c r="P51" i="13"/>
  <c r="D35" i="13"/>
  <c r="D40" i="13"/>
  <c r="D39" i="13"/>
  <c r="D45" i="13"/>
  <c r="D43" i="13"/>
  <c r="D42" i="13"/>
  <c r="D52" i="13"/>
  <c r="D50" i="13"/>
  <c r="D49" i="13"/>
  <c r="D37" i="13"/>
  <c r="D51" i="13"/>
  <c r="D38" i="13"/>
  <c r="D44" i="13"/>
  <c r="D48" i="13"/>
  <c r="D46" i="13"/>
  <c r="D55" i="13"/>
  <c r="D53" i="13"/>
  <c r="D36" i="13"/>
  <c r="D41" i="13"/>
  <c r="D47" i="13"/>
  <c r="D54" i="13"/>
  <c r="T35" i="13"/>
  <c r="T40" i="13"/>
  <c r="R69" i="13"/>
  <c r="R64" i="13"/>
  <c r="Z69" i="13"/>
  <c r="Z64" i="13"/>
  <c r="P70" i="14"/>
  <c r="P41" i="14"/>
  <c r="P79" i="14"/>
  <c r="P50" i="14"/>
  <c r="U40" i="14"/>
  <c r="U35" i="14"/>
  <c r="S69" i="14"/>
  <c r="S64" i="14"/>
  <c r="AA69" i="14"/>
  <c r="AA64" i="14"/>
  <c r="X35" i="11"/>
  <c r="X40" i="11"/>
  <c r="AD68" i="11"/>
  <c r="AD74" i="11"/>
  <c r="P83" i="12"/>
  <c r="P54" i="12"/>
  <c r="P82" i="13"/>
  <c r="P53" i="13"/>
  <c r="P81" i="14"/>
  <c r="P52" i="14"/>
  <c r="AA40" i="14"/>
  <c r="AA35" i="14"/>
  <c r="D40" i="14"/>
  <c r="D35" i="14"/>
  <c r="D39" i="14"/>
  <c r="D45" i="14"/>
  <c r="D50" i="14"/>
  <c r="D44" i="14"/>
  <c r="D51" i="14"/>
  <c r="D48" i="14"/>
  <c r="D38" i="14"/>
  <c r="D43" i="14"/>
  <c r="D46" i="14"/>
  <c r="D37" i="14"/>
  <c r="D42" i="14"/>
  <c r="D49" i="14"/>
  <c r="D52" i="14"/>
  <c r="D47" i="14"/>
  <c r="D41" i="14"/>
  <c r="D54" i="14"/>
  <c r="D36" i="14"/>
  <c r="D53" i="14"/>
  <c r="D55" i="14"/>
  <c r="T40" i="14"/>
  <c r="T35" i="14"/>
  <c r="P79" i="11"/>
  <c r="P50" i="11"/>
  <c r="S40" i="11"/>
  <c r="S35" i="11"/>
  <c r="AA40" i="11"/>
  <c r="AA35" i="11"/>
  <c r="Q69" i="11"/>
  <c r="Q64" i="11"/>
  <c r="Y69" i="11"/>
  <c r="Y64" i="11"/>
  <c r="P65" i="12"/>
  <c r="P36" i="12"/>
  <c r="P71" i="12"/>
  <c r="P42" i="12"/>
  <c r="P80" i="12"/>
  <c r="P51" i="12"/>
  <c r="D40" i="12"/>
  <c r="D35" i="12"/>
  <c r="D39" i="12"/>
  <c r="D45" i="12"/>
  <c r="D38" i="12"/>
  <c r="D42" i="12"/>
  <c r="D51" i="12"/>
  <c r="D50" i="12"/>
  <c r="D48" i="12"/>
  <c r="D43" i="12"/>
  <c r="D37" i="12"/>
  <c r="D44" i="12"/>
  <c r="D46" i="12"/>
  <c r="D49" i="12"/>
  <c r="D52" i="12"/>
  <c r="D54" i="12"/>
  <c r="D41" i="12"/>
  <c r="D55" i="12"/>
  <c r="D36" i="12"/>
  <c r="D53" i="12"/>
  <c r="D47" i="12"/>
  <c r="T40" i="12"/>
  <c r="T35" i="12"/>
  <c r="R69" i="12"/>
  <c r="R64" i="12"/>
  <c r="Z69" i="12"/>
  <c r="Z64" i="12"/>
  <c r="P70" i="13"/>
  <c r="P41" i="13"/>
  <c r="P79" i="13"/>
  <c r="P50" i="13"/>
  <c r="U35" i="13"/>
  <c r="U40" i="13"/>
  <c r="S64" i="13"/>
  <c r="S69" i="13"/>
  <c r="AA69" i="13"/>
  <c r="AA64" i="13"/>
  <c r="P78" i="14"/>
  <c r="P49" i="14"/>
  <c r="V40" i="14"/>
  <c r="V35" i="14"/>
  <c r="AD39" i="14"/>
  <c r="AD45" i="14"/>
  <c r="D69" i="14"/>
  <c r="D64" i="14"/>
  <c r="D68" i="14"/>
  <c r="D74" i="14"/>
  <c r="D79" i="14"/>
  <c r="D73" i="14"/>
  <c r="D80" i="14"/>
  <c r="D71" i="14"/>
  <c r="D77" i="14"/>
  <c r="D67" i="14"/>
  <c r="D72" i="14"/>
  <c r="D75" i="14"/>
  <c r="D66" i="14"/>
  <c r="D81" i="14"/>
  <c r="D78" i="14"/>
  <c r="D76" i="14"/>
  <c r="D84" i="14"/>
  <c r="D65" i="14"/>
  <c r="D82" i="14"/>
  <c r="D83" i="14"/>
  <c r="D70" i="14"/>
  <c r="D85" i="14"/>
  <c r="T69" i="14"/>
  <c r="T64" i="14"/>
  <c r="V64" i="11"/>
  <c r="V69" i="11"/>
  <c r="P72" i="14"/>
  <c r="P43" i="14"/>
  <c r="Y40" i="11"/>
  <c r="Y35" i="11"/>
  <c r="P73" i="12"/>
  <c r="P44" i="12"/>
  <c r="R40" i="12"/>
  <c r="R35" i="12"/>
  <c r="P64" i="12"/>
  <c r="P69" i="12"/>
  <c r="P68" i="12"/>
  <c r="P74" i="12"/>
  <c r="P66" i="13"/>
  <c r="P37" i="13"/>
  <c r="P72" i="13"/>
  <c r="P43" i="13"/>
  <c r="P80" i="14"/>
  <c r="P51" i="14"/>
  <c r="P67" i="11"/>
  <c r="P38" i="11"/>
  <c r="P78" i="11"/>
  <c r="P49" i="11"/>
  <c r="D40" i="11"/>
  <c r="D35" i="11"/>
  <c r="D39" i="11"/>
  <c r="D45" i="11"/>
  <c r="D42" i="11"/>
  <c r="D49" i="11"/>
  <c r="D51" i="11"/>
  <c r="D43" i="11"/>
  <c r="D50" i="11"/>
  <c r="D38" i="11"/>
  <c r="D44" i="11"/>
  <c r="D52" i="11"/>
  <c r="D46" i="11"/>
  <c r="D37" i="11"/>
  <c r="D48" i="11"/>
  <c r="D36" i="11"/>
  <c r="D55" i="11"/>
  <c r="D47" i="11"/>
  <c r="D41" i="11"/>
  <c r="D53" i="11"/>
  <c r="D54" i="11"/>
  <c r="T40" i="11"/>
  <c r="T35" i="11"/>
  <c r="R69" i="11"/>
  <c r="R64" i="11"/>
  <c r="Z69" i="11"/>
  <c r="Z64" i="11"/>
  <c r="P70" i="12"/>
  <c r="P41" i="12"/>
  <c r="P79" i="12"/>
  <c r="P50" i="12"/>
  <c r="U40" i="12"/>
  <c r="U35" i="12"/>
  <c r="S64" i="12"/>
  <c r="S69" i="12"/>
  <c r="AA69" i="12"/>
  <c r="AA64" i="12"/>
  <c r="P78" i="13"/>
  <c r="P49" i="13"/>
  <c r="V35" i="13"/>
  <c r="V40" i="13"/>
  <c r="AD45" i="13"/>
  <c r="AD39" i="13"/>
  <c r="D64" i="13"/>
  <c r="D69" i="13"/>
  <c r="D68" i="13"/>
  <c r="D74" i="13"/>
  <c r="D72" i="13"/>
  <c r="D71" i="13"/>
  <c r="D81" i="13"/>
  <c r="D79" i="13"/>
  <c r="D78" i="13"/>
  <c r="D75" i="13"/>
  <c r="D80" i="13"/>
  <c r="D67" i="13"/>
  <c r="D73" i="13"/>
  <c r="D77" i="13"/>
  <c r="D66" i="13"/>
  <c r="D84" i="13"/>
  <c r="D82" i="13"/>
  <c r="D76" i="13"/>
  <c r="D65" i="13"/>
  <c r="D70" i="13"/>
  <c r="D83" i="13"/>
  <c r="D85" i="13"/>
  <c r="T64" i="13"/>
  <c r="T69" i="13"/>
  <c r="P77" i="14"/>
  <c r="P48" i="14"/>
  <c r="P85" i="14"/>
  <c r="W35" i="14"/>
  <c r="W40" i="14"/>
  <c r="U64" i="14"/>
  <c r="U69" i="14"/>
  <c r="W69" i="11"/>
  <c r="W64" i="11"/>
  <c r="P67" i="12"/>
  <c r="P38" i="12"/>
  <c r="P71" i="14"/>
  <c r="P42" i="14"/>
  <c r="Z69" i="14"/>
  <c r="Z64" i="14"/>
  <c r="P66" i="11"/>
  <c r="P37" i="11"/>
  <c r="U40" i="11"/>
  <c r="U35" i="11"/>
  <c r="S69" i="11"/>
  <c r="S64" i="11"/>
  <c r="AA69" i="11"/>
  <c r="AA64" i="11"/>
  <c r="P78" i="12"/>
  <c r="P49" i="12"/>
  <c r="V40" i="12"/>
  <c r="V35" i="12"/>
  <c r="AD45" i="12"/>
  <c r="AD39" i="12"/>
  <c r="D63" i="12"/>
  <c r="D69" i="12"/>
  <c r="D64" i="12"/>
  <c r="D68" i="12"/>
  <c r="D74" i="12"/>
  <c r="D71" i="12"/>
  <c r="D80" i="12"/>
  <c r="D78" i="12"/>
  <c r="D77" i="12"/>
  <c r="D72" i="12"/>
  <c r="D66" i="12"/>
  <c r="D73" i="12"/>
  <c r="D81" i="12"/>
  <c r="D75" i="12"/>
  <c r="D79" i="12"/>
  <c r="D67" i="12"/>
  <c r="D65" i="12"/>
  <c r="D82" i="12"/>
  <c r="D84" i="12"/>
  <c r="D76" i="12"/>
  <c r="D83" i="12"/>
  <c r="D70" i="12"/>
  <c r="D85" i="12"/>
  <c r="T69" i="12"/>
  <c r="T64" i="12"/>
  <c r="P77" i="13"/>
  <c r="P48" i="13"/>
  <c r="P85" i="13"/>
  <c r="W40" i="13"/>
  <c r="W35" i="13"/>
  <c r="U64" i="13"/>
  <c r="U69" i="13"/>
  <c r="P76" i="14"/>
  <c r="P47" i="14"/>
  <c r="P84" i="14"/>
  <c r="P55" i="14"/>
  <c r="P35" i="14"/>
  <c r="P40" i="14"/>
  <c r="P39" i="14"/>
  <c r="P45" i="14"/>
  <c r="X35" i="14"/>
  <c r="X40" i="14"/>
  <c r="V64" i="14"/>
  <c r="V69" i="14"/>
  <c r="AD74" i="14"/>
  <c r="AD68" i="14"/>
  <c r="P73" i="13"/>
  <c r="P44" i="13"/>
  <c r="Y69" i="14"/>
  <c r="Y64" i="14"/>
  <c r="Q40" i="11"/>
  <c r="Q35" i="11"/>
  <c r="P82" i="12"/>
  <c r="P53" i="12"/>
  <c r="Z40" i="12"/>
  <c r="Z35" i="12"/>
  <c r="X69" i="12"/>
  <c r="X64" i="12"/>
  <c r="P81" i="13"/>
  <c r="P52" i="13"/>
  <c r="AA40" i="13"/>
  <c r="AA35" i="13"/>
  <c r="Y69" i="13"/>
  <c r="Y64" i="13"/>
  <c r="R69" i="14"/>
  <c r="R64" i="14"/>
  <c r="P65" i="11"/>
  <c r="P36" i="11"/>
  <c r="P83" i="11"/>
  <c r="P54" i="11"/>
  <c r="V35" i="11"/>
  <c r="V40" i="11"/>
  <c r="AD45" i="11"/>
  <c r="AD39" i="11"/>
  <c r="D69" i="11"/>
  <c r="D64" i="11"/>
  <c r="D68" i="11"/>
  <c r="D74" i="11"/>
  <c r="D78" i="11"/>
  <c r="D80" i="11"/>
  <c r="D72" i="11"/>
  <c r="D75" i="11"/>
  <c r="D66" i="11"/>
  <c r="D67" i="11"/>
  <c r="D73" i="11"/>
  <c r="D81" i="11"/>
  <c r="D71" i="11"/>
  <c r="D79" i="11"/>
  <c r="D77" i="11"/>
  <c r="D84" i="11"/>
  <c r="D85" i="11"/>
  <c r="D76" i="11"/>
  <c r="D70" i="11"/>
  <c r="D82" i="11"/>
  <c r="D65" i="11"/>
  <c r="D83" i="11"/>
  <c r="T69" i="11"/>
  <c r="T64" i="11"/>
  <c r="P77" i="12"/>
  <c r="P48" i="12"/>
  <c r="P85" i="12"/>
  <c r="W40" i="12"/>
  <c r="W35" i="12"/>
  <c r="U69" i="12"/>
  <c r="U64" i="12"/>
  <c r="P76" i="13"/>
  <c r="P47" i="13"/>
  <c r="P84" i="13"/>
  <c r="P55" i="13"/>
  <c r="P40" i="13"/>
  <c r="P35" i="13"/>
  <c r="P39" i="13"/>
  <c r="P45" i="13"/>
  <c r="X40" i="13"/>
  <c r="X35" i="13"/>
  <c r="V69" i="13"/>
  <c r="V64" i="13"/>
  <c r="AD68" i="13"/>
  <c r="AD74" i="13"/>
  <c r="P75" i="14"/>
  <c r="P46" i="14"/>
  <c r="P83" i="14"/>
  <c r="P54" i="14"/>
  <c r="Q35" i="14"/>
  <c r="Q40" i="14"/>
  <c r="Y35" i="14"/>
  <c r="Y40" i="14"/>
  <c r="W64" i="14"/>
  <c r="W69" i="14"/>
  <c r="P63" i="14"/>
  <c r="P63" i="13"/>
  <c r="D34" i="13"/>
  <c r="D34" i="12"/>
  <c r="D56" i="12"/>
  <c r="D34" i="14"/>
  <c r="AD64" i="12"/>
  <c r="D56" i="13"/>
  <c r="AE35" i="14"/>
  <c r="AF40" i="12"/>
  <c r="AE64" i="12"/>
  <c r="P56" i="14"/>
  <c r="D63" i="13"/>
  <c r="AG35" i="11"/>
  <c r="AH64" i="11"/>
  <c r="AF35" i="11"/>
  <c r="AB40" i="13"/>
  <c r="P34" i="14"/>
  <c r="AC64" i="12"/>
  <c r="AD69" i="13"/>
  <c r="D56" i="14"/>
  <c r="D63" i="14"/>
  <c r="AC64" i="13"/>
  <c r="P28" i="13"/>
  <c r="AD35" i="14"/>
  <c r="AG69" i="12"/>
  <c r="AF35" i="12"/>
  <c r="AG40" i="13"/>
  <c r="AF35" i="14"/>
  <c r="AG69" i="14"/>
  <c r="AG35" i="14"/>
  <c r="AH69" i="14"/>
  <c r="AH35" i="14"/>
  <c r="AF69" i="14"/>
  <c r="AB40" i="14"/>
  <c r="AB35" i="14"/>
  <c r="AC40" i="14"/>
  <c r="P28" i="14"/>
  <c r="AC35" i="14"/>
  <c r="AD40" i="14"/>
  <c r="AE40" i="14"/>
  <c r="AB35" i="13"/>
  <c r="AC69" i="13"/>
  <c r="AD64" i="13"/>
  <c r="AE69" i="13"/>
  <c r="AE64" i="13"/>
  <c r="AF40" i="13"/>
  <c r="AF35" i="13"/>
  <c r="P34" i="13"/>
  <c r="AG35" i="13"/>
  <c r="AH40" i="13"/>
  <c r="AH35" i="13"/>
  <c r="P56" i="13"/>
  <c r="P56" i="12"/>
  <c r="P28" i="12"/>
  <c r="AC69" i="12"/>
  <c r="AB69" i="12"/>
  <c r="AH40" i="12"/>
  <c r="AB64" i="12"/>
  <c r="AH35" i="12"/>
  <c r="AG35" i="12"/>
  <c r="AD40" i="12"/>
  <c r="P63" i="12"/>
  <c r="P34" i="12"/>
  <c r="AE69" i="12"/>
  <c r="AG40" i="11"/>
  <c r="AF40" i="11"/>
  <c r="AE64" i="11"/>
  <c r="AD64" i="11"/>
  <c r="AC35" i="11"/>
  <c r="AB35" i="11"/>
  <c r="AD69" i="11"/>
  <c r="AC69" i="11"/>
  <c r="AB40" i="11"/>
  <c r="D63" i="11"/>
  <c r="D34" i="11"/>
  <c r="AH69" i="11"/>
  <c r="AE40" i="11"/>
  <c r="D56" i="11"/>
  <c r="P85" i="11"/>
  <c r="AE69" i="14" l="1"/>
  <c r="AE40" i="12"/>
  <c r="AB69" i="11"/>
  <c r="AE35" i="13"/>
  <c r="AC40" i="11"/>
  <c r="AD40" i="13"/>
  <c r="AH69" i="12"/>
  <c r="AG69" i="11"/>
  <c r="AF69" i="11"/>
  <c r="AH40" i="14"/>
  <c r="AE35" i="11"/>
  <c r="AE64" i="14"/>
  <c r="AE35" i="12"/>
  <c r="AE40" i="13"/>
  <c r="AC69" i="14"/>
  <c r="AD35" i="13"/>
  <c r="AH64" i="12"/>
  <c r="AG64" i="11"/>
  <c r="AF64" i="11"/>
  <c r="AD69" i="14"/>
  <c r="AC64" i="14"/>
  <c r="AB64" i="14"/>
  <c r="AC35" i="13"/>
  <c r="AB35" i="12"/>
  <c r="AH64" i="14"/>
  <c r="AE69" i="11"/>
  <c r="AG64" i="12"/>
  <c r="AH35" i="11"/>
  <c r="AD69" i="12"/>
  <c r="AD40" i="11"/>
  <c r="AG40" i="12"/>
  <c r="AD64" i="14"/>
  <c r="AD35" i="12"/>
  <c r="AC35" i="12"/>
  <c r="AB69" i="14"/>
  <c r="AC40" i="13"/>
  <c r="AB40" i="12"/>
  <c r="AG64" i="14"/>
  <c r="AH64" i="13"/>
  <c r="AH40" i="11"/>
  <c r="AG40" i="14"/>
  <c r="AD35" i="11"/>
  <c r="AB69" i="13"/>
  <c r="AC40" i="12"/>
  <c r="AH69" i="13"/>
  <c r="AC64" i="11"/>
  <c r="AF69" i="13"/>
  <c r="AB64" i="13"/>
  <c r="AG64" i="13"/>
  <c r="AF64" i="12"/>
  <c r="AF64" i="14"/>
  <c r="AF40" i="14"/>
  <c r="AF64" i="13"/>
  <c r="AG69" i="13"/>
  <c r="AF69" i="12"/>
  <c r="AB64" i="11"/>
  <c r="AD70" i="12"/>
  <c r="AD41" i="12"/>
  <c r="AD81" i="14"/>
  <c r="AD52" i="14"/>
  <c r="P72" i="11"/>
  <c r="P43" i="11"/>
  <c r="AD80" i="12"/>
  <c r="AD51" i="12"/>
  <c r="AD72" i="12"/>
  <c r="AD43" i="12"/>
  <c r="AD78" i="12"/>
  <c r="AD49" i="12"/>
  <c r="AD82" i="14"/>
  <c r="AD53" i="14"/>
  <c r="AD70" i="14"/>
  <c r="AD41" i="14"/>
  <c r="AD79" i="11"/>
  <c r="AD50" i="11"/>
  <c r="P71" i="11"/>
  <c r="P42" i="11"/>
  <c r="P77" i="11"/>
  <c r="P48" i="11"/>
  <c r="AD75" i="13"/>
  <c r="AD46" i="13"/>
  <c r="P76" i="11"/>
  <c r="P47" i="11"/>
  <c r="AD66" i="11"/>
  <c r="AD37" i="11"/>
  <c r="AD78" i="11"/>
  <c r="AD49" i="11"/>
  <c r="AD81" i="13"/>
  <c r="AD52" i="13"/>
  <c r="AD83" i="13"/>
  <c r="AD54" i="13"/>
  <c r="AD65" i="13"/>
  <c r="AD36" i="13"/>
  <c r="AD77" i="13"/>
  <c r="AD48" i="13"/>
  <c r="AD66" i="13"/>
  <c r="AD37" i="13"/>
  <c r="AD83" i="12"/>
  <c r="AD54" i="12"/>
  <c r="AD82" i="12"/>
  <c r="AD53" i="12"/>
  <c r="AD75" i="14"/>
  <c r="AD46" i="14"/>
  <c r="AD67" i="13"/>
  <c r="AD38" i="13"/>
  <c r="AD67" i="14"/>
  <c r="AD38" i="14"/>
  <c r="AD84" i="13"/>
  <c r="AD55" i="13"/>
  <c r="AD72" i="13"/>
  <c r="AD43" i="13"/>
  <c r="AD72" i="14"/>
  <c r="AD43" i="14"/>
  <c r="P70" i="11"/>
  <c r="P41" i="11"/>
  <c r="AD80" i="11"/>
  <c r="AD51" i="11"/>
  <c r="AD73" i="13"/>
  <c r="AD44" i="13"/>
  <c r="AD80" i="13"/>
  <c r="AD51" i="13"/>
  <c r="AD80" i="14"/>
  <c r="AD51" i="14"/>
  <c r="AD84" i="12"/>
  <c r="AD55" i="12"/>
  <c r="P82" i="11"/>
  <c r="P53" i="11"/>
  <c r="AD82" i="13"/>
  <c r="AD53" i="13"/>
  <c r="AD73" i="14"/>
  <c r="AD44" i="14"/>
  <c r="AD83" i="14"/>
  <c r="AD54" i="14"/>
  <c r="AD84" i="11"/>
  <c r="AD55" i="11"/>
  <c r="AD75" i="11"/>
  <c r="AD46" i="11"/>
  <c r="AD81" i="11"/>
  <c r="AD52" i="11"/>
  <c r="AD65" i="11"/>
  <c r="AD36" i="11"/>
  <c r="AD67" i="12"/>
  <c r="AD38" i="12"/>
  <c r="AD71" i="12"/>
  <c r="AD42" i="12"/>
  <c r="AD79" i="12"/>
  <c r="AD50" i="12"/>
  <c r="AD73" i="12"/>
  <c r="AD44" i="12"/>
  <c r="AD79" i="13"/>
  <c r="AD50" i="13"/>
  <c r="AD65" i="14"/>
  <c r="AD36" i="14"/>
  <c r="AD77" i="14"/>
  <c r="AD48" i="14"/>
  <c r="AD70" i="13"/>
  <c r="AD41" i="13"/>
  <c r="AD76" i="13"/>
  <c r="AD47" i="13"/>
  <c r="AD81" i="12"/>
  <c r="AD52" i="12"/>
  <c r="AD78" i="13"/>
  <c r="AD49" i="13"/>
  <c r="AD76" i="14"/>
  <c r="AD47" i="14"/>
  <c r="AD78" i="14"/>
  <c r="AD49" i="14"/>
  <c r="AD71" i="14"/>
  <c r="AD42" i="14"/>
  <c r="AD66" i="12"/>
  <c r="AD37" i="12"/>
  <c r="AD71" i="13"/>
  <c r="AD42" i="13"/>
  <c r="AD76" i="12"/>
  <c r="AD47" i="12"/>
  <c r="AD67" i="11"/>
  <c r="AD38" i="11"/>
  <c r="AD65" i="12"/>
  <c r="AD36" i="12"/>
  <c r="AD77" i="12"/>
  <c r="AD48" i="12"/>
  <c r="P73" i="11"/>
  <c r="P44" i="11"/>
  <c r="AD75" i="12"/>
  <c r="AD46" i="12"/>
  <c r="AD66" i="14"/>
  <c r="AD37" i="14"/>
  <c r="AD84" i="14"/>
  <c r="AD55" i="14"/>
  <c r="AD79" i="14"/>
  <c r="AD50" i="14"/>
  <c r="I87" i="13"/>
  <c r="D58" i="14"/>
  <c r="D58" i="13"/>
  <c r="D58" i="12"/>
  <c r="AD63" i="11"/>
  <c r="D87" i="14"/>
  <c r="P58" i="14"/>
  <c r="D87" i="12"/>
  <c r="D87" i="13"/>
  <c r="I58" i="13"/>
  <c r="K58" i="11"/>
  <c r="K58" i="14"/>
  <c r="K87" i="14"/>
  <c r="P87" i="14"/>
  <c r="AD28" i="14"/>
  <c r="AD56" i="14"/>
  <c r="AD63" i="14"/>
  <c r="AD34" i="14"/>
  <c r="AD63" i="13"/>
  <c r="AD34" i="13"/>
  <c r="K58" i="13"/>
  <c r="AD56" i="13"/>
  <c r="AD28" i="13"/>
  <c r="P58" i="13"/>
  <c r="K87" i="13"/>
  <c r="P87" i="13"/>
  <c r="K87" i="12"/>
  <c r="AD56" i="12"/>
  <c r="AD28" i="12"/>
  <c r="K58" i="12"/>
  <c r="P58" i="12"/>
  <c r="AD63" i="12"/>
  <c r="AD34" i="12"/>
  <c r="P87" i="12"/>
  <c r="D87" i="11"/>
  <c r="P34" i="11"/>
  <c r="P63" i="11"/>
  <c r="AD85" i="11"/>
  <c r="P28" i="11"/>
  <c r="P56" i="11"/>
  <c r="D58" i="11"/>
  <c r="K87" i="11"/>
  <c r="AD82" i="11" l="1"/>
  <c r="AD53" i="11"/>
  <c r="AD70" i="11"/>
  <c r="AD41" i="11"/>
  <c r="AD71" i="11"/>
  <c r="AD42" i="11"/>
  <c r="AD83" i="11"/>
  <c r="AD54" i="11"/>
  <c r="AD77" i="11"/>
  <c r="AD48" i="11"/>
  <c r="AD72" i="11"/>
  <c r="AD43" i="11"/>
  <c r="AD76" i="11"/>
  <c r="AD47" i="11"/>
  <c r="AD73" i="11"/>
  <c r="AD44" i="11"/>
  <c r="AD34" i="11"/>
  <c r="AD87" i="14"/>
  <c r="AD58" i="14"/>
  <c r="AD87" i="13"/>
  <c r="AD58" i="13"/>
  <c r="AD58" i="12"/>
  <c r="AD87" i="12"/>
  <c r="P58" i="11"/>
  <c r="AD56" i="11"/>
  <c r="AD28" i="11"/>
  <c r="P87" i="11"/>
  <c r="AD87" i="11" l="1"/>
  <c r="AD58" i="11"/>
  <c r="AH60" i="10" l="1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AA35" i="10" l="1"/>
  <c r="AA40" i="10"/>
  <c r="Y64" i="10"/>
  <c r="U35" i="10"/>
  <c r="U40" i="10"/>
  <c r="S64" i="10"/>
  <c r="S69" i="10"/>
  <c r="AA64" i="10"/>
  <c r="AA69" i="10"/>
  <c r="AD39" i="10"/>
  <c r="AD45" i="10"/>
  <c r="AD37" i="10"/>
  <c r="AD36" i="10"/>
  <c r="T69" i="10"/>
  <c r="T64" i="10"/>
  <c r="W40" i="10"/>
  <c r="W35" i="10"/>
  <c r="P80" i="10"/>
  <c r="P51" i="10"/>
  <c r="P35" i="10"/>
  <c r="P40" i="10"/>
  <c r="P39" i="10"/>
  <c r="P45" i="10"/>
  <c r="P37" i="10"/>
  <c r="P36" i="10"/>
  <c r="X35" i="10"/>
  <c r="V69" i="10"/>
  <c r="V64" i="10"/>
  <c r="AD68" i="10"/>
  <c r="AD74" i="10"/>
  <c r="AD65" i="10"/>
  <c r="AD66" i="10"/>
  <c r="V40" i="10"/>
  <c r="V35" i="10"/>
  <c r="U64" i="10"/>
  <c r="U69" i="10"/>
  <c r="P78" i="10"/>
  <c r="P49" i="10"/>
  <c r="Q35" i="10"/>
  <c r="Q40" i="10"/>
  <c r="Y35" i="10"/>
  <c r="W69" i="10"/>
  <c r="W64" i="10"/>
  <c r="P67" i="10"/>
  <c r="P38" i="10"/>
  <c r="R40" i="10"/>
  <c r="R35" i="10"/>
  <c r="Z35" i="10"/>
  <c r="P69" i="10"/>
  <c r="P64" i="10"/>
  <c r="P68" i="10"/>
  <c r="P74" i="10"/>
  <c r="P65" i="10"/>
  <c r="P66" i="10"/>
  <c r="X64" i="10"/>
  <c r="D69" i="10"/>
  <c r="D64" i="10"/>
  <c r="D73" i="10"/>
  <c r="D68" i="10"/>
  <c r="D74" i="10"/>
  <c r="D77" i="10"/>
  <c r="D81" i="10"/>
  <c r="D65" i="10"/>
  <c r="D72" i="10"/>
  <c r="D78" i="10"/>
  <c r="D84" i="10"/>
  <c r="D80" i="10"/>
  <c r="D66" i="10"/>
  <c r="D67" i="10"/>
  <c r="D75" i="10"/>
  <c r="D79" i="10"/>
  <c r="D71" i="10"/>
  <c r="D70" i="10"/>
  <c r="D82" i="10"/>
  <c r="D76" i="10"/>
  <c r="D83" i="10"/>
  <c r="D85" i="10"/>
  <c r="S35" i="10"/>
  <c r="S40" i="10"/>
  <c r="Q64" i="10"/>
  <c r="Q69" i="10"/>
  <c r="P79" i="10"/>
  <c r="P50" i="10"/>
  <c r="D35" i="10"/>
  <c r="D40" i="10"/>
  <c r="D44" i="10"/>
  <c r="D39" i="10"/>
  <c r="D45" i="10"/>
  <c r="D42" i="10"/>
  <c r="D38" i="10"/>
  <c r="D48" i="10"/>
  <c r="D36" i="10"/>
  <c r="D43" i="10"/>
  <c r="D46" i="10"/>
  <c r="D49" i="10"/>
  <c r="D55" i="10"/>
  <c r="D50" i="10"/>
  <c r="D37" i="10"/>
  <c r="D52" i="10"/>
  <c r="D51" i="10"/>
  <c r="D54" i="10"/>
  <c r="D41" i="10"/>
  <c r="D53" i="10"/>
  <c r="D47" i="10"/>
  <c r="T40" i="10"/>
  <c r="T35" i="10"/>
  <c r="R69" i="10"/>
  <c r="R64" i="10"/>
  <c r="Z64" i="10"/>
  <c r="Y40" i="10"/>
  <c r="D34" i="10"/>
  <c r="X69" i="10"/>
  <c r="K28" i="10"/>
  <c r="AE64" i="10"/>
  <c r="AD64" i="10"/>
  <c r="AC64" i="10"/>
  <c r="AB64" i="10"/>
  <c r="AH64" i="10"/>
  <c r="AG35" i="10"/>
  <c r="AF35" i="10"/>
  <c r="D28" i="10"/>
  <c r="Z69" i="10"/>
  <c r="D63" i="10"/>
  <c r="D56" i="10"/>
  <c r="P85" i="10"/>
  <c r="AD3" i="3" l="1"/>
  <c r="AD5" i="3"/>
  <c r="AD9" i="3"/>
  <c r="AD12" i="3"/>
  <c r="AD13" i="3"/>
  <c r="AD4" i="3"/>
  <c r="P17" i="7"/>
  <c r="P3" i="9"/>
  <c r="P17" i="9"/>
  <c r="P25" i="9"/>
  <c r="P12" i="8"/>
  <c r="P21" i="8"/>
  <c r="P5" i="7"/>
  <c r="P18" i="7"/>
  <c r="P27" i="7"/>
  <c r="P15" i="9"/>
  <c r="P4" i="7"/>
  <c r="P18" i="9"/>
  <c r="P26" i="9"/>
  <c r="P13" i="8"/>
  <c r="P23" i="8"/>
  <c r="P6" i="7"/>
  <c r="P19" i="7"/>
  <c r="P26" i="7"/>
  <c r="P5" i="9"/>
  <c r="P19" i="9"/>
  <c r="P27" i="9"/>
  <c r="P14" i="8"/>
  <c r="P24" i="8"/>
  <c r="P11" i="7"/>
  <c r="P20" i="7"/>
  <c r="P20" i="8"/>
  <c r="P9" i="9"/>
  <c r="P20" i="9"/>
  <c r="P3" i="8"/>
  <c r="P15" i="8"/>
  <c r="P25" i="8"/>
  <c r="P12" i="7"/>
  <c r="P21" i="7"/>
  <c r="P12" i="9"/>
  <c r="P4" i="8"/>
  <c r="P17" i="8"/>
  <c r="P26" i="8"/>
  <c r="P13" i="7"/>
  <c r="P23" i="7"/>
  <c r="P11" i="8"/>
  <c r="P21" i="9"/>
  <c r="P13" i="9"/>
  <c r="P22" i="9"/>
  <c r="P5" i="8"/>
  <c r="P18" i="8"/>
  <c r="P27" i="8"/>
  <c r="P14" i="7"/>
  <c r="P24" i="7"/>
  <c r="P24" i="9"/>
  <c r="P4" i="9"/>
  <c r="P14" i="9"/>
  <c r="P23" i="9"/>
  <c r="P6" i="8"/>
  <c r="P19" i="8"/>
  <c r="P3" i="7"/>
  <c r="P15" i="7"/>
  <c r="P25" i="7"/>
  <c r="AE35" i="10"/>
  <c r="AC35" i="10"/>
  <c r="AH35" i="10"/>
  <c r="AF64" i="10"/>
  <c r="AB35" i="10"/>
  <c r="Y69" i="10"/>
  <c r="X40" i="10"/>
  <c r="AD35" i="10"/>
  <c r="AG64" i="10"/>
  <c r="Z40" i="10"/>
  <c r="P70" i="10"/>
  <c r="P41" i="10"/>
  <c r="P75" i="10"/>
  <c r="P46" i="10"/>
  <c r="P81" i="10"/>
  <c r="P52" i="10"/>
  <c r="P72" i="10"/>
  <c r="P43" i="10"/>
  <c r="P83" i="10"/>
  <c r="P54" i="10"/>
  <c r="P84" i="10"/>
  <c r="P55" i="10"/>
  <c r="AD80" i="10"/>
  <c r="AD51" i="10"/>
  <c r="AD79" i="10"/>
  <c r="AD50" i="10"/>
  <c r="AD78" i="10"/>
  <c r="AD49" i="10"/>
  <c r="P77" i="10"/>
  <c r="P48" i="10"/>
  <c r="P82" i="10"/>
  <c r="P53" i="10"/>
  <c r="P76" i="10"/>
  <c r="P47" i="10"/>
  <c r="AD67" i="10"/>
  <c r="AD38" i="10"/>
  <c r="P73" i="10"/>
  <c r="P44" i="10"/>
  <c r="P71" i="10"/>
  <c r="P42" i="10"/>
  <c r="K87" i="10"/>
  <c r="K58" i="10"/>
  <c r="P56" i="10"/>
  <c r="P63" i="10"/>
  <c r="P34" i="10"/>
  <c r="D87" i="10"/>
  <c r="AD85" i="10"/>
  <c r="P28" i="10"/>
  <c r="D58" i="10"/>
  <c r="Q27" i="7"/>
  <c r="Q26" i="7"/>
  <c r="Q25" i="7"/>
  <c r="Q24" i="7"/>
  <c r="Q23" i="7"/>
  <c r="Q21" i="7"/>
  <c r="Q20" i="7"/>
  <c r="Q19" i="7"/>
  <c r="Q18" i="7"/>
  <c r="Q17" i="7"/>
  <c r="Q15" i="7"/>
  <c r="Q14" i="7"/>
  <c r="Q13" i="7"/>
  <c r="Q12" i="7"/>
  <c r="Q11" i="7"/>
  <c r="Q6" i="7"/>
  <c r="Q5" i="7"/>
  <c r="Q4" i="7"/>
  <c r="Q3" i="7"/>
  <c r="Q27" i="8"/>
  <c r="Q26" i="8"/>
  <c r="Q25" i="8"/>
  <c r="Q24" i="8"/>
  <c r="Q23" i="8"/>
  <c r="Q21" i="8"/>
  <c r="Q20" i="8"/>
  <c r="Q19" i="8"/>
  <c r="Q18" i="8"/>
  <c r="Q17" i="8"/>
  <c r="Q15" i="8"/>
  <c r="Q14" i="8"/>
  <c r="Q13" i="8"/>
  <c r="Q12" i="8"/>
  <c r="Q11" i="8"/>
  <c r="Q6" i="8"/>
  <c r="Q5" i="8"/>
  <c r="Q4" i="8"/>
  <c r="Q3" i="8"/>
  <c r="Q27" i="9"/>
  <c r="Q26" i="9"/>
  <c r="Q25" i="9"/>
  <c r="Q24" i="9"/>
  <c r="Q23" i="9"/>
  <c r="Q22" i="9"/>
  <c r="Q21" i="9"/>
  <c r="Q20" i="9"/>
  <c r="Q19" i="9"/>
  <c r="Q18" i="9"/>
  <c r="Q17" i="9"/>
  <c r="Q15" i="9"/>
  <c r="Q14" i="9"/>
  <c r="Q13" i="9"/>
  <c r="Q12" i="9"/>
  <c r="Q9" i="9"/>
  <c r="Q5" i="9"/>
  <c r="Q4" i="9"/>
  <c r="Q3" i="9"/>
  <c r="AD69" i="10" l="1"/>
  <c r="AD40" i="10"/>
  <c r="AF69" i="10"/>
  <c r="AF40" i="10"/>
  <c r="AH40" i="10"/>
  <c r="AH69" i="10"/>
  <c r="AE40" i="10"/>
  <c r="AE69" i="10"/>
  <c r="AG40" i="10"/>
  <c r="AG69" i="10"/>
  <c r="AC40" i="10"/>
  <c r="AC69" i="10"/>
  <c r="AB40" i="10"/>
  <c r="AB69" i="10"/>
  <c r="AD75" i="10"/>
  <c r="AD46" i="10"/>
  <c r="AD77" i="10"/>
  <c r="AD48" i="10"/>
  <c r="AD83" i="10"/>
  <c r="AD54" i="10"/>
  <c r="AD82" i="10"/>
  <c r="AD53" i="10"/>
  <c r="AD73" i="10"/>
  <c r="AD44" i="10"/>
  <c r="AD70" i="10"/>
  <c r="AD41" i="10"/>
  <c r="AD72" i="10"/>
  <c r="AD43" i="10"/>
  <c r="AD71" i="10"/>
  <c r="AD42" i="10"/>
  <c r="AD76" i="10"/>
  <c r="AD47" i="10"/>
  <c r="AD81" i="10"/>
  <c r="AD52" i="10"/>
  <c r="AD84" i="10"/>
  <c r="AD55" i="10"/>
  <c r="P58" i="10"/>
  <c r="P87" i="10"/>
  <c r="AD34" i="10"/>
  <c r="AD63" i="10"/>
  <c r="AD56" i="10"/>
  <c r="AD28" i="10"/>
  <c r="R18" i="9" l="1"/>
  <c r="AB18" i="9"/>
  <c r="R12" i="8"/>
  <c r="AB12" i="8"/>
  <c r="R5" i="9"/>
  <c r="AB5" i="9"/>
  <c r="R19" i="9"/>
  <c r="AB19" i="9"/>
  <c r="R27" i="9"/>
  <c r="AB27" i="9"/>
  <c r="AB14" i="7"/>
  <c r="R14" i="7"/>
  <c r="R24" i="7"/>
  <c r="AB24" i="7"/>
  <c r="R20" i="8"/>
  <c r="AB20" i="8"/>
  <c r="R13" i="8"/>
  <c r="AB13" i="8"/>
  <c r="R23" i="8"/>
  <c r="AB23" i="8"/>
  <c r="R9" i="9"/>
  <c r="AB9" i="9"/>
  <c r="R20" i="9"/>
  <c r="AB20" i="9"/>
  <c r="R3" i="7"/>
  <c r="AB3" i="7"/>
  <c r="R15" i="7"/>
  <c r="AB15" i="7"/>
  <c r="AB25" i="7"/>
  <c r="R25" i="7"/>
  <c r="R13" i="7"/>
  <c r="AB13" i="7"/>
  <c r="AB21" i="8"/>
  <c r="R21" i="8"/>
  <c r="R24" i="8"/>
  <c r="AB24" i="8"/>
  <c r="AB21" i="9"/>
  <c r="R21" i="9"/>
  <c r="AB4" i="7"/>
  <c r="R4" i="7"/>
  <c r="AB17" i="7"/>
  <c r="R17" i="7"/>
  <c r="R26" i="7"/>
  <c r="AB26" i="7"/>
  <c r="R3" i="8"/>
  <c r="AB3" i="8"/>
  <c r="R15" i="8"/>
  <c r="AB15" i="8"/>
  <c r="AB25" i="8"/>
  <c r="R25" i="8"/>
  <c r="AB13" i="9"/>
  <c r="R13" i="9"/>
  <c r="R22" i="9"/>
  <c r="AB22" i="9"/>
  <c r="R5" i="7"/>
  <c r="AB5" i="7"/>
  <c r="AB18" i="7"/>
  <c r="R18" i="7"/>
  <c r="R27" i="7"/>
  <c r="AB27" i="7"/>
  <c r="R26" i="9"/>
  <c r="AB26" i="9"/>
  <c r="R12" i="9"/>
  <c r="AB12" i="9"/>
  <c r="AB4" i="8"/>
  <c r="R4" i="8"/>
  <c r="AB17" i="8"/>
  <c r="R17" i="8"/>
  <c r="R26" i="8"/>
  <c r="AB26" i="8"/>
  <c r="AB14" i="9"/>
  <c r="R14" i="9"/>
  <c r="R23" i="9"/>
  <c r="AB23" i="9"/>
  <c r="R6" i="7"/>
  <c r="AB6" i="7"/>
  <c r="R19" i="7"/>
  <c r="AB19" i="7"/>
  <c r="R11" i="8"/>
  <c r="AB11" i="8"/>
  <c r="AB4" i="9"/>
  <c r="R4" i="9"/>
  <c r="R23" i="7"/>
  <c r="AB23" i="7"/>
  <c r="AB14" i="8"/>
  <c r="R14" i="8"/>
  <c r="R5" i="8"/>
  <c r="AB5" i="8"/>
  <c r="AB18" i="8"/>
  <c r="R18" i="8"/>
  <c r="R27" i="8"/>
  <c r="AB27" i="8"/>
  <c r="R15" i="9"/>
  <c r="AB15" i="9"/>
  <c r="R24" i="9"/>
  <c r="AB24" i="9"/>
  <c r="R11" i="7"/>
  <c r="AB11" i="7"/>
  <c r="R20" i="7"/>
  <c r="AB20" i="7"/>
  <c r="R6" i="8"/>
  <c r="AB6" i="8"/>
  <c r="R19" i="8"/>
  <c r="AB19" i="8"/>
  <c r="AB3" i="9"/>
  <c r="R3" i="9"/>
  <c r="AB17" i="9"/>
  <c r="R17" i="9"/>
  <c r="AB25" i="9"/>
  <c r="R25" i="9"/>
  <c r="R12" i="7"/>
  <c r="AB12" i="7"/>
  <c r="AB21" i="7"/>
  <c r="R21" i="7"/>
  <c r="AD87" i="10"/>
  <c r="AD58" i="10"/>
  <c r="S27" i="7"/>
  <c r="S26" i="7"/>
  <c r="S25" i="7"/>
  <c r="S24" i="7"/>
  <c r="S23" i="7"/>
  <c r="S21" i="7"/>
  <c r="S20" i="7"/>
  <c r="S19" i="7"/>
  <c r="S18" i="7"/>
  <c r="S17" i="7"/>
  <c r="S15" i="7"/>
  <c r="S14" i="7"/>
  <c r="S13" i="7"/>
  <c r="S12" i="7"/>
  <c r="S11" i="7"/>
  <c r="S6" i="7"/>
  <c r="S5" i="7"/>
  <c r="S4" i="7"/>
  <c r="S3" i="7"/>
  <c r="S27" i="9"/>
  <c r="S26" i="9"/>
  <c r="S25" i="9"/>
  <c r="S24" i="9"/>
  <c r="S23" i="9"/>
  <c r="S22" i="9"/>
  <c r="S21" i="9"/>
  <c r="S20" i="9"/>
  <c r="S19" i="9"/>
  <c r="S18" i="9"/>
  <c r="S17" i="9"/>
  <c r="S15" i="9"/>
  <c r="S14" i="9"/>
  <c r="S13" i="9"/>
  <c r="S12" i="9"/>
  <c r="S9" i="9"/>
  <c r="S5" i="9"/>
  <c r="S4" i="9"/>
  <c r="S3" i="9"/>
  <c r="S27" i="8"/>
  <c r="S26" i="8"/>
  <c r="S25" i="8"/>
  <c r="S24" i="8"/>
  <c r="S23" i="8"/>
  <c r="S21" i="8"/>
  <c r="S20" i="8"/>
  <c r="S19" i="8"/>
  <c r="S18" i="8"/>
  <c r="S17" i="8"/>
  <c r="S15" i="8"/>
  <c r="S14" i="8"/>
  <c r="S13" i="8"/>
  <c r="S12" i="8"/>
  <c r="S11" i="8"/>
  <c r="S6" i="8"/>
  <c r="S5" i="8"/>
  <c r="S4" i="8"/>
  <c r="S3" i="8"/>
  <c r="T27" i="7" l="1"/>
  <c r="T26" i="7"/>
  <c r="T25" i="7"/>
  <c r="T24" i="7"/>
  <c r="T23" i="7"/>
  <c r="T21" i="7"/>
  <c r="T20" i="7"/>
  <c r="T19" i="7"/>
  <c r="T18" i="7"/>
  <c r="T17" i="7"/>
  <c r="T15" i="7"/>
  <c r="T14" i="7"/>
  <c r="T13" i="7"/>
  <c r="T12" i="7"/>
  <c r="T11" i="7"/>
  <c r="T6" i="7"/>
  <c r="T5" i="7"/>
  <c r="T4" i="7"/>
  <c r="T3" i="7"/>
  <c r="T27" i="9"/>
  <c r="T26" i="9"/>
  <c r="T25" i="9"/>
  <c r="T24" i="9"/>
  <c r="T23" i="9"/>
  <c r="T22" i="9"/>
  <c r="T21" i="9"/>
  <c r="T20" i="9"/>
  <c r="T19" i="9"/>
  <c r="T18" i="9"/>
  <c r="T17" i="9"/>
  <c r="T15" i="9"/>
  <c r="T14" i="9"/>
  <c r="T13" i="9"/>
  <c r="T12" i="9"/>
  <c r="T9" i="9"/>
  <c r="T5" i="9"/>
  <c r="T4" i="9"/>
  <c r="T3" i="9"/>
  <c r="T27" i="8"/>
  <c r="T26" i="8"/>
  <c r="T25" i="8"/>
  <c r="T24" i="8"/>
  <c r="T23" i="8"/>
  <c r="T21" i="8"/>
  <c r="T20" i="8"/>
  <c r="T19" i="8"/>
  <c r="T18" i="8"/>
  <c r="T17" i="8"/>
  <c r="T15" i="8"/>
  <c r="T14" i="8"/>
  <c r="T13" i="8"/>
  <c r="T12" i="8"/>
  <c r="T11" i="8"/>
  <c r="T6" i="8"/>
  <c r="T5" i="8"/>
  <c r="T4" i="8"/>
  <c r="T3" i="8"/>
  <c r="AC26" i="8" l="1"/>
  <c r="AF26" i="8"/>
  <c r="U26" i="8"/>
  <c r="AC14" i="7"/>
  <c r="U14" i="7"/>
  <c r="AF14" i="7"/>
  <c r="AC19" i="8"/>
  <c r="AF19" i="8"/>
  <c r="U19" i="8"/>
  <c r="AC3" i="7"/>
  <c r="U3" i="7"/>
  <c r="AF3" i="7"/>
  <c r="AC15" i="7"/>
  <c r="U15" i="7"/>
  <c r="AF15" i="7"/>
  <c r="AC25" i="7"/>
  <c r="U25" i="7"/>
  <c r="AF25" i="7"/>
  <c r="AC22" i="9"/>
  <c r="U22" i="9"/>
  <c r="AF22" i="9"/>
  <c r="AC13" i="9"/>
  <c r="AF13" i="9"/>
  <c r="U13" i="9"/>
  <c r="AC17" i="8"/>
  <c r="U17" i="8"/>
  <c r="AF17" i="8"/>
  <c r="AC15" i="9"/>
  <c r="U15" i="9"/>
  <c r="AF15" i="9"/>
  <c r="AC24" i="7"/>
  <c r="AF24" i="7"/>
  <c r="U24" i="7"/>
  <c r="AC26" i="7"/>
  <c r="U26" i="7"/>
  <c r="AF26" i="7"/>
  <c r="AC5" i="7"/>
  <c r="AF5" i="7"/>
  <c r="U5" i="7"/>
  <c r="AC18" i="7"/>
  <c r="U18" i="7"/>
  <c r="AF18" i="7"/>
  <c r="AC27" i="7"/>
  <c r="U27" i="7"/>
  <c r="AF27" i="7"/>
  <c r="AC20" i="9"/>
  <c r="U20" i="9"/>
  <c r="AF20" i="9"/>
  <c r="AC9" i="9"/>
  <c r="U9" i="9"/>
  <c r="AF9" i="9"/>
  <c r="AC23" i="7"/>
  <c r="U23" i="7"/>
  <c r="AF23" i="7"/>
  <c r="AC27" i="8"/>
  <c r="AF27" i="8"/>
  <c r="U27" i="8"/>
  <c r="AC6" i="8"/>
  <c r="U6" i="8"/>
  <c r="AF6" i="8"/>
  <c r="AC4" i="7"/>
  <c r="AF4" i="7"/>
  <c r="U4" i="7"/>
  <c r="AC21" i="9"/>
  <c r="U21" i="9"/>
  <c r="AF21" i="9"/>
  <c r="AC21" i="8"/>
  <c r="U21" i="8"/>
  <c r="AF21" i="8"/>
  <c r="AC13" i="8"/>
  <c r="U13" i="8"/>
  <c r="AF13" i="8"/>
  <c r="AC23" i="8"/>
  <c r="U23" i="8"/>
  <c r="AF23" i="8"/>
  <c r="AC6" i="7"/>
  <c r="AF6" i="7"/>
  <c r="U6" i="7"/>
  <c r="AC19" i="7"/>
  <c r="U19" i="7"/>
  <c r="AF19" i="7"/>
  <c r="AC27" i="9"/>
  <c r="U27" i="9"/>
  <c r="AF27" i="9"/>
  <c r="AC19" i="9"/>
  <c r="AF19" i="9"/>
  <c r="U19" i="9"/>
  <c r="AC5" i="9"/>
  <c r="AF5" i="9"/>
  <c r="U5" i="9"/>
  <c r="AC4" i="8"/>
  <c r="AF4" i="8"/>
  <c r="U4" i="8"/>
  <c r="AC24" i="9"/>
  <c r="AF24" i="9"/>
  <c r="U24" i="9"/>
  <c r="AC5" i="8"/>
  <c r="AF5" i="8"/>
  <c r="U5" i="8"/>
  <c r="AC23" i="9"/>
  <c r="AF23" i="9"/>
  <c r="U23" i="9"/>
  <c r="AC11" i="8"/>
  <c r="U11" i="8"/>
  <c r="AF11" i="8"/>
  <c r="AC17" i="7"/>
  <c r="AF17" i="7"/>
  <c r="V17" i="7"/>
  <c r="U17" i="7"/>
  <c r="AC12" i="8"/>
  <c r="U12" i="8"/>
  <c r="AF12" i="8"/>
  <c r="AC24" i="8"/>
  <c r="U24" i="8"/>
  <c r="AF24" i="8"/>
  <c r="AC11" i="7"/>
  <c r="U11" i="7"/>
  <c r="AF11" i="7"/>
  <c r="AC20" i="7"/>
  <c r="AF20" i="7"/>
  <c r="U20" i="7"/>
  <c r="AC26" i="9"/>
  <c r="AF26" i="9"/>
  <c r="U26" i="9"/>
  <c r="AC18" i="9"/>
  <c r="AF18" i="9"/>
  <c r="U18" i="9"/>
  <c r="AC4" i="9"/>
  <c r="U4" i="9"/>
  <c r="AF4" i="9"/>
  <c r="AC13" i="7"/>
  <c r="U13" i="7"/>
  <c r="AF13" i="7"/>
  <c r="AC18" i="8"/>
  <c r="AF18" i="8"/>
  <c r="U18" i="8"/>
  <c r="AC14" i="9"/>
  <c r="AF14" i="9"/>
  <c r="U14" i="9"/>
  <c r="AC20" i="8"/>
  <c r="U20" i="8"/>
  <c r="AF20" i="8"/>
  <c r="AC12" i="9"/>
  <c r="U12" i="9"/>
  <c r="AF12" i="9"/>
  <c r="AC14" i="8"/>
  <c r="U14" i="8"/>
  <c r="AF14" i="8"/>
  <c r="V14" i="8"/>
  <c r="AC3" i="8"/>
  <c r="U3" i="8"/>
  <c r="AF3" i="8"/>
  <c r="AC15" i="8"/>
  <c r="AF15" i="8"/>
  <c r="U15" i="8"/>
  <c r="AC25" i="8"/>
  <c r="U25" i="8"/>
  <c r="AF25" i="8"/>
  <c r="AC12" i="7"/>
  <c r="AF12" i="7"/>
  <c r="U12" i="7"/>
  <c r="AC21" i="7"/>
  <c r="AF21" i="7"/>
  <c r="V21" i="7"/>
  <c r="U21" i="7"/>
  <c r="AC25" i="9"/>
  <c r="AF25" i="9"/>
  <c r="U25" i="9"/>
  <c r="V25" i="9"/>
  <c r="AC17" i="9"/>
  <c r="AF17" i="9"/>
  <c r="V17" i="9"/>
  <c r="U17" i="9"/>
  <c r="AC3" i="9"/>
  <c r="U3" i="9"/>
  <c r="AF3" i="9"/>
  <c r="V3" i="9"/>
  <c r="V27" i="7"/>
  <c r="V26" i="7"/>
  <c r="V25" i="7"/>
  <c r="V24" i="7"/>
  <c r="V23" i="7"/>
  <c r="V20" i="7"/>
  <c r="V19" i="7"/>
  <c r="V18" i="7"/>
  <c r="V15" i="7"/>
  <c r="V14" i="7"/>
  <c r="V13" i="7"/>
  <c r="V12" i="7"/>
  <c r="V11" i="7"/>
  <c r="V6" i="7"/>
  <c r="V5" i="7"/>
  <c r="V4" i="7"/>
  <c r="V3" i="7"/>
  <c r="V27" i="9"/>
  <c r="V26" i="9"/>
  <c r="V24" i="9"/>
  <c r="V23" i="9"/>
  <c r="V22" i="9"/>
  <c r="V21" i="9"/>
  <c r="V20" i="9"/>
  <c r="V19" i="9"/>
  <c r="V18" i="9"/>
  <c r="V15" i="9"/>
  <c r="V14" i="9"/>
  <c r="V13" i="9"/>
  <c r="V12" i="9"/>
  <c r="V9" i="9"/>
  <c r="V5" i="9"/>
  <c r="V4" i="9"/>
  <c r="V27" i="8"/>
  <c r="V26" i="8"/>
  <c r="V25" i="8"/>
  <c r="V24" i="8"/>
  <c r="V23" i="8"/>
  <c r="V21" i="8"/>
  <c r="V20" i="8"/>
  <c r="V19" i="8"/>
  <c r="V18" i="8"/>
  <c r="V17" i="8"/>
  <c r="V15" i="8"/>
  <c r="V13" i="8"/>
  <c r="V12" i="8"/>
  <c r="V11" i="8"/>
  <c r="V6" i="8"/>
  <c r="V5" i="8"/>
  <c r="V4" i="8"/>
  <c r="V3" i="8"/>
  <c r="AH60" i="9" l="1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V85" i="9"/>
  <c r="U85" i="9"/>
  <c r="T85" i="9"/>
  <c r="R85" i="9"/>
  <c r="Q85" i="9"/>
  <c r="P85" i="9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V85" i="8"/>
  <c r="U85" i="8"/>
  <c r="T85" i="8"/>
  <c r="R85" i="8"/>
  <c r="Q85" i="8"/>
  <c r="P85" i="8"/>
  <c r="R69" i="8" l="1"/>
  <c r="R40" i="8"/>
  <c r="P76" i="8"/>
  <c r="P47" i="8"/>
  <c r="P81" i="8"/>
  <c r="P52" i="8"/>
  <c r="S76" i="9"/>
  <c r="S47" i="9"/>
  <c r="P81" i="9"/>
  <c r="P52" i="9"/>
  <c r="AC45" i="9"/>
  <c r="AC37" i="9"/>
  <c r="AC39" i="9"/>
  <c r="AC36" i="9"/>
  <c r="P75" i="8"/>
  <c r="P46" i="8"/>
  <c r="T65" i="8"/>
  <c r="T67" i="8"/>
  <c r="T80" i="8"/>
  <c r="T74" i="8"/>
  <c r="T66" i="8"/>
  <c r="T68" i="8"/>
  <c r="Q72" i="9"/>
  <c r="Q43" i="9"/>
  <c r="V78" i="9"/>
  <c r="V49" i="9"/>
  <c r="T84" i="9"/>
  <c r="T55" i="9"/>
  <c r="V45" i="9"/>
  <c r="V37" i="9"/>
  <c r="V39" i="9"/>
  <c r="V40" i="9"/>
  <c r="V35" i="9"/>
  <c r="V36" i="9"/>
  <c r="D68" i="9"/>
  <c r="D64" i="9"/>
  <c r="D74" i="9"/>
  <c r="D66" i="9"/>
  <c r="D69" i="9"/>
  <c r="D65" i="9"/>
  <c r="D81" i="9"/>
  <c r="D76" i="9"/>
  <c r="D70" i="9"/>
  <c r="D80" i="9"/>
  <c r="D78" i="9"/>
  <c r="D71" i="9"/>
  <c r="D84" i="9"/>
  <c r="D72" i="9"/>
  <c r="D79" i="9"/>
  <c r="D75" i="9"/>
  <c r="D73" i="9"/>
  <c r="D77" i="9"/>
  <c r="D67" i="9"/>
  <c r="D82" i="9"/>
  <c r="D85" i="9"/>
  <c r="D83" i="9"/>
  <c r="T69" i="8"/>
  <c r="T40" i="8"/>
  <c r="U70" i="8"/>
  <c r="U41" i="8"/>
  <c r="V71" i="8"/>
  <c r="V42" i="8"/>
  <c r="P73" i="8"/>
  <c r="P44" i="8"/>
  <c r="Q75" i="8"/>
  <c r="Q46" i="8"/>
  <c r="R76" i="8"/>
  <c r="R47" i="8"/>
  <c r="S77" i="8"/>
  <c r="S48" i="8"/>
  <c r="T78" i="8"/>
  <c r="T49" i="8"/>
  <c r="U79" i="8"/>
  <c r="U50" i="8"/>
  <c r="R81" i="8"/>
  <c r="R52" i="8"/>
  <c r="S82" i="8"/>
  <c r="S53" i="8"/>
  <c r="T83" i="8"/>
  <c r="T54" i="8"/>
  <c r="U84" i="8"/>
  <c r="U55" i="8"/>
  <c r="W45" i="8"/>
  <c r="W37" i="8"/>
  <c r="W38" i="8"/>
  <c r="W51" i="8"/>
  <c r="W36" i="8"/>
  <c r="W39" i="8"/>
  <c r="AE39" i="8"/>
  <c r="AE45" i="8"/>
  <c r="AE37" i="8"/>
  <c r="AE36" i="8"/>
  <c r="U74" i="8"/>
  <c r="U66" i="8"/>
  <c r="U68" i="8"/>
  <c r="U80" i="8"/>
  <c r="U67" i="8"/>
  <c r="U65" i="8"/>
  <c r="AC74" i="8"/>
  <c r="AC66" i="8"/>
  <c r="AC68" i="8"/>
  <c r="AC65" i="8"/>
  <c r="V67" i="9"/>
  <c r="V38" i="9"/>
  <c r="P70" i="9"/>
  <c r="P41" i="9"/>
  <c r="Q71" i="9"/>
  <c r="Q42" i="9"/>
  <c r="R72" i="9"/>
  <c r="R43" i="9"/>
  <c r="S73" i="9"/>
  <c r="S44" i="9"/>
  <c r="T75" i="9"/>
  <c r="T46" i="9"/>
  <c r="U76" i="9"/>
  <c r="U47" i="9"/>
  <c r="V77" i="9"/>
  <c r="V48" i="9"/>
  <c r="P79" i="9"/>
  <c r="P50" i="9"/>
  <c r="Q80" i="9"/>
  <c r="Q51" i="9"/>
  <c r="R81" i="9"/>
  <c r="R52" i="9"/>
  <c r="S82" i="9"/>
  <c r="S53" i="9"/>
  <c r="T83" i="9"/>
  <c r="T54" i="9"/>
  <c r="U84" i="9"/>
  <c r="U55" i="9"/>
  <c r="W45" i="9"/>
  <c r="W37" i="9"/>
  <c r="W40" i="9"/>
  <c r="W35" i="9"/>
  <c r="W39" i="9"/>
  <c r="W36" i="9"/>
  <c r="AE45" i="9"/>
  <c r="AE37" i="9"/>
  <c r="AE39" i="9"/>
  <c r="U68" i="9"/>
  <c r="U69" i="9"/>
  <c r="U64" i="9"/>
  <c r="U74" i="9"/>
  <c r="U66" i="9"/>
  <c r="U65" i="9"/>
  <c r="AC68" i="9"/>
  <c r="AC66" i="9"/>
  <c r="AC74" i="9"/>
  <c r="AC65" i="9"/>
  <c r="V73" i="8"/>
  <c r="V44" i="8"/>
  <c r="Q73" i="9"/>
  <c r="Q44" i="9"/>
  <c r="S74" i="9"/>
  <c r="S66" i="9"/>
  <c r="S69" i="9"/>
  <c r="S64" i="9"/>
  <c r="S68" i="9"/>
  <c r="S65" i="9"/>
  <c r="T70" i="8"/>
  <c r="T41" i="8"/>
  <c r="S78" i="8"/>
  <c r="S49" i="8"/>
  <c r="R82" i="8"/>
  <c r="R53" i="8"/>
  <c r="AD39" i="8"/>
  <c r="AD36" i="8"/>
  <c r="AD45" i="8"/>
  <c r="AD37" i="8"/>
  <c r="S75" i="9"/>
  <c r="S46" i="9"/>
  <c r="P80" i="9"/>
  <c r="P51" i="9"/>
  <c r="AB68" i="9"/>
  <c r="AB74" i="9"/>
  <c r="AB66" i="9"/>
  <c r="AB65" i="9"/>
  <c r="P64" i="8"/>
  <c r="P35" i="8"/>
  <c r="U69" i="8"/>
  <c r="U40" i="8"/>
  <c r="V70" i="8"/>
  <c r="V41" i="8"/>
  <c r="P72" i="8"/>
  <c r="P43" i="8"/>
  <c r="Q73" i="8"/>
  <c r="Q44" i="8"/>
  <c r="R75" i="8"/>
  <c r="R46" i="8"/>
  <c r="S76" i="8"/>
  <c r="S47" i="8"/>
  <c r="T77" i="8"/>
  <c r="T48" i="8"/>
  <c r="U78" i="8"/>
  <c r="U49" i="8"/>
  <c r="V79" i="8"/>
  <c r="V50" i="8"/>
  <c r="S81" i="8"/>
  <c r="S52" i="8"/>
  <c r="T82" i="8"/>
  <c r="T53" i="8"/>
  <c r="U83" i="8"/>
  <c r="U54" i="8"/>
  <c r="V84" i="8"/>
  <c r="V55" i="8"/>
  <c r="P51" i="8"/>
  <c r="P38" i="8"/>
  <c r="P37" i="8"/>
  <c r="P39" i="8"/>
  <c r="P45" i="8"/>
  <c r="P36" i="8"/>
  <c r="X51" i="8"/>
  <c r="X38" i="8"/>
  <c r="X37" i="8"/>
  <c r="X39" i="8"/>
  <c r="X45" i="8"/>
  <c r="X36" i="8"/>
  <c r="AF39" i="8"/>
  <c r="AF36" i="8"/>
  <c r="AF45" i="8"/>
  <c r="AF37" i="8"/>
  <c r="V67" i="8"/>
  <c r="V74" i="8"/>
  <c r="V66" i="8"/>
  <c r="V80" i="8"/>
  <c r="V68" i="8"/>
  <c r="V65" i="8"/>
  <c r="AD65" i="8"/>
  <c r="AD74" i="8"/>
  <c r="AD68" i="8"/>
  <c r="AD66" i="8"/>
  <c r="Q70" i="9"/>
  <c r="Q41" i="9"/>
  <c r="R71" i="9"/>
  <c r="R42" i="9"/>
  <c r="S72" i="9"/>
  <c r="S43" i="9"/>
  <c r="T73" i="9"/>
  <c r="T44" i="9"/>
  <c r="U75" i="9"/>
  <c r="U46" i="9"/>
  <c r="V76" i="9"/>
  <c r="V47" i="9"/>
  <c r="P78" i="9"/>
  <c r="P49" i="9"/>
  <c r="Q79" i="9"/>
  <c r="Q50" i="9"/>
  <c r="R80" i="9"/>
  <c r="R51" i="9"/>
  <c r="S81" i="9"/>
  <c r="S52" i="9"/>
  <c r="T82" i="9"/>
  <c r="T53" i="9"/>
  <c r="U83" i="9"/>
  <c r="U54" i="9"/>
  <c r="V84" i="9"/>
  <c r="V55" i="9"/>
  <c r="P39" i="9"/>
  <c r="P35" i="9"/>
  <c r="P37" i="9"/>
  <c r="P40" i="9"/>
  <c r="P45" i="9"/>
  <c r="P36" i="9"/>
  <c r="X39" i="9"/>
  <c r="X45" i="9"/>
  <c r="X37" i="9"/>
  <c r="X36" i="9"/>
  <c r="AF39" i="9"/>
  <c r="AF37" i="9"/>
  <c r="AF45" i="9"/>
  <c r="AF36" i="9"/>
  <c r="V69" i="9"/>
  <c r="V64" i="9"/>
  <c r="V66" i="9"/>
  <c r="V68" i="9"/>
  <c r="V74" i="9"/>
  <c r="V65" i="9"/>
  <c r="AD74" i="9"/>
  <c r="AD66" i="9"/>
  <c r="AD68" i="9"/>
  <c r="AD65" i="9"/>
  <c r="S70" i="8"/>
  <c r="S41" i="8"/>
  <c r="Q77" i="8"/>
  <c r="Q48" i="8"/>
  <c r="R83" i="8"/>
  <c r="R54" i="8"/>
  <c r="T67" i="9"/>
  <c r="T38" i="9"/>
  <c r="R75" i="9"/>
  <c r="R46" i="9"/>
  <c r="Q82" i="9"/>
  <c r="Q53" i="9"/>
  <c r="V64" i="8"/>
  <c r="V35" i="8"/>
  <c r="V72" i="8"/>
  <c r="V43" i="8"/>
  <c r="T79" i="8"/>
  <c r="T50" i="8"/>
  <c r="V39" i="8"/>
  <c r="V36" i="8"/>
  <c r="V45" i="8"/>
  <c r="V38" i="8"/>
  <c r="V51" i="8"/>
  <c r="V37" i="8"/>
  <c r="U67" i="9"/>
  <c r="U38" i="9"/>
  <c r="U77" i="9"/>
  <c r="U48" i="9"/>
  <c r="R82" i="9"/>
  <c r="R53" i="9"/>
  <c r="Q64" i="8"/>
  <c r="Q35" i="8"/>
  <c r="V69" i="8"/>
  <c r="V40" i="8"/>
  <c r="P71" i="8"/>
  <c r="P42" i="8"/>
  <c r="Q72" i="8"/>
  <c r="Q43" i="8"/>
  <c r="R73" i="8"/>
  <c r="R44" i="8"/>
  <c r="S75" i="8"/>
  <c r="S46" i="8"/>
  <c r="T76" i="8"/>
  <c r="T47" i="8"/>
  <c r="U77" i="8"/>
  <c r="U48" i="8"/>
  <c r="V78" i="8"/>
  <c r="V49" i="8"/>
  <c r="T81" i="8"/>
  <c r="T52" i="8"/>
  <c r="U82" i="8"/>
  <c r="U53" i="8"/>
  <c r="V83" i="8"/>
  <c r="V54" i="8"/>
  <c r="Q36" i="8"/>
  <c r="Q39" i="8"/>
  <c r="Q45" i="8"/>
  <c r="Q38" i="8"/>
  <c r="Q37" i="8"/>
  <c r="Q51" i="8"/>
  <c r="Y36" i="8"/>
  <c r="Y39" i="8"/>
  <c r="Y51" i="8"/>
  <c r="Y37" i="8"/>
  <c r="Y38" i="8"/>
  <c r="Y45" i="8"/>
  <c r="AG36" i="8"/>
  <c r="AG39" i="8"/>
  <c r="AG45" i="8"/>
  <c r="AG37" i="8"/>
  <c r="W68" i="8"/>
  <c r="W80" i="8"/>
  <c r="W74" i="8"/>
  <c r="W66" i="8"/>
  <c r="W67" i="8"/>
  <c r="W65" i="8"/>
  <c r="AE68" i="8"/>
  <c r="AE74" i="8"/>
  <c r="AE65" i="8"/>
  <c r="AE66" i="8"/>
  <c r="P67" i="9"/>
  <c r="P38" i="9"/>
  <c r="R70" i="9"/>
  <c r="R41" i="9"/>
  <c r="S71" i="9"/>
  <c r="S42" i="9"/>
  <c r="T72" i="9"/>
  <c r="T43" i="9"/>
  <c r="U73" i="9"/>
  <c r="U44" i="9"/>
  <c r="V75" i="9"/>
  <c r="V46" i="9"/>
  <c r="P77" i="9"/>
  <c r="P48" i="9"/>
  <c r="Q78" i="9"/>
  <c r="Q49" i="9"/>
  <c r="R79" i="9"/>
  <c r="R50" i="9"/>
  <c r="S80" i="9"/>
  <c r="S51" i="9"/>
  <c r="T81" i="9"/>
  <c r="T52" i="9"/>
  <c r="U82" i="9"/>
  <c r="U53" i="9"/>
  <c r="V83" i="9"/>
  <c r="V54" i="9"/>
  <c r="Q39" i="9"/>
  <c r="Q40" i="9"/>
  <c r="Q45" i="9"/>
  <c r="Q37" i="9"/>
  <c r="Q35" i="9"/>
  <c r="Q36" i="9"/>
  <c r="Y39" i="9"/>
  <c r="Y45" i="9"/>
  <c r="Y37" i="9"/>
  <c r="Y36" i="9"/>
  <c r="AG39" i="9"/>
  <c r="AG45" i="9"/>
  <c r="AG37" i="9"/>
  <c r="W74" i="9"/>
  <c r="W66" i="9"/>
  <c r="W64" i="9"/>
  <c r="W68" i="9"/>
  <c r="W69" i="9"/>
  <c r="W65" i="9"/>
  <c r="AE74" i="9"/>
  <c r="AE66" i="9"/>
  <c r="AE68" i="9"/>
  <c r="U64" i="8"/>
  <c r="U35" i="8"/>
  <c r="T71" i="8"/>
  <c r="T42" i="8"/>
  <c r="R78" i="8"/>
  <c r="R49" i="8"/>
  <c r="Q82" i="8"/>
  <c r="Q53" i="8"/>
  <c r="AC45" i="8"/>
  <c r="AC37" i="8"/>
  <c r="AC39" i="8"/>
  <c r="AC36" i="8"/>
  <c r="AA74" i="8"/>
  <c r="AA66" i="8"/>
  <c r="AA68" i="8"/>
  <c r="AA65" i="8"/>
  <c r="AA67" i="8"/>
  <c r="V70" i="9"/>
  <c r="V41" i="9"/>
  <c r="T77" i="9"/>
  <c r="T48" i="9"/>
  <c r="R83" i="9"/>
  <c r="R54" i="9"/>
  <c r="U35" i="9"/>
  <c r="U37" i="9"/>
  <c r="U39" i="9"/>
  <c r="U40" i="9"/>
  <c r="U45" i="9"/>
  <c r="U36" i="9"/>
  <c r="R77" i="8"/>
  <c r="R48" i="8"/>
  <c r="S83" i="8"/>
  <c r="S54" i="8"/>
  <c r="D65" i="8"/>
  <c r="D67" i="8"/>
  <c r="D80" i="8"/>
  <c r="D74" i="8"/>
  <c r="D68" i="8"/>
  <c r="D66" i="8"/>
  <c r="D64" i="8"/>
  <c r="D73" i="8"/>
  <c r="D78" i="8"/>
  <c r="D81" i="8"/>
  <c r="D77" i="8"/>
  <c r="D83" i="8"/>
  <c r="D72" i="8"/>
  <c r="D75" i="8"/>
  <c r="D76" i="8"/>
  <c r="D69" i="8"/>
  <c r="D70" i="8"/>
  <c r="D71" i="8"/>
  <c r="D79" i="8"/>
  <c r="D84" i="8"/>
  <c r="D85" i="8"/>
  <c r="D82" i="8"/>
  <c r="T76" i="9"/>
  <c r="T47" i="9"/>
  <c r="S83" i="9"/>
  <c r="S54" i="9"/>
  <c r="T68" i="9"/>
  <c r="T64" i="9"/>
  <c r="T66" i="9"/>
  <c r="T69" i="9"/>
  <c r="T74" i="9"/>
  <c r="T65" i="9"/>
  <c r="R64" i="8"/>
  <c r="R35" i="8"/>
  <c r="P70" i="8"/>
  <c r="P41" i="8"/>
  <c r="Q71" i="8"/>
  <c r="Q42" i="8"/>
  <c r="R72" i="8"/>
  <c r="R43" i="8"/>
  <c r="S73" i="8"/>
  <c r="S44" i="8"/>
  <c r="T75" i="8"/>
  <c r="T46" i="8"/>
  <c r="U76" i="8"/>
  <c r="U47" i="8"/>
  <c r="V77" i="8"/>
  <c r="V48" i="8"/>
  <c r="P79" i="8"/>
  <c r="P50" i="8"/>
  <c r="U81" i="8"/>
  <c r="U52" i="8"/>
  <c r="V82" i="8"/>
  <c r="V53" i="8"/>
  <c r="P84" i="8"/>
  <c r="P55" i="8"/>
  <c r="R51" i="8"/>
  <c r="R45" i="8"/>
  <c r="R37" i="8"/>
  <c r="R39" i="8"/>
  <c r="R36" i="8"/>
  <c r="R38" i="8"/>
  <c r="Z45" i="8"/>
  <c r="Z37" i="8"/>
  <c r="Z39" i="8"/>
  <c r="Z36" i="8"/>
  <c r="Z38" i="8"/>
  <c r="AH45" i="8"/>
  <c r="AH37" i="8"/>
  <c r="AH36" i="8"/>
  <c r="AH39" i="8"/>
  <c r="P65" i="8"/>
  <c r="P68" i="8"/>
  <c r="P74" i="8"/>
  <c r="P67" i="8"/>
  <c r="P66" i="8"/>
  <c r="P80" i="8"/>
  <c r="X65" i="8"/>
  <c r="X74" i="8"/>
  <c r="X80" i="8"/>
  <c r="X66" i="8"/>
  <c r="X68" i="8"/>
  <c r="X67" i="8"/>
  <c r="AF65" i="8"/>
  <c r="AF66" i="8"/>
  <c r="AF74" i="8"/>
  <c r="AF68" i="8"/>
  <c r="Q67" i="9"/>
  <c r="Q38" i="9"/>
  <c r="S70" i="9"/>
  <c r="S41" i="9"/>
  <c r="T71" i="9"/>
  <c r="T42" i="9"/>
  <c r="U72" i="9"/>
  <c r="U43" i="9"/>
  <c r="V73" i="9"/>
  <c r="V44" i="9"/>
  <c r="P76" i="9"/>
  <c r="P47" i="9"/>
  <c r="Q77" i="9"/>
  <c r="Q48" i="9"/>
  <c r="R78" i="9"/>
  <c r="R49" i="9"/>
  <c r="S79" i="9"/>
  <c r="S50" i="9"/>
  <c r="T80" i="9"/>
  <c r="T51" i="9"/>
  <c r="U81" i="9"/>
  <c r="U52" i="9"/>
  <c r="V82" i="9"/>
  <c r="V53" i="9"/>
  <c r="P84" i="9"/>
  <c r="P55" i="9"/>
  <c r="R40" i="9"/>
  <c r="R35" i="9"/>
  <c r="R37" i="9"/>
  <c r="R39" i="9"/>
  <c r="R45" i="9"/>
  <c r="R36" i="9"/>
  <c r="Z45" i="9"/>
  <c r="Z39" i="9"/>
  <c r="Z37" i="9"/>
  <c r="AH37" i="9"/>
  <c r="AH39" i="9"/>
  <c r="AH45" i="9"/>
  <c r="P64" i="9"/>
  <c r="P74" i="9"/>
  <c r="P66" i="9"/>
  <c r="P69" i="9"/>
  <c r="P68" i="9"/>
  <c r="P65" i="9"/>
  <c r="X74" i="9"/>
  <c r="X66" i="9"/>
  <c r="X68" i="9"/>
  <c r="X65" i="9"/>
  <c r="AF74" i="9"/>
  <c r="AF66" i="9"/>
  <c r="AF68" i="9"/>
  <c r="AF65" i="9"/>
  <c r="S80" i="8"/>
  <c r="S74" i="8"/>
  <c r="S66" i="8"/>
  <c r="S68" i="8"/>
  <c r="S65" i="8"/>
  <c r="S67" i="8"/>
  <c r="V79" i="9"/>
  <c r="V50" i="9"/>
  <c r="U71" i="8"/>
  <c r="U42" i="8"/>
  <c r="T84" i="8"/>
  <c r="T55" i="8"/>
  <c r="P71" i="9"/>
  <c r="P42" i="9"/>
  <c r="Q81" i="9"/>
  <c r="Q52" i="9"/>
  <c r="S64" i="8"/>
  <c r="S35" i="8"/>
  <c r="P69" i="8"/>
  <c r="P40" i="8"/>
  <c r="R71" i="8"/>
  <c r="R42" i="8"/>
  <c r="S72" i="8"/>
  <c r="S43" i="8"/>
  <c r="T73" i="8"/>
  <c r="T44" i="8"/>
  <c r="U75" i="8"/>
  <c r="U46" i="8"/>
  <c r="V76" i="8"/>
  <c r="V47" i="8"/>
  <c r="P78" i="8"/>
  <c r="P49" i="8"/>
  <c r="Q79" i="8"/>
  <c r="Q50" i="8"/>
  <c r="V81" i="8"/>
  <c r="V52" i="8"/>
  <c r="P83" i="8"/>
  <c r="P54" i="8"/>
  <c r="Q84" i="8"/>
  <c r="Q55" i="8"/>
  <c r="S51" i="8"/>
  <c r="S36" i="8"/>
  <c r="S38" i="8"/>
  <c r="S45" i="8"/>
  <c r="S39" i="8"/>
  <c r="S37" i="8"/>
  <c r="AA36" i="8"/>
  <c r="AA38" i="8"/>
  <c r="AA37" i="8"/>
  <c r="AA39" i="8"/>
  <c r="AA45" i="8"/>
  <c r="Q80" i="8"/>
  <c r="Q74" i="8"/>
  <c r="Q66" i="8"/>
  <c r="Q65" i="8"/>
  <c r="Q67" i="8"/>
  <c r="Q68" i="8"/>
  <c r="Y80" i="8"/>
  <c r="Y74" i="8"/>
  <c r="Y66" i="8"/>
  <c r="Y68" i="8"/>
  <c r="Y65" i="8"/>
  <c r="Y67" i="8"/>
  <c r="AG74" i="8"/>
  <c r="AG66" i="8"/>
  <c r="AG65" i="8"/>
  <c r="AG68" i="8"/>
  <c r="R67" i="9"/>
  <c r="R38" i="9"/>
  <c r="T70" i="9"/>
  <c r="T41" i="9"/>
  <c r="U71" i="9"/>
  <c r="U42" i="9"/>
  <c r="V72" i="9"/>
  <c r="V43" i="9"/>
  <c r="P75" i="9"/>
  <c r="P46" i="9"/>
  <c r="Q76" i="9"/>
  <c r="Q47" i="9"/>
  <c r="R77" i="9"/>
  <c r="R48" i="9"/>
  <c r="S78" i="9"/>
  <c r="S49" i="9"/>
  <c r="T79" i="9"/>
  <c r="T50" i="9"/>
  <c r="U80" i="9"/>
  <c r="U51" i="9"/>
  <c r="V81" i="9"/>
  <c r="V52" i="9"/>
  <c r="P83" i="9"/>
  <c r="P54" i="9"/>
  <c r="Q84" i="9"/>
  <c r="Q55" i="9"/>
  <c r="S39" i="9"/>
  <c r="S35" i="9"/>
  <c r="S37" i="9"/>
  <c r="S40" i="9"/>
  <c r="S45" i="9"/>
  <c r="S36" i="9"/>
  <c r="AA39" i="9"/>
  <c r="AA45" i="9"/>
  <c r="AA37" i="9"/>
  <c r="Q64" i="9"/>
  <c r="Q68" i="9"/>
  <c r="Q74" i="9"/>
  <c r="Q66" i="9"/>
  <c r="Q69" i="9"/>
  <c r="Q65" i="9"/>
  <c r="Y68" i="9"/>
  <c r="Y66" i="9"/>
  <c r="Y74" i="9"/>
  <c r="Y65" i="9"/>
  <c r="AG68" i="9"/>
  <c r="AG74" i="9"/>
  <c r="AG66" i="9"/>
  <c r="U72" i="8"/>
  <c r="U43" i="8"/>
  <c r="S79" i="8"/>
  <c r="S50" i="8"/>
  <c r="S84" i="8"/>
  <c r="S55" i="8"/>
  <c r="U45" i="8"/>
  <c r="U38" i="8"/>
  <c r="U51" i="8"/>
  <c r="U36" i="8"/>
  <c r="U39" i="8"/>
  <c r="U37" i="8"/>
  <c r="P72" i="9"/>
  <c r="P43" i="9"/>
  <c r="U78" i="9"/>
  <c r="U49" i="9"/>
  <c r="S84" i="9"/>
  <c r="S55" i="9"/>
  <c r="AA74" i="9"/>
  <c r="AA66" i="9"/>
  <c r="AA68" i="9"/>
  <c r="S69" i="8"/>
  <c r="S40" i="8"/>
  <c r="Q76" i="8"/>
  <c r="Q47" i="8"/>
  <c r="Q81" i="8"/>
  <c r="Q52" i="8"/>
  <c r="AB65" i="8"/>
  <c r="AB74" i="8"/>
  <c r="AB68" i="8"/>
  <c r="AB66" i="8"/>
  <c r="R73" i="9"/>
  <c r="R44" i="9"/>
  <c r="AD45" i="9"/>
  <c r="AD37" i="9"/>
  <c r="AD39" i="9"/>
  <c r="AD36" i="9"/>
  <c r="Q70" i="8"/>
  <c r="Q41" i="8"/>
  <c r="T64" i="8"/>
  <c r="T35" i="8"/>
  <c r="Q69" i="8"/>
  <c r="Q40" i="8"/>
  <c r="R70" i="8"/>
  <c r="R41" i="8"/>
  <c r="S71" i="8"/>
  <c r="S42" i="8"/>
  <c r="T72" i="8"/>
  <c r="T43" i="8"/>
  <c r="U73" i="8"/>
  <c r="U44" i="8"/>
  <c r="V75" i="8"/>
  <c r="V46" i="8"/>
  <c r="P77" i="8"/>
  <c r="P48" i="8"/>
  <c r="Q78" i="8"/>
  <c r="Q49" i="8"/>
  <c r="R79" i="8"/>
  <c r="R50" i="8"/>
  <c r="P82" i="8"/>
  <c r="P53" i="8"/>
  <c r="Q83" i="8"/>
  <c r="Q54" i="8"/>
  <c r="R84" i="8"/>
  <c r="R55" i="8"/>
  <c r="S85" i="8"/>
  <c r="D45" i="8"/>
  <c r="D37" i="8"/>
  <c r="D39" i="8"/>
  <c r="D36" i="8"/>
  <c r="D51" i="8"/>
  <c r="D38" i="8"/>
  <c r="D41" i="8"/>
  <c r="D50" i="8"/>
  <c r="D55" i="8"/>
  <c r="D35" i="8"/>
  <c r="D44" i="8"/>
  <c r="D49" i="8"/>
  <c r="D48" i="8"/>
  <c r="D54" i="8"/>
  <c r="D43" i="8"/>
  <c r="D46" i="8"/>
  <c r="D47" i="8"/>
  <c r="D42" i="8"/>
  <c r="D40" i="8"/>
  <c r="D52" i="8"/>
  <c r="D53" i="8"/>
  <c r="T45" i="8"/>
  <c r="T37" i="8"/>
  <c r="T39" i="8"/>
  <c r="T36" i="8"/>
  <c r="T38" i="8"/>
  <c r="T51" i="8"/>
  <c r="AB45" i="8"/>
  <c r="AB37" i="8"/>
  <c r="AB39" i="8"/>
  <c r="AB36" i="8"/>
  <c r="R65" i="8"/>
  <c r="R67" i="8"/>
  <c r="R80" i="8"/>
  <c r="R74" i="8"/>
  <c r="R68" i="8"/>
  <c r="R66" i="8"/>
  <c r="Z65" i="8"/>
  <c r="Z67" i="8"/>
  <c r="Z74" i="8"/>
  <c r="Z66" i="8"/>
  <c r="Z68" i="8"/>
  <c r="AH65" i="8"/>
  <c r="AH66" i="8"/>
  <c r="AH68" i="8"/>
  <c r="AH74" i="8"/>
  <c r="S67" i="9"/>
  <c r="S38" i="9"/>
  <c r="U70" i="9"/>
  <c r="U41" i="9"/>
  <c r="V71" i="9"/>
  <c r="V42" i="9"/>
  <c r="P73" i="9"/>
  <c r="P44" i="9"/>
  <c r="Q75" i="9"/>
  <c r="Q46" i="9"/>
  <c r="R76" i="9"/>
  <c r="R47" i="9"/>
  <c r="S77" i="9"/>
  <c r="S48" i="9"/>
  <c r="T78" i="9"/>
  <c r="T49" i="9"/>
  <c r="U79" i="9"/>
  <c r="U50" i="9"/>
  <c r="V80" i="9"/>
  <c r="V51" i="9"/>
  <c r="P82" i="9"/>
  <c r="P53" i="9"/>
  <c r="Q83" i="9"/>
  <c r="Q54" i="9"/>
  <c r="R84" i="9"/>
  <c r="R55" i="9"/>
  <c r="S85" i="9"/>
  <c r="D35" i="9"/>
  <c r="D45" i="9"/>
  <c r="D37" i="9"/>
  <c r="D40" i="9"/>
  <c r="D39" i="9"/>
  <c r="D36" i="9"/>
  <c r="D46" i="9"/>
  <c r="D52" i="9"/>
  <c r="D47" i="9"/>
  <c r="D41" i="9"/>
  <c r="D51" i="9"/>
  <c r="D55" i="9"/>
  <c r="D43" i="9"/>
  <c r="D50" i="9"/>
  <c r="D48" i="9"/>
  <c r="D53" i="9"/>
  <c r="D38" i="9"/>
  <c r="D54" i="9"/>
  <c r="D49" i="9"/>
  <c r="D42" i="9"/>
  <c r="D44" i="9"/>
  <c r="T35" i="9"/>
  <c r="T45" i="9"/>
  <c r="T37" i="9"/>
  <c r="T40" i="9"/>
  <c r="T39" i="9"/>
  <c r="T36" i="9"/>
  <c r="AB45" i="9"/>
  <c r="AB37" i="9"/>
  <c r="AB39" i="9"/>
  <c r="AB36" i="9"/>
  <c r="R74" i="9"/>
  <c r="R66" i="9"/>
  <c r="R68" i="9"/>
  <c r="R69" i="9"/>
  <c r="R64" i="9"/>
  <c r="R65" i="9"/>
  <c r="Z74" i="9"/>
  <c r="Z66" i="9"/>
  <c r="Z68" i="9"/>
  <c r="AH74" i="9"/>
  <c r="AH66" i="9"/>
  <c r="AH68" i="9"/>
  <c r="T63" i="8"/>
  <c r="T34" i="8"/>
  <c r="T56" i="8"/>
  <c r="R63" i="9"/>
  <c r="R34" i="9"/>
  <c r="T56" i="9"/>
  <c r="U56" i="8"/>
  <c r="S63" i="9"/>
  <c r="S34" i="9"/>
  <c r="U56" i="9"/>
  <c r="U63" i="8"/>
  <c r="U34" i="8"/>
  <c r="V63" i="8"/>
  <c r="V34" i="8"/>
  <c r="V56" i="8"/>
  <c r="T63" i="9"/>
  <c r="T34" i="9"/>
  <c r="V56" i="9"/>
  <c r="U63" i="9"/>
  <c r="U34" i="9"/>
  <c r="P63" i="8"/>
  <c r="P34" i="8"/>
  <c r="AB51" i="8"/>
  <c r="P56" i="8"/>
  <c r="V63" i="9"/>
  <c r="V34" i="9"/>
  <c r="P56" i="9"/>
  <c r="Q63" i="8"/>
  <c r="Q34" i="8"/>
  <c r="Q56" i="8"/>
  <c r="Q56" i="9"/>
  <c r="R63" i="8"/>
  <c r="R34" i="8"/>
  <c r="R56" i="8"/>
  <c r="P63" i="9"/>
  <c r="P34" i="9"/>
  <c r="R56" i="9"/>
  <c r="S63" i="8"/>
  <c r="S34" i="8"/>
  <c r="S56" i="8"/>
  <c r="Q63" i="9"/>
  <c r="Q34" i="9"/>
  <c r="S56" i="9"/>
  <c r="D56" i="8"/>
  <c r="AC51" i="8"/>
  <c r="D34" i="8"/>
  <c r="T28" i="9"/>
  <c r="D63" i="9"/>
  <c r="D63" i="8"/>
  <c r="V28" i="9"/>
  <c r="S28" i="9"/>
  <c r="U28" i="9"/>
  <c r="Q28" i="9"/>
  <c r="P28" i="9"/>
  <c r="R28" i="9"/>
  <c r="V28" i="8"/>
  <c r="AF51" i="8"/>
  <c r="R28" i="8"/>
  <c r="D56" i="9"/>
  <c r="D34" i="9"/>
  <c r="AD67" i="8"/>
  <c r="AC67" i="8"/>
  <c r="AB67" i="8"/>
  <c r="AH38" i="8"/>
  <c r="P28" i="8"/>
  <c r="Q28" i="8"/>
  <c r="AD80" i="8"/>
  <c r="T28" i="8"/>
  <c r="AE38" i="8"/>
  <c r="AF67" i="8"/>
  <c r="U28" i="8"/>
  <c r="AG67" i="8"/>
  <c r="S28" i="8"/>
  <c r="AE67" i="8" l="1"/>
  <c r="AB38" i="8"/>
  <c r="AF80" i="8"/>
  <c r="AC80" i="8"/>
  <c r="AB80" i="8"/>
  <c r="AG38" i="8"/>
  <c r="AH67" i="8"/>
  <c r="AC38" i="8"/>
  <c r="AD51" i="8"/>
  <c r="AF38" i="8"/>
  <c r="AD38" i="8"/>
  <c r="F58" i="9"/>
  <c r="T58" i="8"/>
  <c r="G58" i="9"/>
  <c r="V87" i="9"/>
  <c r="Q87" i="8"/>
  <c r="U87" i="8"/>
  <c r="T58" i="9"/>
  <c r="V58" i="8"/>
  <c r="R87" i="8"/>
  <c r="U58" i="8"/>
  <c r="P87" i="9"/>
  <c r="Q87" i="9"/>
  <c r="H87" i="9"/>
  <c r="G87" i="9"/>
  <c r="F87" i="9"/>
  <c r="H58" i="9"/>
  <c r="H58" i="8"/>
  <c r="G87" i="8"/>
  <c r="F87" i="8"/>
  <c r="T87" i="8"/>
  <c r="E87" i="9"/>
  <c r="E87" i="8"/>
  <c r="F58" i="8"/>
  <c r="E58" i="9"/>
  <c r="Q58" i="9"/>
  <c r="P58" i="8"/>
  <c r="Q58" i="8"/>
  <c r="P87" i="8"/>
  <c r="V58" i="9"/>
  <c r="G58" i="8"/>
  <c r="V87" i="8"/>
  <c r="U87" i="9"/>
  <c r="T87" i="9"/>
  <c r="S87" i="9"/>
  <c r="E58" i="8"/>
  <c r="R87" i="9"/>
  <c r="P58" i="9"/>
  <c r="S58" i="9"/>
  <c r="U58" i="9"/>
  <c r="S87" i="8"/>
  <c r="R58" i="9"/>
  <c r="S58" i="8"/>
  <c r="R58" i="8"/>
  <c r="H87" i="8"/>
  <c r="D87" i="9"/>
  <c r="D58" i="9"/>
  <c r="D58" i="8"/>
  <c r="D87" i="8"/>
  <c r="AD13" i="9" l="1"/>
  <c r="X13" i="9"/>
  <c r="W13" i="9"/>
  <c r="Y13" i="9"/>
  <c r="AD20" i="8"/>
  <c r="X20" i="8"/>
  <c r="W20" i="8"/>
  <c r="Y20" i="8"/>
  <c r="X6" i="8"/>
  <c r="W6" i="8"/>
  <c r="AD6" i="8"/>
  <c r="Y6" i="8"/>
  <c r="X15" i="9"/>
  <c r="W15" i="9"/>
  <c r="AD15" i="9"/>
  <c r="Y15" i="9"/>
  <c r="AD15" i="8"/>
  <c r="W15" i="8"/>
  <c r="X15" i="8"/>
  <c r="Y15" i="8"/>
  <c r="X22" i="9"/>
  <c r="W22" i="9"/>
  <c r="AD22" i="9"/>
  <c r="Y22" i="9"/>
  <c r="X21" i="8"/>
  <c r="W21" i="8"/>
  <c r="AD21" i="8"/>
  <c r="Y21" i="8"/>
  <c r="X11" i="8"/>
  <c r="W11" i="8"/>
  <c r="AD11" i="8"/>
  <c r="Y11" i="8"/>
  <c r="X17" i="9"/>
  <c r="W17" i="9"/>
  <c r="AD17" i="9"/>
  <c r="Y17" i="9"/>
  <c r="X20" i="9"/>
  <c r="W20" i="9"/>
  <c r="AD20" i="9"/>
  <c r="Y20" i="9"/>
  <c r="AD23" i="9"/>
  <c r="X23" i="9"/>
  <c r="W23" i="9"/>
  <c r="Y23" i="9"/>
  <c r="X23" i="8"/>
  <c r="W23" i="8"/>
  <c r="AD23" i="8"/>
  <c r="Y23" i="8"/>
  <c r="AD14" i="9"/>
  <c r="X14" i="9"/>
  <c r="W14" i="9"/>
  <c r="Y14" i="9"/>
  <c r="AD17" i="8"/>
  <c r="W17" i="8"/>
  <c r="X17" i="8"/>
  <c r="Y17" i="8"/>
  <c r="AD9" i="9"/>
  <c r="X9" i="9"/>
  <c r="W9" i="9"/>
  <c r="Y9" i="9"/>
  <c r="W19" i="9"/>
  <c r="AD19" i="9"/>
  <c r="X19" i="9"/>
  <c r="Y19" i="9"/>
  <c r="AD19" i="8"/>
  <c r="X19" i="8"/>
  <c r="W19" i="8"/>
  <c r="Y19" i="8"/>
  <c r="X21" i="7" l="1"/>
  <c r="W21" i="7"/>
  <c r="AD21" i="7"/>
  <c r="Y21" i="7"/>
  <c r="X14" i="8"/>
  <c r="W14" i="8"/>
  <c r="AD14" i="8"/>
  <c r="Y14" i="8"/>
  <c r="X4" i="9"/>
  <c r="W4" i="9"/>
  <c r="AD4" i="9"/>
  <c r="Y4" i="9"/>
  <c r="AD14" i="7"/>
  <c r="X14" i="7"/>
  <c r="W14" i="7"/>
  <c r="Y14" i="7"/>
  <c r="AD17" i="7"/>
  <c r="X17" i="7"/>
  <c r="W17" i="7"/>
  <c r="Y17" i="7"/>
  <c r="X18" i="8"/>
  <c r="W18" i="8"/>
  <c r="AD18" i="8"/>
  <c r="Y18" i="8"/>
  <c r="AD18" i="9"/>
  <c r="X18" i="9"/>
  <c r="W18" i="9"/>
  <c r="Y18" i="9"/>
  <c r="AD19" i="7"/>
  <c r="X19" i="7"/>
  <c r="W19" i="7"/>
  <c r="Y19" i="7"/>
  <c r="X11" i="7"/>
  <c r="W11" i="7"/>
  <c r="AD11" i="7"/>
  <c r="Y11" i="7"/>
  <c r="W13" i="8"/>
  <c r="AD13" i="8"/>
  <c r="X13" i="8"/>
  <c r="Y13" i="8"/>
  <c r="X26" i="8"/>
  <c r="W26" i="8"/>
  <c r="AD26" i="8"/>
  <c r="Y26" i="8"/>
  <c r="AD26" i="7"/>
  <c r="X26" i="7"/>
  <c r="W26" i="7"/>
  <c r="Y26" i="7"/>
  <c r="AD21" i="9"/>
  <c r="W21" i="9"/>
  <c r="X21" i="9"/>
  <c r="Y21" i="9"/>
  <c r="W5" i="8"/>
  <c r="X5" i="8"/>
  <c r="AD5" i="8"/>
  <c r="Y5" i="8"/>
  <c r="X12" i="9"/>
  <c r="W12" i="9"/>
  <c r="AD12" i="9"/>
  <c r="Y12" i="9"/>
  <c r="AD26" i="9"/>
  <c r="X26" i="9"/>
  <c r="W26" i="9"/>
  <c r="Y26" i="9"/>
  <c r="W20" i="7"/>
  <c r="AD20" i="7"/>
  <c r="X20" i="7"/>
  <c r="Y20" i="7"/>
  <c r="X25" i="9"/>
  <c r="W25" i="9"/>
  <c r="AD25" i="9"/>
  <c r="Y25" i="9"/>
  <c r="AD15" i="7"/>
  <c r="X15" i="7"/>
  <c r="W15" i="7"/>
  <c r="Y15" i="7"/>
  <c r="AD24" i="8"/>
  <c r="W24" i="8"/>
  <c r="X24" i="8"/>
  <c r="Y24" i="8"/>
  <c r="AD24" i="9"/>
  <c r="X24" i="9"/>
  <c r="W24" i="9"/>
  <c r="Y24" i="9"/>
  <c r="W25" i="8"/>
  <c r="AD25" i="8"/>
  <c r="X25" i="8"/>
  <c r="Y25" i="8"/>
  <c r="X23" i="7"/>
  <c r="W23" i="7"/>
  <c r="AD23" i="7"/>
  <c r="Y23" i="7"/>
  <c r="AD12" i="8"/>
  <c r="X12" i="8"/>
  <c r="W12" i="8"/>
  <c r="Y12" i="8"/>
  <c r="AD4" i="8"/>
  <c r="W4" i="8"/>
  <c r="X4" i="8"/>
  <c r="Y4" i="8"/>
  <c r="X13" i="7"/>
  <c r="W13" i="7"/>
  <c r="AD13" i="7"/>
  <c r="Y13" i="7"/>
  <c r="AD6" i="7"/>
  <c r="X6" i="7"/>
  <c r="W6" i="7"/>
  <c r="Y6" i="7"/>
  <c r="X64" i="9"/>
  <c r="X35" i="9"/>
  <c r="AF35" i="9"/>
  <c r="AF64" i="9"/>
  <c r="Y35" i="9"/>
  <c r="Y64" i="9"/>
  <c r="AG64" i="9"/>
  <c r="AG35" i="9"/>
  <c r="AB64" i="9"/>
  <c r="AB35" i="9"/>
  <c r="Z64" i="9"/>
  <c r="Z35" i="9"/>
  <c r="AD35" i="9"/>
  <c r="AD64" i="9"/>
  <c r="AH35" i="9"/>
  <c r="AH64" i="9"/>
  <c r="AC64" i="9"/>
  <c r="AC35" i="9"/>
  <c r="AE64" i="9"/>
  <c r="AE35" i="9"/>
  <c r="AA64" i="9"/>
  <c r="AA35" i="9"/>
  <c r="Y75" i="9"/>
  <c r="Y46" i="9"/>
  <c r="Y81" i="8"/>
  <c r="Y52" i="8"/>
  <c r="AD81" i="8"/>
  <c r="AD52" i="8"/>
  <c r="AF73" i="9"/>
  <c r="AF44" i="9"/>
  <c r="W75" i="9"/>
  <c r="W46" i="9"/>
  <c r="Y78" i="8"/>
  <c r="Y49" i="8"/>
  <c r="W81" i="8"/>
  <c r="W52" i="8"/>
  <c r="AF77" i="8"/>
  <c r="AF48" i="8"/>
  <c r="AB77" i="8"/>
  <c r="AB48" i="8"/>
  <c r="AF75" i="9"/>
  <c r="AF46" i="9"/>
  <c r="AB81" i="8"/>
  <c r="AB52" i="8"/>
  <c r="Y73" i="9"/>
  <c r="Y44" i="9"/>
  <c r="X77" i="8"/>
  <c r="X48" i="8"/>
  <c r="AC77" i="8"/>
  <c r="AC48" i="8"/>
  <c r="AC73" i="9"/>
  <c r="AC44" i="9"/>
  <c r="AB75" i="9"/>
  <c r="AB46" i="9"/>
  <c r="AF81" i="8"/>
  <c r="AF52" i="8"/>
  <c r="AD77" i="8"/>
  <c r="AD48" i="8"/>
  <c r="W73" i="9"/>
  <c r="W44" i="9"/>
  <c r="AD73" i="9"/>
  <c r="AD44" i="9"/>
  <c r="AC75" i="9"/>
  <c r="AC46" i="9"/>
  <c r="W77" i="8"/>
  <c r="W48" i="8"/>
  <c r="X75" i="9"/>
  <c r="X46" i="9"/>
  <c r="Y77" i="8"/>
  <c r="Y48" i="8"/>
  <c r="X81" i="8"/>
  <c r="X52" i="8"/>
  <c r="AC81" i="8"/>
  <c r="AC52" i="8"/>
  <c r="X73" i="9"/>
  <c r="X44" i="9"/>
  <c r="AB73" i="9"/>
  <c r="AB44" i="9"/>
  <c r="AD75" i="9"/>
  <c r="AD46" i="9"/>
  <c r="K87" i="8" l="1"/>
  <c r="AD27" i="8"/>
  <c r="W27" i="8"/>
  <c r="X27" i="8"/>
  <c r="Y27" i="8"/>
  <c r="AD4" i="7"/>
  <c r="W4" i="7"/>
  <c r="X4" i="7"/>
  <c r="Y4" i="7"/>
  <c r="X5" i="7"/>
  <c r="W5" i="7"/>
  <c r="AD5" i="7"/>
  <c r="Y5" i="7"/>
  <c r="X3" i="8"/>
  <c r="W3" i="8"/>
  <c r="AD3" i="8"/>
  <c r="Y3" i="8"/>
  <c r="W27" i="9"/>
  <c r="W85" i="9" s="1"/>
  <c r="AD27" i="9"/>
  <c r="AD85" i="9" s="1"/>
  <c r="X27" i="9"/>
  <c r="X85" i="9" s="1"/>
  <c r="Y27" i="9"/>
  <c r="Y85" i="9" s="1"/>
  <c r="X18" i="7"/>
  <c r="W18" i="7"/>
  <c r="AD18" i="7"/>
  <c r="Y18" i="7"/>
  <c r="AD12" i="7"/>
  <c r="W12" i="7"/>
  <c r="X12" i="7"/>
  <c r="Y12" i="7"/>
  <c r="AD24" i="7"/>
  <c r="W24" i="7"/>
  <c r="X24" i="7"/>
  <c r="Y24" i="7"/>
  <c r="X25" i="7"/>
  <c r="W25" i="7"/>
  <c r="AD25" i="7"/>
  <c r="Y25" i="7"/>
  <c r="AE40" i="9"/>
  <c r="AE69" i="9"/>
  <c r="Z40" i="9"/>
  <c r="Z69" i="9"/>
  <c r="AA69" i="9"/>
  <c r="AA40" i="9"/>
  <c r="AG40" i="9"/>
  <c r="AG69" i="9"/>
  <c r="Y69" i="9"/>
  <c r="Y40" i="9"/>
  <c r="AC40" i="9"/>
  <c r="AC69" i="9"/>
  <c r="AF69" i="9"/>
  <c r="AF40" i="9"/>
  <c r="AH69" i="9"/>
  <c r="AH40" i="9"/>
  <c r="AB69" i="9"/>
  <c r="AB40" i="9"/>
  <c r="X40" i="9"/>
  <c r="X69" i="9"/>
  <c r="AD69" i="9"/>
  <c r="AD40" i="9"/>
  <c r="AD75" i="8"/>
  <c r="AD46" i="8"/>
  <c r="Y72" i="9"/>
  <c r="Y43" i="9"/>
  <c r="AF72" i="8"/>
  <c r="AF43" i="8"/>
  <c r="AF84" i="9"/>
  <c r="AF55" i="9"/>
  <c r="AB70" i="8"/>
  <c r="AB41" i="8"/>
  <c r="AD79" i="9"/>
  <c r="AD50" i="9"/>
  <c r="AF69" i="8"/>
  <c r="AF40" i="8"/>
  <c r="AF80" i="9"/>
  <c r="AF51" i="9"/>
  <c r="AB73" i="8"/>
  <c r="AB44" i="8"/>
  <c r="AC69" i="8"/>
  <c r="AC40" i="8"/>
  <c r="AB77" i="9"/>
  <c r="AB48" i="9"/>
  <c r="AC78" i="8"/>
  <c r="AC49" i="8"/>
  <c r="AC84" i="8"/>
  <c r="AC55" i="8"/>
  <c r="AD73" i="8"/>
  <c r="AD44" i="8"/>
  <c r="AF82" i="8"/>
  <c r="AF53" i="8"/>
  <c r="W69" i="8"/>
  <c r="W40" i="8"/>
  <c r="AF64" i="8"/>
  <c r="AF35" i="8"/>
  <c r="AD70" i="8"/>
  <c r="AD41" i="8"/>
  <c r="AC81" i="9"/>
  <c r="AC52" i="9"/>
  <c r="Y79" i="8"/>
  <c r="Y50" i="8"/>
  <c r="AB72" i="9"/>
  <c r="AB43" i="9"/>
  <c r="X78" i="8"/>
  <c r="X49" i="8"/>
  <c r="Y73" i="8"/>
  <c r="Y44" i="8"/>
  <c r="AF77" i="9"/>
  <c r="AF48" i="9"/>
  <c r="Y71" i="9"/>
  <c r="Y42" i="9"/>
  <c r="W84" i="9"/>
  <c r="W55" i="9"/>
  <c r="AF84" i="8"/>
  <c r="AF55" i="8"/>
  <c r="Y69" i="8"/>
  <c r="Y40" i="8"/>
  <c r="X81" i="9"/>
  <c r="X52" i="9"/>
  <c r="AF78" i="9"/>
  <c r="AF49" i="9"/>
  <c r="AC72" i="8"/>
  <c r="AC43" i="8"/>
  <c r="X84" i="8"/>
  <c r="X55" i="8"/>
  <c r="W70" i="8"/>
  <c r="W41" i="8"/>
  <c r="X72" i="9"/>
  <c r="X43" i="9"/>
  <c r="AC73" i="8"/>
  <c r="AC44" i="8"/>
  <c r="AB69" i="8"/>
  <c r="AB40" i="8"/>
  <c r="AC70" i="8"/>
  <c r="AC41" i="8"/>
  <c r="Y78" i="9"/>
  <c r="Y49" i="9"/>
  <c r="X84" i="9"/>
  <c r="X55" i="9"/>
  <c r="Y72" i="8"/>
  <c r="Y43" i="8"/>
  <c r="AF75" i="8"/>
  <c r="AF46" i="8"/>
  <c r="AD84" i="8"/>
  <c r="AD55" i="8"/>
  <c r="X73" i="8"/>
  <c r="X44" i="8"/>
  <c r="X82" i="8"/>
  <c r="X53" i="8"/>
  <c r="W64" i="8"/>
  <c r="W35" i="8"/>
  <c r="AF70" i="8"/>
  <c r="AF41" i="8"/>
  <c r="Y77" i="9"/>
  <c r="Y48" i="9"/>
  <c r="W77" i="9"/>
  <c r="W48" i="9"/>
  <c r="AD81" i="9"/>
  <c r="AD52" i="9"/>
  <c r="AF78" i="8"/>
  <c r="AF49" i="8"/>
  <c r="AC78" i="9"/>
  <c r="AC49" i="9"/>
  <c r="AD79" i="8"/>
  <c r="AD50" i="8"/>
  <c r="AC72" i="9"/>
  <c r="AC43" i="9"/>
  <c r="AB78" i="8"/>
  <c r="AB49" i="8"/>
  <c r="X71" i="9"/>
  <c r="X42" i="9"/>
  <c r="AB71" i="9"/>
  <c r="AB42" i="9"/>
  <c r="W79" i="8"/>
  <c r="W50" i="8"/>
  <c r="AB80" i="9"/>
  <c r="AB51" i="9"/>
  <c r="W72" i="8"/>
  <c r="W43" i="8"/>
  <c r="AD82" i="8"/>
  <c r="AD53" i="8"/>
  <c r="X78" i="9"/>
  <c r="X49" i="9"/>
  <c r="AB79" i="8"/>
  <c r="AB50" i="8"/>
  <c r="AD72" i="8"/>
  <c r="AD43" i="8"/>
  <c r="W82" i="8"/>
  <c r="W53" i="8"/>
  <c r="AD78" i="8"/>
  <c r="AD49" i="8"/>
  <c r="AD84" i="9"/>
  <c r="AD55" i="9"/>
  <c r="Y75" i="8"/>
  <c r="Y46" i="8"/>
  <c r="AC64" i="8"/>
  <c r="AC35" i="8"/>
  <c r="AC77" i="9"/>
  <c r="AC48" i="9"/>
  <c r="AF81" i="9"/>
  <c r="AF52" i="9"/>
  <c r="AD78" i="9"/>
  <c r="AD49" i="9"/>
  <c r="AC71" i="9"/>
  <c r="AC42" i="9"/>
  <c r="AD80" i="9"/>
  <c r="AD51" i="9"/>
  <c r="AB72" i="8"/>
  <c r="AB43" i="8"/>
  <c r="AB84" i="8"/>
  <c r="AB55" i="8"/>
  <c r="X70" i="8"/>
  <c r="X41" i="8"/>
  <c r="AB81" i="9"/>
  <c r="AB52" i="9"/>
  <c r="AB71" i="8"/>
  <c r="AB42" i="8"/>
  <c r="W71" i="9"/>
  <c r="W42" i="9"/>
  <c r="X79" i="8"/>
  <c r="X50" i="8"/>
  <c r="W75" i="8"/>
  <c r="W46" i="8"/>
  <c r="AB75" i="8"/>
  <c r="AB46" i="8"/>
  <c r="W84" i="8"/>
  <c r="W55" i="8"/>
  <c r="Y76" i="8"/>
  <c r="Y47" i="8"/>
  <c r="AB82" i="8"/>
  <c r="AB53" i="8"/>
  <c r="AD69" i="8"/>
  <c r="AD40" i="8"/>
  <c r="AB64" i="8"/>
  <c r="AB35" i="8"/>
  <c r="X64" i="8"/>
  <c r="X35" i="8"/>
  <c r="Y70" i="8"/>
  <c r="Y41" i="8"/>
  <c r="W81" i="9"/>
  <c r="W52" i="9"/>
  <c r="AC71" i="8"/>
  <c r="AC42" i="8"/>
  <c r="W78" i="9"/>
  <c r="W49" i="9"/>
  <c r="AF79" i="8"/>
  <c r="AF50" i="8"/>
  <c r="AD72" i="9"/>
  <c r="AD43" i="9"/>
  <c r="Y71" i="8"/>
  <c r="Y42" i="8"/>
  <c r="AF71" i="9"/>
  <c r="AF42" i="9"/>
  <c r="X71" i="8"/>
  <c r="X42" i="8"/>
  <c r="AC80" i="9"/>
  <c r="AC51" i="9"/>
  <c r="W80" i="9"/>
  <c r="W51" i="9"/>
  <c r="Y84" i="9"/>
  <c r="Y55" i="9"/>
  <c r="X72" i="8"/>
  <c r="X43" i="8"/>
  <c r="Y84" i="8"/>
  <c r="Y55" i="8"/>
  <c r="AB78" i="9"/>
  <c r="AB49" i="9"/>
  <c r="AF71" i="8"/>
  <c r="AF42" i="8"/>
  <c r="Y80" i="9"/>
  <c r="Y51" i="9"/>
  <c r="AC84" i="9"/>
  <c r="AC55" i="9"/>
  <c r="Y82" i="8"/>
  <c r="Y53" i="8"/>
  <c r="AD77" i="9"/>
  <c r="AD48" i="9"/>
  <c r="Y81" i="9"/>
  <c r="Y52" i="9"/>
  <c r="AF72" i="9"/>
  <c r="AF43" i="9"/>
  <c r="X75" i="8"/>
  <c r="X46" i="8"/>
  <c r="AC75" i="8"/>
  <c r="AC46" i="8"/>
  <c r="W73" i="8"/>
  <c r="W44" i="8"/>
  <c r="AF73" i="8"/>
  <c r="AF44" i="8"/>
  <c r="AC82" i="8"/>
  <c r="AC53" i="8"/>
  <c r="X69" i="8"/>
  <c r="X40" i="8"/>
  <c r="AD64" i="8"/>
  <c r="AD35" i="8"/>
  <c r="Y64" i="8"/>
  <c r="Y35" i="8"/>
  <c r="X77" i="9"/>
  <c r="X48" i="9"/>
  <c r="W83" i="8"/>
  <c r="W54" i="8"/>
  <c r="W72" i="9"/>
  <c r="W43" i="9"/>
  <c r="W71" i="8"/>
  <c r="W42" i="8"/>
  <c r="AD71" i="9"/>
  <c r="AD42" i="9"/>
  <c r="AC79" i="8"/>
  <c r="AC50" i="8"/>
  <c r="W78" i="8"/>
  <c r="W49" i="8"/>
  <c r="X80" i="9"/>
  <c r="X51" i="9"/>
  <c r="AB84" i="9"/>
  <c r="AB55" i="9"/>
  <c r="AD71" i="8"/>
  <c r="AD42" i="8"/>
  <c r="K58" i="8"/>
  <c r="AF85" i="9"/>
  <c r="AC85" i="9"/>
  <c r="AB85" i="9"/>
  <c r="AD3" i="9" l="1"/>
  <c r="W3" i="9"/>
  <c r="X3" i="9"/>
  <c r="Y3" i="9"/>
  <c r="X3" i="7"/>
  <c r="W3" i="7"/>
  <c r="AD3" i="7"/>
  <c r="Y3" i="7"/>
  <c r="AD5" i="9"/>
  <c r="X5" i="9"/>
  <c r="W5" i="9"/>
  <c r="Y5" i="9"/>
  <c r="AD27" i="7"/>
  <c r="X27" i="7"/>
  <c r="W27" i="7"/>
  <c r="Y27" i="7"/>
  <c r="W82" i="9"/>
  <c r="W53" i="9"/>
  <c r="W67" i="9"/>
  <c r="W38" i="9"/>
  <c r="AC82" i="9"/>
  <c r="AC53" i="9"/>
  <c r="X67" i="9"/>
  <c r="X38" i="9"/>
  <c r="AF76" i="8"/>
  <c r="AF47" i="8"/>
  <c r="Y67" i="9"/>
  <c r="Y38" i="9"/>
  <c r="W83" i="9"/>
  <c r="W54" i="9"/>
  <c r="AD83" i="8"/>
  <c r="AD54" i="8"/>
  <c r="AD76" i="8"/>
  <c r="AD47" i="8"/>
  <c r="W76" i="8"/>
  <c r="W47" i="8"/>
  <c r="Y83" i="8"/>
  <c r="Y54" i="8"/>
  <c r="AC76" i="8"/>
  <c r="AC47" i="8"/>
  <c r="X79" i="9"/>
  <c r="X50" i="9"/>
  <c r="AD67" i="9"/>
  <c r="AD38" i="9"/>
  <c r="AF83" i="8"/>
  <c r="AF54" i="8"/>
  <c r="AC83" i="8"/>
  <c r="AC54" i="8"/>
  <c r="AC79" i="9"/>
  <c r="AC50" i="9"/>
  <c r="Y79" i="9"/>
  <c r="Y50" i="9"/>
  <c r="AC67" i="9"/>
  <c r="AC38" i="9"/>
  <c r="Y83" i="9"/>
  <c r="Y54" i="9"/>
  <c r="AC83" i="9"/>
  <c r="AC54" i="9"/>
  <c r="AB83" i="9"/>
  <c r="AB54" i="9"/>
  <c r="AF82" i="9"/>
  <c r="AF53" i="9"/>
  <c r="Y82" i="9"/>
  <c r="Y53" i="9"/>
  <c r="X76" i="8"/>
  <c r="X47" i="8"/>
  <c r="AD83" i="9"/>
  <c r="AD54" i="9"/>
  <c r="AB83" i="8"/>
  <c r="AB54" i="8"/>
  <c r="X83" i="9"/>
  <c r="X54" i="9"/>
  <c r="X83" i="8"/>
  <c r="X54" i="8"/>
  <c r="AD82" i="9"/>
  <c r="AD53" i="9"/>
  <c r="AB76" i="8"/>
  <c r="AB47" i="8"/>
  <c r="AF79" i="9"/>
  <c r="AF50" i="9"/>
  <c r="W79" i="9"/>
  <c r="W50" i="9"/>
  <c r="AF67" i="9"/>
  <c r="AF38" i="9"/>
  <c r="AF83" i="9"/>
  <c r="AF54" i="9"/>
  <c r="X82" i="9"/>
  <c r="X53" i="9"/>
  <c r="AB82" i="9"/>
  <c r="AB53" i="9"/>
  <c r="AB79" i="9"/>
  <c r="AB50" i="9"/>
  <c r="AB67" i="9"/>
  <c r="AB38" i="9"/>
  <c r="AC56" i="9"/>
  <c r="AD56" i="9"/>
  <c r="AB63" i="8"/>
  <c r="AB34" i="8"/>
  <c r="W56" i="9"/>
  <c r="W63" i="8"/>
  <c r="W34" i="8"/>
  <c r="AC63" i="8"/>
  <c r="AC34" i="8"/>
  <c r="AF56" i="9"/>
  <c r="K87" i="9"/>
  <c r="K58" i="9"/>
  <c r="Y56" i="9"/>
  <c r="Y63" i="8"/>
  <c r="Y34" i="8"/>
  <c r="AF63" i="8"/>
  <c r="AF34" i="8"/>
  <c r="X56" i="9"/>
  <c r="X63" i="8"/>
  <c r="X34" i="8"/>
  <c r="AB56" i="9"/>
  <c r="AD63" i="8"/>
  <c r="AD34" i="8"/>
  <c r="AF85" i="8"/>
  <c r="X85" i="8"/>
  <c r="W85" i="8"/>
  <c r="AD85" i="8"/>
  <c r="AC85" i="8"/>
  <c r="Y85" i="8"/>
  <c r="AB85" i="8"/>
  <c r="W70" i="9" l="1"/>
  <c r="W41" i="9"/>
  <c r="AF70" i="9"/>
  <c r="AF41" i="9"/>
  <c r="X70" i="9"/>
  <c r="X41" i="9"/>
  <c r="Y70" i="9"/>
  <c r="Y41" i="9"/>
  <c r="AD70" i="9"/>
  <c r="AD41" i="9"/>
  <c r="AC70" i="9"/>
  <c r="AC41" i="9"/>
  <c r="AB70" i="9"/>
  <c r="AB41" i="9"/>
  <c r="AD63" i="9"/>
  <c r="AD34" i="9"/>
  <c r="Y63" i="9"/>
  <c r="Y34" i="9"/>
  <c r="AF28" i="8"/>
  <c r="AF87" i="8"/>
  <c r="AF56" i="8"/>
  <c r="AF58" i="8" s="1"/>
  <c r="W63" i="9"/>
  <c r="W34" i="9"/>
  <c r="AB63" i="9"/>
  <c r="AB34" i="9"/>
  <c r="X28" i="8"/>
  <c r="X87" i="8"/>
  <c r="X56" i="8"/>
  <c r="X58" i="8" s="1"/>
  <c r="AC28" i="8"/>
  <c r="AC87" i="8"/>
  <c r="AC56" i="8"/>
  <c r="AC58" i="8" s="1"/>
  <c r="AD28" i="8"/>
  <c r="AD87" i="8"/>
  <c r="AD56" i="8"/>
  <c r="AD58" i="8" s="1"/>
  <c r="AC63" i="9"/>
  <c r="AC34" i="9"/>
  <c r="Y28" i="8"/>
  <c r="Y87" i="8"/>
  <c r="Y56" i="8"/>
  <c r="Y58" i="8" s="1"/>
  <c r="X63" i="9"/>
  <c r="X34" i="9"/>
  <c r="AB28" i="8"/>
  <c r="AB87" i="8"/>
  <c r="AB56" i="8"/>
  <c r="AB58" i="8" s="1"/>
  <c r="W28" i="8"/>
  <c r="W87" i="8"/>
  <c r="W56" i="8"/>
  <c r="W58" i="8" s="1"/>
  <c r="AF63" i="9"/>
  <c r="AF34" i="9"/>
  <c r="AD76" i="9" l="1"/>
  <c r="AD87" i="9" s="1"/>
  <c r="AD47" i="9"/>
  <c r="AD58" i="9" s="1"/>
  <c r="AC76" i="9"/>
  <c r="AC87" i="9" s="1"/>
  <c r="AC47" i="9"/>
  <c r="AC58" i="9" s="1"/>
  <c r="X76" i="9"/>
  <c r="X87" i="9" s="1"/>
  <c r="X47" i="9"/>
  <c r="X58" i="9" s="1"/>
  <c r="AF76" i="9"/>
  <c r="AF87" i="9" s="1"/>
  <c r="AF47" i="9"/>
  <c r="AF58" i="9" s="1"/>
  <c r="Y76" i="9"/>
  <c r="Y87" i="9" s="1"/>
  <c r="Y47" i="9"/>
  <c r="Y58" i="9" s="1"/>
  <c r="W76" i="9"/>
  <c r="W87" i="9" s="1"/>
  <c r="W47" i="9"/>
  <c r="W58" i="9" s="1"/>
  <c r="AB76" i="9"/>
  <c r="AB87" i="9" s="1"/>
  <c r="AB47" i="9"/>
  <c r="AB58" i="9" s="1"/>
  <c r="X28" i="9"/>
  <c r="AC28" i="9"/>
  <c r="W28" i="9"/>
  <c r="AB28" i="9"/>
  <c r="AD28" i="9"/>
  <c r="Y28" i="9"/>
  <c r="AF28" i="9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R85" i="7"/>
  <c r="W79" i="7" l="1"/>
  <c r="W50" i="7"/>
  <c r="AD45" i="7"/>
  <c r="AD39" i="7"/>
  <c r="AD37" i="7"/>
  <c r="AD36" i="7"/>
  <c r="T80" i="7"/>
  <c r="T65" i="7"/>
  <c r="T67" i="7"/>
  <c r="T74" i="7"/>
  <c r="T68" i="7"/>
  <c r="T66" i="7"/>
  <c r="V72" i="7"/>
  <c r="V43" i="7"/>
  <c r="V79" i="7"/>
  <c r="V50" i="7"/>
  <c r="U51" i="7"/>
  <c r="U45" i="7"/>
  <c r="U38" i="7"/>
  <c r="U37" i="7"/>
  <c r="U36" i="7"/>
  <c r="U39" i="7"/>
  <c r="AC45" i="7"/>
  <c r="AC39" i="7"/>
  <c r="AC37" i="7"/>
  <c r="AC36" i="7"/>
  <c r="S68" i="7"/>
  <c r="S80" i="7"/>
  <c r="S66" i="7"/>
  <c r="S74" i="7"/>
  <c r="S67" i="7"/>
  <c r="S65" i="7"/>
  <c r="AA68" i="7"/>
  <c r="AA65" i="7"/>
  <c r="AA66" i="7"/>
  <c r="AA74" i="7"/>
  <c r="X79" i="7"/>
  <c r="X50" i="7"/>
  <c r="AE45" i="7"/>
  <c r="AE39" i="7"/>
  <c r="AE36" i="7"/>
  <c r="AE37" i="7"/>
  <c r="AC65" i="7"/>
  <c r="AC74" i="7"/>
  <c r="AC66" i="7"/>
  <c r="AC68" i="7"/>
  <c r="Q79" i="7"/>
  <c r="Q50" i="7"/>
  <c r="Y79" i="7"/>
  <c r="Y50" i="7"/>
  <c r="P38" i="7"/>
  <c r="P51" i="7"/>
  <c r="P39" i="7"/>
  <c r="P45" i="7"/>
  <c r="P36" i="7"/>
  <c r="P37" i="7"/>
  <c r="X38" i="7"/>
  <c r="X51" i="7"/>
  <c r="X39" i="7"/>
  <c r="X36" i="7"/>
  <c r="X45" i="7"/>
  <c r="X37" i="7"/>
  <c r="AF45" i="7"/>
  <c r="AF36" i="7"/>
  <c r="AF37" i="7"/>
  <c r="AF39" i="7"/>
  <c r="V80" i="7"/>
  <c r="V74" i="7"/>
  <c r="V66" i="7"/>
  <c r="V67" i="7"/>
  <c r="V65" i="7"/>
  <c r="V68" i="7"/>
  <c r="AD74" i="7"/>
  <c r="AD66" i="7"/>
  <c r="AD65" i="7"/>
  <c r="AD68" i="7"/>
  <c r="R79" i="7"/>
  <c r="R50" i="7"/>
  <c r="X83" i="7"/>
  <c r="X54" i="7"/>
  <c r="Q39" i="7"/>
  <c r="Q45" i="7"/>
  <c r="Q38" i="7"/>
  <c r="Q37" i="7"/>
  <c r="Q51" i="7"/>
  <c r="Q36" i="7"/>
  <c r="Y39" i="7"/>
  <c r="Y51" i="7"/>
  <c r="Y36" i="7"/>
  <c r="Y37" i="7"/>
  <c r="Y45" i="7"/>
  <c r="Y38" i="7"/>
  <c r="AG39" i="7"/>
  <c r="AG45" i="7"/>
  <c r="AG36" i="7"/>
  <c r="AG37" i="7"/>
  <c r="W80" i="7"/>
  <c r="W65" i="7"/>
  <c r="W74" i="7"/>
  <c r="W67" i="7"/>
  <c r="W68" i="7"/>
  <c r="W66" i="7"/>
  <c r="AE65" i="7"/>
  <c r="AE74" i="7"/>
  <c r="AE68" i="7"/>
  <c r="AE66" i="7"/>
  <c r="V81" i="7"/>
  <c r="V52" i="7"/>
  <c r="S79" i="7"/>
  <c r="S50" i="7"/>
  <c r="U84" i="7"/>
  <c r="U55" i="7"/>
  <c r="R45" i="7"/>
  <c r="R38" i="7"/>
  <c r="R36" i="7"/>
  <c r="R37" i="7"/>
  <c r="R39" i="7"/>
  <c r="R51" i="7"/>
  <c r="Z45" i="7"/>
  <c r="Z39" i="7"/>
  <c r="Z36" i="7"/>
  <c r="Z37" i="7"/>
  <c r="Z38" i="7"/>
  <c r="AH45" i="7"/>
  <c r="AH37" i="7"/>
  <c r="AH36" i="7"/>
  <c r="AH39" i="7"/>
  <c r="P65" i="7"/>
  <c r="P74" i="7"/>
  <c r="P66" i="7"/>
  <c r="P68" i="7"/>
  <c r="P80" i="7"/>
  <c r="P67" i="7"/>
  <c r="X65" i="7"/>
  <c r="X74" i="7"/>
  <c r="X66" i="7"/>
  <c r="X80" i="7"/>
  <c r="X68" i="7"/>
  <c r="X67" i="7"/>
  <c r="AF65" i="7"/>
  <c r="AF74" i="7"/>
  <c r="AF66" i="7"/>
  <c r="AF68" i="7"/>
  <c r="V38" i="7"/>
  <c r="V45" i="7"/>
  <c r="V51" i="7"/>
  <c r="V39" i="7"/>
  <c r="V37" i="7"/>
  <c r="V36" i="7"/>
  <c r="AB65" i="7"/>
  <c r="AB66" i="7"/>
  <c r="AB68" i="7"/>
  <c r="AB74" i="7"/>
  <c r="U80" i="7"/>
  <c r="U65" i="7"/>
  <c r="U74" i="7"/>
  <c r="U66" i="7"/>
  <c r="U68" i="7"/>
  <c r="U67" i="7"/>
  <c r="T79" i="7"/>
  <c r="T50" i="7"/>
  <c r="S51" i="7"/>
  <c r="S38" i="7"/>
  <c r="S36" i="7"/>
  <c r="S45" i="7"/>
  <c r="S37" i="7"/>
  <c r="S39" i="7"/>
  <c r="AA39" i="7"/>
  <c r="AA36" i="7"/>
  <c r="AA37" i="7"/>
  <c r="AA45" i="7"/>
  <c r="Q74" i="7"/>
  <c r="Q66" i="7"/>
  <c r="Q67" i="7"/>
  <c r="Q68" i="7"/>
  <c r="Q65" i="7"/>
  <c r="Q80" i="7"/>
  <c r="Y74" i="7"/>
  <c r="Y66" i="7"/>
  <c r="Y67" i="7"/>
  <c r="Y80" i="7"/>
  <c r="Y65" i="7"/>
  <c r="Y68" i="7"/>
  <c r="AG74" i="7"/>
  <c r="AG66" i="7"/>
  <c r="AG68" i="7"/>
  <c r="AG65" i="7"/>
  <c r="D80" i="7"/>
  <c r="D65" i="7"/>
  <c r="D67" i="7"/>
  <c r="D74" i="7"/>
  <c r="D68" i="7"/>
  <c r="D66" i="7"/>
  <c r="D84" i="7"/>
  <c r="D64" i="7"/>
  <c r="D69" i="7"/>
  <c r="D83" i="7"/>
  <c r="D77" i="7"/>
  <c r="D72" i="7"/>
  <c r="D75" i="7"/>
  <c r="D71" i="7"/>
  <c r="D79" i="7"/>
  <c r="D73" i="7"/>
  <c r="D78" i="7"/>
  <c r="D70" i="7"/>
  <c r="D81" i="7"/>
  <c r="D85" i="7"/>
  <c r="D82" i="7"/>
  <c r="D76" i="7"/>
  <c r="P79" i="7"/>
  <c r="P50" i="7"/>
  <c r="W45" i="7"/>
  <c r="W39" i="7"/>
  <c r="W51" i="7"/>
  <c r="W38" i="7"/>
  <c r="W36" i="7"/>
  <c r="W37" i="7"/>
  <c r="Q71" i="7"/>
  <c r="Q42" i="7"/>
  <c r="U79" i="7"/>
  <c r="U50" i="7"/>
  <c r="D39" i="7"/>
  <c r="D37" i="7"/>
  <c r="D45" i="7"/>
  <c r="D38" i="7"/>
  <c r="D51" i="7"/>
  <c r="D36" i="7"/>
  <c r="D53" i="7"/>
  <c r="D55" i="7"/>
  <c r="D35" i="7"/>
  <c r="D40" i="7"/>
  <c r="D48" i="7"/>
  <c r="D44" i="7"/>
  <c r="D52" i="7"/>
  <c r="D49" i="7"/>
  <c r="D54" i="7"/>
  <c r="D47" i="7"/>
  <c r="D50" i="7"/>
  <c r="D46" i="7"/>
  <c r="D42" i="7"/>
  <c r="D41" i="7"/>
  <c r="D43" i="7"/>
  <c r="T39" i="7"/>
  <c r="T36" i="7"/>
  <c r="T45" i="7"/>
  <c r="T38" i="7"/>
  <c r="T37" i="7"/>
  <c r="T51" i="7"/>
  <c r="AB39" i="7"/>
  <c r="AB36" i="7"/>
  <c r="AB37" i="7"/>
  <c r="AB45" i="7"/>
  <c r="R67" i="7"/>
  <c r="R68" i="7"/>
  <c r="R65" i="7"/>
  <c r="R74" i="7"/>
  <c r="R66" i="7"/>
  <c r="R80" i="7"/>
  <c r="Z67" i="7"/>
  <c r="Z68" i="7"/>
  <c r="Z74" i="7"/>
  <c r="Z65" i="7"/>
  <c r="Z66" i="7"/>
  <c r="AH68" i="7"/>
  <c r="AH65" i="7"/>
  <c r="AH74" i="7"/>
  <c r="AH66" i="7"/>
  <c r="AB80" i="7"/>
  <c r="R56" i="7"/>
  <c r="AA38" i="7"/>
  <c r="AC38" i="7"/>
  <c r="AF51" i="7"/>
  <c r="U85" i="7"/>
  <c r="V85" i="7"/>
  <c r="D34" i="7"/>
  <c r="D63" i="7"/>
  <c r="S85" i="7"/>
  <c r="AB67" i="7"/>
  <c r="T85" i="7"/>
  <c r="AD38" i="7"/>
  <c r="AC51" i="7"/>
  <c r="AD51" i="7"/>
  <c r="W85" i="7"/>
  <c r="D56" i="7"/>
  <c r="P85" i="7"/>
  <c r="X85" i="7"/>
  <c r="Q85" i="7"/>
  <c r="Y85" i="7"/>
  <c r="AB38" i="7" l="1"/>
  <c r="AD80" i="7"/>
  <c r="AC67" i="7"/>
  <c r="AA67" i="7"/>
  <c r="AB51" i="7"/>
  <c r="AF80" i="7"/>
  <c r="AD67" i="7"/>
  <c r="AC80" i="7"/>
  <c r="V71" i="7"/>
  <c r="V42" i="7"/>
  <c r="P70" i="7"/>
  <c r="P41" i="7"/>
  <c r="W76" i="7"/>
  <c r="W47" i="7"/>
  <c r="R83" i="7"/>
  <c r="R54" i="7"/>
  <c r="U78" i="7"/>
  <c r="U49" i="7"/>
  <c r="Y70" i="7"/>
  <c r="Y41" i="7"/>
  <c r="T73" i="7"/>
  <c r="T44" i="7"/>
  <c r="R77" i="7"/>
  <c r="R48" i="7"/>
  <c r="R73" i="7"/>
  <c r="R44" i="7"/>
  <c r="P84" i="7"/>
  <c r="P55" i="7"/>
  <c r="S76" i="7"/>
  <c r="S47" i="7"/>
  <c r="Q72" i="7"/>
  <c r="Q43" i="7"/>
  <c r="P73" i="7"/>
  <c r="P44" i="7"/>
  <c r="Q81" i="7"/>
  <c r="Q52" i="7"/>
  <c r="R72" i="7"/>
  <c r="R43" i="7"/>
  <c r="Y78" i="7"/>
  <c r="Y49" i="7"/>
  <c r="S71" i="7"/>
  <c r="S42" i="7"/>
  <c r="P78" i="7"/>
  <c r="P49" i="7"/>
  <c r="S83" i="7"/>
  <c r="S54" i="7"/>
  <c r="U81" i="7"/>
  <c r="U52" i="7"/>
  <c r="X71" i="7"/>
  <c r="X42" i="7"/>
  <c r="Y72" i="7"/>
  <c r="Y43" i="7"/>
  <c r="T81" i="7"/>
  <c r="T52" i="7"/>
  <c r="Q73" i="7"/>
  <c r="Q44" i="7"/>
  <c r="S72" i="7"/>
  <c r="S43" i="7"/>
  <c r="Y84" i="7"/>
  <c r="Y55" i="7"/>
  <c r="S78" i="7"/>
  <c r="S49" i="7"/>
  <c r="X70" i="7"/>
  <c r="X41" i="7"/>
  <c r="T77" i="7"/>
  <c r="T48" i="7"/>
  <c r="Y69" i="7"/>
  <c r="Y40" i="7"/>
  <c r="V84" i="7"/>
  <c r="V55" i="7"/>
  <c r="S77" i="7"/>
  <c r="S48" i="7"/>
  <c r="P69" i="7"/>
  <c r="P40" i="7"/>
  <c r="V82" i="7"/>
  <c r="V53" i="7"/>
  <c r="T75" i="7"/>
  <c r="T46" i="7"/>
  <c r="Y83" i="7"/>
  <c r="Y54" i="7"/>
  <c r="W83" i="7"/>
  <c r="W54" i="7"/>
  <c r="W78" i="7"/>
  <c r="W49" i="7"/>
  <c r="Y64" i="7"/>
  <c r="Y35" i="7"/>
  <c r="W69" i="7"/>
  <c r="W40" i="7"/>
  <c r="V78" i="7"/>
  <c r="V49" i="7"/>
  <c r="T72" i="7"/>
  <c r="T43" i="7"/>
  <c r="T78" i="7"/>
  <c r="T49" i="7"/>
  <c r="V77" i="7"/>
  <c r="V48" i="7"/>
  <c r="W84" i="7"/>
  <c r="W55" i="7"/>
  <c r="T82" i="7"/>
  <c r="T53" i="7"/>
  <c r="U76" i="7"/>
  <c r="U47" i="7"/>
  <c r="Y77" i="7"/>
  <c r="Y48" i="7"/>
  <c r="W71" i="7"/>
  <c r="W42" i="7"/>
  <c r="R84" i="7"/>
  <c r="R55" i="7"/>
  <c r="Y76" i="7"/>
  <c r="Y47" i="7"/>
  <c r="U82" i="7"/>
  <c r="U53" i="7"/>
  <c r="S75" i="7"/>
  <c r="S46" i="7"/>
  <c r="Y71" i="7"/>
  <c r="Y42" i="7"/>
  <c r="P75" i="7"/>
  <c r="P46" i="7"/>
  <c r="Q77" i="7"/>
  <c r="Q48" i="7"/>
  <c r="X82" i="7"/>
  <c r="X53" i="7"/>
  <c r="Q76" i="7"/>
  <c r="Q47" i="7"/>
  <c r="S69" i="7"/>
  <c r="S40" i="7"/>
  <c r="X81" i="7"/>
  <c r="X52" i="7"/>
  <c r="X72" i="7"/>
  <c r="X43" i="7"/>
  <c r="W72" i="7"/>
  <c r="W43" i="7"/>
  <c r="V75" i="7"/>
  <c r="V46" i="7"/>
  <c r="T83" i="7"/>
  <c r="T54" i="7"/>
  <c r="T71" i="7"/>
  <c r="T42" i="7"/>
  <c r="S64" i="7"/>
  <c r="S35" i="7"/>
  <c r="S82" i="7"/>
  <c r="S53" i="7"/>
  <c r="P71" i="7"/>
  <c r="P42" i="7"/>
  <c r="V76" i="7"/>
  <c r="V47" i="7"/>
  <c r="W82" i="7"/>
  <c r="W53" i="7"/>
  <c r="W81" i="7"/>
  <c r="W52" i="7"/>
  <c r="R64" i="7"/>
  <c r="R35" i="7"/>
  <c r="T70" i="7"/>
  <c r="T41" i="7"/>
  <c r="V69" i="7"/>
  <c r="V40" i="7"/>
  <c r="X77" i="7"/>
  <c r="X48" i="7"/>
  <c r="X84" i="7"/>
  <c r="X55" i="7"/>
  <c r="Q70" i="7"/>
  <c r="Q41" i="7"/>
  <c r="T76" i="7"/>
  <c r="T47" i="7"/>
  <c r="P77" i="7"/>
  <c r="P48" i="7"/>
  <c r="R70" i="7"/>
  <c r="R41" i="7"/>
  <c r="Y81" i="7"/>
  <c r="Y52" i="7"/>
  <c r="P82" i="7"/>
  <c r="P53" i="7"/>
  <c r="R76" i="7"/>
  <c r="R47" i="7"/>
  <c r="T69" i="7"/>
  <c r="T40" i="7"/>
  <c r="R81" i="7"/>
  <c r="R52" i="7"/>
  <c r="W73" i="7"/>
  <c r="W44" i="7"/>
  <c r="P81" i="7"/>
  <c r="P52" i="7"/>
  <c r="P72" i="7"/>
  <c r="P43" i="7"/>
  <c r="AC79" i="7"/>
  <c r="AC50" i="7"/>
  <c r="Q75" i="7"/>
  <c r="Q46" i="7"/>
  <c r="V64" i="7"/>
  <c r="V35" i="7"/>
  <c r="Q84" i="7"/>
  <c r="Q55" i="7"/>
  <c r="Q69" i="7"/>
  <c r="Q40" i="7"/>
  <c r="U75" i="7"/>
  <c r="U46" i="7"/>
  <c r="S70" i="7"/>
  <c r="S41" i="7"/>
  <c r="W77" i="7"/>
  <c r="W48" i="7"/>
  <c r="U73" i="7"/>
  <c r="U44" i="7"/>
  <c r="W70" i="7"/>
  <c r="W41" i="7"/>
  <c r="T84" i="7"/>
  <c r="T55" i="7"/>
  <c r="S84" i="7"/>
  <c r="S55" i="7"/>
  <c r="U69" i="7"/>
  <c r="U40" i="7"/>
  <c r="X76" i="7"/>
  <c r="X47" i="7"/>
  <c r="X73" i="7"/>
  <c r="X44" i="7"/>
  <c r="AD79" i="7"/>
  <c r="AD50" i="7"/>
  <c r="X78" i="7"/>
  <c r="X49" i="7"/>
  <c r="R71" i="7"/>
  <c r="R42" i="7"/>
  <c r="U77" i="7"/>
  <c r="U48" i="7"/>
  <c r="Y75" i="7"/>
  <c r="Y46" i="7"/>
  <c r="W75" i="7"/>
  <c r="W46" i="7"/>
  <c r="U83" i="7"/>
  <c r="U54" i="7"/>
  <c r="X75" i="7"/>
  <c r="X46" i="7"/>
  <c r="W64" i="7"/>
  <c r="W35" i="7"/>
  <c r="P64" i="7"/>
  <c r="P35" i="7"/>
  <c r="AB79" i="7"/>
  <c r="AB50" i="7"/>
  <c r="Y82" i="7"/>
  <c r="Y53" i="7"/>
  <c r="S81" i="7"/>
  <c r="S52" i="7"/>
  <c r="AF79" i="7"/>
  <c r="AF50" i="7"/>
  <c r="R69" i="7"/>
  <c r="R40" i="7"/>
  <c r="U70" i="7"/>
  <c r="U41" i="7"/>
  <c r="U64" i="7"/>
  <c r="U35" i="7"/>
  <c r="R75" i="7"/>
  <c r="R46" i="7"/>
  <c r="P83" i="7"/>
  <c r="P54" i="7"/>
  <c r="V73" i="7"/>
  <c r="V44" i="7"/>
  <c r="X64" i="7"/>
  <c r="X35" i="7"/>
  <c r="T64" i="7"/>
  <c r="T35" i="7"/>
  <c r="R82" i="7"/>
  <c r="R53" i="7"/>
  <c r="U72" i="7"/>
  <c r="U43" i="7"/>
  <c r="R78" i="7"/>
  <c r="R49" i="7"/>
  <c r="Q82" i="7"/>
  <c r="Q53" i="7"/>
  <c r="Y73" i="7"/>
  <c r="Y44" i="7"/>
  <c r="P76" i="7"/>
  <c r="P47" i="7"/>
  <c r="U71" i="7"/>
  <c r="U42" i="7"/>
  <c r="Q78" i="7"/>
  <c r="Q49" i="7"/>
  <c r="V70" i="7"/>
  <c r="V41" i="7"/>
  <c r="X69" i="7"/>
  <c r="X40" i="7"/>
  <c r="Q83" i="7"/>
  <c r="Q54" i="7"/>
  <c r="V83" i="7"/>
  <c r="V54" i="7"/>
  <c r="Q64" i="7"/>
  <c r="Q35" i="7"/>
  <c r="S73" i="7"/>
  <c r="S44" i="7"/>
  <c r="G87" i="7"/>
  <c r="G58" i="7"/>
  <c r="E58" i="7"/>
  <c r="K87" i="7"/>
  <c r="K58" i="7"/>
  <c r="H87" i="7"/>
  <c r="F87" i="7"/>
  <c r="H58" i="7"/>
  <c r="E87" i="7"/>
  <c r="F58" i="7"/>
  <c r="Q63" i="7"/>
  <c r="Q34" i="7"/>
  <c r="V63" i="7"/>
  <c r="V34" i="7"/>
  <c r="S56" i="7"/>
  <c r="W63" i="7"/>
  <c r="W34" i="7"/>
  <c r="V56" i="7"/>
  <c r="Y63" i="7"/>
  <c r="Y34" i="7"/>
  <c r="U56" i="7"/>
  <c r="X63" i="7"/>
  <c r="X34" i="7"/>
  <c r="R63" i="7"/>
  <c r="R34" i="7"/>
  <c r="T56" i="7"/>
  <c r="X56" i="7"/>
  <c r="AB85" i="7"/>
  <c r="P56" i="7"/>
  <c r="P63" i="7"/>
  <c r="P34" i="7"/>
  <c r="S63" i="7"/>
  <c r="S34" i="7"/>
  <c r="T63" i="7"/>
  <c r="T34" i="7"/>
  <c r="Y56" i="7"/>
  <c r="W56" i="7"/>
  <c r="Q56" i="7"/>
  <c r="U63" i="7"/>
  <c r="U34" i="7"/>
  <c r="R28" i="7"/>
  <c r="V28" i="7"/>
  <c r="AD85" i="7"/>
  <c r="U28" i="7"/>
  <c r="Y28" i="7"/>
  <c r="D58" i="7"/>
  <c r="P28" i="7"/>
  <c r="S28" i="7"/>
  <c r="AC85" i="7"/>
  <c r="X28" i="7"/>
  <c r="W28" i="7"/>
  <c r="D87" i="7"/>
  <c r="Q28" i="7"/>
  <c r="T28" i="7"/>
  <c r="AF85" i="7"/>
  <c r="AE38" i="7" l="1"/>
  <c r="AE67" i="7"/>
  <c r="AG67" i="7"/>
  <c r="AG38" i="7"/>
  <c r="AH67" i="7"/>
  <c r="AH38" i="7"/>
  <c r="AF67" i="7"/>
  <c r="AF38" i="7"/>
  <c r="AB76" i="7"/>
  <c r="AB47" i="7"/>
  <c r="AD64" i="7"/>
  <c r="AD35" i="7"/>
  <c r="AB64" i="7"/>
  <c r="AB35" i="7"/>
  <c r="AC72" i="7"/>
  <c r="AC43" i="7"/>
  <c r="AD78" i="7"/>
  <c r="AD49" i="7"/>
  <c r="AF77" i="7"/>
  <c r="AF48" i="7"/>
  <c r="AB78" i="7"/>
  <c r="AB49" i="7"/>
  <c r="AD70" i="7"/>
  <c r="AD41" i="7"/>
  <c r="AC76" i="7"/>
  <c r="AC47" i="7"/>
  <c r="AD76" i="7"/>
  <c r="AD47" i="7"/>
  <c r="AF73" i="7"/>
  <c r="AF44" i="7"/>
  <c r="AC70" i="7"/>
  <c r="AC41" i="7"/>
  <c r="AC69" i="7"/>
  <c r="AC40" i="7"/>
  <c r="AC81" i="7"/>
  <c r="AC52" i="7"/>
  <c r="AF64" i="7"/>
  <c r="AF35" i="7"/>
  <c r="AF84" i="7"/>
  <c r="AF55" i="7"/>
  <c r="AD77" i="7"/>
  <c r="AD48" i="7"/>
  <c r="AC84" i="7"/>
  <c r="AC55" i="7"/>
  <c r="AF76" i="7"/>
  <c r="AF47" i="7"/>
  <c r="AB77" i="7"/>
  <c r="AB48" i="7"/>
  <c r="AD71" i="7"/>
  <c r="AD42" i="7"/>
  <c r="AC78" i="7"/>
  <c r="AC49" i="7"/>
  <c r="AB83" i="7"/>
  <c r="AB54" i="7"/>
  <c r="AF69" i="7"/>
  <c r="AF40" i="7"/>
  <c r="AB82" i="7"/>
  <c r="AB53" i="7"/>
  <c r="AD81" i="7"/>
  <c r="AD52" i="7"/>
  <c r="AD72" i="7"/>
  <c r="AD43" i="7"/>
  <c r="AB81" i="7"/>
  <c r="AB52" i="7"/>
  <c r="AC83" i="7"/>
  <c r="AC54" i="7"/>
  <c r="AF78" i="7"/>
  <c r="AF49" i="7"/>
  <c r="AB84" i="7"/>
  <c r="AB55" i="7"/>
  <c r="AC64" i="7"/>
  <c r="AC35" i="7"/>
  <c r="AF83" i="7"/>
  <c r="AF54" i="7"/>
  <c r="AF82" i="7"/>
  <c r="AF53" i="7"/>
  <c r="AD69" i="7"/>
  <c r="AD40" i="7"/>
  <c r="AB70" i="7"/>
  <c r="AB41" i="7"/>
  <c r="AB72" i="7"/>
  <c r="AB43" i="7"/>
  <c r="AD83" i="7"/>
  <c r="AD54" i="7"/>
  <c r="AB69" i="7"/>
  <c r="AB40" i="7"/>
  <c r="AF71" i="7"/>
  <c r="AF42" i="7"/>
  <c r="AF70" i="7"/>
  <c r="AF41" i="7"/>
  <c r="AC75" i="7"/>
  <c r="AC46" i="7"/>
  <c r="AC82" i="7"/>
  <c r="AC53" i="7"/>
  <c r="AD82" i="7"/>
  <c r="AD53" i="7"/>
  <c r="AC73" i="7"/>
  <c r="AC44" i="7"/>
  <c r="AC71" i="7"/>
  <c r="AC42" i="7"/>
  <c r="AB73" i="7"/>
  <c r="AB44" i="7"/>
  <c r="AF75" i="7"/>
  <c r="AF46" i="7"/>
  <c r="AD73" i="7"/>
  <c r="AD44" i="7"/>
  <c r="AD84" i="7"/>
  <c r="AD55" i="7"/>
  <c r="AB71" i="7"/>
  <c r="AB42" i="7"/>
  <c r="AF81" i="7"/>
  <c r="AF52" i="7"/>
  <c r="AC77" i="7"/>
  <c r="AC48" i="7"/>
  <c r="AF72" i="7"/>
  <c r="AF43" i="7"/>
  <c r="AD75" i="7"/>
  <c r="AD46" i="7"/>
  <c r="AB75" i="7"/>
  <c r="AB46" i="7"/>
  <c r="Y87" i="7"/>
  <c r="W58" i="7"/>
  <c r="Y58" i="7"/>
  <c r="P87" i="7"/>
  <c r="Q87" i="7"/>
  <c r="X58" i="7"/>
  <c r="P58" i="7"/>
  <c r="T87" i="7"/>
  <c r="V87" i="7"/>
  <c r="AC56" i="7"/>
  <c r="AB63" i="7"/>
  <c r="AB34" i="7"/>
  <c r="W87" i="7"/>
  <c r="AB56" i="7"/>
  <c r="R58" i="7"/>
  <c r="U58" i="7"/>
  <c r="AF56" i="7"/>
  <c r="AD56" i="7"/>
  <c r="Q58" i="7"/>
  <c r="R87" i="7"/>
  <c r="U87" i="7"/>
  <c r="S58" i="7"/>
  <c r="AF63" i="7"/>
  <c r="AF34" i="7"/>
  <c r="S87" i="7"/>
  <c r="AD63" i="7"/>
  <c r="AD34" i="7"/>
  <c r="X87" i="7"/>
  <c r="AC63" i="7"/>
  <c r="AC34" i="7"/>
  <c r="T58" i="7"/>
  <c r="V58" i="7"/>
  <c r="AD28" i="7"/>
  <c r="AF28" i="7"/>
  <c r="AC28" i="7"/>
  <c r="AB28" i="7"/>
  <c r="AF58" i="7" l="1"/>
  <c r="AF87" i="7"/>
  <c r="AD58" i="7"/>
  <c r="AD87" i="7"/>
  <c r="AB58" i="7"/>
  <c r="AB87" i="7"/>
  <c r="AC58" i="7"/>
  <c r="AC87" i="7"/>
  <c r="AD3" i="4" l="1"/>
  <c r="AD25" i="4"/>
  <c r="AD14" i="4"/>
  <c r="AD23" i="4"/>
  <c r="AD12" i="4"/>
  <c r="AD26" i="4"/>
  <c r="AD20" i="4"/>
  <c r="AD11" i="4"/>
  <c r="AD17" i="4"/>
  <c r="AD15" i="4"/>
  <c r="AD24" i="4"/>
  <c r="AD13" i="4"/>
  <c r="AD19" i="4"/>
  <c r="AD6" i="4"/>
  <c r="AD27" i="4"/>
  <c r="AD4" i="4"/>
  <c r="AD18" i="4"/>
  <c r="AD5" i="4"/>
  <c r="AC27" i="5" l="1"/>
  <c r="AC26" i="5"/>
  <c r="AC25" i="5"/>
  <c r="AC24" i="5"/>
  <c r="AC23" i="5"/>
  <c r="AC20" i="5"/>
  <c r="AC19" i="5"/>
  <c r="AC18" i="5"/>
  <c r="AC17" i="5"/>
  <c r="AC15" i="5"/>
  <c r="AC14" i="5"/>
  <c r="AC13" i="5"/>
  <c r="AC12" i="5"/>
  <c r="AC11" i="5"/>
  <c r="AC6" i="5"/>
  <c r="AC5" i="5"/>
  <c r="AC4" i="5"/>
  <c r="AC3" i="5"/>
  <c r="AC27" i="6"/>
  <c r="AC26" i="6"/>
  <c r="AC25" i="6"/>
  <c r="AC24" i="6"/>
  <c r="AC23" i="6"/>
  <c r="AC20" i="6"/>
  <c r="AC19" i="6"/>
  <c r="AC18" i="6"/>
  <c r="AC17" i="6"/>
  <c r="AC15" i="6"/>
  <c r="AC14" i="6"/>
  <c r="AC13" i="6"/>
  <c r="AC12" i="6"/>
  <c r="AC11" i="6"/>
  <c r="AC6" i="6"/>
  <c r="AC5" i="6"/>
  <c r="AC4" i="6"/>
  <c r="AC3" i="6"/>
  <c r="AC27" i="4"/>
  <c r="AC26" i="4"/>
  <c r="AC25" i="4"/>
  <c r="AC24" i="4"/>
  <c r="AC23" i="4"/>
  <c r="AC20" i="4"/>
  <c r="AC19" i="4"/>
  <c r="AC18" i="4"/>
  <c r="AC17" i="4"/>
  <c r="AC15" i="4"/>
  <c r="AC14" i="4"/>
  <c r="AC13" i="4"/>
  <c r="AC12" i="4"/>
  <c r="AC11" i="4"/>
  <c r="AC6" i="4"/>
  <c r="AC5" i="4"/>
  <c r="AC4" i="4"/>
  <c r="AC3" i="4"/>
  <c r="AH60" i="4" l="1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D60" i="2"/>
  <c r="E60" i="2"/>
  <c r="F60" i="2"/>
  <c r="G60" i="2"/>
  <c r="H60" i="2"/>
  <c r="K60" i="2"/>
  <c r="O60" i="2"/>
  <c r="D31" i="2"/>
  <c r="E31" i="2"/>
  <c r="F31" i="2"/>
  <c r="G31" i="2"/>
  <c r="H31" i="2"/>
  <c r="K31" i="2"/>
  <c r="O31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Q9" i="2"/>
  <c r="R9" i="2"/>
  <c r="S9" i="2"/>
  <c r="T9" i="2"/>
  <c r="U9" i="2"/>
  <c r="V9" i="2"/>
  <c r="W9" i="2"/>
  <c r="X9" i="2"/>
  <c r="Y9" i="2"/>
  <c r="Z9" i="2"/>
  <c r="AA9" i="2"/>
  <c r="Q21" i="2"/>
  <c r="R21" i="2"/>
  <c r="S21" i="2"/>
  <c r="T21" i="2"/>
  <c r="U21" i="2"/>
  <c r="V21" i="2"/>
  <c r="W21" i="2"/>
  <c r="X21" i="2"/>
  <c r="Y21" i="2"/>
  <c r="Z21" i="2"/>
  <c r="AA21" i="2"/>
  <c r="Q22" i="2"/>
  <c r="R22" i="2"/>
  <c r="S22" i="2"/>
  <c r="T22" i="2"/>
  <c r="U22" i="2"/>
  <c r="V22" i="2"/>
  <c r="W22" i="2"/>
  <c r="X22" i="2"/>
  <c r="Y22" i="2"/>
  <c r="Z22" i="2"/>
  <c r="AA22" i="2"/>
  <c r="P22" i="2"/>
  <c r="P21" i="2"/>
  <c r="P9" i="2"/>
  <c r="AB36" i="1" l="1"/>
  <c r="AB39" i="1"/>
  <c r="AB45" i="1"/>
  <c r="AB37" i="1"/>
  <c r="V64" i="3"/>
  <c r="V69" i="3"/>
  <c r="V79" i="6"/>
  <c r="V80" i="6"/>
  <c r="V65" i="6"/>
  <c r="V74" i="6"/>
  <c r="V67" i="6"/>
  <c r="V68" i="6"/>
  <c r="V66" i="6"/>
  <c r="T45" i="4"/>
  <c r="T37" i="4"/>
  <c r="T38" i="4"/>
  <c r="T39" i="4"/>
  <c r="T36" i="4"/>
  <c r="T51" i="4"/>
  <c r="T50" i="4"/>
  <c r="AE74" i="1"/>
  <c r="AE66" i="1"/>
  <c r="AE68" i="1"/>
  <c r="AE65" i="1"/>
  <c r="AC36" i="6"/>
  <c r="AC37" i="6"/>
  <c r="AC39" i="6"/>
  <c r="AC45" i="6"/>
  <c r="AE65" i="5"/>
  <c r="AE68" i="5"/>
  <c r="AE74" i="5"/>
  <c r="AE66" i="5"/>
  <c r="AC39" i="4"/>
  <c r="AC45" i="4"/>
  <c r="AC37" i="4"/>
  <c r="AC36" i="4"/>
  <c r="AE74" i="4"/>
  <c r="AE66" i="4"/>
  <c r="AE65" i="4"/>
  <c r="AE68" i="4"/>
  <c r="S39" i="1"/>
  <c r="S50" i="1"/>
  <c r="S51" i="1"/>
  <c r="S35" i="1"/>
  <c r="S38" i="1"/>
  <c r="S36" i="1"/>
  <c r="S37" i="1"/>
  <c r="S45" i="1"/>
  <c r="AA39" i="1"/>
  <c r="AA50" i="1"/>
  <c r="AA51" i="1"/>
  <c r="AA38" i="1"/>
  <c r="AA37" i="1"/>
  <c r="AA45" i="1"/>
  <c r="AA36" i="1"/>
  <c r="U80" i="1"/>
  <c r="U65" i="1"/>
  <c r="U74" i="1"/>
  <c r="U66" i="1"/>
  <c r="U68" i="1"/>
  <c r="U79" i="1"/>
  <c r="U67" i="1"/>
  <c r="AC65" i="1"/>
  <c r="AC74" i="1"/>
  <c r="AC66" i="1"/>
  <c r="AC68" i="1"/>
  <c r="S35" i="3"/>
  <c r="S40" i="3"/>
  <c r="AA35" i="3"/>
  <c r="U69" i="3"/>
  <c r="U64" i="3"/>
  <c r="S38" i="6"/>
  <c r="S39" i="6"/>
  <c r="S36" i="6"/>
  <c r="S37" i="6"/>
  <c r="S51" i="6"/>
  <c r="S50" i="6"/>
  <c r="S45" i="6"/>
  <c r="AA38" i="6"/>
  <c r="AA39" i="6"/>
  <c r="AA36" i="6"/>
  <c r="AA45" i="6"/>
  <c r="AA50" i="6"/>
  <c r="AA37" i="6"/>
  <c r="U79" i="6"/>
  <c r="U80" i="6"/>
  <c r="U68" i="6"/>
  <c r="U65" i="6"/>
  <c r="U74" i="6"/>
  <c r="U67" i="6"/>
  <c r="U66" i="6"/>
  <c r="AC68" i="6"/>
  <c r="AC66" i="6"/>
  <c r="AC74" i="6"/>
  <c r="AC65" i="6"/>
  <c r="S50" i="5"/>
  <c r="S51" i="5"/>
  <c r="S36" i="5"/>
  <c r="S39" i="5"/>
  <c r="S45" i="5"/>
  <c r="S37" i="5"/>
  <c r="S38" i="5"/>
  <c r="AA50" i="5"/>
  <c r="AA36" i="5"/>
  <c r="AA37" i="5"/>
  <c r="AA38" i="5"/>
  <c r="AA45" i="5"/>
  <c r="AA39" i="5"/>
  <c r="U79" i="5"/>
  <c r="U65" i="5"/>
  <c r="U80" i="5"/>
  <c r="U74" i="5"/>
  <c r="U66" i="5"/>
  <c r="U68" i="5"/>
  <c r="U67" i="5"/>
  <c r="AC65" i="5"/>
  <c r="AC74" i="5"/>
  <c r="AC66" i="5"/>
  <c r="AC68" i="5"/>
  <c r="S45" i="4"/>
  <c r="S37" i="4"/>
  <c r="S38" i="4"/>
  <c r="S39" i="4"/>
  <c r="S51" i="4"/>
  <c r="S50" i="4"/>
  <c r="S36" i="4"/>
  <c r="AA45" i="4"/>
  <c r="AA37" i="4"/>
  <c r="AA38" i="4"/>
  <c r="AA39" i="4"/>
  <c r="AA50" i="4"/>
  <c r="AA36" i="4"/>
  <c r="U79" i="4"/>
  <c r="U80" i="4"/>
  <c r="U74" i="4"/>
  <c r="U68" i="4"/>
  <c r="U65" i="4"/>
  <c r="U67" i="4"/>
  <c r="U66" i="4"/>
  <c r="AC74" i="4"/>
  <c r="AC68" i="4"/>
  <c r="AC65" i="4"/>
  <c r="AC66" i="4"/>
  <c r="V65" i="1"/>
  <c r="V74" i="1"/>
  <c r="V66" i="1"/>
  <c r="V67" i="1"/>
  <c r="V79" i="1"/>
  <c r="V68" i="1"/>
  <c r="V80" i="1"/>
  <c r="AD74" i="3"/>
  <c r="AD68" i="3"/>
  <c r="AD65" i="3"/>
  <c r="AD66" i="3"/>
  <c r="AB39" i="6"/>
  <c r="AB45" i="6"/>
  <c r="AB37" i="6"/>
  <c r="AB36" i="6"/>
  <c r="AD74" i="4"/>
  <c r="AD65" i="4"/>
  <c r="AD66" i="4"/>
  <c r="AD68" i="4"/>
  <c r="AC36" i="1"/>
  <c r="AC45" i="1"/>
  <c r="AC37" i="1"/>
  <c r="AC39" i="1"/>
  <c r="W64" i="3"/>
  <c r="W69" i="3"/>
  <c r="AE74" i="6"/>
  <c r="AE66" i="6"/>
  <c r="AE68" i="6"/>
  <c r="AE65" i="6"/>
  <c r="W80" i="5"/>
  <c r="W65" i="5"/>
  <c r="W79" i="5"/>
  <c r="W67" i="5"/>
  <c r="W68" i="5"/>
  <c r="W74" i="5"/>
  <c r="W66" i="5"/>
  <c r="W80" i="4"/>
  <c r="W74" i="4"/>
  <c r="W79" i="4"/>
  <c r="W66" i="4"/>
  <c r="W67" i="4"/>
  <c r="W65" i="4"/>
  <c r="W68" i="4"/>
  <c r="V50" i="1"/>
  <c r="V51" i="1"/>
  <c r="V36" i="1"/>
  <c r="V45" i="1"/>
  <c r="V37" i="1"/>
  <c r="V38" i="1"/>
  <c r="V39" i="1"/>
  <c r="AD36" i="1"/>
  <c r="AD45" i="1"/>
  <c r="AD37" i="1"/>
  <c r="AD39" i="1"/>
  <c r="P67" i="1"/>
  <c r="P68" i="1"/>
  <c r="P79" i="1"/>
  <c r="P80" i="1"/>
  <c r="P64" i="1"/>
  <c r="P66" i="1"/>
  <c r="P74" i="1"/>
  <c r="P65" i="1"/>
  <c r="X67" i="1"/>
  <c r="X68" i="1"/>
  <c r="X79" i="1"/>
  <c r="X80" i="1"/>
  <c r="X66" i="1"/>
  <c r="X74" i="1"/>
  <c r="X65" i="1"/>
  <c r="AF68" i="1"/>
  <c r="AF74" i="1"/>
  <c r="AF65" i="1"/>
  <c r="AF66" i="1"/>
  <c r="V40" i="3"/>
  <c r="V35" i="3"/>
  <c r="AD45" i="3"/>
  <c r="AD39" i="3"/>
  <c r="AD36" i="3"/>
  <c r="AD37" i="3"/>
  <c r="P69" i="3"/>
  <c r="P64" i="3"/>
  <c r="P68" i="3"/>
  <c r="P74" i="3"/>
  <c r="P65" i="3"/>
  <c r="P66" i="3"/>
  <c r="X64" i="3"/>
  <c r="V50" i="6"/>
  <c r="V51" i="6"/>
  <c r="V36" i="6"/>
  <c r="V39" i="6"/>
  <c r="V45" i="6"/>
  <c r="V38" i="6"/>
  <c r="V37" i="6"/>
  <c r="AD36" i="6"/>
  <c r="AD39" i="6"/>
  <c r="AD37" i="6"/>
  <c r="AD45" i="6"/>
  <c r="P65" i="6"/>
  <c r="P80" i="6"/>
  <c r="P67" i="6"/>
  <c r="P66" i="6"/>
  <c r="P68" i="6"/>
  <c r="P79" i="6"/>
  <c r="P74" i="6"/>
  <c r="X65" i="6"/>
  <c r="X79" i="6"/>
  <c r="X67" i="6"/>
  <c r="X74" i="6"/>
  <c r="X66" i="6"/>
  <c r="X80" i="6"/>
  <c r="X68" i="6"/>
  <c r="AF65" i="6"/>
  <c r="AF66" i="6"/>
  <c r="AF68" i="6"/>
  <c r="AF74" i="6"/>
  <c r="V45" i="5"/>
  <c r="V37" i="5"/>
  <c r="V38" i="5"/>
  <c r="V39" i="5"/>
  <c r="V51" i="5"/>
  <c r="V50" i="5"/>
  <c r="V36" i="5"/>
  <c r="AD45" i="5"/>
  <c r="AD37" i="5"/>
  <c r="AD39" i="5"/>
  <c r="AD36" i="5"/>
  <c r="P79" i="5"/>
  <c r="P80" i="5"/>
  <c r="P74" i="5"/>
  <c r="P66" i="5"/>
  <c r="P68" i="5"/>
  <c r="P67" i="5"/>
  <c r="P65" i="5"/>
  <c r="X79" i="5"/>
  <c r="X74" i="5"/>
  <c r="X66" i="5"/>
  <c r="X80" i="5"/>
  <c r="X68" i="5"/>
  <c r="X65" i="5"/>
  <c r="X67" i="5"/>
  <c r="AF74" i="5"/>
  <c r="AF66" i="5"/>
  <c r="AF68" i="5"/>
  <c r="AF65" i="5"/>
  <c r="V39" i="4"/>
  <c r="V50" i="4"/>
  <c r="V51" i="4"/>
  <c r="V38" i="4"/>
  <c r="V45" i="4"/>
  <c r="V36" i="4"/>
  <c r="V37" i="4"/>
  <c r="AD39" i="4"/>
  <c r="AD37" i="4"/>
  <c r="AD36" i="4"/>
  <c r="AD45" i="4"/>
  <c r="P74" i="4"/>
  <c r="P79" i="4"/>
  <c r="P65" i="4"/>
  <c r="P80" i="4"/>
  <c r="P67" i="4"/>
  <c r="P68" i="4"/>
  <c r="P66" i="4"/>
  <c r="X74" i="4"/>
  <c r="X79" i="4"/>
  <c r="X80" i="4"/>
  <c r="X65" i="4"/>
  <c r="X67" i="4"/>
  <c r="X68" i="4"/>
  <c r="X66" i="4"/>
  <c r="AF74" i="4"/>
  <c r="AF65" i="4"/>
  <c r="AF68" i="4"/>
  <c r="AF66" i="4"/>
  <c r="AD65" i="1"/>
  <c r="AD74" i="1"/>
  <c r="AD66" i="1"/>
  <c r="AD68" i="1"/>
  <c r="AB36" i="5"/>
  <c r="AB45" i="5"/>
  <c r="AB37" i="5"/>
  <c r="AB39" i="5"/>
  <c r="V79" i="4"/>
  <c r="V80" i="4"/>
  <c r="V74" i="4"/>
  <c r="V65" i="4"/>
  <c r="V66" i="4"/>
  <c r="V68" i="4"/>
  <c r="V67" i="4"/>
  <c r="W74" i="1"/>
  <c r="W66" i="1"/>
  <c r="W67" i="1"/>
  <c r="W68" i="1"/>
  <c r="W79" i="1"/>
  <c r="W65" i="1"/>
  <c r="W80" i="1"/>
  <c r="U35" i="3"/>
  <c r="U40" i="3"/>
  <c r="U50" i="6"/>
  <c r="U51" i="6"/>
  <c r="U38" i="6"/>
  <c r="U39" i="6"/>
  <c r="U45" i="6"/>
  <c r="U37" i="6"/>
  <c r="U36" i="6"/>
  <c r="U36" i="5"/>
  <c r="U45" i="5"/>
  <c r="U37" i="5"/>
  <c r="U38" i="5"/>
  <c r="U50" i="5"/>
  <c r="U39" i="5"/>
  <c r="U51" i="5"/>
  <c r="W51" i="1"/>
  <c r="W36" i="1"/>
  <c r="W45" i="1"/>
  <c r="W37" i="1"/>
  <c r="W38" i="1"/>
  <c r="W39" i="1"/>
  <c r="W50" i="1"/>
  <c r="AE36" i="1"/>
  <c r="AE45" i="1"/>
  <c r="AE37" i="1"/>
  <c r="AE39" i="1"/>
  <c r="Q68" i="1"/>
  <c r="Q80" i="1"/>
  <c r="Q64" i="1"/>
  <c r="Q65" i="1"/>
  <c r="Q66" i="1"/>
  <c r="Q79" i="1"/>
  <c r="Q74" i="1"/>
  <c r="Q67" i="1"/>
  <c r="Y68" i="1"/>
  <c r="Y80" i="1"/>
  <c r="Y65" i="1"/>
  <c r="Y79" i="1"/>
  <c r="Y74" i="1"/>
  <c r="Y67" i="1"/>
  <c r="Y66" i="1"/>
  <c r="AG68" i="1"/>
  <c r="AG65" i="1"/>
  <c r="AG66" i="1"/>
  <c r="AG74" i="1"/>
  <c r="W40" i="3"/>
  <c r="W35" i="3"/>
  <c r="Q69" i="3"/>
  <c r="Q64" i="3"/>
  <c r="Y64" i="3"/>
  <c r="W50" i="6"/>
  <c r="W51" i="6"/>
  <c r="W45" i="6"/>
  <c r="W37" i="6"/>
  <c r="W39" i="6"/>
  <c r="W36" i="6"/>
  <c r="W38" i="6"/>
  <c r="AE45" i="6"/>
  <c r="AE37" i="6"/>
  <c r="AE36" i="6"/>
  <c r="AE39" i="6"/>
  <c r="Q79" i="6"/>
  <c r="Q74" i="6"/>
  <c r="Q66" i="6"/>
  <c r="Q68" i="6"/>
  <c r="Q80" i="6"/>
  <c r="Q65" i="6"/>
  <c r="Q67" i="6"/>
  <c r="Y79" i="6"/>
  <c r="Y80" i="6"/>
  <c r="Y74" i="6"/>
  <c r="Y66" i="6"/>
  <c r="Y68" i="6"/>
  <c r="Y65" i="6"/>
  <c r="Y67" i="6"/>
  <c r="AG74" i="6"/>
  <c r="AG66" i="6"/>
  <c r="AG68" i="6"/>
  <c r="AG65" i="6"/>
  <c r="W38" i="5"/>
  <c r="W39" i="5"/>
  <c r="W36" i="5"/>
  <c r="W45" i="5"/>
  <c r="W50" i="5"/>
  <c r="W51" i="5"/>
  <c r="W37" i="5"/>
  <c r="AE39" i="5"/>
  <c r="AE36" i="5"/>
  <c r="AE37" i="5"/>
  <c r="AE45" i="5"/>
  <c r="Q80" i="5"/>
  <c r="Q67" i="5"/>
  <c r="Q74" i="5"/>
  <c r="Q66" i="5"/>
  <c r="Q79" i="5"/>
  <c r="Q65" i="5"/>
  <c r="Q68" i="5"/>
  <c r="Y80" i="5"/>
  <c r="Y67" i="5"/>
  <c r="Y65" i="5"/>
  <c r="Y79" i="5"/>
  <c r="Y74" i="5"/>
  <c r="Y66" i="5"/>
  <c r="Y68" i="5"/>
  <c r="AG74" i="5"/>
  <c r="AG66" i="5"/>
  <c r="AG68" i="5"/>
  <c r="AG65" i="5"/>
  <c r="W50" i="4"/>
  <c r="W51" i="4"/>
  <c r="W39" i="4"/>
  <c r="W37" i="4"/>
  <c r="W36" i="4"/>
  <c r="W38" i="4"/>
  <c r="W45" i="4"/>
  <c r="AE39" i="4"/>
  <c r="AE37" i="4"/>
  <c r="AE36" i="4"/>
  <c r="AE45" i="4"/>
  <c r="Q74" i="4"/>
  <c r="Q79" i="4"/>
  <c r="Q80" i="4"/>
  <c r="Q66" i="4"/>
  <c r="Q68" i="4"/>
  <c r="Q67" i="4"/>
  <c r="Q65" i="4"/>
  <c r="Y74" i="4"/>
  <c r="Y79" i="4"/>
  <c r="Y80" i="4"/>
  <c r="Y66" i="4"/>
  <c r="Y68" i="4"/>
  <c r="Y67" i="4"/>
  <c r="Y65" i="4"/>
  <c r="AG74" i="4"/>
  <c r="AG66" i="4"/>
  <c r="AG68" i="4"/>
  <c r="AG65" i="4"/>
  <c r="T35" i="3"/>
  <c r="T40" i="3"/>
  <c r="T51" i="5"/>
  <c r="T36" i="5"/>
  <c r="T45" i="5"/>
  <c r="T37" i="5"/>
  <c r="T38" i="5"/>
  <c r="T50" i="5"/>
  <c r="T39" i="5"/>
  <c r="AB45" i="4"/>
  <c r="AB37" i="4"/>
  <c r="AB39" i="4"/>
  <c r="AB36" i="4"/>
  <c r="P79" i="3"/>
  <c r="P50" i="3"/>
  <c r="AC36" i="5"/>
  <c r="AC45" i="5"/>
  <c r="AC37" i="5"/>
  <c r="AC39" i="5"/>
  <c r="U38" i="4"/>
  <c r="U39" i="4"/>
  <c r="U50" i="4"/>
  <c r="U45" i="4"/>
  <c r="U37" i="4"/>
  <c r="U36" i="4"/>
  <c r="U51" i="4"/>
  <c r="P36" i="1"/>
  <c r="P45" i="1"/>
  <c r="P37" i="1"/>
  <c r="P38" i="1"/>
  <c r="P39" i="1"/>
  <c r="P51" i="1"/>
  <c r="P35" i="1"/>
  <c r="P50" i="1"/>
  <c r="X36" i="1"/>
  <c r="X45" i="1"/>
  <c r="X37" i="1"/>
  <c r="X38" i="1"/>
  <c r="X39" i="1"/>
  <c r="X51" i="1"/>
  <c r="X50" i="1"/>
  <c r="AF36" i="1"/>
  <c r="AF45" i="1"/>
  <c r="AF37" i="1"/>
  <c r="AF39" i="1"/>
  <c r="R79" i="1"/>
  <c r="R65" i="1"/>
  <c r="R74" i="1"/>
  <c r="R66" i="1"/>
  <c r="R64" i="1"/>
  <c r="R68" i="1"/>
  <c r="R67" i="1"/>
  <c r="R80" i="1"/>
  <c r="Z79" i="1"/>
  <c r="Z65" i="1"/>
  <c r="Z74" i="1"/>
  <c r="Z66" i="1"/>
  <c r="Z68" i="1"/>
  <c r="Z67" i="1"/>
  <c r="Z80" i="1"/>
  <c r="AH65" i="1"/>
  <c r="AH74" i="1"/>
  <c r="AH66" i="1"/>
  <c r="AH68" i="1"/>
  <c r="P40" i="3"/>
  <c r="P35" i="3"/>
  <c r="P39" i="3"/>
  <c r="P45" i="3"/>
  <c r="P37" i="3"/>
  <c r="P36" i="3"/>
  <c r="X35" i="3"/>
  <c r="R69" i="3"/>
  <c r="R64" i="3"/>
  <c r="Z64" i="3"/>
  <c r="P51" i="6"/>
  <c r="P36" i="6"/>
  <c r="P38" i="6"/>
  <c r="P37" i="6"/>
  <c r="P39" i="6"/>
  <c r="P50" i="6"/>
  <c r="P45" i="6"/>
  <c r="X51" i="6"/>
  <c r="X36" i="6"/>
  <c r="X38" i="6"/>
  <c r="X45" i="6"/>
  <c r="X50" i="6"/>
  <c r="X37" i="6"/>
  <c r="X39" i="6"/>
  <c r="AF36" i="6"/>
  <c r="AF37" i="6"/>
  <c r="AF39" i="6"/>
  <c r="AF45" i="6"/>
  <c r="R80" i="6"/>
  <c r="R65" i="6"/>
  <c r="R67" i="6"/>
  <c r="R68" i="6"/>
  <c r="R74" i="6"/>
  <c r="R66" i="6"/>
  <c r="R79" i="6"/>
  <c r="Z80" i="6"/>
  <c r="Z65" i="6"/>
  <c r="Z67" i="6"/>
  <c r="Z79" i="6"/>
  <c r="Z66" i="6"/>
  <c r="Z68" i="6"/>
  <c r="Z74" i="6"/>
  <c r="AH65" i="6"/>
  <c r="AH74" i="6"/>
  <c r="AH66" i="6"/>
  <c r="AH68" i="6"/>
  <c r="P39" i="5"/>
  <c r="P45" i="5"/>
  <c r="P37" i="5"/>
  <c r="P36" i="5"/>
  <c r="P38" i="5"/>
  <c r="P50" i="5"/>
  <c r="P51" i="5"/>
  <c r="X39" i="5"/>
  <c r="X45" i="5"/>
  <c r="X37" i="5"/>
  <c r="X50" i="5"/>
  <c r="X51" i="5"/>
  <c r="X36" i="5"/>
  <c r="X38" i="5"/>
  <c r="AF39" i="5"/>
  <c r="AF45" i="5"/>
  <c r="AF37" i="5"/>
  <c r="AF36" i="5"/>
  <c r="R79" i="5"/>
  <c r="R74" i="5"/>
  <c r="R68" i="5"/>
  <c r="R66" i="5"/>
  <c r="R65" i="5"/>
  <c r="R67" i="5"/>
  <c r="R80" i="5"/>
  <c r="Z79" i="5"/>
  <c r="Z74" i="5"/>
  <c r="Z68" i="5"/>
  <c r="Z65" i="5"/>
  <c r="Z67" i="5"/>
  <c r="Z80" i="5"/>
  <c r="Z66" i="5"/>
  <c r="AH74" i="5"/>
  <c r="AH68" i="5"/>
  <c r="AH66" i="5"/>
  <c r="AH65" i="5"/>
  <c r="P50" i="4"/>
  <c r="P51" i="4"/>
  <c r="P36" i="4"/>
  <c r="P45" i="4"/>
  <c r="P37" i="4"/>
  <c r="P39" i="4"/>
  <c r="P38" i="4"/>
  <c r="X50" i="4"/>
  <c r="X51" i="4"/>
  <c r="X36" i="4"/>
  <c r="X45" i="4"/>
  <c r="X37" i="4"/>
  <c r="X38" i="4"/>
  <c r="X39" i="4"/>
  <c r="AF36" i="4"/>
  <c r="AF45" i="4"/>
  <c r="AF37" i="4"/>
  <c r="AF39" i="4"/>
  <c r="R79" i="4"/>
  <c r="R80" i="4"/>
  <c r="R65" i="4"/>
  <c r="R74" i="4"/>
  <c r="R67" i="4"/>
  <c r="R68" i="4"/>
  <c r="R66" i="4"/>
  <c r="Z79" i="4"/>
  <c r="Z80" i="4"/>
  <c r="Z65" i="4"/>
  <c r="Z67" i="4"/>
  <c r="Z68" i="4"/>
  <c r="Z74" i="4"/>
  <c r="Z66" i="4"/>
  <c r="AH65" i="4"/>
  <c r="AH74" i="4"/>
  <c r="AH68" i="4"/>
  <c r="AH66" i="4"/>
  <c r="T39" i="6"/>
  <c r="T50" i="6"/>
  <c r="T45" i="6"/>
  <c r="T37" i="6"/>
  <c r="T51" i="6"/>
  <c r="T38" i="6"/>
  <c r="T36" i="6"/>
  <c r="AD74" i="5"/>
  <c r="AD66" i="5"/>
  <c r="AD68" i="5"/>
  <c r="AD65" i="5"/>
  <c r="P67" i="3"/>
  <c r="P38" i="3"/>
  <c r="Q45" i="1"/>
  <c r="Q37" i="1"/>
  <c r="Q38" i="1"/>
  <c r="Q39" i="1"/>
  <c r="Q36" i="1"/>
  <c r="Q35" i="1"/>
  <c r="Q51" i="1"/>
  <c r="Q50" i="1"/>
  <c r="Y45" i="1"/>
  <c r="Y37" i="1"/>
  <c r="Y38" i="1"/>
  <c r="Y39" i="1"/>
  <c r="Y36" i="1"/>
  <c r="Y50" i="1"/>
  <c r="Y51" i="1"/>
  <c r="AG45" i="1"/>
  <c r="AG37" i="1"/>
  <c r="AG39" i="1"/>
  <c r="AG36" i="1"/>
  <c r="S79" i="1"/>
  <c r="S80" i="1"/>
  <c r="S64" i="1"/>
  <c r="S74" i="1"/>
  <c r="S66" i="1"/>
  <c r="S67" i="1"/>
  <c r="S68" i="1"/>
  <c r="S65" i="1"/>
  <c r="AA79" i="1"/>
  <c r="AA80" i="1"/>
  <c r="AA74" i="1"/>
  <c r="AA66" i="1"/>
  <c r="AA67" i="1"/>
  <c r="AA65" i="1"/>
  <c r="AA68" i="1"/>
  <c r="P78" i="3"/>
  <c r="P49" i="3"/>
  <c r="P80" i="3"/>
  <c r="P51" i="3"/>
  <c r="Q40" i="3"/>
  <c r="Q35" i="3"/>
  <c r="Y35" i="3"/>
  <c r="S64" i="3"/>
  <c r="S69" i="3"/>
  <c r="AA64" i="3"/>
  <c r="Q36" i="6"/>
  <c r="Q45" i="6"/>
  <c r="Q37" i="6"/>
  <c r="Q39" i="6"/>
  <c r="Q50" i="6"/>
  <c r="Q38" i="6"/>
  <c r="Q51" i="6"/>
  <c r="Y36" i="6"/>
  <c r="Y45" i="6"/>
  <c r="Y37" i="6"/>
  <c r="Y39" i="6"/>
  <c r="Y50" i="6"/>
  <c r="Y51" i="6"/>
  <c r="Y38" i="6"/>
  <c r="AG36" i="6"/>
  <c r="AG45" i="6"/>
  <c r="AG37" i="6"/>
  <c r="AG39" i="6"/>
  <c r="S79" i="6"/>
  <c r="S74" i="6"/>
  <c r="S66" i="6"/>
  <c r="S80" i="6"/>
  <c r="S68" i="6"/>
  <c r="S65" i="6"/>
  <c r="S67" i="6"/>
  <c r="AA79" i="6"/>
  <c r="AA74" i="6"/>
  <c r="AA66" i="6"/>
  <c r="AA68" i="6"/>
  <c r="AA65" i="6"/>
  <c r="AA67" i="6"/>
  <c r="Q50" i="5"/>
  <c r="Q38" i="5"/>
  <c r="Q37" i="5"/>
  <c r="Q39" i="5"/>
  <c r="Q51" i="5"/>
  <c r="Q36" i="5"/>
  <c r="Q45" i="5"/>
  <c r="Y50" i="5"/>
  <c r="Y38" i="5"/>
  <c r="Y45" i="5"/>
  <c r="Y51" i="5"/>
  <c r="Y36" i="5"/>
  <c r="Y39" i="5"/>
  <c r="Y37" i="5"/>
  <c r="AG37" i="5"/>
  <c r="AG39" i="5"/>
  <c r="AG36" i="5"/>
  <c r="AG45" i="5"/>
  <c r="S80" i="5"/>
  <c r="S66" i="5"/>
  <c r="S68" i="5"/>
  <c r="S79" i="5"/>
  <c r="S74" i="5"/>
  <c r="S67" i="5"/>
  <c r="S65" i="5"/>
  <c r="AA79" i="5"/>
  <c r="AA67" i="5"/>
  <c r="AA74" i="5"/>
  <c r="AA66" i="5"/>
  <c r="AA65" i="5"/>
  <c r="AA68" i="5"/>
  <c r="Q50" i="4"/>
  <c r="Q51" i="4"/>
  <c r="Q36" i="4"/>
  <c r="Q45" i="4"/>
  <c r="Q37" i="4"/>
  <c r="Q38" i="4"/>
  <c r="Q39" i="4"/>
  <c r="Y50" i="4"/>
  <c r="Y51" i="4"/>
  <c r="Y36" i="4"/>
  <c r="Y45" i="4"/>
  <c r="Y37" i="4"/>
  <c r="Y38" i="4"/>
  <c r="Y39" i="4"/>
  <c r="AG36" i="4"/>
  <c r="AG45" i="4"/>
  <c r="AG37" i="4"/>
  <c r="AG39" i="4"/>
  <c r="S79" i="4"/>
  <c r="S80" i="4"/>
  <c r="S74" i="4"/>
  <c r="S66" i="4"/>
  <c r="S68" i="4"/>
  <c r="S65" i="4"/>
  <c r="S67" i="4"/>
  <c r="AA79" i="4"/>
  <c r="AA66" i="4"/>
  <c r="AA68" i="4"/>
  <c r="AA74" i="4"/>
  <c r="AA65" i="4"/>
  <c r="AA67" i="4"/>
  <c r="T50" i="1"/>
  <c r="T51" i="1"/>
  <c r="T36" i="1"/>
  <c r="T39" i="1"/>
  <c r="T37" i="1"/>
  <c r="T38" i="1"/>
  <c r="T45" i="1"/>
  <c r="AD65" i="6"/>
  <c r="AD68" i="6"/>
  <c r="AD66" i="6"/>
  <c r="AD74" i="6"/>
  <c r="V79" i="5"/>
  <c r="V80" i="5"/>
  <c r="V74" i="5"/>
  <c r="V66" i="5"/>
  <c r="V67" i="5"/>
  <c r="V68" i="5"/>
  <c r="V65" i="5"/>
  <c r="U50" i="1"/>
  <c r="U51" i="1"/>
  <c r="U36" i="1"/>
  <c r="U45" i="1"/>
  <c r="U37" i="1"/>
  <c r="U38" i="1"/>
  <c r="U39" i="1"/>
  <c r="W80" i="6"/>
  <c r="W74" i="6"/>
  <c r="W66" i="6"/>
  <c r="W67" i="6"/>
  <c r="W68" i="6"/>
  <c r="W65" i="6"/>
  <c r="W79" i="6"/>
  <c r="R38" i="1"/>
  <c r="R39" i="1"/>
  <c r="R50" i="1"/>
  <c r="R45" i="1"/>
  <c r="R37" i="1"/>
  <c r="R35" i="1"/>
  <c r="R36" i="1"/>
  <c r="R51" i="1"/>
  <c r="Z38" i="1"/>
  <c r="Z39" i="1"/>
  <c r="Z50" i="1"/>
  <c r="Z45" i="1"/>
  <c r="Z37" i="1"/>
  <c r="Z36" i="1"/>
  <c r="Z51" i="1"/>
  <c r="AH39" i="1"/>
  <c r="AH45" i="1"/>
  <c r="AH37" i="1"/>
  <c r="AH36" i="1"/>
  <c r="T79" i="1"/>
  <c r="T80" i="1"/>
  <c r="T65" i="1"/>
  <c r="T67" i="1"/>
  <c r="T68" i="1"/>
  <c r="T66" i="1"/>
  <c r="T74" i="1"/>
  <c r="AB65" i="1"/>
  <c r="AB68" i="1"/>
  <c r="AB74" i="1"/>
  <c r="AB66" i="1"/>
  <c r="R40" i="3"/>
  <c r="R35" i="3"/>
  <c r="Z35" i="3"/>
  <c r="T64" i="3"/>
  <c r="T69" i="3"/>
  <c r="R45" i="6"/>
  <c r="R37" i="6"/>
  <c r="R38" i="6"/>
  <c r="R51" i="6"/>
  <c r="R36" i="6"/>
  <c r="R39" i="6"/>
  <c r="R50" i="6"/>
  <c r="Z45" i="6"/>
  <c r="Z37" i="6"/>
  <c r="Z38" i="6"/>
  <c r="Z51" i="6"/>
  <c r="Z50" i="6"/>
  <c r="Z36" i="6"/>
  <c r="Z39" i="6"/>
  <c r="AH45" i="6"/>
  <c r="AH37" i="6"/>
  <c r="AH36" i="6"/>
  <c r="AH39" i="6"/>
  <c r="T79" i="6"/>
  <c r="T80" i="6"/>
  <c r="T67" i="6"/>
  <c r="T65" i="6"/>
  <c r="T66" i="6"/>
  <c r="T74" i="6"/>
  <c r="T68" i="6"/>
  <c r="AB66" i="6"/>
  <c r="AB68" i="6"/>
  <c r="AB74" i="6"/>
  <c r="AB65" i="6"/>
  <c r="R50" i="5"/>
  <c r="R51" i="5"/>
  <c r="R39" i="5"/>
  <c r="R38" i="5"/>
  <c r="R45" i="5"/>
  <c r="R36" i="5"/>
  <c r="R37" i="5"/>
  <c r="Z50" i="5"/>
  <c r="Z51" i="5"/>
  <c r="Z39" i="5"/>
  <c r="Z36" i="5"/>
  <c r="Z37" i="5"/>
  <c r="Z45" i="5"/>
  <c r="Z38" i="5"/>
  <c r="AH39" i="5"/>
  <c r="AH45" i="5"/>
  <c r="AH36" i="5"/>
  <c r="AH37" i="5"/>
  <c r="T79" i="5"/>
  <c r="T65" i="5"/>
  <c r="T66" i="5"/>
  <c r="T68" i="5"/>
  <c r="T67" i="5"/>
  <c r="T74" i="5"/>
  <c r="T80" i="5"/>
  <c r="AB65" i="5"/>
  <c r="AB74" i="5"/>
  <c r="AB66" i="5"/>
  <c r="AB68" i="5"/>
  <c r="R51" i="4"/>
  <c r="R36" i="4"/>
  <c r="R45" i="4"/>
  <c r="R37" i="4"/>
  <c r="R38" i="4"/>
  <c r="R39" i="4"/>
  <c r="R50" i="4"/>
  <c r="Z51" i="4"/>
  <c r="Z36" i="4"/>
  <c r="Z45" i="4"/>
  <c r="Z37" i="4"/>
  <c r="Z38" i="4"/>
  <c r="Z39" i="4"/>
  <c r="Z50" i="4"/>
  <c r="AH36" i="4"/>
  <c r="AH45" i="4"/>
  <c r="AH37" i="4"/>
  <c r="AH39" i="4"/>
  <c r="T79" i="4"/>
  <c r="T80" i="4"/>
  <c r="T74" i="4"/>
  <c r="T67" i="4"/>
  <c r="T66" i="4"/>
  <c r="T65" i="4"/>
  <c r="T68" i="4"/>
  <c r="AB74" i="4"/>
  <c r="AB65" i="4"/>
  <c r="AB68" i="4"/>
  <c r="AB66" i="4"/>
  <c r="AB50" i="1"/>
  <c r="AB38" i="1"/>
  <c r="AB51" i="4"/>
  <c r="AD38" i="5"/>
  <c r="AD50" i="5"/>
  <c r="AF51" i="1"/>
  <c r="AC38" i="4"/>
  <c r="AF80" i="6"/>
  <c r="AD50" i="4"/>
  <c r="AD80" i="5"/>
  <c r="AE67" i="5"/>
  <c r="AF79" i="5"/>
  <c r="AB67" i="4"/>
  <c r="AE50" i="4"/>
  <c r="AH35" i="3"/>
  <c r="AE79" i="5"/>
  <c r="AB38" i="5"/>
  <c r="AF79" i="4"/>
  <c r="AG38" i="1"/>
  <c r="AH50" i="4"/>
  <c r="AH79" i="6"/>
  <c r="AC51" i="6"/>
  <c r="AH67" i="5"/>
  <c r="AG38" i="5"/>
  <c r="AB50" i="4"/>
  <c r="AF50" i="6"/>
  <c r="AC51" i="5"/>
  <c r="AC50" i="4"/>
  <c r="AE38" i="1"/>
  <c r="AC38" i="1"/>
  <c r="AH38" i="1"/>
  <c r="AD67" i="1"/>
  <c r="AG80" i="1"/>
  <c r="AE79" i="1"/>
  <c r="AF67" i="1"/>
  <c r="AG79" i="1"/>
  <c r="AD35" i="3"/>
  <c r="AC67" i="6"/>
  <c r="AB38" i="6"/>
  <c r="AH38" i="6"/>
  <c r="AE38" i="6"/>
  <c r="AG38" i="6"/>
  <c r="AF38" i="6"/>
  <c r="AD38" i="6"/>
  <c r="AE64" i="3"/>
  <c r="AF35" i="3"/>
  <c r="AH51" i="1"/>
  <c r="AE80" i="1"/>
  <c r="AB51" i="1"/>
  <c r="AC64" i="3"/>
  <c r="AB64" i="3"/>
  <c r="AG64" i="3"/>
  <c r="AD79" i="1"/>
  <c r="AC50" i="1"/>
  <c r="AH79" i="1"/>
  <c r="AC51" i="1"/>
  <c r="AF50" i="1"/>
  <c r="AD80" i="1"/>
  <c r="AE79" i="6"/>
  <c r="AD79" i="6"/>
  <c r="AB80" i="6"/>
  <c r="AF80" i="5"/>
  <c r="AC50" i="6"/>
  <c r="AB50" i="6"/>
  <c r="AG79" i="6"/>
  <c r="AD80" i="6"/>
  <c r="AB80" i="5"/>
  <c r="AC38" i="5"/>
  <c r="AC79" i="5"/>
  <c r="AH50" i="5"/>
  <c r="AG50" i="5"/>
  <c r="AF67" i="5"/>
  <c r="AG38" i="4"/>
  <c r="AB50" i="5"/>
  <c r="AH67" i="4"/>
  <c r="AF51" i="4"/>
  <c r="AD67" i="4"/>
  <c r="AC51" i="4"/>
  <c r="AE67" i="4"/>
  <c r="AG79" i="4"/>
  <c r="AD51" i="4"/>
  <c r="AF67" i="4"/>
  <c r="AD6" i="1" l="1"/>
  <c r="AG6" i="1"/>
  <c r="AD20" i="1"/>
  <c r="AG20" i="1"/>
  <c r="AH38" i="5"/>
  <c r="AB79" i="6"/>
  <c r="AH50" i="6"/>
  <c r="AD79" i="5"/>
  <c r="AH79" i="4"/>
  <c r="AF38" i="4"/>
  <c r="AB38" i="4"/>
  <c r="AE38" i="5"/>
  <c r="AG67" i="6"/>
  <c r="AG67" i="1"/>
  <c r="AF64" i="3"/>
  <c r="AE67" i="6"/>
  <c r="AD64" i="3"/>
  <c r="AC80" i="4"/>
  <c r="AC67" i="5"/>
  <c r="AC80" i="6"/>
  <c r="AE79" i="4"/>
  <c r="AE67" i="1"/>
  <c r="AB80" i="4"/>
  <c r="AH50" i="1"/>
  <c r="AD67" i="6"/>
  <c r="AG35" i="3"/>
  <c r="AF51" i="5"/>
  <c r="AH67" i="6"/>
  <c r="AF51" i="6"/>
  <c r="AH80" i="1"/>
  <c r="AF38" i="1"/>
  <c r="AE38" i="4"/>
  <c r="AE35" i="3"/>
  <c r="AE51" i="1"/>
  <c r="AB35" i="3"/>
  <c r="AF80" i="1"/>
  <c r="AD51" i="1"/>
  <c r="AC79" i="4"/>
  <c r="AC80" i="5"/>
  <c r="AC79" i="6"/>
  <c r="AC80" i="1"/>
  <c r="AC38" i="6"/>
  <c r="AC35" i="3"/>
  <c r="AB79" i="4"/>
  <c r="AB67" i="1"/>
  <c r="AG51" i="1"/>
  <c r="AH79" i="5"/>
  <c r="AF50" i="5"/>
  <c r="AH67" i="1"/>
  <c r="AG67" i="5"/>
  <c r="AE50" i="5"/>
  <c r="AF79" i="1"/>
  <c r="AD50" i="1"/>
  <c r="AB67" i="5"/>
  <c r="AG50" i="1"/>
  <c r="AF38" i="5"/>
  <c r="AG67" i="4"/>
  <c r="AE50" i="6"/>
  <c r="AE50" i="1"/>
  <c r="AB51" i="5"/>
  <c r="AF80" i="4"/>
  <c r="AD38" i="4"/>
  <c r="AD51" i="6"/>
  <c r="AD80" i="4"/>
  <c r="AC67" i="4"/>
  <c r="AC79" i="1"/>
  <c r="AH38" i="4"/>
  <c r="AB80" i="1"/>
  <c r="AG50" i="4"/>
  <c r="AD67" i="5"/>
  <c r="AH64" i="3"/>
  <c r="AD50" i="6"/>
  <c r="AD79" i="4"/>
  <c r="AC67" i="1"/>
  <c r="AB79" i="1"/>
  <c r="AF50" i="4"/>
  <c r="AC50" i="5"/>
  <c r="AD51" i="5"/>
  <c r="AF79" i="6"/>
  <c r="AD38" i="1"/>
  <c r="AB51" i="6"/>
  <c r="AB67" i="6"/>
  <c r="AG50" i="6"/>
  <c r="AG79" i="5"/>
  <c r="AF67" i="6"/>
  <c r="AB79" i="5"/>
  <c r="AD79" i="3"/>
  <c r="AD50" i="3"/>
  <c r="AD78" i="3"/>
  <c r="AD49" i="3"/>
  <c r="AD80" i="3"/>
  <c r="AD51" i="3"/>
  <c r="AD67" i="3"/>
  <c r="AD38" i="3"/>
  <c r="Q20" i="1" l="1"/>
  <c r="P20" i="1"/>
  <c r="AB20" i="1"/>
  <c r="S20" i="1"/>
  <c r="AF20" i="1"/>
  <c r="R20" i="1"/>
  <c r="AC20" i="1"/>
  <c r="T20" i="1" l="1"/>
  <c r="U20" i="1"/>
  <c r="Z20" i="1"/>
  <c r="X20" i="1"/>
  <c r="AH20" i="1"/>
  <c r="V20" i="1"/>
  <c r="AA20" i="1"/>
  <c r="Y20" i="1"/>
  <c r="U6" i="1"/>
  <c r="T6" i="1"/>
  <c r="AF6" i="1"/>
  <c r="AC6" i="1"/>
  <c r="V6" i="1"/>
  <c r="Y6" i="1"/>
  <c r="Z6" i="1"/>
  <c r="X6" i="1"/>
  <c r="AH6" i="1"/>
  <c r="W6" i="1"/>
  <c r="AA6" i="1"/>
  <c r="W20" i="1"/>
  <c r="P78" i="1"/>
  <c r="P49" i="1"/>
  <c r="S78" i="1"/>
  <c r="S49" i="1"/>
  <c r="R78" i="1"/>
  <c r="R49" i="1"/>
  <c r="Q78" i="1"/>
  <c r="Q49" i="1"/>
  <c r="U64" i="1" l="1"/>
  <c r="U35" i="1"/>
  <c r="AA78" i="1"/>
  <c r="AA49" i="1"/>
  <c r="T78" i="1"/>
  <c r="T49" i="1"/>
  <c r="V64" i="1"/>
  <c r="V35" i="1"/>
  <c r="V78" i="1"/>
  <c r="V49" i="1"/>
  <c r="T64" i="1"/>
  <c r="T35" i="1"/>
  <c r="W64" i="1"/>
  <c r="W35" i="1"/>
  <c r="Z78" i="1"/>
  <c r="Z49" i="1"/>
  <c r="AC78" i="1"/>
  <c r="AC49" i="1"/>
  <c r="AB78" i="1"/>
  <c r="AB49" i="1"/>
  <c r="AB64" i="1"/>
  <c r="AB35" i="1"/>
  <c r="AE64" i="1"/>
  <c r="AE35" i="1"/>
  <c r="AE78" i="1"/>
  <c r="AE49" i="1"/>
  <c r="Y78" i="1"/>
  <c r="Y49" i="1"/>
  <c r="Y64" i="1"/>
  <c r="Y35" i="1"/>
  <c r="X64" i="1"/>
  <c r="X35" i="1"/>
  <c r="X78" i="1"/>
  <c r="X49" i="1"/>
  <c r="AD64" i="1"/>
  <c r="AD35" i="1"/>
  <c r="AA64" i="1"/>
  <c r="AA35" i="1"/>
  <c r="Z64" i="1"/>
  <c r="Z35" i="1"/>
  <c r="W78" i="1"/>
  <c r="W49" i="1"/>
  <c r="AC64" i="1"/>
  <c r="AC35" i="1"/>
  <c r="U78" i="1"/>
  <c r="U49" i="1"/>
  <c r="AD78" i="1"/>
  <c r="AD49" i="1"/>
  <c r="AH78" i="1" l="1"/>
  <c r="AH49" i="1"/>
  <c r="AG78" i="1"/>
  <c r="AG49" i="1"/>
  <c r="AG64" i="1"/>
  <c r="AG35" i="1"/>
  <c r="AH64" i="1"/>
  <c r="AH35" i="1"/>
  <c r="AF64" i="1"/>
  <c r="AF35" i="1"/>
  <c r="AF78" i="1"/>
  <c r="AF49" i="1"/>
  <c r="AC26" i="2" l="1"/>
  <c r="AC19" i="2"/>
  <c r="AC23" i="2"/>
  <c r="AC20" i="2"/>
  <c r="AC17" i="2"/>
  <c r="AC15" i="2"/>
  <c r="AC14" i="2"/>
  <c r="AC13" i="2"/>
  <c r="AC11" i="2"/>
  <c r="AC6" i="2"/>
  <c r="AC19" i="1"/>
  <c r="AC23" i="1"/>
  <c r="AC14" i="1"/>
  <c r="AC13" i="1"/>
  <c r="AC11" i="1"/>
  <c r="AC15" i="1" l="1"/>
  <c r="AC17" i="1"/>
  <c r="AC26" i="1"/>
  <c r="AC25" i="2"/>
  <c r="AC12" i="1"/>
  <c r="AC24" i="2"/>
  <c r="AC25" i="1"/>
  <c r="AC18" i="2"/>
  <c r="AC18" i="1"/>
  <c r="AC12" i="2"/>
  <c r="AC4" i="2"/>
  <c r="AC5" i="1"/>
  <c r="AC24" i="1"/>
  <c r="AC5" i="2"/>
  <c r="AC4" i="1" l="1"/>
  <c r="AC3" i="2"/>
  <c r="AC3" i="1"/>
  <c r="AC27" i="1" l="1"/>
  <c r="AC27" i="2"/>
  <c r="AD6" i="2" l="1"/>
  <c r="AG6" i="2"/>
  <c r="AG20" i="2"/>
  <c r="AD20" i="2"/>
  <c r="AB20" i="2" l="1"/>
  <c r="AF20" i="2"/>
  <c r="AB6" i="2"/>
  <c r="AF6" i="2"/>
  <c r="AH20" i="2"/>
  <c r="AH6" i="2"/>
  <c r="P6" i="2"/>
  <c r="S6" i="2"/>
  <c r="AA6" i="2"/>
  <c r="U6" i="2"/>
  <c r="W6" i="2"/>
  <c r="X6" i="2"/>
  <c r="V6" i="2"/>
  <c r="Q6" i="2"/>
  <c r="Y6" i="2"/>
  <c r="R6" i="2"/>
  <c r="Z6" i="2"/>
  <c r="T6" i="2"/>
  <c r="P20" i="2"/>
  <c r="Q20" i="2"/>
  <c r="Y20" i="2"/>
  <c r="AA20" i="2"/>
  <c r="R20" i="2"/>
  <c r="Z20" i="2"/>
  <c r="S20" i="2"/>
  <c r="U20" i="2"/>
  <c r="V20" i="2"/>
  <c r="X20" i="2"/>
  <c r="W20" i="2"/>
  <c r="T20" i="2"/>
  <c r="AB6" i="6" l="1"/>
  <c r="V6" i="6"/>
  <c r="U6" i="6"/>
  <c r="T6" i="6"/>
  <c r="S6" i="6"/>
  <c r="AF6" i="6"/>
  <c r="R6" i="6"/>
  <c r="Q6" i="6"/>
  <c r="P6" i="6"/>
  <c r="T6" i="5"/>
  <c r="S6" i="5"/>
  <c r="AF6" i="5"/>
  <c r="R6" i="5"/>
  <c r="Q6" i="5"/>
  <c r="P6" i="5"/>
  <c r="AB6" i="5"/>
  <c r="V6" i="5"/>
  <c r="U6" i="5"/>
  <c r="Q6" i="4"/>
  <c r="P6" i="4"/>
  <c r="AB6" i="4"/>
  <c r="V6" i="4"/>
  <c r="U6" i="4"/>
  <c r="T6" i="4"/>
  <c r="S6" i="4"/>
  <c r="AF6" i="4"/>
  <c r="R6" i="4"/>
  <c r="W6" i="4"/>
  <c r="Y6" i="4"/>
  <c r="Z6" i="4"/>
  <c r="X6" i="4"/>
  <c r="AB20" i="4"/>
  <c r="V20" i="4"/>
  <c r="U20" i="4"/>
  <c r="T20" i="4"/>
  <c r="S20" i="4"/>
  <c r="AF20" i="4"/>
  <c r="R20" i="4"/>
  <c r="Q20" i="4"/>
  <c r="P20" i="4"/>
  <c r="W20" i="4"/>
  <c r="Z20" i="4"/>
  <c r="Y20" i="4"/>
  <c r="X20" i="4"/>
  <c r="AF20" i="5"/>
  <c r="R20" i="5"/>
  <c r="Q20" i="5"/>
  <c r="P20" i="5"/>
  <c r="AB20" i="5"/>
  <c r="V20" i="5"/>
  <c r="U20" i="5"/>
  <c r="T20" i="5"/>
  <c r="S20" i="5"/>
  <c r="AD20" i="6"/>
  <c r="W6" i="6"/>
  <c r="AD6" i="6"/>
  <c r="Y6" i="6"/>
  <c r="Z6" i="6"/>
  <c r="X6" i="6"/>
  <c r="Z20" i="5"/>
  <c r="Y20" i="5"/>
  <c r="X20" i="5"/>
  <c r="W20" i="5"/>
  <c r="AD20" i="5"/>
  <c r="Z6" i="5"/>
  <c r="Y6" i="5"/>
  <c r="W6" i="5"/>
  <c r="AD6" i="5"/>
  <c r="X6" i="5"/>
  <c r="W20" i="6"/>
  <c r="Y20" i="6" l="1"/>
  <c r="X20" i="6"/>
  <c r="S26" i="6"/>
  <c r="AF26" i="6"/>
  <c r="R26" i="6"/>
  <c r="Q26" i="6"/>
  <c r="P26" i="6"/>
  <c r="AB26" i="6"/>
  <c r="V26" i="6"/>
  <c r="U26" i="6"/>
  <c r="T26" i="6"/>
  <c r="AF13" i="6"/>
  <c r="R13" i="6"/>
  <c r="Q13" i="6"/>
  <c r="P13" i="6"/>
  <c r="AB13" i="6"/>
  <c r="V13" i="6"/>
  <c r="U13" i="6"/>
  <c r="T13" i="6"/>
  <c r="S13" i="6"/>
  <c r="V25" i="6"/>
  <c r="U25" i="6"/>
  <c r="T25" i="6"/>
  <c r="S25" i="6"/>
  <c r="AF25" i="6"/>
  <c r="R25" i="6"/>
  <c r="Q25" i="6"/>
  <c r="P25" i="6"/>
  <c r="AB25" i="6"/>
  <c r="P11" i="6"/>
  <c r="AB11" i="6"/>
  <c r="V11" i="6"/>
  <c r="U11" i="6"/>
  <c r="T11" i="6"/>
  <c r="S11" i="6"/>
  <c r="AF11" i="6"/>
  <c r="R11" i="6"/>
  <c r="Q11" i="6"/>
  <c r="T15" i="6"/>
  <c r="S15" i="6"/>
  <c r="AF15" i="6"/>
  <c r="R15" i="6"/>
  <c r="Q15" i="6"/>
  <c r="P15" i="6"/>
  <c r="AB15" i="6"/>
  <c r="V15" i="6"/>
  <c r="U15" i="6"/>
  <c r="T23" i="6"/>
  <c r="S23" i="6"/>
  <c r="AF23" i="6"/>
  <c r="R23" i="6"/>
  <c r="Q23" i="6"/>
  <c r="P23" i="6"/>
  <c r="AB23" i="6"/>
  <c r="V23" i="6"/>
  <c r="U23" i="6"/>
  <c r="P27" i="6"/>
  <c r="P85" i="6" s="1"/>
  <c r="AB27" i="6"/>
  <c r="V27" i="6"/>
  <c r="U27" i="6"/>
  <c r="U85" i="6" s="1"/>
  <c r="T27" i="6"/>
  <c r="T85" i="6" s="1"/>
  <c r="S27" i="6"/>
  <c r="S85" i="6" s="1"/>
  <c r="AF27" i="6"/>
  <c r="R27" i="6"/>
  <c r="R85" i="6" s="1"/>
  <c r="Q27" i="6"/>
  <c r="Q85" i="6" s="1"/>
  <c r="Z20" i="6"/>
  <c r="S18" i="6"/>
  <c r="AF18" i="6"/>
  <c r="R18" i="6"/>
  <c r="Q18" i="6"/>
  <c r="P18" i="6"/>
  <c r="AB18" i="6"/>
  <c r="V18" i="6"/>
  <c r="U18" i="6"/>
  <c r="T18" i="6"/>
  <c r="P19" i="6"/>
  <c r="AB19" i="6"/>
  <c r="V19" i="6"/>
  <c r="U19" i="6"/>
  <c r="T19" i="6"/>
  <c r="S19" i="6"/>
  <c r="AF19" i="6"/>
  <c r="R19" i="6"/>
  <c r="Q19" i="6"/>
  <c r="U4" i="6"/>
  <c r="T4" i="6"/>
  <c r="S4" i="6"/>
  <c r="AF4" i="6"/>
  <c r="R4" i="6"/>
  <c r="Q4" i="6"/>
  <c r="P4" i="6"/>
  <c r="AB4" i="6"/>
  <c r="V4" i="6"/>
  <c r="AB14" i="6"/>
  <c r="V14" i="6"/>
  <c r="U14" i="6"/>
  <c r="T14" i="6"/>
  <c r="S14" i="6"/>
  <c r="AF14" i="6"/>
  <c r="R14" i="6"/>
  <c r="Q14" i="6"/>
  <c r="P14" i="6"/>
  <c r="V17" i="6"/>
  <c r="U17" i="6"/>
  <c r="T17" i="6"/>
  <c r="S17" i="6"/>
  <c r="AF17" i="6"/>
  <c r="R17" i="6"/>
  <c r="Q17" i="6"/>
  <c r="P17" i="6"/>
  <c r="AB17" i="6"/>
  <c r="U20" i="6"/>
  <c r="T20" i="6"/>
  <c r="S20" i="6"/>
  <c r="AF20" i="6"/>
  <c r="R20" i="6"/>
  <c r="Q20" i="6"/>
  <c r="P20" i="6"/>
  <c r="AB20" i="6"/>
  <c r="V20" i="6"/>
  <c r="AF5" i="6"/>
  <c r="R5" i="6"/>
  <c r="Q5" i="6"/>
  <c r="P5" i="6"/>
  <c r="AB5" i="6"/>
  <c r="V5" i="6"/>
  <c r="U5" i="6"/>
  <c r="T5" i="6"/>
  <c r="S5" i="6"/>
  <c r="P3" i="6"/>
  <c r="AB3" i="6"/>
  <c r="V3" i="6"/>
  <c r="U3" i="6"/>
  <c r="T3" i="6"/>
  <c r="S3" i="6"/>
  <c r="AF3" i="6"/>
  <c r="R3" i="6"/>
  <c r="Q3" i="6"/>
  <c r="U12" i="6"/>
  <c r="T12" i="6"/>
  <c r="S12" i="6"/>
  <c r="AF12" i="6"/>
  <c r="R12" i="6"/>
  <c r="Q12" i="6"/>
  <c r="P12" i="6"/>
  <c r="AB12" i="6"/>
  <c r="V12" i="6"/>
  <c r="Q24" i="6"/>
  <c r="P24" i="6"/>
  <c r="AB24" i="6"/>
  <c r="V24" i="6"/>
  <c r="U24" i="6"/>
  <c r="T24" i="6"/>
  <c r="S24" i="6"/>
  <c r="AF24" i="6"/>
  <c r="R24" i="6"/>
  <c r="AD17" i="6"/>
  <c r="Y17" i="6"/>
  <c r="X17" i="6"/>
  <c r="Z17" i="6"/>
  <c r="W17" i="6"/>
  <c r="X3" i="6"/>
  <c r="W3" i="6"/>
  <c r="AD3" i="6"/>
  <c r="Z3" i="6"/>
  <c r="Y3" i="6"/>
  <c r="Z12" i="6"/>
  <c r="W12" i="6"/>
  <c r="AD12" i="6"/>
  <c r="Y12" i="6"/>
  <c r="X12" i="6"/>
  <c r="Y24" i="6"/>
  <c r="X24" i="6"/>
  <c r="W24" i="6"/>
  <c r="AD24" i="6"/>
  <c r="Z24" i="6"/>
  <c r="Z4" i="6"/>
  <c r="W4" i="6"/>
  <c r="Y4" i="6"/>
  <c r="X4" i="6"/>
  <c r="AD4" i="6"/>
  <c r="Z13" i="6"/>
  <c r="Y13" i="6"/>
  <c r="X13" i="6"/>
  <c r="W13" i="6"/>
  <c r="AD13" i="6"/>
  <c r="Z18" i="6"/>
  <c r="Y18" i="6"/>
  <c r="X18" i="6"/>
  <c r="AD18" i="6"/>
  <c r="W18" i="6"/>
  <c r="AD25" i="6"/>
  <c r="Y25" i="6"/>
  <c r="X25" i="6"/>
  <c r="W25" i="6"/>
  <c r="Z25" i="6"/>
  <c r="W14" i="6"/>
  <c r="AD14" i="6"/>
  <c r="Y14" i="6"/>
  <c r="Z14" i="6"/>
  <c r="X14" i="6"/>
  <c r="X19" i="6"/>
  <c r="W19" i="6"/>
  <c r="AD19" i="6"/>
  <c r="Z19" i="6"/>
  <c r="Y19" i="6"/>
  <c r="Z5" i="6"/>
  <c r="Y5" i="6"/>
  <c r="X5" i="6"/>
  <c r="W5" i="6"/>
  <c r="AD5" i="6"/>
  <c r="Z26" i="6"/>
  <c r="Y26" i="6"/>
  <c r="X26" i="6"/>
  <c r="AD26" i="6"/>
  <c r="W26" i="6"/>
  <c r="X11" i="6"/>
  <c r="W11" i="6"/>
  <c r="AD11" i="6"/>
  <c r="Z11" i="6"/>
  <c r="Y11" i="6"/>
  <c r="Z15" i="6"/>
  <c r="Y15" i="6"/>
  <c r="AD15" i="6"/>
  <c r="X15" i="6"/>
  <c r="W15" i="6"/>
  <c r="Z23" i="6"/>
  <c r="Y23" i="6"/>
  <c r="W23" i="6"/>
  <c r="AD23" i="6"/>
  <c r="X23" i="6"/>
  <c r="X27" i="6"/>
  <c r="X85" i="6" s="1"/>
  <c r="W27" i="6"/>
  <c r="W85" i="6" s="1"/>
  <c r="AD27" i="6"/>
  <c r="Z27" i="6"/>
  <c r="Z85" i="6" s="1"/>
  <c r="Y27" i="6"/>
  <c r="Y85" i="6" s="1"/>
  <c r="T78" i="4"/>
  <c r="T49" i="4"/>
  <c r="Q64" i="5"/>
  <c r="Q35" i="5"/>
  <c r="Z64" i="5"/>
  <c r="Z35" i="5"/>
  <c r="Y64" i="4"/>
  <c r="Y35" i="4"/>
  <c r="T78" i="5"/>
  <c r="T49" i="5"/>
  <c r="S78" i="5"/>
  <c r="S49" i="5"/>
  <c r="S78" i="4"/>
  <c r="S49" i="4"/>
  <c r="Q64" i="6"/>
  <c r="Q35" i="6"/>
  <c r="V64" i="6"/>
  <c r="V35" i="6"/>
  <c r="V78" i="5"/>
  <c r="V49" i="5"/>
  <c r="V64" i="5"/>
  <c r="V35" i="5"/>
  <c r="T64" i="6"/>
  <c r="T35" i="6"/>
  <c r="W64" i="5"/>
  <c r="W35" i="5"/>
  <c r="T64" i="5"/>
  <c r="T35" i="5"/>
  <c r="S64" i="4"/>
  <c r="S35" i="4"/>
  <c r="Z78" i="5"/>
  <c r="Z49" i="5"/>
  <c r="X78" i="5"/>
  <c r="X49" i="5"/>
  <c r="U78" i="4"/>
  <c r="U49" i="4"/>
  <c r="Y64" i="6"/>
  <c r="Y35" i="6"/>
  <c r="X64" i="6"/>
  <c r="X35" i="6"/>
  <c r="S64" i="5"/>
  <c r="S35" i="5"/>
  <c r="W64" i="6"/>
  <c r="W35" i="6"/>
  <c r="W78" i="5"/>
  <c r="W49" i="5"/>
  <c r="Y64" i="5"/>
  <c r="Y35" i="5"/>
  <c r="W64" i="4"/>
  <c r="W35" i="4"/>
  <c r="Y78" i="5"/>
  <c r="Y49" i="5"/>
  <c r="Q78" i="4"/>
  <c r="Q49" i="4"/>
  <c r="V78" i="4"/>
  <c r="V49" i="4"/>
  <c r="U78" i="5"/>
  <c r="U49" i="5"/>
  <c r="P78" i="5"/>
  <c r="P49" i="5"/>
  <c r="D76" i="6"/>
  <c r="P64" i="5"/>
  <c r="P35" i="5"/>
  <c r="X64" i="4"/>
  <c r="X35" i="4"/>
  <c r="T64" i="4"/>
  <c r="T35" i="4"/>
  <c r="Q78" i="5"/>
  <c r="Q49" i="5"/>
  <c r="R78" i="4"/>
  <c r="R49" i="4"/>
  <c r="W78" i="4"/>
  <c r="W49" i="4"/>
  <c r="R64" i="6"/>
  <c r="R35" i="6"/>
  <c r="R64" i="4"/>
  <c r="R35" i="4"/>
  <c r="X64" i="5"/>
  <c r="X35" i="5"/>
  <c r="P64" i="4"/>
  <c r="P35" i="4"/>
  <c r="U64" i="4"/>
  <c r="U35" i="4"/>
  <c r="Y78" i="4"/>
  <c r="Y49" i="4"/>
  <c r="P78" i="4"/>
  <c r="P49" i="4"/>
  <c r="Z64" i="6"/>
  <c r="Z35" i="6"/>
  <c r="U64" i="5"/>
  <c r="U35" i="5"/>
  <c r="S64" i="6"/>
  <c r="S35" i="6"/>
  <c r="Z64" i="4"/>
  <c r="Z35" i="4"/>
  <c r="P64" i="6"/>
  <c r="P35" i="6"/>
  <c r="R64" i="5"/>
  <c r="R35" i="5"/>
  <c r="Q64" i="4"/>
  <c r="Q35" i="4"/>
  <c r="V64" i="4"/>
  <c r="V35" i="4"/>
  <c r="R78" i="5"/>
  <c r="R49" i="5"/>
  <c r="Z78" i="4"/>
  <c r="Z49" i="4"/>
  <c r="X78" i="4"/>
  <c r="X49" i="4"/>
  <c r="U64" i="6"/>
  <c r="U35" i="6"/>
  <c r="V85" i="6"/>
  <c r="D82" i="6"/>
  <c r="D28" i="6"/>
  <c r="AD11" i="1" l="1"/>
  <c r="AG11" i="1"/>
  <c r="AG18" i="2"/>
  <c r="AD18" i="2"/>
  <c r="AG17" i="2"/>
  <c r="AD17" i="2"/>
  <c r="AD23" i="2"/>
  <c r="AG23" i="2"/>
  <c r="AD24" i="2"/>
  <c r="AG24" i="2"/>
  <c r="AD26" i="1"/>
  <c r="AG26" i="1"/>
  <c r="AD17" i="1"/>
  <c r="AG17" i="1"/>
  <c r="AG19" i="2"/>
  <c r="AD19" i="2"/>
  <c r="AG24" i="1"/>
  <c r="AD24" i="1"/>
  <c r="AG25" i="2"/>
  <c r="AD25" i="2"/>
  <c r="AG26" i="2"/>
  <c r="AD26" i="2"/>
  <c r="AG27" i="2"/>
  <c r="AD27" i="2"/>
  <c r="AG4" i="2"/>
  <c r="AD4" i="2"/>
  <c r="AG3" i="2"/>
  <c r="AD3" i="2"/>
  <c r="AG13" i="1"/>
  <c r="AD13" i="1"/>
  <c r="AG5" i="2"/>
  <c r="AD5" i="2"/>
  <c r="AG13" i="2"/>
  <c r="AD13" i="2"/>
  <c r="AD14" i="1"/>
  <c r="AG14" i="1"/>
  <c r="AG11" i="2"/>
  <c r="AD11" i="2"/>
  <c r="AG12" i="2"/>
  <c r="AD12" i="2"/>
  <c r="AD14" i="2"/>
  <c r="AG14" i="2"/>
  <c r="AG15" i="1"/>
  <c r="AD15" i="1"/>
  <c r="AD15" i="2"/>
  <c r="AG15" i="2"/>
  <c r="D78" i="6"/>
  <c r="D70" i="6"/>
  <c r="D85" i="6"/>
  <c r="D39" i="6"/>
  <c r="D50" i="6"/>
  <c r="D45" i="6"/>
  <c r="D37" i="6"/>
  <c r="D38" i="6"/>
  <c r="D36" i="6"/>
  <c r="D51" i="6"/>
  <c r="D35" i="6"/>
  <c r="W76" i="6"/>
  <c r="W47" i="6"/>
  <c r="P69" i="6"/>
  <c r="P40" i="6"/>
  <c r="V72" i="6"/>
  <c r="V43" i="6"/>
  <c r="U83" i="6"/>
  <c r="U54" i="6"/>
  <c r="U81" i="6"/>
  <c r="U52" i="6"/>
  <c r="V75" i="6"/>
  <c r="V46" i="6"/>
  <c r="AF78" i="5"/>
  <c r="AF49" i="5"/>
  <c r="D55" i="6"/>
  <c r="R83" i="6"/>
  <c r="R54" i="6"/>
  <c r="U76" i="6"/>
  <c r="U47" i="6"/>
  <c r="R76" i="6"/>
  <c r="R47" i="6"/>
  <c r="Q71" i="6"/>
  <c r="Q42" i="6"/>
  <c r="W69" i="6"/>
  <c r="W40" i="6"/>
  <c r="Y77" i="6"/>
  <c r="Y48" i="6"/>
  <c r="Z77" i="6"/>
  <c r="Z48" i="6"/>
  <c r="S78" i="6"/>
  <c r="S49" i="6"/>
  <c r="W78" i="6"/>
  <c r="W49" i="6"/>
  <c r="W82" i="6"/>
  <c r="W53" i="6"/>
  <c r="Z70" i="6"/>
  <c r="Z41" i="6"/>
  <c r="U70" i="6"/>
  <c r="U41" i="6"/>
  <c r="X81" i="6"/>
  <c r="X52" i="6"/>
  <c r="Y75" i="6"/>
  <c r="Y46" i="6"/>
  <c r="Y84" i="6"/>
  <c r="Y55" i="6"/>
  <c r="AB64" i="4"/>
  <c r="AB35" i="4"/>
  <c r="Z73" i="6"/>
  <c r="Z44" i="6"/>
  <c r="AF64" i="4"/>
  <c r="AF35" i="4"/>
  <c r="D41" i="6"/>
  <c r="D47" i="6"/>
  <c r="D49" i="6"/>
  <c r="Y81" i="6"/>
  <c r="Y52" i="6"/>
  <c r="P73" i="6"/>
  <c r="P44" i="6"/>
  <c r="P82" i="6"/>
  <c r="P53" i="6"/>
  <c r="T83" i="6"/>
  <c r="T54" i="6"/>
  <c r="P83" i="6"/>
  <c r="P54" i="6"/>
  <c r="X76" i="6"/>
  <c r="X47" i="6"/>
  <c r="X71" i="6"/>
  <c r="X42" i="6"/>
  <c r="Z71" i="6"/>
  <c r="Z42" i="6"/>
  <c r="U69" i="6"/>
  <c r="U40" i="6"/>
  <c r="Q69" i="6"/>
  <c r="Q40" i="6"/>
  <c r="P77" i="6"/>
  <c r="P48" i="6"/>
  <c r="U78" i="6"/>
  <c r="U49" i="6"/>
  <c r="Q82" i="6"/>
  <c r="Q53" i="6"/>
  <c r="X82" i="6"/>
  <c r="X53" i="6"/>
  <c r="R70" i="6"/>
  <c r="R41" i="6"/>
  <c r="Z81" i="6"/>
  <c r="Z52" i="6"/>
  <c r="R72" i="6"/>
  <c r="R43" i="6"/>
  <c r="P72" i="6"/>
  <c r="P43" i="6"/>
  <c r="W75" i="6"/>
  <c r="W46" i="6"/>
  <c r="S75" i="6"/>
  <c r="S46" i="6"/>
  <c r="U84" i="6"/>
  <c r="U55" i="6"/>
  <c r="S73" i="6"/>
  <c r="S44" i="6"/>
  <c r="AB64" i="5"/>
  <c r="AB35" i="5"/>
  <c r="AD78" i="4"/>
  <c r="AD49" i="4"/>
  <c r="D84" i="6"/>
  <c r="D71" i="6"/>
  <c r="S83" i="6"/>
  <c r="S54" i="6"/>
  <c r="P78" i="6"/>
  <c r="P49" i="6"/>
  <c r="R75" i="6"/>
  <c r="R46" i="6"/>
  <c r="R84" i="6"/>
  <c r="R55" i="6"/>
  <c r="X69" i="6"/>
  <c r="X40" i="6"/>
  <c r="Q78" i="6"/>
  <c r="Q49" i="6"/>
  <c r="W81" i="6"/>
  <c r="W52" i="6"/>
  <c r="S84" i="6"/>
  <c r="S55" i="6"/>
  <c r="X73" i="6"/>
  <c r="X44" i="6"/>
  <c r="W83" i="6"/>
  <c r="W54" i="6"/>
  <c r="X83" i="6"/>
  <c r="X54" i="6"/>
  <c r="Y76" i="6"/>
  <c r="Y47" i="6"/>
  <c r="P71" i="6"/>
  <c r="P42" i="6"/>
  <c r="S71" i="6"/>
  <c r="S42" i="6"/>
  <c r="V69" i="6"/>
  <c r="V40" i="6"/>
  <c r="Y69" i="6"/>
  <c r="Y40" i="6"/>
  <c r="Q77" i="6"/>
  <c r="Q48" i="6"/>
  <c r="AF78" i="4"/>
  <c r="AF49" i="4"/>
  <c r="V78" i="6"/>
  <c r="V49" i="6"/>
  <c r="R82" i="6"/>
  <c r="R53" i="6"/>
  <c r="S82" i="6"/>
  <c r="S53" i="6"/>
  <c r="S70" i="6"/>
  <c r="S41" i="6"/>
  <c r="P81" i="6"/>
  <c r="P52" i="6"/>
  <c r="T72" i="6"/>
  <c r="T43" i="6"/>
  <c r="X72" i="6"/>
  <c r="X43" i="6"/>
  <c r="U75" i="6"/>
  <c r="U46" i="6"/>
  <c r="P84" i="6"/>
  <c r="P55" i="6"/>
  <c r="V84" i="6"/>
  <c r="V55" i="6"/>
  <c r="Q73" i="6"/>
  <c r="Q44" i="6"/>
  <c r="AF64" i="6"/>
  <c r="AF35" i="6"/>
  <c r="D48" i="6"/>
  <c r="D40" i="6"/>
  <c r="D44" i="6"/>
  <c r="D46" i="6"/>
  <c r="Y71" i="6"/>
  <c r="Y42" i="6"/>
  <c r="V70" i="6"/>
  <c r="V41" i="6"/>
  <c r="R71" i="6"/>
  <c r="R42" i="6"/>
  <c r="X78" i="6"/>
  <c r="X49" i="6"/>
  <c r="W72" i="6"/>
  <c r="W43" i="6"/>
  <c r="D79" i="6"/>
  <c r="D80" i="6"/>
  <c r="D67" i="6"/>
  <c r="D66" i="6"/>
  <c r="D68" i="6"/>
  <c r="D74" i="6"/>
  <c r="D65" i="6"/>
  <c r="D64" i="6"/>
  <c r="Z83" i="6"/>
  <c r="Z54" i="6"/>
  <c r="Q83" i="6"/>
  <c r="Q54" i="6"/>
  <c r="P76" i="6"/>
  <c r="P47" i="6"/>
  <c r="U71" i="6"/>
  <c r="U42" i="6"/>
  <c r="R69" i="6"/>
  <c r="R40" i="6"/>
  <c r="R77" i="6"/>
  <c r="R48" i="6"/>
  <c r="AD78" i="5"/>
  <c r="AD49" i="5"/>
  <c r="Y78" i="6"/>
  <c r="Y49" i="6"/>
  <c r="Z82" i="6"/>
  <c r="Z53" i="6"/>
  <c r="Q70" i="6"/>
  <c r="Q41" i="6"/>
  <c r="Q81" i="6"/>
  <c r="Q52" i="6"/>
  <c r="U72" i="6"/>
  <c r="U43" i="6"/>
  <c r="Q72" i="6"/>
  <c r="Q43" i="6"/>
  <c r="P75" i="6"/>
  <c r="P46" i="6"/>
  <c r="T84" i="6"/>
  <c r="T55" i="6"/>
  <c r="AD64" i="6"/>
  <c r="AD35" i="6"/>
  <c r="R73" i="6"/>
  <c r="R44" i="6"/>
  <c r="T73" i="6"/>
  <c r="T44" i="6"/>
  <c r="AC64" i="5"/>
  <c r="AC35" i="5"/>
  <c r="AC64" i="6"/>
  <c r="AC35" i="6"/>
  <c r="D77" i="6"/>
  <c r="D69" i="6"/>
  <c r="D73" i="6"/>
  <c r="D75" i="6"/>
  <c r="S77" i="6"/>
  <c r="S48" i="6"/>
  <c r="T75" i="6"/>
  <c r="T46" i="6"/>
  <c r="AD64" i="5"/>
  <c r="AD35" i="5"/>
  <c r="T76" i="6"/>
  <c r="T47" i="6"/>
  <c r="P70" i="6"/>
  <c r="P41" i="6"/>
  <c r="Z84" i="6"/>
  <c r="Z55" i="6"/>
  <c r="D53" i="6"/>
  <c r="V83" i="6"/>
  <c r="V54" i="6"/>
  <c r="Y83" i="6"/>
  <c r="Y54" i="6"/>
  <c r="W71" i="6"/>
  <c r="W42" i="6"/>
  <c r="T71" i="6"/>
  <c r="T42" i="6"/>
  <c r="S69" i="6"/>
  <c r="S40" i="6"/>
  <c r="Z69" i="6"/>
  <c r="Z40" i="6"/>
  <c r="T77" i="6"/>
  <c r="T48" i="6"/>
  <c r="AC64" i="4"/>
  <c r="AC35" i="4"/>
  <c r="Z78" i="6"/>
  <c r="Z49" i="6"/>
  <c r="U82" i="6"/>
  <c r="U53" i="6"/>
  <c r="T82" i="6"/>
  <c r="T53" i="6"/>
  <c r="Y70" i="6"/>
  <c r="Y41" i="6"/>
  <c r="R81" i="6"/>
  <c r="R52" i="6"/>
  <c r="Z72" i="6"/>
  <c r="Z43" i="6"/>
  <c r="Y72" i="6"/>
  <c r="Y43" i="6"/>
  <c r="X75" i="6"/>
  <c r="X46" i="6"/>
  <c r="W84" i="6"/>
  <c r="W55" i="6"/>
  <c r="AB64" i="6"/>
  <c r="AB35" i="6"/>
  <c r="W73" i="6"/>
  <c r="W44" i="6"/>
  <c r="U73" i="6"/>
  <c r="U44" i="6"/>
  <c r="AC78" i="4"/>
  <c r="AC49" i="4"/>
  <c r="AD64" i="4"/>
  <c r="AD35" i="4"/>
  <c r="D43" i="6"/>
  <c r="D54" i="6"/>
  <c r="D52" i="6"/>
  <c r="Z76" i="6"/>
  <c r="Z47" i="6"/>
  <c r="U77" i="6"/>
  <c r="U48" i="6"/>
  <c r="Y82" i="6"/>
  <c r="Y53" i="6"/>
  <c r="V81" i="6"/>
  <c r="V52" i="6"/>
  <c r="Q84" i="6"/>
  <c r="Q55" i="6"/>
  <c r="V76" i="6"/>
  <c r="V47" i="6"/>
  <c r="V77" i="6"/>
  <c r="V48" i="6"/>
  <c r="W70" i="6"/>
  <c r="W41" i="6"/>
  <c r="Z75" i="6"/>
  <c r="Z46" i="6"/>
  <c r="AF64" i="5"/>
  <c r="AF35" i="5"/>
  <c r="D42" i="6"/>
  <c r="S76" i="6"/>
  <c r="S47" i="6"/>
  <c r="Q76" i="6"/>
  <c r="Q47" i="6"/>
  <c r="V71" i="6"/>
  <c r="V42" i="6"/>
  <c r="T69" i="6"/>
  <c r="T40" i="6"/>
  <c r="X77" i="6"/>
  <c r="X48" i="6"/>
  <c r="W77" i="6"/>
  <c r="W48" i="6"/>
  <c r="R78" i="6"/>
  <c r="R49" i="6"/>
  <c r="T78" i="6"/>
  <c r="T49" i="6"/>
  <c r="V82" i="6"/>
  <c r="V53" i="6"/>
  <c r="X70" i="6"/>
  <c r="X41" i="6"/>
  <c r="T70" i="6"/>
  <c r="T41" i="6"/>
  <c r="T81" i="6"/>
  <c r="T52" i="6"/>
  <c r="S81" i="6"/>
  <c r="S52" i="6"/>
  <c r="S72" i="6"/>
  <c r="S43" i="6"/>
  <c r="Q75" i="6"/>
  <c r="Q46" i="6"/>
  <c r="X84" i="6"/>
  <c r="X55" i="6"/>
  <c r="AB78" i="5"/>
  <c r="AB49" i="5"/>
  <c r="Y73" i="6"/>
  <c r="Y44" i="6"/>
  <c r="V73" i="6"/>
  <c r="V44" i="6"/>
  <c r="AC78" i="5"/>
  <c r="AC49" i="5"/>
  <c r="AB78" i="4"/>
  <c r="AB49" i="4"/>
  <c r="D72" i="6"/>
  <c r="D83" i="6"/>
  <c r="D81" i="6"/>
  <c r="V56" i="6"/>
  <c r="Q63" i="6"/>
  <c r="Q34" i="6"/>
  <c r="AB85" i="6"/>
  <c r="P56" i="6"/>
  <c r="Y63" i="6"/>
  <c r="Y34" i="6"/>
  <c r="Q56" i="6"/>
  <c r="T63" i="6"/>
  <c r="T34" i="6"/>
  <c r="R63" i="6"/>
  <c r="R34" i="6"/>
  <c r="T56" i="6"/>
  <c r="V63" i="6"/>
  <c r="V34" i="6"/>
  <c r="Z63" i="6"/>
  <c r="Z34" i="6"/>
  <c r="W56" i="6"/>
  <c r="W63" i="6"/>
  <c r="W34" i="6"/>
  <c r="S63" i="6"/>
  <c r="S34" i="6"/>
  <c r="Y56" i="6"/>
  <c r="R56" i="6"/>
  <c r="U63" i="6"/>
  <c r="U34" i="6"/>
  <c r="U56" i="6"/>
  <c r="Z56" i="6"/>
  <c r="P63" i="6"/>
  <c r="P34" i="6"/>
  <c r="X56" i="6"/>
  <c r="S56" i="6"/>
  <c r="X63" i="6"/>
  <c r="X34" i="6"/>
  <c r="P28" i="6"/>
  <c r="R28" i="6"/>
  <c r="AC85" i="6"/>
  <c r="Z28" i="6"/>
  <c r="Y28" i="6"/>
  <c r="Q28" i="6"/>
  <c r="AD85" i="6"/>
  <c r="S28" i="6"/>
  <c r="U28" i="6"/>
  <c r="T28" i="6"/>
  <c r="X28" i="6"/>
  <c r="AF85" i="6"/>
  <c r="V28" i="6"/>
  <c r="W28" i="6"/>
  <c r="D34" i="6"/>
  <c r="D56" i="6"/>
  <c r="D63" i="6"/>
  <c r="AD69" i="6" l="1"/>
  <c r="AD40" i="6"/>
  <c r="AD83" i="6"/>
  <c r="AD54" i="6"/>
  <c r="AB73" i="6"/>
  <c r="AB44" i="6"/>
  <c r="AF72" i="6"/>
  <c r="AF43" i="6"/>
  <c r="AB72" i="6"/>
  <c r="AB43" i="6"/>
  <c r="AC81" i="6"/>
  <c r="AC52" i="6"/>
  <c r="AD75" i="6"/>
  <c r="AD46" i="6"/>
  <c r="AB78" i="6"/>
  <c r="AB49" i="6"/>
  <c r="AC77" i="6"/>
  <c r="AC48" i="6"/>
  <c r="AD72" i="6"/>
  <c r="AD43" i="6"/>
  <c r="AC71" i="6"/>
  <c r="AC42" i="6"/>
  <c r="AD71" i="6"/>
  <c r="AD42" i="6"/>
  <c r="AF84" i="6"/>
  <c r="AF55" i="6"/>
  <c r="AD70" i="6"/>
  <c r="AD41" i="6"/>
  <c r="AC70" i="6"/>
  <c r="AC41" i="6"/>
  <c r="AB70" i="6"/>
  <c r="AB41" i="6"/>
  <c r="AF71" i="6"/>
  <c r="AF42" i="6"/>
  <c r="AC82" i="6"/>
  <c r="AC53" i="6"/>
  <c r="AF76" i="6"/>
  <c r="AF47" i="6"/>
  <c r="AB75" i="6"/>
  <c r="AB46" i="6"/>
  <c r="AC76" i="6"/>
  <c r="AC47" i="6"/>
  <c r="AD82" i="6"/>
  <c r="AD53" i="6"/>
  <c r="AD78" i="6"/>
  <c r="AD49" i="6"/>
  <c r="AD84" i="6"/>
  <c r="AD55" i="6"/>
  <c r="AF75" i="6"/>
  <c r="AF46" i="6"/>
  <c r="AB82" i="6"/>
  <c r="AB53" i="6"/>
  <c r="AD73" i="6"/>
  <c r="AD44" i="6"/>
  <c r="AC69" i="6"/>
  <c r="AC40" i="6"/>
  <c r="AF73" i="6"/>
  <c r="AF44" i="6"/>
  <c r="AF70" i="6"/>
  <c r="AF41" i="6"/>
  <c r="AF83" i="6"/>
  <c r="AF54" i="6"/>
  <c r="AB69" i="6"/>
  <c r="AB40" i="6"/>
  <c r="AD77" i="6"/>
  <c r="AD48" i="6"/>
  <c r="AC83" i="6"/>
  <c r="AC54" i="6"/>
  <c r="AC84" i="6"/>
  <c r="AC55" i="6"/>
  <c r="AB71" i="6"/>
  <c r="AB42" i="6"/>
  <c r="AB84" i="6"/>
  <c r="AB55" i="6"/>
  <c r="AC73" i="6"/>
  <c r="AC44" i="6"/>
  <c r="AC72" i="6"/>
  <c r="AC43" i="6"/>
  <c r="AB83" i="6"/>
  <c r="AB54" i="6"/>
  <c r="AD76" i="6"/>
  <c r="AD47" i="6"/>
  <c r="AC78" i="6"/>
  <c r="AC49" i="6"/>
  <c r="AF77" i="6"/>
  <c r="AF48" i="6"/>
  <c r="AF69" i="6"/>
  <c r="AF40" i="6"/>
  <c r="AB76" i="6"/>
  <c r="AB47" i="6"/>
  <c r="AF78" i="6"/>
  <c r="AF49" i="6"/>
  <c r="AF82" i="6"/>
  <c r="AF53" i="6"/>
  <c r="AF81" i="6"/>
  <c r="AF52" i="6"/>
  <c r="AC75" i="6"/>
  <c r="AC46" i="6"/>
  <c r="AB77" i="6"/>
  <c r="AB48" i="6"/>
  <c r="AD81" i="6"/>
  <c r="AD52" i="6"/>
  <c r="AB81" i="6"/>
  <c r="AB52" i="6"/>
  <c r="F58" i="6"/>
  <c r="G87" i="6"/>
  <c r="H58" i="6"/>
  <c r="E58" i="6"/>
  <c r="F87" i="6"/>
  <c r="E87" i="6"/>
  <c r="G58" i="6"/>
  <c r="H87" i="6"/>
  <c r="R87" i="6"/>
  <c r="K58" i="6"/>
  <c r="K87" i="6"/>
  <c r="Z87" i="6"/>
  <c r="R58" i="6"/>
  <c r="U58" i="6"/>
  <c r="P58" i="6"/>
  <c r="V58" i="6"/>
  <c r="AF63" i="6"/>
  <c r="AF34" i="6"/>
  <c r="S58" i="6"/>
  <c r="U87" i="6"/>
  <c r="P87" i="6"/>
  <c r="V87" i="6"/>
  <c r="AF56" i="6"/>
  <c r="AD56" i="6"/>
  <c r="S87" i="6"/>
  <c r="AB56" i="6"/>
  <c r="X58" i="6"/>
  <c r="T58" i="6"/>
  <c r="AC56" i="6"/>
  <c r="X87" i="6"/>
  <c r="Y58" i="6"/>
  <c r="T87" i="6"/>
  <c r="AC63" i="6"/>
  <c r="AC34" i="6"/>
  <c r="AB63" i="6"/>
  <c r="AB34" i="6"/>
  <c r="Y87" i="6"/>
  <c r="W58" i="6"/>
  <c r="Q58" i="6"/>
  <c r="AD63" i="6"/>
  <c r="AD34" i="6"/>
  <c r="Z58" i="6"/>
  <c r="W87" i="6"/>
  <c r="Q87" i="6"/>
  <c r="AB28" i="6"/>
  <c r="AC28" i="6"/>
  <c r="AD28" i="6"/>
  <c r="AF28" i="6"/>
  <c r="D58" i="6"/>
  <c r="D87" i="6"/>
  <c r="AB58" i="6" l="1"/>
  <c r="AB87" i="6"/>
  <c r="AD58" i="6"/>
  <c r="AC58" i="6"/>
  <c r="AD87" i="6"/>
  <c r="AC87" i="6"/>
  <c r="AF58" i="6"/>
  <c r="AF87" i="6"/>
  <c r="AB4" i="4" l="1"/>
  <c r="V4" i="4"/>
  <c r="U4" i="4"/>
  <c r="T4" i="4"/>
  <c r="S4" i="4"/>
  <c r="AF4" i="4"/>
  <c r="R4" i="4"/>
  <c r="Q4" i="4"/>
  <c r="P4" i="4"/>
  <c r="W4" i="4"/>
  <c r="Z4" i="4"/>
  <c r="Y4" i="4"/>
  <c r="X4" i="4"/>
  <c r="T14" i="5"/>
  <c r="S14" i="5"/>
  <c r="AF14" i="5"/>
  <c r="R14" i="5"/>
  <c r="Q14" i="5"/>
  <c r="P14" i="5"/>
  <c r="AB14" i="5"/>
  <c r="V14" i="5"/>
  <c r="U14" i="5"/>
  <c r="Q15" i="5"/>
  <c r="P15" i="5"/>
  <c r="AB15" i="5"/>
  <c r="V15" i="5"/>
  <c r="U15" i="5"/>
  <c r="T15" i="5"/>
  <c r="S15" i="5"/>
  <c r="AF15" i="5"/>
  <c r="R15" i="5"/>
  <c r="U3" i="5"/>
  <c r="T3" i="5"/>
  <c r="S3" i="5"/>
  <c r="AF3" i="5"/>
  <c r="R3" i="5"/>
  <c r="Q3" i="5"/>
  <c r="P3" i="5"/>
  <c r="AB3" i="5"/>
  <c r="V3" i="5"/>
  <c r="P18" i="5"/>
  <c r="AB18" i="5"/>
  <c r="V18" i="5"/>
  <c r="U18" i="5"/>
  <c r="T18" i="5"/>
  <c r="S18" i="5"/>
  <c r="AF18" i="5"/>
  <c r="R18" i="5"/>
  <c r="Q18" i="5"/>
  <c r="AB12" i="4"/>
  <c r="V12" i="4"/>
  <c r="U12" i="4"/>
  <c r="T12" i="4"/>
  <c r="S12" i="4"/>
  <c r="AF12" i="4"/>
  <c r="R12" i="4"/>
  <c r="Q12" i="4"/>
  <c r="P12" i="4"/>
  <c r="W12" i="4"/>
  <c r="Z12" i="4"/>
  <c r="Y12" i="4"/>
  <c r="X12" i="4"/>
  <c r="T13" i="4"/>
  <c r="S13" i="4"/>
  <c r="AF13" i="4"/>
  <c r="R13" i="4"/>
  <c r="Q13" i="4"/>
  <c r="P13" i="4"/>
  <c r="AB13" i="4"/>
  <c r="V13" i="4"/>
  <c r="U13" i="4"/>
  <c r="Z13" i="4"/>
  <c r="Y13" i="4"/>
  <c r="W13" i="4"/>
  <c r="X13" i="4"/>
  <c r="AB5" i="5"/>
  <c r="V5" i="5"/>
  <c r="U5" i="5"/>
  <c r="T5" i="5"/>
  <c r="S5" i="5"/>
  <c r="AF5" i="5"/>
  <c r="R5" i="5"/>
  <c r="Q5" i="5"/>
  <c r="P5" i="5"/>
  <c r="U19" i="5"/>
  <c r="T19" i="5"/>
  <c r="S19" i="5"/>
  <c r="AF19" i="5"/>
  <c r="R19" i="5"/>
  <c r="Q19" i="5"/>
  <c r="P19" i="5"/>
  <c r="AB19" i="5"/>
  <c r="V19" i="5"/>
  <c r="AF19" i="4"/>
  <c r="R19" i="4"/>
  <c r="Q19" i="4"/>
  <c r="P19" i="4"/>
  <c r="AB19" i="4"/>
  <c r="V19" i="4"/>
  <c r="U19" i="4"/>
  <c r="T19" i="4"/>
  <c r="S19" i="4"/>
  <c r="Z19" i="4"/>
  <c r="W19" i="4"/>
  <c r="Y19" i="4"/>
  <c r="X19" i="4"/>
  <c r="V23" i="4"/>
  <c r="U23" i="4"/>
  <c r="T23" i="4"/>
  <c r="S23" i="4"/>
  <c r="AF23" i="4"/>
  <c r="R23" i="4"/>
  <c r="Q23" i="4"/>
  <c r="P23" i="4"/>
  <c r="AB23" i="4"/>
  <c r="Y23" i="4"/>
  <c r="X23" i="4"/>
  <c r="Z23" i="4"/>
  <c r="W23" i="4"/>
  <c r="S24" i="4"/>
  <c r="AF24" i="4"/>
  <c r="R24" i="4"/>
  <c r="Q24" i="4"/>
  <c r="P24" i="4"/>
  <c r="AB24" i="4"/>
  <c r="V24" i="4"/>
  <c r="U24" i="4"/>
  <c r="T24" i="4"/>
  <c r="X24" i="4"/>
  <c r="Z24" i="4"/>
  <c r="Y24" i="4"/>
  <c r="W24" i="4"/>
  <c r="P25" i="4"/>
  <c r="AB25" i="4"/>
  <c r="V25" i="4"/>
  <c r="U25" i="4"/>
  <c r="T25" i="4"/>
  <c r="S25" i="4"/>
  <c r="AF25" i="4"/>
  <c r="R25" i="4"/>
  <c r="Q25" i="4"/>
  <c r="X25" i="4"/>
  <c r="W25" i="4"/>
  <c r="Z25" i="4"/>
  <c r="Y25" i="4"/>
  <c r="Q23" i="5"/>
  <c r="P23" i="5"/>
  <c r="AB23" i="5"/>
  <c r="V23" i="5"/>
  <c r="U23" i="5"/>
  <c r="T23" i="5"/>
  <c r="S23" i="5"/>
  <c r="AF23" i="5"/>
  <c r="R23" i="5"/>
  <c r="U18" i="4"/>
  <c r="T18" i="4"/>
  <c r="S18" i="4"/>
  <c r="AF18" i="4"/>
  <c r="R18" i="4"/>
  <c r="Q18" i="4"/>
  <c r="P18" i="4"/>
  <c r="AB18" i="4"/>
  <c r="V18" i="4"/>
  <c r="Y18" i="4"/>
  <c r="Z18" i="4"/>
  <c r="X18" i="4"/>
  <c r="W18" i="4"/>
  <c r="D85" i="5"/>
  <c r="U27" i="5"/>
  <c r="U85" i="5" s="1"/>
  <c r="T27" i="5"/>
  <c r="T85" i="5" s="1"/>
  <c r="S27" i="5"/>
  <c r="AF27" i="5"/>
  <c r="R27" i="5"/>
  <c r="R85" i="5" s="1"/>
  <c r="Q27" i="5"/>
  <c r="Q85" i="5" s="1"/>
  <c r="P27" i="5"/>
  <c r="P85" i="5" s="1"/>
  <c r="AB27" i="5"/>
  <c r="V27" i="5"/>
  <c r="V85" i="5" s="1"/>
  <c r="AF11" i="4"/>
  <c r="R11" i="4"/>
  <c r="Q11" i="4"/>
  <c r="P11" i="4"/>
  <c r="AB11" i="4"/>
  <c r="V11" i="4"/>
  <c r="U11" i="4"/>
  <c r="T11" i="4"/>
  <c r="S11" i="4"/>
  <c r="Z11" i="4"/>
  <c r="Y11" i="4"/>
  <c r="X11" i="4"/>
  <c r="W11" i="4"/>
  <c r="Q14" i="4"/>
  <c r="P14" i="4"/>
  <c r="AB14" i="4"/>
  <c r="V14" i="4"/>
  <c r="U14" i="4"/>
  <c r="T14" i="4"/>
  <c r="S14" i="4"/>
  <c r="AF14" i="4"/>
  <c r="R14" i="4"/>
  <c r="Y14" i="4"/>
  <c r="X14" i="4"/>
  <c r="W14" i="4"/>
  <c r="Z14" i="4"/>
  <c r="U26" i="4"/>
  <c r="T26" i="4"/>
  <c r="S26" i="4"/>
  <c r="AF26" i="4"/>
  <c r="R26" i="4"/>
  <c r="Q26" i="4"/>
  <c r="P26" i="4"/>
  <c r="AB26" i="4"/>
  <c r="V26" i="4"/>
  <c r="Z26" i="4"/>
  <c r="X26" i="4"/>
  <c r="W26" i="4"/>
  <c r="Y26" i="4"/>
  <c r="U11" i="5"/>
  <c r="T11" i="5"/>
  <c r="S11" i="5"/>
  <c r="AF11" i="5"/>
  <c r="R11" i="5"/>
  <c r="Q11" i="5"/>
  <c r="P11" i="5"/>
  <c r="AB11" i="5"/>
  <c r="V11" i="5"/>
  <c r="AF27" i="4"/>
  <c r="R27" i="4"/>
  <c r="Q27" i="4"/>
  <c r="Q85" i="4" s="1"/>
  <c r="P27" i="4"/>
  <c r="AB27" i="4"/>
  <c r="V27" i="4"/>
  <c r="V85" i="4" s="1"/>
  <c r="U27" i="4"/>
  <c r="U85" i="4" s="1"/>
  <c r="T27" i="4"/>
  <c r="T85" i="4" s="1"/>
  <c r="S27" i="4"/>
  <c r="S85" i="4" s="1"/>
  <c r="Z27" i="4"/>
  <c r="Y27" i="4"/>
  <c r="W27" i="4"/>
  <c r="X27" i="4"/>
  <c r="V24" i="5"/>
  <c r="U24" i="5"/>
  <c r="T24" i="5"/>
  <c r="S24" i="5"/>
  <c r="AF24" i="5"/>
  <c r="R24" i="5"/>
  <c r="Q24" i="5"/>
  <c r="P24" i="5"/>
  <c r="AB24" i="5"/>
  <c r="P26" i="5"/>
  <c r="AB26" i="5"/>
  <c r="V26" i="5"/>
  <c r="U26" i="5"/>
  <c r="T26" i="5"/>
  <c r="S26" i="5"/>
  <c r="AF26" i="5"/>
  <c r="R26" i="5"/>
  <c r="Q26" i="5"/>
  <c r="T5" i="4"/>
  <c r="S5" i="4"/>
  <c r="AF5" i="4"/>
  <c r="R5" i="4"/>
  <c r="Q5" i="4"/>
  <c r="P5" i="4"/>
  <c r="AB5" i="4"/>
  <c r="V5" i="4"/>
  <c r="U5" i="4"/>
  <c r="Z5" i="4"/>
  <c r="X5" i="4"/>
  <c r="Y5" i="4"/>
  <c r="W5" i="4"/>
  <c r="S17" i="5"/>
  <c r="AF17" i="5"/>
  <c r="R17" i="5"/>
  <c r="Q17" i="5"/>
  <c r="P17" i="5"/>
  <c r="AB17" i="5"/>
  <c r="V17" i="5"/>
  <c r="U17" i="5"/>
  <c r="T17" i="5"/>
  <c r="AF4" i="5"/>
  <c r="R4" i="5"/>
  <c r="Q4" i="5"/>
  <c r="P4" i="5"/>
  <c r="AB4" i="5"/>
  <c r="V4" i="5"/>
  <c r="U4" i="5"/>
  <c r="T4" i="5"/>
  <c r="S4" i="5"/>
  <c r="V15" i="4"/>
  <c r="U15" i="4"/>
  <c r="T15" i="4"/>
  <c r="S15" i="4"/>
  <c r="AF15" i="4"/>
  <c r="R15" i="4"/>
  <c r="Q15" i="4"/>
  <c r="P15" i="4"/>
  <c r="AB15" i="4"/>
  <c r="Z15" i="4"/>
  <c r="Y15" i="4"/>
  <c r="X15" i="4"/>
  <c r="W15" i="4"/>
  <c r="AF12" i="5"/>
  <c r="R12" i="5"/>
  <c r="Q12" i="5"/>
  <c r="P12" i="5"/>
  <c r="AB12" i="5"/>
  <c r="V12" i="5"/>
  <c r="U12" i="5"/>
  <c r="T12" i="5"/>
  <c r="S12" i="5"/>
  <c r="AF3" i="4"/>
  <c r="R3" i="4"/>
  <c r="Q3" i="4"/>
  <c r="P3" i="4"/>
  <c r="AB3" i="4"/>
  <c r="V3" i="4"/>
  <c r="U3" i="4"/>
  <c r="T3" i="4"/>
  <c r="S3" i="4"/>
  <c r="Z3" i="4"/>
  <c r="Y3" i="4"/>
  <c r="X3" i="4"/>
  <c r="W3" i="4"/>
  <c r="P17" i="4"/>
  <c r="AB17" i="4"/>
  <c r="V17" i="4"/>
  <c r="U17" i="4"/>
  <c r="T17" i="4"/>
  <c r="S17" i="4"/>
  <c r="AF17" i="4"/>
  <c r="R17" i="4"/>
  <c r="Q17" i="4"/>
  <c r="X17" i="4"/>
  <c r="W17" i="4"/>
  <c r="Z17" i="4"/>
  <c r="Y17" i="4"/>
  <c r="AB13" i="5"/>
  <c r="V13" i="5"/>
  <c r="U13" i="5"/>
  <c r="T13" i="5"/>
  <c r="S13" i="5"/>
  <c r="AF13" i="5"/>
  <c r="R13" i="5"/>
  <c r="Q13" i="5"/>
  <c r="P13" i="5"/>
  <c r="S25" i="5"/>
  <c r="AF25" i="5"/>
  <c r="R25" i="5"/>
  <c r="Q25" i="5"/>
  <c r="P25" i="5"/>
  <c r="AB25" i="5"/>
  <c r="V25" i="5"/>
  <c r="U25" i="5"/>
  <c r="T25" i="5"/>
  <c r="X26" i="5"/>
  <c r="W26" i="5"/>
  <c r="AD26" i="5"/>
  <c r="Z26" i="5"/>
  <c r="Y26" i="5"/>
  <c r="Y15" i="5"/>
  <c r="X15" i="5"/>
  <c r="W15" i="5"/>
  <c r="AD15" i="5"/>
  <c r="Z15" i="5"/>
  <c r="Z3" i="5"/>
  <c r="X3" i="5"/>
  <c r="W3" i="5"/>
  <c r="Y3" i="5"/>
  <c r="AD3" i="5"/>
  <c r="Z14" i="5"/>
  <c r="Y14" i="5"/>
  <c r="W14" i="5"/>
  <c r="AD14" i="5"/>
  <c r="X14" i="5"/>
  <c r="W13" i="5"/>
  <c r="AD13" i="5"/>
  <c r="Z13" i="5"/>
  <c r="Y13" i="5"/>
  <c r="X13" i="5"/>
  <c r="Z27" i="5"/>
  <c r="Z85" i="5" s="1"/>
  <c r="X27" i="5"/>
  <c r="X85" i="5" s="1"/>
  <c r="W27" i="5"/>
  <c r="W85" i="5" s="1"/>
  <c r="AD27" i="5"/>
  <c r="Y27" i="5"/>
  <c r="Y85" i="5" s="1"/>
  <c r="W5" i="5"/>
  <c r="AD5" i="5"/>
  <c r="Z5" i="5"/>
  <c r="Y5" i="5"/>
  <c r="X5" i="5"/>
  <c r="Z19" i="5"/>
  <c r="X19" i="5"/>
  <c r="W19" i="5"/>
  <c r="AD19" i="5"/>
  <c r="Y19" i="5"/>
  <c r="Z25" i="5"/>
  <c r="Y25" i="5"/>
  <c r="X25" i="5"/>
  <c r="AD25" i="5"/>
  <c r="W25" i="5"/>
  <c r="Z17" i="5"/>
  <c r="Y17" i="5"/>
  <c r="X17" i="5"/>
  <c r="AD17" i="5"/>
  <c r="W17" i="5"/>
  <c r="Z4" i="5"/>
  <c r="Y4" i="5"/>
  <c r="X4" i="5"/>
  <c r="W4" i="5"/>
  <c r="AD4" i="5"/>
  <c r="X18" i="5"/>
  <c r="W18" i="5"/>
  <c r="AD18" i="5"/>
  <c r="Z18" i="5"/>
  <c r="Y18" i="5"/>
  <c r="Z11" i="5"/>
  <c r="X11" i="5"/>
  <c r="W11" i="5"/>
  <c r="Y11" i="5"/>
  <c r="AD11" i="5"/>
  <c r="Y23" i="5"/>
  <c r="X23" i="5"/>
  <c r="W23" i="5"/>
  <c r="AD23" i="5"/>
  <c r="Z23" i="5"/>
  <c r="Z12" i="5"/>
  <c r="Y12" i="5"/>
  <c r="X12" i="5"/>
  <c r="W12" i="5"/>
  <c r="AD12" i="5"/>
  <c r="AD24" i="5"/>
  <c r="Y24" i="5"/>
  <c r="X24" i="5"/>
  <c r="Z24" i="5"/>
  <c r="W24" i="5"/>
  <c r="D72" i="5"/>
  <c r="D43" i="5"/>
  <c r="D84" i="5"/>
  <c r="D55" i="5"/>
  <c r="D75" i="5"/>
  <c r="D46" i="5"/>
  <c r="D76" i="5"/>
  <c r="D47" i="5"/>
  <c r="D77" i="5"/>
  <c r="D48" i="5"/>
  <c r="D69" i="5"/>
  <c r="D40" i="5"/>
  <c r="D81" i="5"/>
  <c r="D52" i="5"/>
  <c r="D73" i="5"/>
  <c r="D44" i="5"/>
  <c r="D79" i="5"/>
  <c r="D80" i="5"/>
  <c r="D66" i="5"/>
  <c r="D65" i="5"/>
  <c r="D74" i="5"/>
  <c r="D68" i="5"/>
  <c r="D67" i="5"/>
  <c r="D78" i="5"/>
  <c r="D64" i="5"/>
  <c r="D70" i="5"/>
  <c r="D41" i="5"/>
  <c r="D82" i="5"/>
  <c r="D53" i="5"/>
  <c r="D51" i="5"/>
  <c r="D36" i="5"/>
  <c r="D45" i="5"/>
  <c r="D37" i="5"/>
  <c r="D38" i="5"/>
  <c r="D50" i="5"/>
  <c r="D39" i="5"/>
  <c r="D49" i="5"/>
  <c r="D35" i="5"/>
  <c r="D71" i="5"/>
  <c r="D42" i="5"/>
  <c r="D83" i="5"/>
  <c r="D54" i="5"/>
  <c r="R85" i="4"/>
  <c r="P85" i="4"/>
  <c r="S85" i="5"/>
  <c r="D34" i="5"/>
  <c r="D28" i="5"/>
  <c r="D56" i="5"/>
  <c r="D63" i="5"/>
  <c r="V83" i="4" l="1"/>
  <c r="V54" i="4"/>
  <c r="P84" i="4"/>
  <c r="P55" i="4"/>
  <c r="R76" i="4"/>
  <c r="R47" i="4"/>
  <c r="T75" i="4"/>
  <c r="T46" i="4"/>
  <c r="U69" i="4"/>
  <c r="U40" i="4"/>
  <c r="X83" i="5"/>
  <c r="X54" i="5"/>
  <c r="Q73" i="4"/>
  <c r="Q44" i="4"/>
  <c r="T71" i="4"/>
  <c r="T42" i="4"/>
  <c r="P77" i="4"/>
  <c r="P48" i="4"/>
  <c r="P70" i="5"/>
  <c r="P41" i="5"/>
  <c r="W73" i="5"/>
  <c r="W44" i="5"/>
  <c r="U73" i="5"/>
  <c r="U44" i="5"/>
  <c r="Q84" i="5"/>
  <c r="Q55" i="5"/>
  <c r="W72" i="5"/>
  <c r="W43" i="5"/>
  <c r="S72" i="5"/>
  <c r="S43" i="5"/>
  <c r="V75" i="4"/>
  <c r="V46" i="4"/>
  <c r="P69" i="4"/>
  <c r="P40" i="4"/>
  <c r="U75" i="5"/>
  <c r="U46" i="5"/>
  <c r="Z71" i="5"/>
  <c r="Z42" i="5"/>
  <c r="V71" i="5"/>
  <c r="V42" i="5"/>
  <c r="S73" i="4"/>
  <c r="S44" i="4"/>
  <c r="T83" i="4"/>
  <c r="T54" i="4"/>
  <c r="V71" i="4"/>
  <c r="V42" i="4"/>
  <c r="T81" i="4"/>
  <c r="T52" i="4"/>
  <c r="R77" i="4"/>
  <c r="R48" i="4"/>
  <c r="R82" i="5"/>
  <c r="R53" i="5"/>
  <c r="U70" i="5"/>
  <c r="U41" i="5"/>
  <c r="S70" i="5"/>
  <c r="S41" i="5"/>
  <c r="V84" i="4"/>
  <c r="V55" i="4"/>
  <c r="S81" i="5"/>
  <c r="S52" i="5"/>
  <c r="P76" i="4"/>
  <c r="P47" i="4"/>
  <c r="T77" i="5"/>
  <c r="T48" i="5"/>
  <c r="X77" i="5"/>
  <c r="X48" i="5"/>
  <c r="V82" i="4"/>
  <c r="V53" i="4"/>
  <c r="Q70" i="4"/>
  <c r="Q41" i="4"/>
  <c r="R76" i="5"/>
  <c r="R47" i="5"/>
  <c r="V76" i="5"/>
  <c r="V47" i="5"/>
  <c r="V72" i="5"/>
  <c r="V43" i="5"/>
  <c r="R69" i="5"/>
  <c r="R40" i="5"/>
  <c r="S77" i="4"/>
  <c r="S48" i="4"/>
  <c r="P72" i="4"/>
  <c r="P43" i="4"/>
  <c r="S77" i="5"/>
  <c r="S48" i="5"/>
  <c r="R70" i="4"/>
  <c r="R41" i="4"/>
  <c r="Y73" i="5"/>
  <c r="Y44" i="5"/>
  <c r="T72" i="5"/>
  <c r="T43" i="5"/>
  <c r="Q69" i="4"/>
  <c r="Q40" i="4"/>
  <c r="T83" i="5"/>
  <c r="T54" i="5"/>
  <c r="P71" i="5"/>
  <c r="P42" i="5"/>
  <c r="Z69" i="5"/>
  <c r="Z40" i="5"/>
  <c r="U82" i="5"/>
  <c r="U53" i="5"/>
  <c r="T81" i="5"/>
  <c r="T52" i="5"/>
  <c r="Q82" i="4"/>
  <c r="Q53" i="4"/>
  <c r="T73" i="5"/>
  <c r="T44" i="5"/>
  <c r="X84" i="5"/>
  <c r="X55" i="5"/>
  <c r="Z72" i="5"/>
  <c r="Z43" i="5"/>
  <c r="U72" i="5"/>
  <c r="U43" i="5"/>
  <c r="R69" i="4"/>
  <c r="R40" i="4"/>
  <c r="Q75" i="5"/>
  <c r="Q46" i="5"/>
  <c r="U83" i="5"/>
  <c r="U54" i="5"/>
  <c r="Q71" i="5"/>
  <c r="Q42" i="5"/>
  <c r="X71" i="5"/>
  <c r="X42" i="5"/>
  <c r="U73" i="4"/>
  <c r="U44" i="4"/>
  <c r="Q69" i="5"/>
  <c r="Q40" i="5"/>
  <c r="T69" i="5"/>
  <c r="T40" i="5"/>
  <c r="P83" i="4"/>
  <c r="P54" i="4"/>
  <c r="R71" i="4"/>
  <c r="R42" i="4"/>
  <c r="T77" i="4"/>
  <c r="T48" i="4"/>
  <c r="V82" i="5"/>
  <c r="V53" i="5"/>
  <c r="Q82" i="5"/>
  <c r="Q53" i="5"/>
  <c r="W70" i="5"/>
  <c r="W41" i="5"/>
  <c r="Q84" i="4"/>
  <c r="Q55" i="4"/>
  <c r="R72" i="4"/>
  <c r="R43" i="4"/>
  <c r="Y81" i="5"/>
  <c r="Y52" i="5"/>
  <c r="W81" i="5"/>
  <c r="W52" i="5"/>
  <c r="S76" i="4"/>
  <c r="S47" i="4"/>
  <c r="V77" i="5"/>
  <c r="V48" i="5"/>
  <c r="R82" i="4"/>
  <c r="R53" i="4"/>
  <c r="T70" i="4"/>
  <c r="T41" i="4"/>
  <c r="W76" i="5"/>
  <c r="W47" i="5"/>
  <c r="V73" i="5"/>
  <c r="V44" i="5"/>
  <c r="R83" i="5"/>
  <c r="R54" i="5"/>
  <c r="U81" i="4"/>
  <c r="U52" i="4"/>
  <c r="Q76" i="4"/>
  <c r="Q47" i="4"/>
  <c r="U76" i="5"/>
  <c r="U47" i="5"/>
  <c r="X73" i="5"/>
  <c r="X44" i="5"/>
  <c r="X75" i="5"/>
  <c r="X46" i="5"/>
  <c r="V81" i="4"/>
  <c r="V52" i="4"/>
  <c r="X70" i="5"/>
  <c r="X41" i="5"/>
  <c r="S70" i="4"/>
  <c r="S41" i="4"/>
  <c r="P73" i="5"/>
  <c r="P44" i="5"/>
  <c r="U84" i="5"/>
  <c r="U55" i="5"/>
  <c r="Y84" i="5"/>
  <c r="Y55" i="5"/>
  <c r="P72" i="5"/>
  <c r="P43" i="5"/>
  <c r="R75" i="4"/>
  <c r="R46" i="4"/>
  <c r="S69" i="4"/>
  <c r="S40" i="4"/>
  <c r="P75" i="5"/>
  <c r="P46" i="5"/>
  <c r="Y75" i="5"/>
  <c r="Y46" i="5"/>
  <c r="S83" i="5"/>
  <c r="S54" i="5"/>
  <c r="W83" i="5"/>
  <c r="W54" i="5"/>
  <c r="R71" i="5"/>
  <c r="R42" i="5"/>
  <c r="V73" i="4"/>
  <c r="V44" i="4"/>
  <c r="S69" i="5"/>
  <c r="S40" i="5"/>
  <c r="U69" i="5"/>
  <c r="U40" i="5"/>
  <c r="Q83" i="4"/>
  <c r="Q54" i="4"/>
  <c r="P81" i="4"/>
  <c r="P52" i="4"/>
  <c r="U77" i="4"/>
  <c r="U48" i="4"/>
  <c r="W82" i="5"/>
  <c r="W53" i="5"/>
  <c r="Y82" i="5"/>
  <c r="Y53" i="5"/>
  <c r="Q70" i="5"/>
  <c r="Q41" i="5"/>
  <c r="R84" i="4"/>
  <c r="R55" i="4"/>
  <c r="S72" i="4"/>
  <c r="S43" i="4"/>
  <c r="X81" i="5"/>
  <c r="X52" i="5"/>
  <c r="T76" i="4"/>
  <c r="T47" i="4"/>
  <c r="Y77" i="5"/>
  <c r="Y48" i="5"/>
  <c r="S82" i="4"/>
  <c r="S53" i="4"/>
  <c r="U70" i="4"/>
  <c r="U41" i="4"/>
  <c r="X76" i="5"/>
  <c r="X47" i="5"/>
  <c r="Q73" i="5"/>
  <c r="Q44" i="5"/>
  <c r="P75" i="4"/>
  <c r="P46" i="4"/>
  <c r="W71" i="5"/>
  <c r="W42" i="5"/>
  <c r="U83" i="4"/>
  <c r="U54" i="4"/>
  <c r="V70" i="5"/>
  <c r="V41" i="5"/>
  <c r="R81" i="5"/>
  <c r="R52" i="5"/>
  <c r="X72" i="5"/>
  <c r="X43" i="5"/>
  <c r="P69" i="5"/>
  <c r="P40" i="5"/>
  <c r="Q72" i="4"/>
  <c r="Q43" i="4"/>
  <c r="Z73" i="5"/>
  <c r="Z44" i="5"/>
  <c r="R84" i="5"/>
  <c r="R55" i="5"/>
  <c r="S84" i="5"/>
  <c r="S55" i="5"/>
  <c r="R72" i="5"/>
  <c r="R43" i="5"/>
  <c r="S75" i="4"/>
  <c r="S46" i="4"/>
  <c r="T69" i="4"/>
  <c r="T40" i="4"/>
  <c r="S75" i="5"/>
  <c r="S46" i="5"/>
  <c r="P83" i="5"/>
  <c r="P54" i="5"/>
  <c r="V83" i="5"/>
  <c r="V54" i="5"/>
  <c r="S71" i="5"/>
  <c r="S42" i="5"/>
  <c r="P73" i="4"/>
  <c r="P44" i="4"/>
  <c r="W69" i="5"/>
  <c r="W40" i="5"/>
  <c r="V69" i="5"/>
  <c r="V40" i="5"/>
  <c r="S71" i="4"/>
  <c r="S42" i="4"/>
  <c r="Q81" i="4"/>
  <c r="Q52" i="4"/>
  <c r="V77" i="4"/>
  <c r="V48" i="4"/>
  <c r="X82" i="5"/>
  <c r="X53" i="5"/>
  <c r="T82" i="5"/>
  <c r="T53" i="5"/>
  <c r="Y70" i="5"/>
  <c r="Y41" i="5"/>
  <c r="S84" i="4"/>
  <c r="S55" i="4"/>
  <c r="T72" i="4"/>
  <c r="T43" i="4"/>
  <c r="P81" i="5"/>
  <c r="P52" i="5"/>
  <c r="U76" i="4"/>
  <c r="U47" i="4"/>
  <c r="Z77" i="5"/>
  <c r="Z48" i="5"/>
  <c r="T82" i="4"/>
  <c r="T53" i="4"/>
  <c r="Z76" i="5"/>
  <c r="Z47" i="5"/>
  <c r="Y76" i="5"/>
  <c r="Y47" i="5"/>
  <c r="W75" i="5"/>
  <c r="W46" i="5"/>
  <c r="R70" i="5"/>
  <c r="R41" i="5"/>
  <c r="T84" i="4"/>
  <c r="T55" i="4"/>
  <c r="U72" i="4"/>
  <c r="U43" i="4"/>
  <c r="Z81" i="5"/>
  <c r="Z52" i="5"/>
  <c r="V76" i="4"/>
  <c r="V47" i="4"/>
  <c r="Q77" i="5"/>
  <c r="Q48" i="5"/>
  <c r="V70" i="4"/>
  <c r="V41" i="4"/>
  <c r="P76" i="5"/>
  <c r="P47" i="5"/>
  <c r="S76" i="5"/>
  <c r="S47" i="5"/>
  <c r="T84" i="5"/>
  <c r="T55" i="5"/>
  <c r="Z75" i="5"/>
  <c r="Z46" i="5"/>
  <c r="Y71" i="5"/>
  <c r="Y42" i="5"/>
  <c r="T73" i="4"/>
  <c r="T44" i="4"/>
  <c r="P71" i="4"/>
  <c r="P42" i="4"/>
  <c r="S82" i="5"/>
  <c r="S53" i="5"/>
  <c r="U81" i="5"/>
  <c r="U52" i="5"/>
  <c r="U77" i="5"/>
  <c r="U48" i="5"/>
  <c r="P82" i="4"/>
  <c r="P53" i="4"/>
  <c r="W84" i="5"/>
  <c r="W55" i="5"/>
  <c r="Q75" i="4"/>
  <c r="Q46" i="4"/>
  <c r="V75" i="5"/>
  <c r="V46" i="5"/>
  <c r="Q71" i="4"/>
  <c r="Q42" i="4"/>
  <c r="P82" i="5"/>
  <c r="P53" i="5"/>
  <c r="V81" i="5"/>
  <c r="V52" i="5"/>
  <c r="W77" i="5"/>
  <c r="W48" i="5"/>
  <c r="T76" i="5"/>
  <c r="T47" i="5"/>
  <c r="R73" i="5"/>
  <c r="R44" i="5"/>
  <c r="Z84" i="5"/>
  <c r="Z55" i="5"/>
  <c r="Q72" i="5"/>
  <c r="Q43" i="5"/>
  <c r="R75" i="5"/>
  <c r="R46" i="5"/>
  <c r="Q83" i="5"/>
  <c r="Q54" i="5"/>
  <c r="U71" i="5"/>
  <c r="U42" i="5"/>
  <c r="X69" i="5"/>
  <c r="X40" i="5"/>
  <c r="R83" i="4"/>
  <c r="R54" i="4"/>
  <c r="R81" i="4"/>
  <c r="R52" i="4"/>
  <c r="S73" i="5"/>
  <c r="S44" i="5"/>
  <c r="P84" i="5"/>
  <c r="P55" i="5"/>
  <c r="V84" i="5"/>
  <c r="V55" i="5"/>
  <c r="Y72" i="5"/>
  <c r="Y43" i="5"/>
  <c r="U75" i="4"/>
  <c r="U46" i="4"/>
  <c r="V69" i="4"/>
  <c r="V40" i="4"/>
  <c r="T75" i="5"/>
  <c r="T46" i="5"/>
  <c r="Z83" i="5"/>
  <c r="Z54" i="5"/>
  <c r="Y83" i="5"/>
  <c r="Y54" i="5"/>
  <c r="T71" i="5"/>
  <c r="T42" i="5"/>
  <c r="R73" i="4"/>
  <c r="R44" i="4"/>
  <c r="Y69" i="5"/>
  <c r="Y40" i="5"/>
  <c r="S83" i="4"/>
  <c r="S54" i="4"/>
  <c r="U71" i="4"/>
  <c r="U42" i="4"/>
  <c r="S81" i="4"/>
  <c r="S52" i="4"/>
  <c r="Q77" i="4"/>
  <c r="Q48" i="4"/>
  <c r="Z82" i="5"/>
  <c r="Z53" i="5"/>
  <c r="T70" i="5"/>
  <c r="T41" i="5"/>
  <c r="Z70" i="5"/>
  <c r="Z41" i="5"/>
  <c r="U84" i="4"/>
  <c r="U55" i="4"/>
  <c r="V72" i="4"/>
  <c r="V43" i="4"/>
  <c r="Q81" i="5"/>
  <c r="Q52" i="5"/>
  <c r="R77" i="5"/>
  <c r="R48" i="5"/>
  <c r="P77" i="5"/>
  <c r="P48" i="5"/>
  <c r="U82" i="4"/>
  <c r="U53" i="4"/>
  <c r="P70" i="4"/>
  <c r="P41" i="4"/>
  <c r="Q76" i="5"/>
  <c r="Q47" i="5"/>
  <c r="E87" i="5"/>
  <c r="K58" i="5"/>
  <c r="F58" i="5"/>
  <c r="F87" i="5"/>
  <c r="E58" i="5"/>
  <c r="H58" i="5"/>
  <c r="G58" i="5"/>
  <c r="K87" i="5"/>
  <c r="H87" i="5"/>
  <c r="G87" i="5"/>
  <c r="V56" i="5"/>
  <c r="Q56" i="4"/>
  <c r="P63" i="5"/>
  <c r="P34" i="5"/>
  <c r="U63" i="4"/>
  <c r="U34" i="4"/>
  <c r="R56" i="4"/>
  <c r="Q63" i="5"/>
  <c r="Q34" i="5"/>
  <c r="V63" i="4"/>
  <c r="V34" i="4"/>
  <c r="Q56" i="5"/>
  <c r="P56" i="5"/>
  <c r="S56" i="4"/>
  <c r="S63" i="5"/>
  <c r="S34" i="5"/>
  <c r="P63" i="4"/>
  <c r="P34" i="4"/>
  <c r="W56" i="5"/>
  <c r="X56" i="5"/>
  <c r="T63" i="5"/>
  <c r="T34" i="5"/>
  <c r="Q63" i="4"/>
  <c r="Q34" i="4"/>
  <c r="Y56" i="5"/>
  <c r="U56" i="4"/>
  <c r="R63" i="5"/>
  <c r="R34" i="5"/>
  <c r="U63" i="5"/>
  <c r="U34" i="5"/>
  <c r="U56" i="5"/>
  <c r="T56" i="4"/>
  <c r="X63" i="5"/>
  <c r="X34" i="5"/>
  <c r="V63" i="5"/>
  <c r="V34" i="5"/>
  <c r="R63" i="4"/>
  <c r="R34" i="4"/>
  <c r="Z56" i="5"/>
  <c r="R56" i="5"/>
  <c r="S56" i="5"/>
  <c r="V56" i="4"/>
  <c r="Y63" i="5"/>
  <c r="Y34" i="5"/>
  <c r="W63" i="5"/>
  <c r="W34" i="5"/>
  <c r="S63" i="4"/>
  <c r="S34" i="4"/>
  <c r="T56" i="5"/>
  <c r="P56" i="4"/>
  <c r="Z63" i="5"/>
  <c r="Z34" i="5"/>
  <c r="T63" i="4"/>
  <c r="T34" i="4"/>
  <c r="Q28" i="5"/>
  <c r="W28" i="5"/>
  <c r="X28" i="5"/>
  <c r="U28" i="5"/>
  <c r="U28" i="4"/>
  <c r="Y28" i="5"/>
  <c r="S28" i="5"/>
  <c r="P28" i="4"/>
  <c r="P28" i="5"/>
  <c r="S28" i="4"/>
  <c r="R28" i="5"/>
  <c r="T28" i="5"/>
  <c r="AF85" i="5"/>
  <c r="T28" i="4"/>
  <c r="Q28" i="4"/>
  <c r="V28" i="4"/>
  <c r="AD85" i="5"/>
  <c r="V28" i="5"/>
  <c r="AB85" i="5"/>
  <c r="AC85" i="5"/>
  <c r="Z28" i="5"/>
  <c r="R28" i="4"/>
  <c r="D58" i="5"/>
  <c r="D87" i="5"/>
  <c r="AC70" i="5" l="1"/>
  <c r="AC41" i="5"/>
  <c r="AF77" i="5"/>
  <c r="AF48" i="5"/>
  <c r="AD83" i="5"/>
  <c r="AD54" i="5"/>
  <c r="AF81" i="5"/>
  <c r="AF52" i="5"/>
  <c r="AB72" i="5"/>
  <c r="AB43" i="5"/>
  <c r="AD70" i="5"/>
  <c r="AD41" i="5"/>
  <c r="AB82" i="5"/>
  <c r="AB53" i="5"/>
  <c r="AF71" i="5"/>
  <c r="AF42" i="5"/>
  <c r="AF69" i="5"/>
  <c r="AF40" i="5"/>
  <c r="AF70" i="5"/>
  <c r="AF41" i="5"/>
  <c r="AD75" i="5"/>
  <c r="AD46" i="5"/>
  <c r="AC71" i="5"/>
  <c r="AC42" i="5"/>
  <c r="AB75" i="5"/>
  <c r="AB46" i="5"/>
  <c r="AF76" i="5"/>
  <c r="AF47" i="5"/>
  <c r="AB83" i="5"/>
  <c r="AB54" i="5"/>
  <c r="AC76" i="5"/>
  <c r="AC47" i="5"/>
  <c r="AC82" i="5"/>
  <c r="AC53" i="5"/>
  <c r="AF82" i="5"/>
  <c r="AF53" i="5"/>
  <c r="AF72" i="5"/>
  <c r="AF43" i="5"/>
  <c r="AC69" i="5"/>
  <c r="AC40" i="5"/>
  <c r="AF84" i="5"/>
  <c r="AF55" i="5"/>
  <c r="AC73" i="5"/>
  <c r="AC44" i="5"/>
  <c r="AF83" i="5"/>
  <c r="AF54" i="5"/>
  <c r="AD82" i="5"/>
  <c r="AD53" i="5"/>
  <c r="AC75" i="5"/>
  <c r="AC46" i="5"/>
  <c r="AB70" i="5"/>
  <c r="AB41" i="5"/>
  <c r="AD77" i="5"/>
  <c r="AD48" i="5"/>
  <c r="AD76" i="5"/>
  <c r="AD47" i="5"/>
  <c r="AD72" i="5"/>
  <c r="AD43" i="5"/>
  <c r="AB81" i="5"/>
  <c r="AB52" i="5"/>
  <c r="AC72" i="5"/>
  <c r="AC43" i="5"/>
  <c r="AD69" i="5"/>
  <c r="AD40" i="5"/>
  <c r="AD81" i="5"/>
  <c r="AD52" i="5"/>
  <c r="AF75" i="5"/>
  <c r="AF46" i="5"/>
  <c r="AC83" i="5"/>
  <c r="AC54" i="5"/>
  <c r="AD71" i="5"/>
  <c r="AD42" i="5"/>
  <c r="AD84" i="5"/>
  <c r="AD55" i="5"/>
  <c r="AB69" i="5"/>
  <c r="AB40" i="5"/>
  <c r="AB71" i="5"/>
  <c r="AB42" i="5"/>
  <c r="AB77" i="5"/>
  <c r="AB48" i="5"/>
  <c r="AC77" i="5"/>
  <c r="AC48" i="5"/>
  <c r="AB73" i="5"/>
  <c r="AB44" i="5"/>
  <c r="AC84" i="5"/>
  <c r="AC55" i="5"/>
  <c r="AD73" i="5"/>
  <c r="AD44" i="5"/>
  <c r="AF73" i="5"/>
  <c r="AF44" i="5"/>
  <c r="AC81" i="5"/>
  <c r="AC52" i="5"/>
  <c r="AB84" i="5"/>
  <c r="AB55" i="5"/>
  <c r="AB76" i="5"/>
  <c r="AB47" i="5"/>
  <c r="V87" i="4"/>
  <c r="R87" i="5"/>
  <c r="U58" i="5"/>
  <c r="V58" i="4"/>
  <c r="U87" i="5"/>
  <c r="P87" i="4"/>
  <c r="R58" i="5"/>
  <c r="P58" i="4"/>
  <c r="T58" i="4"/>
  <c r="X58" i="5"/>
  <c r="Q87" i="5"/>
  <c r="T58" i="5"/>
  <c r="T87" i="4"/>
  <c r="X87" i="5"/>
  <c r="S58" i="4"/>
  <c r="R58" i="4"/>
  <c r="T87" i="5"/>
  <c r="S87" i="4"/>
  <c r="R87" i="4"/>
  <c r="P58" i="5"/>
  <c r="AC56" i="5"/>
  <c r="P87" i="5"/>
  <c r="AF56" i="5"/>
  <c r="AB56" i="5"/>
  <c r="AD63" i="5"/>
  <c r="AD34" i="5"/>
  <c r="AC63" i="5"/>
  <c r="AC34" i="5"/>
  <c r="S58" i="5"/>
  <c r="Z58" i="5"/>
  <c r="U58" i="4"/>
  <c r="Y58" i="5"/>
  <c r="W58" i="5"/>
  <c r="Q58" i="4"/>
  <c r="V58" i="5"/>
  <c r="AF63" i="5"/>
  <c r="AF34" i="5"/>
  <c r="AD56" i="5"/>
  <c r="S87" i="5"/>
  <c r="Z87" i="5"/>
  <c r="U87" i="4"/>
  <c r="Y87" i="5"/>
  <c r="W87" i="5"/>
  <c r="Q58" i="5"/>
  <c r="AB63" i="5"/>
  <c r="AB34" i="5"/>
  <c r="Q87" i="4"/>
  <c r="V87" i="5"/>
  <c r="AB28" i="5"/>
  <c r="AC28" i="5"/>
  <c r="AD28" i="5"/>
  <c r="AF28" i="5"/>
  <c r="AB87" i="5" l="1"/>
  <c r="AF58" i="5"/>
  <c r="AF87" i="5"/>
  <c r="AD58" i="5"/>
  <c r="AC58" i="5"/>
  <c r="AD87" i="5"/>
  <c r="AC87" i="5"/>
  <c r="AB58" i="5"/>
  <c r="W85" i="4"/>
  <c r="AF85" i="4"/>
  <c r="Z85" i="4"/>
  <c r="AD85" i="4"/>
  <c r="Y85" i="4"/>
  <c r="AC85" i="4"/>
  <c r="X85" i="4"/>
  <c r="AB85" i="4"/>
  <c r="W38" i="2" l="1"/>
  <c r="W39" i="2"/>
  <c r="W51" i="2"/>
  <c r="W50" i="2"/>
  <c r="W45" i="2"/>
  <c r="W37" i="2"/>
  <c r="W36" i="2"/>
  <c r="W35" i="2"/>
  <c r="W49" i="2"/>
  <c r="AD82" i="4"/>
  <c r="AD53" i="4"/>
  <c r="AB72" i="4"/>
  <c r="AB43" i="4"/>
  <c r="P45" i="2"/>
  <c r="P37" i="2"/>
  <c r="P50" i="2"/>
  <c r="P51" i="2"/>
  <c r="P38" i="2"/>
  <c r="P39" i="2"/>
  <c r="P36" i="2"/>
  <c r="P35" i="2"/>
  <c r="P49" i="2"/>
  <c r="AG80" i="2"/>
  <c r="AG79" i="2"/>
  <c r="AG65" i="2"/>
  <c r="AG68" i="2"/>
  <c r="AG66" i="2"/>
  <c r="AG74" i="2"/>
  <c r="AG67" i="2"/>
  <c r="AG64" i="2"/>
  <c r="AG78" i="2"/>
  <c r="V37" i="2"/>
  <c r="V38" i="2"/>
  <c r="V39" i="2"/>
  <c r="V36" i="2"/>
  <c r="V45" i="2"/>
  <c r="V50" i="2"/>
  <c r="V51" i="2"/>
  <c r="V49" i="2"/>
  <c r="V35" i="2"/>
  <c r="R80" i="2"/>
  <c r="R79" i="2"/>
  <c r="R65" i="2"/>
  <c r="R74" i="2"/>
  <c r="R66" i="2"/>
  <c r="R68" i="2"/>
  <c r="R67" i="2"/>
  <c r="R78" i="2"/>
  <c r="R64" i="2"/>
  <c r="Z80" i="2"/>
  <c r="Z65" i="2"/>
  <c r="Z74" i="2"/>
  <c r="Z66" i="2"/>
  <c r="Z79" i="2"/>
  <c r="Z68" i="2"/>
  <c r="Z67" i="2"/>
  <c r="Z78" i="2"/>
  <c r="Z64" i="2"/>
  <c r="X81" i="4"/>
  <c r="X52" i="4"/>
  <c r="AB77" i="4"/>
  <c r="AB48" i="4"/>
  <c r="Z76" i="4"/>
  <c r="Z47" i="4"/>
  <c r="W76" i="4"/>
  <c r="W47" i="4"/>
  <c r="AF75" i="4"/>
  <c r="AF46" i="4"/>
  <c r="AC84" i="4"/>
  <c r="AC55" i="4"/>
  <c r="AF84" i="4"/>
  <c r="AF55" i="4"/>
  <c r="AB82" i="4"/>
  <c r="AB53" i="4"/>
  <c r="Y82" i="4"/>
  <c r="Y53" i="4"/>
  <c r="AB73" i="4"/>
  <c r="AB44" i="4"/>
  <c r="AC72" i="4"/>
  <c r="AC43" i="4"/>
  <c r="AC83" i="4"/>
  <c r="AC54" i="4"/>
  <c r="AH80" i="2"/>
  <c r="AH65" i="2"/>
  <c r="AH74" i="2"/>
  <c r="AH66" i="2"/>
  <c r="AH79" i="2"/>
  <c r="AH67" i="2"/>
  <c r="AH68" i="2"/>
  <c r="AH64" i="2"/>
  <c r="AH78" i="2"/>
  <c r="Z81" i="4"/>
  <c r="Z52" i="4"/>
  <c r="W73" i="4"/>
  <c r="W44" i="4"/>
  <c r="X83" i="4"/>
  <c r="X54" i="4"/>
  <c r="Q50" i="2"/>
  <c r="Q37" i="2"/>
  <c r="Q38" i="2"/>
  <c r="Q51" i="2"/>
  <c r="Q36" i="2"/>
  <c r="Q39" i="2"/>
  <c r="Q45" i="2"/>
  <c r="Q35" i="2"/>
  <c r="Q49" i="2"/>
  <c r="Y50" i="2"/>
  <c r="Y45" i="2"/>
  <c r="Y51" i="2"/>
  <c r="Y36" i="2"/>
  <c r="Y37" i="2"/>
  <c r="Y38" i="2"/>
  <c r="Y39" i="2"/>
  <c r="Y49" i="2"/>
  <c r="Y35" i="2"/>
  <c r="U79" i="2"/>
  <c r="U80" i="2"/>
  <c r="U65" i="2"/>
  <c r="U74" i="2"/>
  <c r="U66" i="2"/>
  <c r="U67" i="2"/>
  <c r="U68" i="2"/>
  <c r="U78" i="2"/>
  <c r="U64" i="2"/>
  <c r="AB81" i="4"/>
  <c r="AB52" i="4"/>
  <c r="AD76" i="4"/>
  <c r="AD47" i="4"/>
  <c r="X75" i="4"/>
  <c r="X46" i="4"/>
  <c r="W82" i="4"/>
  <c r="W53" i="4"/>
  <c r="AC73" i="4"/>
  <c r="AC44" i="4"/>
  <c r="W72" i="4"/>
  <c r="W43" i="4"/>
  <c r="S79" i="2"/>
  <c r="S80" i="2"/>
  <c r="S65" i="2"/>
  <c r="S74" i="2"/>
  <c r="S66" i="2"/>
  <c r="S67" i="2"/>
  <c r="S68" i="2"/>
  <c r="S64" i="2"/>
  <c r="S78" i="2"/>
  <c r="W84" i="4"/>
  <c r="W55" i="4"/>
  <c r="X39" i="2"/>
  <c r="X50" i="2"/>
  <c r="X45" i="2"/>
  <c r="X37" i="2"/>
  <c r="X51" i="2"/>
  <c r="X36" i="2"/>
  <c r="X38" i="2"/>
  <c r="X49" i="2"/>
  <c r="X35" i="2"/>
  <c r="Y81" i="4"/>
  <c r="Y52" i="4"/>
  <c r="AB75" i="4"/>
  <c r="AB46" i="4"/>
  <c r="X73" i="4"/>
  <c r="X44" i="4"/>
  <c r="X72" i="4"/>
  <c r="X43" i="4"/>
  <c r="Z38" i="2"/>
  <c r="Z50" i="2"/>
  <c r="Z51" i="2"/>
  <c r="Z36" i="2"/>
  <c r="Z39" i="2"/>
  <c r="Z45" i="2"/>
  <c r="Z37" i="2"/>
  <c r="Z35" i="2"/>
  <c r="Z49" i="2"/>
  <c r="AF81" i="4"/>
  <c r="AF52" i="4"/>
  <c r="Z77" i="4"/>
  <c r="Z48" i="4"/>
  <c r="AC77" i="4"/>
  <c r="AC48" i="4"/>
  <c r="X82" i="4"/>
  <c r="X53" i="4"/>
  <c r="AF73" i="4"/>
  <c r="AF44" i="4"/>
  <c r="W83" i="4"/>
  <c r="W54" i="4"/>
  <c r="AA65" i="2"/>
  <c r="AA74" i="2"/>
  <c r="AA66" i="2"/>
  <c r="AA67" i="2"/>
  <c r="AA80" i="2"/>
  <c r="AA79" i="2"/>
  <c r="AA68" i="2"/>
  <c r="AA64" i="2"/>
  <c r="AA78" i="2"/>
  <c r="AF77" i="4"/>
  <c r="AF48" i="4"/>
  <c r="T79" i="2"/>
  <c r="T80" i="2"/>
  <c r="T65" i="2"/>
  <c r="T74" i="2"/>
  <c r="T66" i="2"/>
  <c r="T67" i="2"/>
  <c r="T68" i="2"/>
  <c r="T64" i="2"/>
  <c r="T78" i="2"/>
  <c r="W77" i="4"/>
  <c r="W48" i="4"/>
  <c r="AD75" i="4"/>
  <c r="AD46" i="4"/>
  <c r="AD83" i="4"/>
  <c r="AD54" i="4"/>
  <c r="R50" i="2"/>
  <c r="R36" i="2"/>
  <c r="R38" i="2"/>
  <c r="R51" i="2"/>
  <c r="R45" i="2"/>
  <c r="R37" i="2"/>
  <c r="R39" i="2"/>
  <c r="R49" i="2"/>
  <c r="R35" i="2"/>
  <c r="S51" i="2"/>
  <c r="S36" i="2"/>
  <c r="S45" i="2"/>
  <c r="S37" i="2"/>
  <c r="S38" i="2"/>
  <c r="S50" i="2"/>
  <c r="S39" i="2"/>
  <c r="S35" i="2"/>
  <c r="S49" i="2"/>
  <c r="W79" i="2"/>
  <c r="W80" i="2"/>
  <c r="W67" i="2"/>
  <c r="W68" i="2"/>
  <c r="W74" i="2"/>
  <c r="W66" i="2"/>
  <c r="W65" i="2"/>
  <c r="W64" i="2"/>
  <c r="W78" i="2"/>
  <c r="Y77" i="4"/>
  <c r="Y48" i="4"/>
  <c r="AF76" i="4"/>
  <c r="AF47" i="4"/>
  <c r="AC75" i="4"/>
  <c r="AC46" i="4"/>
  <c r="W75" i="4"/>
  <c r="W46" i="4"/>
  <c r="X84" i="4"/>
  <c r="X55" i="4"/>
  <c r="AC82" i="4"/>
  <c r="AC53" i="4"/>
  <c r="Y72" i="4"/>
  <c r="Y43" i="4"/>
  <c r="AD72" i="4"/>
  <c r="AD43" i="4"/>
  <c r="AB83" i="4"/>
  <c r="AB54" i="4"/>
  <c r="Z84" i="4"/>
  <c r="Z55" i="4"/>
  <c r="Z72" i="4"/>
  <c r="Z43" i="4"/>
  <c r="AF50" i="2"/>
  <c r="AF36" i="2"/>
  <c r="AF51" i="2"/>
  <c r="AF45" i="2"/>
  <c r="AF37" i="2"/>
  <c r="AF38" i="2"/>
  <c r="AF39" i="2"/>
  <c r="AF49" i="2"/>
  <c r="AF35" i="2"/>
  <c r="AH50" i="2"/>
  <c r="AH51" i="2"/>
  <c r="AH36" i="2"/>
  <c r="AH45" i="2"/>
  <c r="AH37" i="2"/>
  <c r="AH38" i="2"/>
  <c r="AH39" i="2"/>
  <c r="AH35" i="2"/>
  <c r="AH49" i="2"/>
  <c r="P79" i="2"/>
  <c r="P80" i="2"/>
  <c r="P68" i="2"/>
  <c r="P67" i="2"/>
  <c r="P66" i="2"/>
  <c r="P74" i="2"/>
  <c r="P65" i="2"/>
  <c r="P64" i="2"/>
  <c r="P78" i="2"/>
  <c r="X79" i="2"/>
  <c r="X80" i="2"/>
  <c r="X68" i="2"/>
  <c r="X67" i="2"/>
  <c r="X74" i="2"/>
  <c r="X66" i="2"/>
  <c r="X65" i="2"/>
  <c r="X78" i="2"/>
  <c r="X64" i="2"/>
  <c r="D45" i="4"/>
  <c r="D38" i="4"/>
  <c r="D39" i="4"/>
  <c r="D36" i="4"/>
  <c r="D37" i="4"/>
  <c r="D50" i="4"/>
  <c r="D51" i="4"/>
  <c r="D35" i="4"/>
  <c r="D49" i="4"/>
  <c r="D53" i="4"/>
  <c r="D55" i="4"/>
  <c r="D52" i="4"/>
  <c r="D48" i="4"/>
  <c r="D44" i="4"/>
  <c r="D46" i="4"/>
  <c r="D47" i="4"/>
  <c r="D54" i="4"/>
  <c r="D42" i="4"/>
  <c r="D40" i="4"/>
  <c r="D43" i="4"/>
  <c r="D41" i="4"/>
  <c r="AD81" i="4"/>
  <c r="AD52" i="4"/>
  <c r="AD77" i="4"/>
  <c r="AD48" i="4"/>
  <c r="AC76" i="4"/>
  <c r="AC47" i="4"/>
  <c r="Y76" i="4"/>
  <c r="Y47" i="4"/>
  <c r="Y75" i="4"/>
  <c r="Y46" i="4"/>
  <c r="Y84" i="4"/>
  <c r="Y55" i="4"/>
  <c r="AF82" i="4"/>
  <c r="AF53" i="4"/>
  <c r="AD73" i="4"/>
  <c r="AD44" i="4"/>
  <c r="AF72" i="4"/>
  <c r="AF43" i="4"/>
  <c r="AF83" i="4"/>
  <c r="AF54" i="4"/>
  <c r="Z83" i="4"/>
  <c r="Z54" i="4"/>
  <c r="Z75" i="4"/>
  <c r="Z46" i="4"/>
  <c r="Y83" i="4"/>
  <c r="Y54" i="4"/>
  <c r="D79" i="4"/>
  <c r="D80" i="4"/>
  <c r="D74" i="4"/>
  <c r="D67" i="4"/>
  <c r="D66" i="4"/>
  <c r="D68" i="4"/>
  <c r="D65" i="4"/>
  <c r="D78" i="4"/>
  <c r="D64" i="4"/>
  <c r="D81" i="4"/>
  <c r="D77" i="4"/>
  <c r="D73" i="4"/>
  <c r="D75" i="4"/>
  <c r="D76" i="4"/>
  <c r="D83" i="4"/>
  <c r="D71" i="4"/>
  <c r="D85" i="4"/>
  <c r="D84" i="4"/>
  <c r="D72" i="4"/>
  <c r="D70" i="4"/>
  <c r="D69" i="4"/>
  <c r="D82" i="4"/>
  <c r="V79" i="2"/>
  <c r="V80" i="2"/>
  <c r="V74" i="2"/>
  <c r="V66" i="2"/>
  <c r="V67" i="2"/>
  <c r="V68" i="2"/>
  <c r="V65" i="2"/>
  <c r="V78" i="2"/>
  <c r="V64" i="2"/>
  <c r="AG50" i="2"/>
  <c r="AG51" i="2"/>
  <c r="AG45" i="2"/>
  <c r="AG36" i="2"/>
  <c r="AG39" i="2"/>
  <c r="AG37" i="2"/>
  <c r="AG38" i="2"/>
  <c r="AG35" i="2"/>
  <c r="AG49" i="2"/>
  <c r="AA50" i="2"/>
  <c r="AA51" i="2"/>
  <c r="AA36" i="2"/>
  <c r="AA45" i="2"/>
  <c r="AA37" i="2"/>
  <c r="AA39" i="2"/>
  <c r="AA38" i="2"/>
  <c r="AA35" i="2"/>
  <c r="AA49" i="2"/>
  <c r="T36" i="2"/>
  <c r="T38" i="2"/>
  <c r="T45" i="2"/>
  <c r="T37" i="2"/>
  <c r="T39" i="2"/>
  <c r="T50" i="2"/>
  <c r="T51" i="2"/>
  <c r="T35" i="2"/>
  <c r="T49" i="2"/>
  <c r="AF79" i="2"/>
  <c r="AF80" i="2"/>
  <c r="AF68" i="2"/>
  <c r="AF67" i="2"/>
  <c r="AF65" i="2"/>
  <c r="AF74" i="2"/>
  <c r="AF66" i="2"/>
  <c r="AF78" i="2"/>
  <c r="AF64" i="2"/>
  <c r="U45" i="2"/>
  <c r="U37" i="2"/>
  <c r="U38" i="2"/>
  <c r="U39" i="2"/>
  <c r="U50" i="2"/>
  <c r="U51" i="2"/>
  <c r="U36" i="2"/>
  <c r="U49" i="2"/>
  <c r="U35" i="2"/>
  <c r="Q80" i="2"/>
  <c r="Q79" i="2"/>
  <c r="Q65" i="2"/>
  <c r="Q68" i="2"/>
  <c r="Q67" i="2"/>
  <c r="Q74" i="2"/>
  <c r="Q66" i="2"/>
  <c r="Q64" i="2"/>
  <c r="Q78" i="2"/>
  <c r="Y80" i="2"/>
  <c r="Y79" i="2"/>
  <c r="Y65" i="2"/>
  <c r="Y68" i="2"/>
  <c r="Y67" i="2"/>
  <c r="Y66" i="2"/>
  <c r="Y74" i="2"/>
  <c r="Y78" i="2"/>
  <c r="Y64" i="2"/>
  <c r="W81" i="4"/>
  <c r="W52" i="4"/>
  <c r="AC81" i="4"/>
  <c r="AC52" i="4"/>
  <c r="X77" i="4"/>
  <c r="X48" i="4"/>
  <c r="X76" i="4"/>
  <c r="X47" i="4"/>
  <c r="AB76" i="4"/>
  <c r="AB47" i="4"/>
  <c r="AB84" i="4"/>
  <c r="AB55" i="4"/>
  <c r="AD84" i="4"/>
  <c r="AD55" i="4"/>
  <c r="Z82" i="4"/>
  <c r="Z53" i="4"/>
  <c r="Z73" i="4"/>
  <c r="Z44" i="4"/>
  <c r="Y73" i="4"/>
  <c r="Y44" i="4"/>
  <c r="W63" i="4"/>
  <c r="W34" i="4"/>
  <c r="Y63" i="4"/>
  <c r="Y34" i="4"/>
  <c r="AD56" i="4"/>
  <c r="AB63" i="4"/>
  <c r="AB34" i="4"/>
  <c r="AB56" i="4"/>
  <c r="Z56" i="4"/>
  <c r="Z63" i="4"/>
  <c r="Z34" i="4"/>
  <c r="X56" i="4"/>
  <c r="AF56" i="4"/>
  <c r="X63" i="4"/>
  <c r="X34" i="4"/>
  <c r="AD63" i="4"/>
  <c r="AD34" i="4"/>
  <c r="AC56" i="4"/>
  <c r="W56" i="4"/>
  <c r="AF63" i="4"/>
  <c r="AF34" i="4"/>
  <c r="Y56" i="4"/>
  <c r="AC63" i="4"/>
  <c r="AC34" i="4"/>
  <c r="D56" i="4"/>
  <c r="D34" i="4"/>
  <c r="D28" i="4"/>
  <c r="D63" i="4"/>
  <c r="W71" i="4" l="1"/>
  <c r="W42" i="4"/>
  <c r="AB51" i="2"/>
  <c r="AB36" i="2"/>
  <c r="AB45" i="2"/>
  <c r="AB37" i="2"/>
  <c r="AB38" i="2"/>
  <c r="AB39" i="2"/>
  <c r="AB50" i="2"/>
  <c r="AB35" i="2"/>
  <c r="AB49" i="2"/>
  <c r="AD71" i="4"/>
  <c r="AD42" i="4"/>
  <c r="X69" i="4"/>
  <c r="X40" i="4"/>
  <c r="Z70" i="4"/>
  <c r="Z87" i="4" s="1"/>
  <c r="Z41" i="4"/>
  <c r="Z58" i="4" s="1"/>
  <c r="AB69" i="4"/>
  <c r="AB40" i="4"/>
  <c r="AE39" i="2"/>
  <c r="AE50" i="2"/>
  <c r="AE36" i="2"/>
  <c r="AE45" i="2"/>
  <c r="AE37" i="2"/>
  <c r="AE38" i="2"/>
  <c r="AE51" i="2"/>
  <c r="AE35" i="2"/>
  <c r="AE49" i="2"/>
  <c r="Y71" i="4"/>
  <c r="Y42" i="4"/>
  <c r="Y69" i="4"/>
  <c r="Y40" i="4"/>
  <c r="W70" i="4"/>
  <c r="W87" i="4" s="1"/>
  <c r="W41" i="4"/>
  <c r="W58" i="4" s="1"/>
  <c r="AC36" i="2"/>
  <c r="AC45" i="2"/>
  <c r="AC37" i="2"/>
  <c r="AC38" i="2"/>
  <c r="AC39" i="2"/>
  <c r="AC50" i="2"/>
  <c r="AC51" i="2"/>
  <c r="AC35" i="2"/>
  <c r="AC49" i="2"/>
  <c r="Y70" i="4"/>
  <c r="Y87" i="4" s="1"/>
  <c r="Y41" i="4"/>
  <c r="Y58" i="4" s="1"/>
  <c r="AD45" i="2"/>
  <c r="AD38" i="2"/>
  <c r="AD39" i="2"/>
  <c r="AD50" i="2"/>
  <c r="AD51" i="2"/>
  <c r="AD36" i="2"/>
  <c r="AD37" i="2"/>
  <c r="AD49" i="2"/>
  <c r="AD35" i="2"/>
  <c r="AD69" i="4"/>
  <c r="AD40" i="4"/>
  <c r="W69" i="4"/>
  <c r="W40" i="4"/>
  <c r="AB70" i="4"/>
  <c r="AB87" i="4" s="1"/>
  <c r="AB41" i="4"/>
  <c r="AB58" i="4" s="1"/>
  <c r="AB79" i="2"/>
  <c r="AB65" i="2"/>
  <c r="AB74" i="2"/>
  <c r="AB66" i="2"/>
  <c r="AB67" i="2"/>
  <c r="AB68" i="2"/>
  <c r="AB80" i="2"/>
  <c r="AB78" i="2"/>
  <c r="AB64" i="2"/>
  <c r="AF69" i="4"/>
  <c r="AF40" i="4"/>
  <c r="AC79" i="2"/>
  <c r="AC80" i="2"/>
  <c r="AC65" i="2"/>
  <c r="AC74" i="2"/>
  <c r="AC66" i="2"/>
  <c r="AC67" i="2"/>
  <c r="AC68" i="2"/>
  <c r="AC64" i="2"/>
  <c r="AC78" i="2"/>
  <c r="X71" i="4"/>
  <c r="X42" i="4"/>
  <c r="Z71" i="4"/>
  <c r="Z42" i="4"/>
  <c r="Z69" i="4"/>
  <c r="Z40" i="4"/>
  <c r="AD70" i="4"/>
  <c r="AD87" i="4" s="1"/>
  <c r="AD41" i="4"/>
  <c r="AD58" i="4" s="1"/>
  <c r="AD79" i="2"/>
  <c r="AD80" i="2"/>
  <c r="AD74" i="2"/>
  <c r="AD66" i="2"/>
  <c r="AD67" i="2"/>
  <c r="AD68" i="2"/>
  <c r="AD65" i="2"/>
  <c r="AD78" i="2"/>
  <c r="AD64" i="2"/>
  <c r="AF71" i="4"/>
  <c r="AF42" i="4"/>
  <c r="AB71" i="4"/>
  <c r="AB42" i="4"/>
  <c r="AC69" i="4"/>
  <c r="AC40" i="4"/>
  <c r="X70" i="4"/>
  <c r="X87" i="4" s="1"/>
  <c r="X41" i="4"/>
  <c r="X58" i="4" s="1"/>
  <c r="AC70" i="4"/>
  <c r="AC87" i="4" s="1"/>
  <c r="AC41" i="4"/>
  <c r="AC58" i="4" s="1"/>
  <c r="AE79" i="2"/>
  <c r="AE80" i="2"/>
  <c r="AE67" i="2"/>
  <c r="AE68" i="2"/>
  <c r="AE74" i="2"/>
  <c r="AE66" i="2"/>
  <c r="AE65" i="2"/>
  <c r="AE64" i="2"/>
  <c r="AE78" i="2"/>
  <c r="AC71" i="4"/>
  <c r="AC42" i="4"/>
  <c r="AF70" i="4"/>
  <c r="AF87" i="4" s="1"/>
  <c r="AF41" i="4"/>
  <c r="AF58" i="4" s="1"/>
  <c r="G87" i="4"/>
  <c r="F87" i="4"/>
  <c r="E58" i="4"/>
  <c r="K58" i="4"/>
  <c r="H58" i="4"/>
  <c r="E87" i="4"/>
  <c r="F58" i="4"/>
  <c r="K87" i="4"/>
  <c r="G58" i="4"/>
  <c r="H87" i="4"/>
  <c r="AF28" i="4"/>
  <c r="Z28" i="4"/>
  <c r="Y28" i="4"/>
  <c r="AB28" i="4"/>
  <c r="W28" i="4"/>
  <c r="AD28" i="4"/>
  <c r="X28" i="4"/>
  <c r="AC28" i="4"/>
  <c r="D58" i="4"/>
  <c r="D87" i="4"/>
  <c r="T27" i="1" l="1"/>
  <c r="T85" i="1" s="1"/>
  <c r="S27" i="1"/>
  <c r="S85" i="1" s="1"/>
  <c r="AF27" i="1"/>
  <c r="R27" i="1"/>
  <c r="R85" i="1" s="1"/>
  <c r="Q27" i="1"/>
  <c r="Q85" i="1" s="1"/>
  <c r="P27" i="1"/>
  <c r="P85" i="1" s="1"/>
  <c r="AB27" i="1"/>
  <c r="V27" i="1"/>
  <c r="V85" i="1" s="1"/>
  <c r="U27" i="1"/>
  <c r="AB18" i="2"/>
  <c r="AF18" i="2"/>
  <c r="AH18" i="2"/>
  <c r="AB23" i="2"/>
  <c r="AF23" i="2"/>
  <c r="AH23" i="2"/>
  <c r="AF3" i="2"/>
  <c r="AB3" i="2"/>
  <c r="AH3" i="2"/>
  <c r="AB4" i="2"/>
  <c r="AF4" i="2"/>
  <c r="AH4" i="2"/>
  <c r="AF24" i="2"/>
  <c r="AB24" i="2"/>
  <c r="AH24" i="2"/>
  <c r="AF17" i="2"/>
  <c r="AB17" i="2"/>
  <c r="AH17" i="2"/>
  <c r="AF5" i="2"/>
  <c r="AB5" i="2"/>
  <c r="AH5" i="2"/>
  <c r="S14" i="1"/>
  <c r="AF14" i="1"/>
  <c r="R14" i="1"/>
  <c r="Q14" i="1"/>
  <c r="P14" i="1"/>
  <c r="AB14" i="1"/>
  <c r="V14" i="1"/>
  <c r="U14" i="1"/>
  <c r="T14" i="1"/>
  <c r="Z14" i="1"/>
  <c r="Y14" i="1"/>
  <c r="AH14" i="1"/>
  <c r="X14" i="1"/>
  <c r="W14" i="1"/>
  <c r="AA14" i="1"/>
  <c r="AF17" i="1"/>
  <c r="R17" i="1"/>
  <c r="Q17" i="1"/>
  <c r="P17" i="1"/>
  <c r="AB17" i="1"/>
  <c r="V17" i="1"/>
  <c r="U17" i="1"/>
  <c r="T17" i="1"/>
  <c r="S17" i="1"/>
  <c r="AA17" i="1"/>
  <c r="Y17" i="1"/>
  <c r="AH17" i="1"/>
  <c r="Z17" i="1"/>
  <c r="X17" i="1"/>
  <c r="W17" i="1"/>
  <c r="AB13" i="2"/>
  <c r="AF13" i="2"/>
  <c r="AH13" i="2"/>
  <c r="AB25" i="2"/>
  <c r="AF25" i="2"/>
  <c r="AH25" i="2"/>
  <c r="AF19" i="2"/>
  <c r="AB19" i="2"/>
  <c r="AH19" i="2"/>
  <c r="AB11" i="2"/>
  <c r="AF11" i="2"/>
  <c r="AH11" i="2"/>
  <c r="T19" i="1"/>
  <c r="S19" i="1"/>
  <c r="AF19" i="1"/>
  <c r="R19" i="1"/>
  <c r="Q19" i="1"/>
  <c r="P19" i="1"/>
  <c r="AB19" i="1"/>
  <c r="V19" i="1"/>
  <c r="U19" i="1"/>
  <c r="AF12" i="2"/>
  <c r="AB12" i="2"/>
  <c r="AH12" i="2"/>
  <c r="P23" i="1"/>
  <c r="AB23" i="1"/>
  <c r="V23" i="1"/>
  <c r="U23" i="1"/>
  <c r="T23" i="1"/>
  <c r="S23" i="1"/>
  <c r="AF23" i="1"/>
  <c r="R23" i="1"/>
  <c r="Q23" i="1"/>
  <c r="U24" i="1"/>
  <c r="T24" i="1"/>
  <c r="S24" i="1"/>
  <c r="AF24" i="1"/>
  <c r="R24" i="1"/>
  <c r="Q24" i="1"/>
  <c r="P24" i="1"/>
  <c r="AB24" i="1"/>
  <c r="V24" i="1"/>
  <c r="AH24" i="1"/>
  <c r="Z24" i="1"/>
  <c r="AA24" i="1"/>
  <c r="Y24" i="1"/>
  <c r="X24" i="1"/>
  <c r="W24" i="1"/>
  <c r="AF14" i="2"/>
  <c r="AB14" i="2"/>
  <c r="AH14" i="2"/>
  <c r="AF26" i="2"/>
  <c r="AB26" i="2"/>
  <c r="AH26" i="2"/>
  <c r="AB26" i="1"/>
  <c r="V26" i="1"/>
  <c r="U26" i="1"/>
  <c r="T26" i="1"/>
  <c r="S26" i="1"/>
  <c r="AF26" i="1"/>
  <c r="R26" i="1"/>
  <c r="Q26" i="1"/>
  <c r="P26" i="1"/>
  <c r="Y26" i="1"/>
  <c r="X26" i="1"/>
  <c r="AA26" i="1"/>
  <c r="W26" i="1"/>
  <c r="AH26" i="1"/>
  <c r="Z26" i="1"/>
  <c r="V13" i="1"/>
  <c r="U13" i="1"/>
  <c r="T13" i="1"/>
  <c r="S13" i="1"/>
  <c r="AF13" i="1"/>
  <c r="R13" i="1"/>
  <c r="Q13" i="1"/>
  <c r="P13" i="1"/>
  <c r="AB13" i="1"/>
  <c r="Z13" i="1"/>
  <c r="Y13" i="1"/>
  <c r="X13" i="1"/>
  <c r="W13" i="1"/>
  <c r="AA13" i="1"/>
  <c r="AH13" i="1"/>
  <c r="T11" i="1"/>
  <c r="S11" i="1"/>
  <c r="AF11" i="1"/>
  <c r="R11" i="1"/>
  <c r="Q11" i="1"/>
  <c r="P11" i="1"/>
  <c r="AB11" i="1"/>
  <c r="V11" i="1"/>
  <c r="U11" i="1"/>
  <c r="X11" i="1"/>
  <c r="W11" i="1"/>
  <c r="AA11" i="1"/>
  <c r="AH11" i="1"/>
  <c r="Z11" i="1"/>
  <c r="Y11" i="1"/>
  <c r="P15" i="1"/>
  <c r="AB15" i="1"/>
  <c r="V15" i="1"/>
  <c r="U15" i="1"/>
  <c r="T15" i="1"/>
  <c r="S15" i="1"/>
  <c r="AF15" i="1"/>
  <c r="R15" i="1"/>
  <c r="Q15" i="1"/>
  <c r="Y15" i="1"/>
  <c r="X15" i="1"/>
  <c r="W15" i="1"/>
  <c r="AA15" i="1"/>
  <c r="AH15" i="1"/>
  <c r="Z15" i="1"/>
  <c r="AF25" i="1"/>
  <c r="R25" i="1"/>
  <c r="Q25" i="1"/>
  <c r="P25" i="1"/>
  <c r="AB25" i="1"/>
  <c r="V25" i="1"/>
  <c r="U25" i="1"/>
  <c r="T25" i="1"/>
  <c r="S25" i="1"/>
  <c r="AB15" i="2"/>
  <c r="AF15" i="2"/>
  <c r="AH15" i="2"/>
  <c r="AB27" i="2"/>
  <c r="AF27" i="2"/>
  <c r="AH27" i="2"/>
  <c r="D50" i="1"/>
  <c r="D51" i="1"/>
  <c r="D35" i="1"/>
  <c r="D36" i="1"/>
  <c r="D39" i="1"/>
  <c r="D38" i="1"/>
  <c r="D37" i="1"/>
  <c r="D45" i="1"/>
  <c r="D49" i="1"/>
  <c r="D84" i="1"/>
  <c r="D55" i="1"/>
  <c r="D75" i="2"/>
  <c r="D46" i="2"/>
  <c r="D36" i="2"/>
  <c r="D45" i="2"/>
  <c r="D37" i="2"/>
  <c r="D38" i="2"/>
  <c r="D39" i="2"/>
  <c r="D50" i="2"/>
  <c r="D51" i="2"/>
  <c r="D35" i="2"/>
  <c r="D49" i="2"/>
  <c r="D35" i="3"/>
  <c r="D40" i="3"/>
  <c r="D39" i="3"/>
  <c r="D45" i="3"/>
  <c r="D43" i="3"/>
  <c r="D46" i="3"/>
  <c r="D44" i="3"/>
  <c r="D50" i="3"/>
  <c r="D49" i="3"/>
  <c r="D38" i="3"/>
  <c r="D52" i="3"/>
  <c r="D42" i="3"/>
  <c r="D51" i="3"/>
  <c r="D37" i="3"/>
  <c r="D48" i="3"/>
  <c r="D36" i="3"/>
  <c r="D41" i="3"/>
  <c r="D47" i="3"/>
  <c r="D55" i="3"/>
  <c r="D54" i="3"/>
  <c r="D53" i="3"/>
  <c r="D76" i="2"/>
  <c r="D47" i="2"/>
  <c r="D77" i="1"/>
  <c r="D48" i="1"/>
  <c r="D73" i="1"/>
  <c r="D44" i="1"/>
  <c r="D69" i="2"/>
  <c r="D40" i="2"/>
  <c r="D81" i="2"/>
  <c r="D52" i="2"/>
  <c r="D79" i="1"/>
  <c r="D80" i="1"/>
  <c r="D65" i="1"/>
  <c r="D67" i="1"/>
  <c r="D68" i="1"/>
  <c r="D64" i="1"/>
  <c r="D74" i="1"/>
  <c r="D66" i="1"/>
  <c r="D78" i="1"/>
  <c r="D81" i="1"/>
  <c r="D52" i="1"/>
  <c r="D75" i="1"/>
  <c r="D46" i="1"/>
  <c r="D70" i="2"/>
  <c r="D41" i="2"/>
  <c r="D82" i="2"/>
  <c r="D53" i="2"/>
  <c r="D65" i="2"/>
  <c r="D74" i="2"/>
  <c r="D66" i="2"/>
  <c r="D67" i="2"/>
  <c r="D80" i="2"/>
  <c r="D79" i="2"/>
  <c r="D68" i="2"/>
  <c r="D64" i="2"/>
  <c r="D78" i="2"/>
  <c r="D64" i="3"/>
  <c r="D69" i="3"/>
  <c r="D68" i="3"/>
  <c r="D74" i="3"/>
  <c r="D75" i="3"/>
  <c r="D73" i="3"/>
  <c r="D79" i="3"/>
  <c r="D78" i="3"/>
  <c r="D67" i="3"/>
  <c r="D80" i="3"/>
  <c r="D66" i="3"/>
  <c r="D72" i="3"/>
  <c r="D81" i="3"/>
  <c r="D71" i="3"/>
  <c r="D77" i="3"/>
  <c r="D70" i="3"/>
  <c r="D76" i="3"/>
  <c r="D84" i="3"/>
  <c r="D83" i="3"/>
  <c r="D85" i="3"/>
  <c r="D65" i="3"/>
  <c r="D82" i="3"/>
  <c r="D69" i="1"/>
  <c r="D40" i="1"/>
  <c r="D77" i="2"/>
  <c r="D48" i="2"/>
  <c r="D82" i="1"/>
  <c r="D53" i="1"/>
  <c r="D71" i="2"/>
  <c r="D42" i="2"/>
  <c r="D83" i="2"/>
  <c r="D54" i="2"/>
  <c r="D83" i="1"/>
  <c r="D54" i="1"/>
  <c r="D72" i="2"/>
  <c r="D43" i="2"/>
  <c r="D84" i="2"/>
  <c r="D55" i="2"/>
  <c r="D71" i="1"/>
  <c r="D42" i="1"/>
  <c r="D72" i="1"/>
  <c r="D43" i="1"/>
  <c r="D85" i="1"/>
  <c r="D73" i="2"/>
  <c r="D44" i="2"/>
  <c r="D85" i="2"/>
  <c r="P85" i="3"/>
  <c r="U85" i="1"/>
  <c r="P23" i="2"/>
  <c r="S23" i="2"/>
  <c r="AA23" i="2"/>
  <c r="U23" i="2"/>
  <c r="T23" i="2"/>
  <c r="W23" i="2"/>
  <c r="X23" i="2"/>
  <c r="Q23" i="2"/>
  <c r="Y23" i="2"/>
  <c r="R23" i="2"/>
  <c r="V23" i="2"/>
  <c r="Z23" i="2"/>
  <c r="P13" i="2"/>
  <c r="U13" i="2"/>
  <c r="W13" i="2"/>
  <c r="X13" i="2"/>
  <c r="V13" i="2"/>
  <c r="Q13" i="2"/>
  <c r="Y13" i="2"/>
  <c r="R13" i="2"/>
  <c r="Z13" i="2"/>
  <c r="T13" i="2"/>
  <c r="S13" i="2"/>
  <c r="AA13" i="2"/>
  <c r="P15" i="2"/>
  <c r="Q15" i="2"/>
  <c r="Y15" i="2"/>
  <c r="AA15" i="2"/>
  <c r="R15" i="2"/>
  <c r="Z15" i="2"/>
  <c r="S15" i="2"/>
  <c r="U15" i="2"/>
  <c r="V15" i="2"/>
  <c r="T15" i="2"/>
  <c r="W15" i="2"/>
  <c r="X15" i="2"/>
  <c r="P27" i="2"/>
  <c r="P85" i="2" s="1"/>
  <c r="S27" i="2"/>
  <c r="S85" i="2" s="1"/>
  <c r="AA27" i="2"/>
  <c r="AA85" i="2" s="1"/>
  <c r="U27" i="2"/>
  <c r="U85" i="2" s="1"/>
  <c r="T27" i="2"/>
  <c r="T85" i="2" s="1"/>
  <c r="W27" i="2"/>
  <c r="W85" i="2" s="1"/>
  <c r="X27" i="2"/>
  <c r="X85" i="2" s="1"/>
  <c r="Q27" i="2"/>
  <c r="Q85" i="2" s="1"/>
  <c r="Y27" i="2"/>
  <c r="Y85" i="2" s="1"/>
  <c r="R27" i="2"/>
  <c r="R85" i="2" s="1"/>
  <c r="V27" i="2"/>
  <c r="V85" i="2" s="1"/>
  <c r="Z27" i="2"/>
  <c r="Z85" i="2" s="1"/>
  <c r="P3" i="2"/>
  <c r="Q3" i="2"/>
  <c r="Y3" i="2"/>
  <c r="S3" i="2"/>
  <c r="AA3" i="2"/>
  <c r="U3" i="2"/>
  <c r="V3" i="2"/>
  <c r="T3" i="2"/>
  <c r="W3" i="2"/>
  <c r="X3" i="2"/>
  <c r="R3" i="2"/>
  <c r="Z3" i="2"/>
  <c r="W17" i="2"/>
  <c r="Y17" i="2"/>
  <c r="X17" i="2"/>
  <c r="Q17" i="2"/>
  <c r="S17" i="2"/>
  <c r="AA17" i="2"/>
  <c r="T17" i="2"/>
  <c r="U17" i="2"/>
  <c r="R17" i="2"/>
  <c r="V17" i="2"/>
  <c r="Z17" i="2"/>
  <c r="P4" i="2"/>
  <c r="W4" i="2"/>
  <c r="Q4" i="2"/>
  <c r="Y4" i="2"/>
  <c r="S4" i="2"/>
  <c r="AA4" i="2"/>
  <c r="R4" i="2"/>
  <c r="Z4" i="2"/>
  <c r="T4" i="2"/>
  <c r="U4" i="2"/>
  <c r="V4" i="2"/>
  <c r="X4" i="2"/>
  <c r="P18" i="2"/>
  <c r="U18" i="2"/>
  <c r="W18" i="2"/>
  <c r="V18" i="2"/>
  <c r="Q18" i="2"/>
  <c r="Y18" i="2"/>
  <c r="R18" i="2"/>
  <c r="Z18" i="2"/>
  <c r="S18" i="2"/>
  <c r="T18" i="2"/>
  <c r="X18" i="2"/>
  <c r="AA18" i="2"/>
  <c r="P25" i="2"/>
  <c r="W25" i="2"/>
  <c r="Y25" i="2"/>
  <c r="X25" i="2"/>
  <c r="Q25" i="2"/>
  <c r="S25" i="2"/>
  <c r="AA25" i="2"/>
  <c r="T25" i="2"/>
  <c r="V25" i="2"/>
  <c r="Z25" i="2"/>
  <c r="U25" i="2"/>
  <c r="R25" i="2"/>
  <c r="P5" i="2"/>
  <c r="U5" i="2"/>
  <c r="W5" i="2"/>
  <c r="Y5" i="2"/>
  <c r="R5" i="2"/>
  <c r="X5" i="2"/>
  <c r="Q5" i="2"/>
  <c r="Z5" i="2"/>
  <c r="S5" i="2"/>
  <c r="AA5" i="2"/>
  <c r="T5" i="2"/>
  <c r="V5" i="2"/>
  <c r="P19" i="2"/>
  <c r="S19" i="2"/>
  <c r="AA19" i="2"/>
  <c r="T19" i="2"/>
  <c r="U19" i="2"/>
  <c r="W19" i="2"/>
  <c r="X19" i="2"/>
  <c r="V19" i="2"/>
  <c r="Z19" i="2"/>
  <c r="Q19" i="2"/>
  <c r="Y19" i="2"/>
  <c r="R19" i="2"/>
  <c r="P12" i="2"/>
  <c r="U12" i="2"/>
  <c r="W12" i="2"/>
  <c r="Y12" i="2"/>
  <c r="R12" i="2"/>
  <c r="X12" i="2"/>
  <c r="Q12" i="2"/>
  <c r="Z12" i="2"/>
  <c r="S12" i="2"/>
  <c r="AA12" i="2"/>
  <c r="T12" i="2"/>
  <c r="V12" i="2"/>
  <c r="P24" i="2"/>
  <c r="Q24" i="2"/>
  <c r="Y24" i="2"/>
  <c r="AA24" i="2"/>
  <c r="R24" i="2"/>
  <c r="Z24" i="2"/>
  <c r="S24" i="2"/>
  <c r="U24" i="2"/>
  <c r="V24" i="2"/>
  <c r="T24" i="2"/>
  <c r="X24" i="2"/>
  <c r="W24" i="2"/>
  <c r="P11" i="2"/>
  <c r="Q11" i="2"/>
  <c r="Y11" i="2"/>
  <c r="S11" i="2"/>
  <c r="AA11" i="2"/>
  <c r="R11" i="2"/>
  <c r="Z11" i="2"/>
  <c r="T11" i="2"/>
  <c r="U11" i="2"/>
  <c r="V11" i="2"/>
  <c r="W11" i="2"/>
  <c r="X11" i="2"/>
  <c r="P14" i="2"/>
  <c r="S14" i="2"/>
  <c r="AA14" i="2"/>
  <c r="U14" i="2"/>
  <c r="T14" i="2"/>
  <c r="W14" i="2"/>
  <c r="X14" i="2"/>
  <c r="Q14" i="2"/>
  <c r="Z14" i="2"/>
  <c r="R14" i="2"/>
  <c r="V14" i="2"/>
  <c r="Y14" i="2"/>
  <c r="P26" i="2"/>
  <c r="U26" i="2"/>
  <c r="V26" i="2"/>
  <c r="W26" i="2"/>
  <c r="Q26" i="2"/>
  <c r="Y26" i="2"/>
  <c r="R26" i="2"/>
  <c r="Z26" i="2"/>
  <c r="AA26" i="2"/>
  <c r="T26" i="2"/>
  <c r="X26" i="2"/>
  <c r="S26" i="2"/>
  <c r="P17" i="2"/>
  <c r="D34" i="3"/>
  <c r="D34" i="2"/>
  <c r="D56" i="2"/>
  <c r="D56" i="3"/>
  <c r="D63" i="3"/>
  <c r="D63" i="2"/>
  <c r="D28" i="2"/>
  <c r="D56" i="1"/>
  <c r="AA40" i="3" l="1"/>
  <c r="AA69" i="3"/>
  <c r="X69" i="3"/>
  <c r="X40" i="3"/>
  <c r="Y69" i="3"/>
  <c r="Y40" i="3"/>
  <c r="Z40" i="3"/>
  <c r="Z69" i="3"/>
  <c r="AA72" i="2"/>
  <c r="AA43" i="2"/>
  <c r="Y77" i="2"/>
  <c r="Y48" i="2"/>
  <c r="Y83" i="2"/>
  <c r="Y54" i="2"/>
  <c r="AA75" i="2"/>
  <c r="AA46" i="2"/>
  <c r="T73" i="2"/>
  <c r="T44" i="2"/>
  <c r="Q71" i="2"/>
  <c r="Q42" i="2"/>
  <c r="U84" i="1"/>
  <c r="U55" i="1"/>
  <c r="P76" i="3"/>
  <c r="P47" i="3"/>
  <c r="Q82" i="1"/>
  <c r="Q53" i="1"/>
  <c r="P69" i="1"/>
  <c r="P40" i="1"/>
  <c r="Z84" i="2"/>
  <c r="Z55" i="2"/>
  <c r="Y72" i="2"/>
  <c r="Y43" i="2"/>
  <c r="U72" i="2"/>
  <c r="U43" i="2"/>
  <c r="T69" i="2"/>
  <c r="T40" i="2"/>
  <c r="W82" i="2"/>
  <c r="W53" i="2"/>
  <c r="AA82" i="2"/>
  <c r="AA53" i="2"/>
  <c r="Z70" i="2"/>
  <c r="Z41" i="2"/>
  <c r="R77" i="2"/>
  <c r="R48" i="2"/>
  <c r="T77" i="2"/>
  <c r="T48" i="2"/>
  <c r="R83" i="2"/>
  <c r="R54" i="2"/>
  <c r="X83" i="2"/>
  <c r="X54" i="2"/>
  <c r="Z76" i="2"/>
  <c r="Z47" i="2"/>
  <c r="T75" i="2"/>
  <c r="T46" i="2"/>
  <c r="W73" i="2"/>
  <c r="W44" i="2"/>
  <c r="Y73" i="2"/>
  <c r="Y44" i="2"/>
  <c r="Y71" i="2"/>
  <c r="Y42" i="2"/>
  <c r="V81" i="2"/>
  <c r="V52" i="2"/>
  <c r="AA81" i="2"/>
  <c r="AA52" i="2"/>
  <c r="T84" i="1"/>
  <c r="T55" i="1"/>
  <c r="AA84" i="1"/>
  <c r="AA55" i="1"/>
  <c r="Z75" i="1"/>
  <c r="Z46" i="1"/>
  <c r="T83" i="1"/>
  <c r="T54" i="1"/>
  <c r="AA73" i="1"/>
  <c r="AA44" i="1"/>
  <c r="X73" i="1"/>
  <c r="X44" i="1"/>
  <c r="R82" i="1"/>
  <c r="R53" i="1"/>
  <c r="V72" i="1"/>
  <c r="V43" i="1"/>
  <c r="AA72" i="1"/>
  <c r="AA43" i="1"/>
  <c r="P82" i="3"/>
  <c r="P53" i="3"/>
  <c r="P71" i="3"/>
  <c r="P42" i="3"/>
  <c r="R71" i="1"/>
  <c r="R42" i="1"/>
  <c r="R77" i="1"/>
  <c r="R48" i="1"/>
  <c r="U69" i="1"/>
  <c r="U40" i="1"/>
  <c r="AA69" i="1"/>
  <c r="AA40" i="1"/>
  <c r="X82" i="2"/>
  <c r="X53" i="2"/>
  <c r="T82" i="2"/>
  <c r="T53" i="2"/>
  <c r="Q77" i="2"/>
  <c r="Q48" i="2"/>
  <c r="W83" i="2"/>
  <c r="W54" i="2"/>
  <c r="S75" i="2"/>
  <c r="S46" i="2"/>
  <c r="Y81" i="2"/>
  <c r="Y52" i="2"/>
  <c r="P70" i="3"/>
  <c r="P41" i="3"/>
  <c r="T73" i="1"/>
  <c r="T44" i="1"/>
  <c r="R81" i="1"/>
  <c r="R52" i="1"/>
  <c r="Y71" i="1"/>
  <c r="Y42" i="1"/>
  <c r="P75" i="2"/>
  <c r="P46" i="2"/>
  <c r="Q84" i="2"/>
  <c r="Q55" i="2"/>
  <c r="Z72" i="2"/>
  <c r="Z43" i="2"/>
  <c r="P72" i="2"/>
  <c r="P43" i="2"/>
  <c r="AA69" i="2"/>
  <c r="AA40" i="2"/>
  <c r="V82" i="2"/>
  <c r="V53" i="2"/>
  <c r="P82" i="2"/>
  <c r="P53" i="2"/>
  <c r="R70" i="2"/>
  <c r="R41" i="2"/>
  <c r="Z77" i="2"/>
  <c r="Z48" i="2"/>
  <c r="P77" i="2"/>
  <c r="P48" i="2"/>
  <c r="V83" i="2"/>
  <c r="V54" i="2"/>
  <c r="P83" i="2"/>
  <c r="P54" i="2"/>
  <c r="Q76" i="2"/>
  <c r="Q47" i="2"/>
  <c r="Q75" i="2"/>
  <c r="Q46" i="2"/>
  <c r="U73" i="2"/>
  <c r="U44" i="2"/>
  <c r="AA71" i="2"/>
  <c r="AA42" i="2"/>
  <c r="X71" i="2"/>
  <c r="X42" i="2"/>
  <c r="Q81" i="2"/>
  <c r="Q52" i="2"/>
  <c r="Y84" i="1"/>
  <c r="Y55" i="1"/>
  <c r="P75" i="1"/>
  <c r="P46" i="1"/>
  <c r="AA75" i="1"/>
  <c r="AA46" i="1"/>
  <c r="Q83" i="1"/>
  <c r="Q54" i="1"/>
  <c r="S73" i="1"/>
  <c r="S44" i="1"/>
  <c r="X82" i="1"/>
  <c r="X53" i="1"/>
  <c r="T82" i="1"/>
  <c r="T53" i="1"/>
  <c r="P72" i="3"/>
  <c r="P43" i="3"/>
  <c r="X72" i="1"/>
  <c r="X43" i="1"/>
  <c r="Q81" i="1"/>
  <c r="Q52" i="1"/>
  <c r="S71" i="1"/>
  <c r="S42" i="1"/>
  <c r="Q77" i="1"/>
  <c r="Q48" i="1"/>
  <c r="W69" i="1"/>
  <c r="W40" i="1"/>
  <c r="R84" i="2"/>
  <c r="R55" i="2"/>
  <c r="Y82" i="2"/>
  <c r="Y53" i="2"/>
  <c r="R81" i="2"/>
  <c r="R52" i="2"/>
  <c r="V84" i="1"/>
  <c r="V55" i="1"/>
  <c r="R73" i="1"/>
  <c r="R44" i="1"/>
  <c r="V81" i="1"/>
  <c r="V52" i="1"/>
  <c r="U77" i="1"/>
  <c r="U48" i="1"/>
  <c r="R72" i="2"/>
  <c r="R43" i="2"/>
  <c r="P81" i="2"/>
  <c r="P52" i="2"/>
  <c r="V75" i="1"/>
  <c r="V46" i="1"/>
  <c r="T69" i="1"/>
  <c r="T40" i="1"/>
  <c r="Q72" i="2"/>
  <c r="Q43" i="2"/>
  <c r="U82" i="2"/>
  <c r="U53" i="2"/>
  <c r="AA76" i="2"/>
  <c r="AA47" i="2"/>
  <c r="X75" i="2"/>
  <c r="X46" i="2"/>
  <c r="S71" i="2"/>
  <c r="S42" i="2"/>
  <c r="X81" i="2"/>
  <c r="X52" i="2"/>
  <c r="Q75" i="1"/>
  <c r="Q46" i="1"/>
  <c r="R83" i="1"/>
  <c r="R54" i="1"/>
  <c r="U73" i="1"/>
  <c r="U44" i="1"/>
  <c r="U82" i="1"/>
  <c r="U53" i="1"/>
  <c r="U72" i="1"/>
  <c r="U43" i="1"/>
  <c r="S81" i="1"/>
  <c r="S52" i="1"/>
  <c r="P71" i="1"/>
  <c r="P42" i="1"/>
  <c r="AA71" i="1"/>
  <c r="AA42" i="1"/>
  <c r="S77" i="1"/>
  <c r="S48" i="1"/>
  <c r="Q69" i="1"/>
  <c r="Q40" i="1"/>
  <c r="V72" i="2"/>
  <c r="V43" i="2"/>
  <c r="Q70" i="2"/>
  <c r="Q41" i="2"/>
  <c r="R76" i="2"/>
  <c r="R47" i="2"/>
  <c r="W75" i="1"/>
  <c r="W46" i="1"/>
  <c r="S82" i="1"/>
  <c r="S53" i="1"/>
  <c r="W72" i="1"/>
  <c r="W43" i="1"/>
  <c r="S69" i="1"/>
  <c r="S40" i="1"/>
  <c r="S72" i="2"/>
  <c r="S43" i="2"/>
  <c r="S77" i="2"/>
  <c r="S48" i="2"/>
  <c r="V73" i="2"/>
  <c r="V44" i="2"/>
  <c r="W84" i="1"/>
  <c r="W55" i="1"/>
  <c r="V83" i="1"/>
  <c r="V54" i="1"/>
  <c r="W82" i="1"/>
  <c r="W53" i="1"/>
  <c r="X69" i="1"/>
  <c r="X40" i="1"/>
  <c r="S84" i="2"/>
  <c r="S55" i="2"/>
  <c r="X69" i="2"/>
  <c r="X40" i="2"/>
  <c r="V70" i="2"/>
  <c r="V41" i="2"/>
  <c r="V77" i="2"/>
  <c r="V48" i="2"/>
  <c r="T83" i="2"/>
  <c r="T54" i="2"/>
  <c r="V76" i="2"/>
  <c r="V47" i="2"/>
  <c r="Z75" i="2"/>
  <c r="Z46" i="2"/>
  <c r="S73" i="2"/>
  <c r="S44" i="2"/>
  <c r="W71" i="2"/>
  <c r="W42" i="2"/>
  <c r="Z84" i="1"/>
  <c r="Z55" i="1"/>
  <c r="T75" i="1"/>
  <c r="T46" i="1"/>
  <c r="Z82" i="1"/>
  <c r="Z53" i="1"/>
  <c r="X84" i="2"/>
  <c r="X55" i="2"/>
  <c r="V84" i="2"/>
  <c r="V55" i="2"/>
  <c r="X72" i="2"/>
  <c r="X43" i="2"/>
  <c r="W69" i="2"/>
  <c r="W40" i="2"/>
  <c r="Y69" i="2"/>
  <c r="Y40" i="2"/>
  <c r="S82" i="2"/>
  <c r="S53" i="2"/>
  <c r="T70" i="2"/>
  <c r="T41" i="2"/>
  <c r="W70" i="2"/>
  <c r="W41" i="2"/>
  <c r="X77" i="2"/>
  <c r="X48" i="2"/>
  <c r="AA83" i="2"/>
  <c r="AA54" i="2"/>
  <c r="X76" i="2"/>
  <c r="X47" i="2"/>
  <c r="W76" i="2"/>
  <c r="W47" i="2"/>
  <c r="V75" i="2"/>
  <c r="V46" i="2"/>
  <c r="Y75" i="2"/>
  <c r="Y46" i="2"/>
  <c r="Z73" i="2"/>
  <c r="Z44" i="2"/>
  <c r="T71" i="2"/>
  <c r="T42" i="2"/>
  <c r="U71" i="2"/>
  <c r="U42" i="2"/>
  <c r="W81" i="2"/>
  <c r="W52" i="2"/>
  <c r="P84" i="1"/>
  <c r="P55" i="1"/>
  <c r="P81" i="3"/>
  <c r="P52" i="3"/>
  <c r="Y75" i="1"/>
  <c r="Y46" i="1"/>
  <c r="U75" i="1"/>
  <c r="U46" i="1"/>
  <c r="Z73" i="1"/>
  <c r="Z44" i="1"/>
  <c r="V73" i="1"/>
  <c r="V44" i="1"/>
  <c r="V82" i="1"/>
  <c r="V53" i="1"/>
  <c r="Y72" i="1"/>
  <c r="Y43" i="1"/>
  <c r="Q72" i="1"/>
  <c r="Q43" i="1"/>
  <c r="U81" i="1"/>
  <c r="U52" i="1"/>
  <c r="P77" i="3"/>
  <c r="P48" i="3"/>
  <c r="X71" i="1"/>
  <c r="X42" i="1"/>
  <c r="T71" i="1"/>
  <c r="T42" i="1"/>
  <c r="P77" i="1"/>
  <c r="P48" i="1"/>
  <c r="Y69" i="1"/>
  <c r="Y40" i="1"/>
  <c r="AA77" i="2"/>
  <c r="AA48" i="2"/>
  <c r="Q73" i="2"/>
  <c r="Q44" i="2"/>
  <c r="U83" i="1"/>
  <c r="U54" i="1"/>
  <c r="Q82" i="2"/>
  <c r="Q53" i="2"/>
  <c r="Y76" i="2"/>
  <c r="Y47" i="2"/>
  <c r="P73" i="2"/>
  <c r="P44" i="2"/>
  <c r="S69" i="2"/>
  <c r="S40" i="2"/>
  <c r="W72" i="2"/>
  <c r="W43" i="2"/>
  <c r="Q69" i="2"/>
  <c r="Q40" i="2"/>
  <c r="AA70" i="2"/>
  <c r="AA41" i="2"/>
  <c r="W77" i="2"/>
  <c r="W48" i="2"/>
  <c r="T76" i="2"/>
  <c r="T47" i="2"/>
  <c r="R73" i="2"/>
  <c r="R44" i="2"/>
  <c r="P71" i="2"/>
  <c r="P42" i="2"/>
  <c r="P84" i="3"/>
  <c r="P55" i="3"/>
  <c r="P73" i="3"/>
  <c r="P44" i="3"/>
  <c r="W73" i="1"/>
  <c r="W44" i="1"/>
  <c r="Z72" i="1"/>
  <c r="Z43" i="1"/>
  <c r="U71" i="1"/>
  <c r="U42" i="1"/>
  <c r="T77" i="1"/>
  <c r="T48" i="1"/>
  <c r="Z69" i="1"/>
  <c r="Z40" i="1"/>
  <c r="Z69" i="2"/>
  <c r="Z40" i="2"/>
  <c r="U83" i="2"/>
  <c r="U54" i="2"/>
  <c r="S81" i="2"/>
  <c r="S52" i="2"/>
  <c r="Z71" i="1"/>
  <c r="Z42" i="1"/>
  <c r="Y84" i="2"/>
  <c r="Y55" i="2"/>
  <c r="R69" i="2"/>
  <c r="R40" i="2"/>
  <c r="X70" i="2"/>
  <c r="X41" i="2"/>
  <c r="Z83" i="2"/>
  <c r="Z54" i="2"/>
  <c r="V71" i="2"/>
  <c r="V42" i="2"/>
  <c r="X84" i="1"/>
  <c r="X55" i="1"/>
  <c r="S75" i="1"/>
  <c r="S46" i="1"/>
  <c r="Y82" i="1"/>
  <c r="Y53" i="1"/>
  <c r="P72" i="1"/>
  <c r="P43" i="1"/>
  <c r="V77" i="1"/>
  <c r="V48" i="1"/>
  <c r="W84" i="2"/>
  <c r="W55" i="2"/>
  <c r="Y70" i="2"/>
  <c r="Y41" i="2"/>
  <c r="T84" i="2"/>
  <c r="T55" i="2"/>
  <c r="U84" i="2"/>
  <c r="U55" i="2"/>
  <c r="V69" i="2"/>
  <c r="V40" i="2"/>
  <c r="Z82" i="2"/>
  <c r="Z53" i="2"/>
  <c r="U41" i="2"/>
  <c r="U70" i="2"/>
  <c r="S83" i="2"/>
  <c r="S54" i="2"/>
  <c r="U76" i="2"/>
  <c r="U47" i="2"/>
  <c r="R75" i="2"/>
  <c r="R46" i="2"/>
  <c r="W75" i="2"/>
  <c r="W46" i="2"/>
  <c r="Z71" i="2"/>
  <c r="Z42" i="2"/>
  <c r="T81" i="2"/>
  <c r="T52" i="2"/>
  <c r="R84" i="1"/>
  <c r="R55" i="1"/>
  <c r="P75" i="3"/>
  <c r="P46" i="3"/>
  <c r="X75" i="1"/>
  <c r="X46" i="1"/>
  <c r="S83" i="1"/>
  <c r="S54" i="1"/>
  <c r="Q73" i="1"/>
  <c r="Q44" i="1"/>
  <c r="P82" i="1"/>
  <c r="P53" i="1"/>
  <c r="R72" i="1"/>
  <c r="R43" i="1"/>
  <c r="T81" i="1"/>
  <c r="T52" i="1"/>
  <c r="W71" i="1"/>
  <c r="W42" i="1"/>
  <c r="AA84" i="2"/>
  <c r="AA55" i="2"/>
  <c r="P84" i="2"/>
  <c r="P55" i="2"/>
  <c r="T72" i="2"/>
  <c r="T43" i="2"/>
  <c r="U69" i="2"/>
  <c r="U40" i="2"/>
  <c r="P69" i="2"/>
  <c r="P40" i="2"/>
  <c r="R82" i="2"/>
  <c r="R53" i="2"/>
  <c r="S70" i="2"/>
  <c r="S41" i="2"/>
  <c r="P70" i="2"/>
  <c r="P41" i="2"/>
  <c r="U77" i="2"/>
  <c r="U48" i="2"/>
  <c r="Q83" i="2"/>
  <c r="Q54" i="2"/>
  <c r="S76" i="2"/>
  <c r="S47" i="2"/>
  <c r="P76" i="2"/>
  <c r="P47" i="2"/>
  <c r="U75" i="2"/>
  <c r="U46" i="2"/>
  <c r="X73" i="2"/>
  <c r="X44" i="2"/>
  <c r="AA73" i="2"/>
  <c r="AA44" i="2"/>
  <c r="R71" i="2"/>
  <c r="R42" i="2"/>
  <c r="Z81" i="2"/>
  <c r="Z52" i="2"/>
  <c r="U81" i="2"/>
  <c r="U52" i="2"/>
  <c r="Q84" i="1"/>
  <c r="Q55" i="1"/>
  <c r="S84" i="1"/>
  <c r="S55" i="1"/>
  <c r="R75" i="1"/>
  <c r="R46" i="1"/>
  <c r="P83" i="1"/>
  <c r="P54" i="1"/>
  <c r="Y73" i="1"/>
  <c r="Y44" i="1"/>
  <c r="P73" i="1"/>
  <c r="P44" i="1"/>
  <c r="AA82" i="1"/>
  <c r="AA53" i="1"/>
  <c r="P83" i="3"/>
  <c r="P54" i="3"/>
  <c r="T72" i="1"/>
  <c r="T43" i="1"/>
  <c r="S72" i="1"/>
  <c r="S43" i="1"/>
  <c r="P81" i="1"/>
  <c r="P52" i="1"/>
  <c r="Q71" i="1"/>
  <c r="Q42" i="1"/>
  <c r="V71" i="1"/>
  <c r="V42" i="1"/>
  <c r="V69" i="1"/>
  <c r="V40" i="1"/>
  <c r="R69" i="1"/>
  <c r="R40" i="1"/>
  <c r="I87" i="3"/>
  <c r="G58" i="1"/>
  <c r="H87" i="2"/>
  <c r="E87" i="2"/>
  <c r="O58" i="1"/>
  <c r="F87" i="2"/>
  <c r="K58" i="3"/>
  <c r="O58" i="2"/>
  <c r="H87" i="1"/>
  <c r="I58" i="3"/>
  <c r="K58" i="2"/>
  <c r="K87" i="3"/>
  <c r="F87" i="1"/>
  <c r="H58" i="2"/>
  <c r="G87" i="1"/>
  <c r="O87" i="1"/>
  <c r="G87" i="2"/>
  <c r="O87" i="2"/>
  <c r="E58" i="1"/>
  <c r="H58" i="1"/>
  <c r="F58" i="1"/>
  <c r="K87" i="2"/>
  <c r="E87" i="1"/>
  <c r="E58" i="2"/>
  <c r="F58" i="2"/>
  <c r="G58" i="2"/>
  <c r="Q63" i="2"/>
  <c r="Q34" i="2"/>
  <c r="W56" i="2"/>
  <c r="U56" i="1"/>
  <c r="X63" i="2"/>
  <c r="X34" i="2"/>
  <c r="T56" i="2"/>
  <c r="V56" i="1"/>
  <c r="R63" i="2"/>
  <c r="R34" i="2"/>
  <c r="Z56" i="2"/>
  <c r="U56" i="2"/>
  <c r="P56" i="1"/>
  <c r="V63" i="2"/>
  <c r="V34" i="2"/>
  <c r="Y63" i="2"/>
  <c r="Y34" i="2"/>
  <c r="V56" i="2"/>
  <c r="AA56" i="2"/>
  <c r="S56" i="1"/>
  <c r="T63" i="2"/>
  <c r="T34" i="2"/>
  <c r="W63" i="2"/>
  <c r="W34" i="2"/>
  <c r="R56" i="2"/>
  <c r="S56" i="2"/>
  <c r="T56" i="1"/>
  <c r="AA63" i="2"/>
  <c r="AA34" i="2"/>
  <c r="Y56" i="2"/>
  <c r="P56" i="2"/>
  <c r="S63" i="2"/>
  <c r="S34" i="2"/>
  <c r="P63" i="2"/>
  <c r="P34" i="2"/>
  <c r="Q56" i="2"/>
  <c r="Q56" i="1"/>
  <c r="U63" i="2"/>
  <c r="U34" i="2"/>
  <c r="Z63" i="2"/>
  <c r="Z34" i="2"/>
  <c r="X56" i="2"/>
  <c r="R56" i="1"/>
  <c r="P63" i="3"/>
  <c r="P34" i="3"/>
  <c r="P56" i="3"/>
  <c r="AD85" i="3"/>
  <c r="P28" i="3"/>
  <c r="AD85" i="2"/>
  <c r="AF85" i="2"/>
  <c r="P28" i="2"/>
  <c r="Q28" i="2"/>
  <c r="AC85" i="2"/>
  <c r="AH85" i="2"/>
  <c r="AB85" i="2"/>
  <c r="AG85" i="2"/>
  <c r="T28" i="2"/>
  <c r="U28" i="2"/>
  <c r="Z28" i="2"/>
  <c r="AA28" i="2"/>
  <c r="V28" i="2"/>
  <c r="X28" i="2"/>
  <c r="S28" i="2"/>
  <c r="R28" i="2"/>
  <c r="AE85" i="2"/>
  <c r="Y28" i="2"/>
  <c r="W28" i="2"/>
  <c r="D58" i="3"/>
  <c r="D58" i="2"/>
  <c r="D87" i="3"/>
  <c r="D87" i="2"/>
  <c r="AG40" i="3" l="1"/>
  <c r="AG69" i="3"/>
  <c r="AD40" i="3"/>
  <c r="AD69" i="3"/>
  <c r="AH40" i="3"/>
  <c r="AH69" i="3"/>
  <c r="AE69" i="3"/>
  <c r="AE40" i="3"/>
  <c r="AF40" i="3"/>
  <c r="AF69" i="3"/>
  <c r="AC69" i="3"/>
  <c r="AC40" i="3"/>
  <c r="AB69" i="3"/>
  <c r="AB40" i="3"/>
  <c r="AE69" i="2"/>
  <c r="AE40" i="2"/>
  <c r="AC73" i="2"/>
  <c r="AC44" i="2"/>
  <c r="AH72" i="1"/>
  <c r="AH43" i="1"/>
  <c r="AB84" i="1"/>
  <c r="AB55" i="1"/>
  <c r="AC84" i="1"/>
  <c r="AC55" i="1"/>
  <c r="AB83" i="2"/>
  <c r="AB54" i="2"/>
  <c r="AF83" i="2"/>
  <c r="AF54" i="2"/>
  <c r="AF70" i="2"/>
  <c r="AF41" i="2"/>
  <c r="AD73" i="3"/>
  <c r="AD44" i="3"/>
  <c r="AE73" i="2"/>
  <c r="AE44" i="2"/>
  <c r="AD81" i="2"/>
  <c r="AD52" i="2"/>
  <c r="AD77" i="2"/>
  <c r="AD48" i="2"/>
  <c r="AH81" i="2"/>
  <c r="AH52" i="2"/>
  <c r="AB72" i="2"/>
  <c r="AB43" i="2"/>
  <c r="AF77" i="2"/>
  <c r="AF48" i="2"/>
  <c r="AH71" i="2"/>
  <c r="AH42" i="2"/>
  <c r="AC83" i="2"/>
  <c r="AC54" i="2"/>
  <c r="AE77" i="2"/>
  <c r="AE48" i="2"/>
  <c r="AC69" i="2"/>
  <c r="AC40" i="2"/>
  <c r="AG69" i="2"/>
  <c r="AG40" i="2"/>
  <c r="AG73" i="1"/>
  <c r="AG44" i="1"/>
  <c r="AG71" i="1"/>
  <c r="AG42" i="1"/>
  <c r="AE82" i="1"/>
  <c r="AE53" i="1"/>
  <c r="AF75" i="1"/>
  <c r="AF46" i="1"/>
  <c r="AD84" i="1"/>
  <c r="AD55" i="1"/>
  <c r="AD72" i="3"/>
  <c r="AD43" i="3"/>
  <c r="AF84" i="1"/>
  <c r="AF55" i="1"/>
  <c r="AH84" i="1"/>
  <c r="AH55" i="1"/>
  <c r="AC71" i="1"/>
  <c r="AC42" i="1"/>
  <c r="AC70" i="2"/>
  <c r="AC41" i="2"/>
  <c r="AG77" i="2"/>
  <c r="AG48" i="2"/>
  <c r="AD82" i="2"/>
  <c r="AD53" i="2"/>
  <c r="AH82" i="2"/>
  <c r="AH53" i="2"/>
  <c r="AH73" i="1"/>
  <c r="AH44" i="1"/>
  <c r="AD75" i="3"/>
  <c r="AD46" i="3"/>
  <c r="AB70" i="2"/>
  <c r="AB41" i="2"/>
  <c r="AG70" i="2"/>
  <c r="AG41" i="2"/>
  <c r="AH84" i="2"/>
  <c r="AH55" i="2"/>
  <c r="AF69" i="2"/>
  <c r="AF40" i="2"/>
  <c r="AD75" i="2"/>
  <c r="AD46" i="2"/>
  <c r="AD70" i="2"/>
  <c r="AD41" i="2"/>
  <c r="AF82" i="2"/>
  <c r="AF53" i="2"/>
  <c r="AD84" i="2"/>
  <c r="AD55" i="2"/>
  <c r="AH69" i="2"/>
  <c r="AH40" i="2"/>
  <c r="AB84" i="2"/>
  <c r="AB55" i="2"/>
  <c r="AH73" i="2"/>
  <c r="AH44" i="2"/>
  <c r="AE83" i="2"/>
  <c r="AE54" i="2"/>
  <c r="AD72" i="1"/>
  <c r="AD43" i="1"/>
  <c r="AG72" i="1"/>
  <c r="AG43" i="1"/>
  <c r="AF72" i="1"/>
  <c r="AF43" i="1"/>
  <c r="AD76" i="3"/>
  <c r="AD47" i="3"/>
  <c r="AH69" i="1"/>
  <c r="AH40" i="1"/>
  <c r="AE69" i="1"/>
  <c r="AE40" i="1"/>
  <c r="AG69" i="1"/>
  <c r="AG40" i="1"/>
  <c r="AD83" i="3"/>
  <c r="AD54" i="3"/>
  <c r="AD75" i="1"/>
  <c r="AD46" i="1"/>
  <c r="AC71" i="2"/>
  <c r="AC42" i="2"/>
  <c r="AB82" i="2"/>
  <c r="AB53" i="2"/>
  <c r="AC69" i="1"/>
  <c r="AC40" i="1"/>
  <c r="AC82" i="2"/>
  <c r="AC53" i="2"/>
  <c r="AG83" i="2"/>
  <c r="AG54" i="2"/>
  <c r="AD81" i="3"/>
  <c r="AD52" i="3"/>
  <c r="AF75" i="2"/>
  <c r="AF46" i="2"/>
  <c r="AG75" i="2"/>
  <c r="AG46" i="2"/>
  <c r="AH72" i="2"/>
  <c r="AH43" i="2"/>
  <c r="AC76" i="2"/>
  <c r="AC47" i="2"/>
  <c r="AC72" i="2"/>
  <c r="AC43" i="2"/>
  <c r="AH83" i="2"/>
  <c r="AH54" i="2"/>
  <c r="AD71" i="2"/>
  <c r="AD42" i="2"/>
  <c r="AD76" i="2"/>
  <c r="AD47" i="2"/>
  <c r="AF73" i="2"/>
  <c r="AF44" i="2"/>
  <c r="AB72" i="1"/>
  <c r="AB43" i="1"/>
  <c r="AD84" i="3"/>
  <c r="AD55" i="3"/>
  <c r="AF69" i="1"/>
  <c r="AF40" i="1"/>
  <c r="AD77" i="3"/>
  <c r="AD48" i="3"/>
  <c r="AD82" i="1"/>
  <c r="AD53" i="1"/>
  <c r="AG84" i="1"/>
  <c r="AG55" i="1"/>
  <c r="AB76" i="2"/>
  <c r="AB47" i="2"/>
  <c r="AB82" i="1"/>
  <c r="AB53" i="1"/>
  <c r="AB69" i="1"/>
  <c r="AB40" i="1"/>
  <c r="AG72" i="2"/>
  <c r="AG43" i="2"/>
  <c r="AC84" i="2"/>
  <c r="AC55" i="2"/>
  <c r="AE75" i="1"/>
  <c r="AE46" i="1"/>
  <c r="AE72" i="2"/>
  <c r="AE43" i="2"/>
  <c r="AE76" i="2"/>
  <c r="AE47" i="2"/>
  <c r="AE70" i="2"/>
  <c r="AE41" i="2"/>
  <c r="AG76" i="2"/>
  <c r="AG47" i="2"/>
  <c r="AF84" i="2"/>
  <c r="AF55" i="2"/>
  <c r="AF76" i="2"/>
  <c r="AF47" i="2"/>
  <c r="AE84" i="2"/>
  <c r="AE55" i="2"/>
  <c r="AB71" i="2"/>
  <c r="AB42" i="2"/>
  <c r="AC77" i="2"/>
  <c r="AC48" i="2"/>
  <c r="AE75" i="2"/>
  <c r="AE46" i="2"/>
  <c r="AD71" i="3"/>
  <c r="AD42" i="3"/>
  <c r="AF73" i="1"/>
  <c r="AF44" i="1"/>
  <c r="AD71" i="1"/>
  <c r="AD42" i="1"/>
  <c r="AD69" i="1"/>
  <c r="AD40" i="1"/>
  <c r="AF71" i="1"/>
  <c r="AF42" i="1"/>
  <c r="AF82" i="1"/>
  <c r="AF53" i="1"/>
  <c r="AB75" i="2"/>
  <c r="AB46" i="2"/>
  <c r="AE82" i="2"/>
  <c r="AE53" i="2"/>
  <c r="AH77" i="2"/>
  <c r="AH48" i="2"/>
  <c r="AH71" i="1"/>
  <c r="AH42" i="1"/>
  <c r="AG82" i="1"/>
  <c r="AG53" i="1"/>
  <c r="AE71" i="1"/>
  <c r="AE42" i="1"/>
  <c r="AH82" i="1"/>
  <c r="AH53" i="1"/>
  <c r="AC75" i="1"/>
  <c r="AC46" i="1"/>
  <c r="AD82" i="3"/>
  <c r="AD53" i="3"/>
  <c r="AB71" i="1"/>
  <c r="AB42" i="1"/>
  <c r="AG75" i="1"/>
  <c r="AG46" i="1"/>
  <c r="AE84" i="1"/>
  <c r="AE55" i="1"/>
  <c r="AB75" i="1"/>
  <c r="AB46" i="1"/>
  <c r="AB81" i="2"/>
  <c r="AB52" i="2"/>
  <c r="AD73" i="2"/>
  <c r="AD44" i="2"/>
  <c r="AG73" i="2"/>
  <c r="AG44" i="2"/>
  <c r="AG84" i="2"/>
  <c r="AG55" i="2"/>
  <c r="AE71" i="2"/>
  <c r="AE42" i="2"/>
  <c r="AD73" i="1"/>
  <c r="AD44" i="1"/>
  <c r="AD70" i="3"/>
  <c r="AD41" i="3"/>
  <c r="AB73" i="1"/>
  <c r="AB44" i="1"/>
  <c r="AH70" i="2"/>
  <c r="AH41" i="2"/>
  <c r="AF71" i="2"/>
  <c r="AF42" i="2"/>
  <c r="AB69" i="2"/>
  <c r="AB40" i="2"/>
  <c r="AC81" i="2"/>
  <c r="AC52" i="2"/>
  <c r="AC75" i="2"/>
  <c r="AC46" i="2"/>
  <c r="AF72" i="2"/>
  <c r="AF43" i="2"/>
  <c r="AG81" i="2"/>
  <c r="AG52" i="2"/>
  <c r="AF81" i="2"/>
  <c r="AF52" i="2"/>
  <c r="AB77" i="2"/>
  <c r="AB48" i="2"/>
  <c r="AH75" i="2"/>
  <c r="AH46" i="2"/>
  <c r="AD72" i="2"/>
  <c r="AD43" i="2"/>
  <c r="AD83" i="2"/>
  <c r="AD54" i="2"/>
  <c r="AG71" i="2"/>
  <c r="AG42" i="2"/>
  <c r="AG82" i="2"/>
  <c r="AG53" i="2"/>
  <c r="AE81" i="2"/>
  <c r="AE52" i="2"/>
  <c r="AB73" i="2"/>
  <c r="AB44" i="2"/>
  <c r="AH76" i="2"/>
  <c r="AH47" i="2"/>
  <c r="AD69" i="2"/>
  <c r="AD40" i="2"/>
  <c r="AC73" i="1"/>
  <c r="AC44" i="1"/>
  <c r="AC72" i="1"/>
  <c r="AC43" i="1"/>
  <c r="AE73" i="1"/>
  <c r="AE44" i="1"/>
  <c r="AH75" i="1"/>
  <c r="AH46" i="1"/>
  <c r="AE72" i="1"/>
  <c r="AE43" i="1"/>
  <c r="AC82" i="1"/>
  <c r="AC53" i="1"/>
  <c r="Y87" i="2"/>
  <c r="Q87" i="2"/>
  <c r="X58" i="2"/>
  <c r="AG63" i="2"/>
  <c r="AG34" i="2"/>
  <c r="AB56" i="2"/>
  <c r="AB63" i="2"/>
  <c r="AB34" i="2"/>
  <c r="Q58" i="2"/>
  <c r="AA58" i="2"/>
  <c r="AF63" i="2"/>
  <c r="AF34" i="2"/>
  <c r="AH56" i="2"/>
  <c r="AA87" i="2"/>
  <c r="U58" i="2"/>
  <c r="W58" i="2"/>
  <c r="P58" i="3"/>
  <c r="S58" i="2"/>
  <c r="V58" i="2"/>
  <c r="U87" i="2"/>
  <c r="W87" i="2"/>
  <c r="P58" i="2"/>
  <c r="S87" i="2"/>
  <c r="V87" i="2"/>
  <c r="Z58" i="2"/>
  <c r="T58" i="2"/>
  <c r="AC63" i="2"/>
  <c r="AC34" i="2"/>
  <c r="AG56" i="2"/>
  <c r="AF56" i="2"/>
  <c r="AE56" i="2"/>
  <c r="AC56" i="2"/>
  <c r="AD63" i="2"/>
  <c r="AD34" i="2"/>
  <c r="P87" i="2"/>
  <c r="R58" i="2"/>
  <c r="Z87" i="2"/>
  <c r="T87" i="2"/>
  <c r="R87" i="2"/>
  <c r="AH63" i="2"/>
  <c r="AH34" i="2"/>
  <c r="AD56" i="2"/>
  <c r="AE63" i="2"/>
  <c r="AE34" i="2"/>
  <c r="X87" i="2"/>
  <c r="Y58" i="2"/>
  <c r="P87" i="3"/>
  <c r="AD34" i="3"/>
  <c r="AD63" i="3"/>
  <c r="AD56" i="3"/>
  <c r="AD28" i="3"/>
  <c r="AH28" i="2"/>
  <c r="AF28" i="2"/>
  <c r="AB28" i="2"/>
  <c r="AD28" i="2"/>
  <c r="AE28" i="2"/>
  <c r="AG28" i="2"/>
  <c r="AC28" i="2"/>
  <c r="AD58" i="2" l="1"/>
  <c r="AE87" i="2"/>
  <c r="AF87" i="2"/>
  <c r="AE58" i="2"/>
  <c r="AF58" i="2"/>
  <c r="AB58" i="2"/>
  <c r="AH58" i="2"/>
  <c r="AB87" i="2"/>
  <c r="AH87" i="2"/>
  <c r="AD87" i="2"/>
  <c r="AC58" i="2"/>
  <c r="AG58" i="2"/>
  <c r="AC87" i="2"/>
  <c r="AG87" i="2"/>
  <c r="AD58" i="3"/>
  <c r="AD87" i="3"/>
  <c r="Q4" i="1" l="1"/>
  <c r="P4" i="1"/>
  <c r="AB4" i="1"/>
  <c r="V4" i="1"/>
  <c r="U4" i="1"/>
  <c r="T4" i="1"/>
  <c r="S4" i="1"/>
  <c r="AF4" i="1"/>
  <c r="R4" i="1"/>
  <c r="Q12" i="1"/>
  <c r="P12" i="1"/>
  <c r="AB12" i="1"/>
  <c r="V12" i="1"/>
  <c r="U12" i="1"/>
  <c r="T12" i="1"/>
  <c r="S12" i="1"/>
  <c r="AF12" i="1"/>
  <c r="R12" i="1"/>
  <c r="V5" i="1"/>
  <c r="U5" i="1"/>
  <c r="T5" i="1"/>
  <c r="S5" i="1"/>
  <c r="AF5" i="1"/>
  <c r="R5" i="1"/>
  <c r="Q5" i="1"/>
  <c r="P5" i="1"/>
  <c r="AB5" i="1"/>
  <c r="AB18" i="1"/>
  <c r="V18" i="1"/>
  <c r="U18" i="1"/>
  <c r="T18" i="1"/>
  <c r="S18" i="1"/>
  <c r="AF18" i="1"/>
  <c r="R18" i="1"/>
  <c r="Q18" i="1"/>
  <c r="P18" i="1"/>
  <c r="T3" i="1"/>
  <c r="S3" i="1"/>
  <c r="AF3" i="1"/>
  <c r="R3" i="1"/>
  <c r="Q3" i="1"/>
  <c r="P3" i="1"/>
  <c r="AB3" i="1"/>
  <c r="V3" i="1"/>
  <c r="U3" i="1"/>
  <c r="D76" i="1"/>
  <c r="D47" i="1"/>
  <c r="D70" i="1"/>
  <c r="D41" i="1"/>
  <c r="D63" i="1"/>
  <c r="T76" i="1" l="1"/>
  <c r="T47" i="1"/>
  <c r="U76" i="1"/>
  <c r="U47" i="1"/>
  <c r="U70" i="1"/>
  <c r="U41" i="1"/>
  <c r="P76" i="1"/>
  <c r="P47" i="1"/>
  <c r="R70" i="1"/>
  <c r="R41" i="1"/>
  <c r="T70" i="1"/>
  <c r="T41" i="1"/>
  <c r="R76" i="1"/>
  <c r="R47" i="1"/>
  <c r="V70" i="1"/>
  <c r="V41" i="1"/>
  <c r="P70" i="1"/>
  <c r="P41" i="1"/>
  <c r="V76" i="1"/>
  <c r="V47" i="1"/>
  <c r="S70" i="1"/>
  <c r="S41" i="1"/>
  <c r="Q76" i="1"/>
  <c r="Q47" i="1"/>
  <c r="Q70" i="1"/>
  <c r="Q41" i="1"/>
  <c r="S76" i="1"/>
  <c r="S47" i="1"/>
  <c r="S63" i="1"/>
  <c r="S34" i="1"/>
  <c r="R63" i="1"/>
  <c r="R34" i="1"/>
  <c r="T63" i="1"/>
  <c r="T34" i="1"/>
  <c r="U63" i="1"/>
  <c r="U34" i="1"/>
  <c r="V63" i="1"/>
  <c r="V34" i="1"/>
  <c r="P63" i="1"/>
  <c r="P34" i="1"/>
  <c r="Q63" i="1"/>
  <c r="Q34" i="1"/>
  <c r="V28" i="1"/>
  <c r="R28" i="1"/>
  <c r="S28" i="1"/>
  <c r="U28" i="1"/>
  <c r="Q28" i="1"/>
  <c r="T28" i="1"/>
  <c r="P28" i="1"/>
  <c r="D87" i="1"/>
  <c r="D58" i="1"/>
  <c r="Q58" i="1" l="1"/>
  <c r="Q87" i="1"/>
  <c r="T87" i="1"/>
  <c r="V58" i="1"/>
  <c r="V87" i="1"/>
  <c r="T58" i="1"/>
  <c r="S58" i="1"/>
  <c r="S87" i="1"/>
  <c r="P58" i="1"/>
  <c r="U58" i="1"/>
  <c r="R58" i="1"/>
  <c r="P87" i="1"/>
  <c r="U87" i="1"/>
  <c r="R87" i="1"/>
  <c r="X3" i="1" l="1"/>
  <c r="W3" i="1"/>
  <c r="AD3" i="1"/>
  <c r="AA3" i="1"/>
  <c r="AG3" i="1"/>
  <c r="AH3" i="1"/>
  <c r="Z3" i="1"/>
  <c r="Y3" i="1"/>
  <c r="AA12" i="1"/>
  <c r="AG12" i="1"/>
  <c r="AH12" i="1"/>
  <c r="Z12" i="1"/>
  <c r="Y12" i="1"/>
  <c r="X12" i="1"/>
  <c r="AD12" i="1"/>
  <c r="W12" i="1"/>
  <c r="AA18" i="1"/>
  <c r="AH18" i="1"/>
  <c r="Z18" i="1"/>
  <c r="W18" i="1"/>
  <c r="X18" i="1"/>
  <c r="AG18" i="1"/>
  <c r="AD18" i="1"/>
  <c r="Y18" i="1"/>
  <c r="AG4" i="1"/>
  <c r="AA4" i="1"/>
  <c r="AH4" i="1"/>
  <c r="Z4" i="1"/>
  <c r="Y4" i="1"/>
  <c r="X4" i="1"/>
  <c r="AD4" i="1"/>
  <c r="W4" i="1"/>
  <c r="AH19" i="1"/>
  <c r="Z19" i="1"/>
  <c r="AG19" i="1"/>
  <c r="Y19" i="1"/>
  <c r="X19" i="1"/>
  <c r="W19" i="1"/>
  <c r="AA19" i="1"/>
  <c r="AD19" i="1"/>
  <c r="AH27" i="1"/>
  <c r="AH85" i="1" s="1"/>
  <c r="Z27" i="1"/>
  <c r="Z85" i="1" s="1"/>
  <c r="AG27" i="1"/>
  <c r="AG85" i="1" s="1"/>
  <c r="Y27" i="1"/>
  <c r="Y85" i="1" s="1"/>
  <c r="X27" i="1"/>
  <c r="X85" i="1" s="1"/>
  <c r="W27" i="1"/>
  <c r="W85" i="1" s="1"/>
  <c r="AD27" i="1"/>
  <c r="AD85" i="1" s="1"/>
  <c r="AA27" i="1"/>
  <c r="AA85" i="1" s="1"/>
  <c r="AH5" i="1"/>
  <c r="Z5" i="1"/>
  <c r="AG5" i="1"/>
  <c r="Y5" i="1"/>
  <c r="X5" i="1"/>
  <c r="AD5" i="1"/>
  <c r="W5" i="1"/>
  <c r="AA5" i="1"/>
  <c r="AD23" i="1"/>
  <c r="AA23" i="1"/>
  <c r="X23" i="1"/>
  <c r="AG23" i="1"/>
  <c r="Z23" i="1"/>
  <c r="W23" i="1"/>
  <c r="Y23" i="1"/>
  <c r="AH23" i="1"/>
  <c r="X25" i="1"/>
  <c r="W25" i="1"/>
  <c r="AD25" i="1"/>
  <c r="AH25" i="1"/>
  <c r="Z25" i="1"/>
  <c r="AA25" i="1"/>
  <c r="Y25" i="1"/>
  <c r="AG25" i="1"/>
  <c r="AE85" i="1"/>
  <c r="AB85" i="1"/>
  <c r="AC85" i="1"/>
  <c r="AF85" i="1"/>
  <c r="AF81" i="1" l="1"/>
  <c r="AF52" i="1"/>
  <c r="AG77" i="1"/>
  <c r="AG48" i="1"/>
  <c r="X77" i="1"/>
  <c r="X48" i="1"/>
  <c r="AC77" i="1"/>
  <c r="AC48" i="1"/>
  <c r="AF83" i="1"/>
  <c r="AF54" i="1"/>
  <c r="Z83" i="1"/>
  <c r="Z54" i="1"/>
  <c r="AA81" i="1"/>
  <c r="AA52" i="1"/>
  <c r="AF70" i="1"/>
  <c r="AF41" i="1"/>
  <c r="Z70" i="1"/>
  <c r="Z41" i="1"/>
  <c r="AC76" i="1"/>
  <c r="AC47" i="1"/>
  <c r="AB70" i="1"/>
  <c r="AB41" i="1"/>
  <c r="AA83" i="1"/>
  <c r="AA54" i="1"/>
  <c r="AG70" i="1"/>
  <c r="AG41" i="1"/>
  <c r="Z77" i="1"/>
  <c r="Z48" i="1"/>
  <c r="X83" i="1"/>
  <c r="X54" i="1"/>
  <c r="AE81" i="1"/>
  <c r="AE52" i="1"/>
  <c r="Y81" i="1"/>
  <c r="Y52" i="1"/>
  <c r="W70" i="1"/>
  <c r="W41" i="1"/>
  <c r="AG76" i="1"/>
  <c r="AG47" i="1"/>
  <c r="AE76" i="1"/>
  <c r="AE47" i="1"/>
  <c r="W77" i="1"/>
  <c r="W48" i="1"/>
  <c r="W76" i="1"/>
  <c r="W47" i="1"/>
  <c r="X76" i="1"/>
  <c r="X47" i="1"/>
  <c r="AF77" i="1"/>
  <c r="AF48" i="1"/>
  <c r="AH83" i="1"/>
  <c r="AH54" i="1"/>
  <c r="W81" i="1"/>
  <c r="W52" i="1"/>
  <c r="X81" i="1"/>
  <c r="X52" i="1"/>
  <c r="AD70" i="1"/>
  <c r="AD41" i="1"/>
  <c r="AB76" i="1"/>
  <c r="AB47" i="1"/>
  <c r="AH76" i="1"/>
  <c r="AH47" i="1"/>
  <c r="AG83" i="1"/>
  <c r="AG54" i="1"/>
  <c r="AD77" i="1"/>
  <c r="AD48" i="1"/>
  <c r="AC81" i="1"/>
  <c r="AC52" i="1"/>
  <c r="AA77" i="1"/>
  <c r="AA48" i="1"/>
  <c r="AE83" i="1"/>
  <c r="AE54" i="1"/>
  <c r="AH81" i="1"/>
  <c r="AH52" i="1"/>
  <c r="AD81" i="1"/>
  <c r="AD52" i="1"/>
  <c r="AH70" i="1"/>
  <c r="AH41" i="1"/>
  <c r="Y76" i="1"/>
  <c r="Y47" i="1"/>
  <c r="AF76" i="1"/>
  <c r="AF47" i="1"/>
  <c r="Y77" i="1"/>
  <c r="Y48" i="1"/>
  <c r="AC70" i="1"/>
  <c r="AC41" i="1"/>
  <c r="AE70" i="1"/>
  <c r="AE41" i="1"/>
  <c r="AB77" i="1"/>
  <c r="AB48" i="1"/>
  <c r="AC83" i="1"/>
  <c r="AC54" i="1"/>
  <c r="AG81" i="1"/>
  <c r="AG52" i="1"/>
  <c r="AB81" i="1"/>
  <c r="AB52" i="1"/>
  <c r="AA70" i="1"/>
  <c r="AA41" i="1"/>
  <c r="AD76" i="1"/>
  <c r="AD47" i="1"/>
  <c r="Z76" i="1"/>
  <c r="Z47" i="1"/>
  <c r="AB83" i="1"/>
  <c r="AB54" i="1"/>
  <c r="AD83" i="1"/>
  <c r="AD54" i="1"/>
  <c r="AH77" i="1"/>
  <c r="AH48" i="1"/>
  <c r="AE77" i="1"/>
  <c r="AE48" i="1"/>
  <c r="Y83" i="1"/>
  <c r="Y54" i="1"/>
  <c r="W83" i="1"/>
  <c r="W54" i="1"/>
  <c r="Z81" i="1"/>
  <c r="Z52" i="1"/>
  <c r="X70" i="1"/>
  <c r="X41" i="1"/>
  <c r="Y70" i="1"/>
  <c r="Y41" i="1"/>
  <c r="AA76" i="1"/>
  <c r="AA47" i="1"/>
  <c r="AG63" i="1"/>
  <c r="AG34" i="1"/>
  <c r="Y56" i="1"/>
  <c r="AG56" i="1"/>
  <c r="AF63" i="1"/>
  <c r="AF34" i="1"/>
  <c r="AE63" i="1"/>
  <c r="AE34" i="1"/>
  <c r="K58" i="1"/>
  <c r="Z56" i="1"/>
  <c r="AD63" i="1"/>
  <c r="AD34" i="1"/>
  <c r="AA63" i="1"/>
  <c r="AA34" i="1"/>
  <c r="K87" i="1"/>
  <c r="X56" i="1"/>
  <c r="AE56" i="1"/>
  <c r="Z63" i="1"/>
  <c r="Z34" i="1"/>
  <c r="W63" i="1"/>
  <c r="W34" i="1"/>
  <c r="AC63" i="1"/>
  <c r="AC34" i="1"/>
  <c r="X63" i="1"/>
  <c r="X34" i="1"/>
  <c r="AH56" i="1"/>
  <c r="AC56" i="1"/>
  <c r="AD56" i="1"/>
  <c r="AH63" i="1"/>
  <c r="AH34" i="1"/>
  <c r="W56" i="1"/>
  <c r="AB63" i="1"/>
  <c r="AB34" i="1"/>
  <c r="AB56" i="1"/>
  <c r="AF56" i="1"/>
  <c r="AA56" i="1"/>
  <c r="Y63" i="1"/>
  <c r="Y34" i="1"/>
  <c r="AH28" i="1"/>
  <c r="W28" i="1"/>
  <c r="AG28" i="1"/>
  <c r="AC28" i="1"/>
  <c r="Z28" i="1"/>
  <c r="AD28" i="1"/>
  <c r="AB28" i="1"/>
  <c r="AF28" i="1"/>
  <c r="AA28" i="1"/>
  <c r="X28" i="1"/>
  <c r="Y28" i="1"/>
  <c r="AE28" i="1"/>
  <c r="W58" i="1" l="1"/>
  <c r="AA58" i="1"/>
  <c r="W87" i="1"/>
  <c r="AA87" i="1"/>
  <c r="AC58" i="1"/>
  <c r="AG58" i="1"/>
  <c r="AB87" i="1"/>
  <c r="AB58" i="1"/>
  <c r="AF58" i="1"/>
  <c r="AF87" i="1"/>
  <c r="AC87" i="1"/>
  <c r="Z58" i="1"/>
  <c r="AG87" i="1"/>
  <c r="AH58" i="1"/>
  <c r="AE58" i="1"/>
  <c r="Z87" i="1"/>
  <c r="Y58" i="1"/>
  <c r="AH87" i="1"/>
  <c r="AE87" i="1"/>
  <c r="Y87" i="1"/>
  <c r="AD58" i="1"/>
  <c r="X58" i="1"/>
  <c r="AD87" i="1"/>
  <c r="X87" i="1"/>
  <c r="AE23" i="8" l="1"/>
  <c r="Z23" i="8"/>
  <c r="AH23" i="8"/>
  <c r="AA23" i="8"/>
  <c r="AG23" i="8"/>
  <c r="AE11" i="8"/>
  <c r="AH11" i="8"/>
  <c r="AA11" i="8"/>
  <c r="Z11" i="8"/>
  <c r="AG11" i="8"/>
  <c r="Z14" i="9"/>
  <c r="AE7" i="9"/>
  <c r="AG7" i="9"/>
  <c r="AH7" i="9"/>
  <c r="AA7" i="9"/>
  <c r="Z7" i="9"/>
  <c r="AA12" i="15"/>
  <c r="AE12" i="15"/>
  <c r="Z12" i="15"/>
  <c r="AH12" i="15"/>
  <c r="AG12" i="15"/>
  <c r="AE23" i="7"/>
  <c r="AA23" i="7"/>
  <c r="Z23" i="7"/>
  <c r="AH23" i="7"/>
  <c r="AG23" i="7"/>
  <c r="AE26" i="7"/>
  <c r="Z26" i="7"/>
  <c r="AH26" i="7"/>
  <c r="AG26" i="7"/>
  <c r="AA26" i="7"/>
  <c r="AE17" i="7"/>
  <c r="Z17" i="7"/>
  <c r="AG17" i="7"/>
  <c r="AA17" i="7"/>
  <c r="AH17" i="7"/>
  <c r="AE15" i="7"/>
  <c r="AG15" i="7"/>
  <c r="AH15" i="7"/>
  <c r="AA15" i="7"/>
  <c r="Z15" i="7"/>
  <c r="AE17" i="8"/>
  <c r="Z17" i="8"/>
  <c r="AH17" i="8"/>
  <c r="AG17" i="8"/>
  <c r="AA17" i="8"/>
  <c r="AH15" i="15"/>
  <c r="AE15" i="15"/>
  <c r="AG15" i="15"/>
  <c r="Z15" i="15"/>
  <c r="AA15" i="15"/>
  <c r="AE6" i="7"/>
  <c r="Z6" i="7"/>
  <c r="AG6" i="7"/>
  <c r="AH6" i="7"/>
  <c r="AA6" i="7"/>
  <c r="AE14" i="8"/>
  <c r="AA14" i="8"/>
  <c r="Z14" i="8"/>
  <c r="AG14" i="8"/>
  <c r="AH14" i="8"/>
  <c r="AE20" i="8"/>
  <c r="Z20" i="8"/>
  <c r="AA20" i="8"/>
  <c r="AH20" i="8"/>
  <c r="AG20" i="8"/>
  <c r="Z13" i="8"/>
  <c r="AA21" i="7"/>
  <c r="AE13" i="9"/>
  <c r="AH13" i="9"/>
  <c r="AA13" i="9"/>
  <c r="Z13" i="9"/>
  <c r="AG13" i="9"/>
  <c r="AE22" i="9"/>
  <c r="AA22" i="9"/>
  <c r="AH22" i="9"/>
  <c r="AG22" i="9"/>
  <c r="Z22" i="9"/>
  <c r="AE25" i="15"/>
  <c r="AH25" i="15"/>
  <c r="AG25" i="15"/>
  <c r="Z25" i="15"/>
  <c r="AA25" i="15"/>
  <c r="Z24" i="15"/>
  <c r="AE11" i="7"/>
  <c r="Z11" i="7"/>
  <c r="AA11" i="7"/>
  <c r="AH11" i="7"/>
  <c r="AG11" i="7"/>
  <c r="AE13" i="7"/>
  <c r="AH13" i="7"/>
  <c r="Z13" i="7"/>
  <c r="AA13" i="7"/>
  <c r="AG13" i="7"/>
  <c r="AE19" i="7"/>
  <c r="AG19" i="7"/>
  <c r="AA19" i="7"/>
  <c r="AH19" i="7"/>
  <c r="Z19" i="7"/>
  <c r="AE21" i="8"/>
  <c r="Z21" i="8"/>
  <c r="AH21" i="8"/>
  <c r="AG21" i="8"/>
  <c r="AA21" i="8"/>
  <c r="AE15" i="9"/>
  <c r="AH15" i="9"/>
  <c r="AG15" i="9"/>
  <c r="AA15" i="9"/>
  <c r="Z15" i="9"/>
  <c r="AH18" i="15"/>
  <c r="Z18" i="15"/>
  <c r="AE18" i="15"/>
  <c r="AG18" i="15"/>
  <c r="AA18" i="15"/>
  <c r="AE20" i="7"/>
  <c r="AH20" i="7"/>
  <c r="Z20" i="7"/>
  <c r="AA20" i="7"/>
  <c r="AG20" i="7"/>
  <c r="AE19" i="8"/>
  <c r="Z19" i="8"/>
  <c r="AH19" i="8"/>
  <c r="AA19" i="8"/>
  <c r="AG19" i="8"/>
  <c r="AE19" i="9"/>
  <c r="AH19" i="9"/>
  <c r="AA19" i="9"/>
  <c r="AG19" i="9"/>
  <c r="Z19" i="9"/>
  <c r="AA22" i="15"/>
  <c r="AH22" i="15"/>
  <c r="Z22" i="15"/>
  <c r="AE22" i="15"/>
  <c r="AG22" i="15"/>
  <c r="Z21" i="7"/>
  <c r="AE22" i="7"/>
  <c r="AA22" i="7"/>
  <c r="AH22" i="7"/>
  <c r="Z22" i="7"/>
  <c r="AG22" i="7"/>
  <c r="AA24" i="15"/>
  <c r="AE15" i="8"/>
  <c r="AA15" i="8"/>
  <c r="AH15" i="8"/>
  <c r="Z15" i="8"/>
  <c r="AG15" i="8"/>
  <c r="Z27" i="15"/>
  <c r="AH27" i="15"/>
  <c r="AE27" i="15"/>
  <c r="AA27" i="15"/>
  <c r="AG27" i="15"/>
  <c r="AE19" i="15"/>
  <c r="AG19" i="15"/>
  <c r="Z19" i="15"/>
  <c r="AH19" i="15"/>
  <c r="AA19" i="15"/>
  <c r="AE13" i="8"/>
  <c r="AE14" i="9"/>
  <c r="AE17" i="15"/>
  <c r="AG17" i="15"/>
  <c r="AH17" i="15"/>
  <c r="Z17" i="15"/>
  <c r="AA17" i="15"/>
  <c r="AA22" i="8"/>
  <c r="AH22" i="8"/>
  <c r="Z22" i="8"/>
  <c r="AG22" i="8"/>
  <c r="AE22" i="8"/>
  <c r="AE6" i="8"/>
  <c r="AH6" i="8"/>
  <c r="AG6" i="8"/>
  <c r="AA6" i="8"/>
  <c r="Z6" i="8"/>
  <c r="AE20" i="9"/>
  <c r="Z20" i="9"/>
  <c r="AA20" i="9"/>
  <c r="AG20" i="9"/>
  <c r="AH20" i="9"/>
  <c r="AA23" i="15"/>
  <c r="AG23" i="15"/>
  <c r="AE23" i="15"/>
  <c r="AH23" i="15"/>
  <c r="Z23" i="15"/>
  <c r="AG21" i="7" l="1"/>
  <c r="AG79" i="7" s="1"/>
  <c r="AH21" i="7"/>
  <c r="AH50" i="7" s="1"/>
  <c r="AE43" i="9"/>
  <c r="AE72" i="9"/>
  <c r="AA82" i="15"/>
  <c r="AA53" i="15"/>
  <c r="AE71" i="8"/>
  <c r="AE42" i="8"/>
  <c r="AE4" i="8"/>
  <c r="AH4" i="8"/>
  <c r="AG4" i="8"/>
  <c r="AA4" i="8"/>
  <c r="Z4" i="8"/>
  <c r="Z81" i="15"/>
  <c r="Z52" i="15"/>
  <c r="AG78" i="9"/>
  <c r="AG49" i="9"/>
  <c r="Z35" i="8"/>
  <c r="Z64" i="8"/>
  <c r="AA56" i="15"/>
  <c r="AA85" i="15"/>
  <c r="AG51" i="7"/>
  <c r="AG80" i="7"/>
  <c r="Z50" i="7"/>
  <c r="Z79" i="7"/>
  <c r="AH77" i="9"/>
  <c r="AH48" i="9"/>
  <c r="AG48" i="8"/>
  <c r="AG77" i="8"/>
  <c r="AH78" i="7"/>
  <c r="AH49" i="7"/>
  <c r="AE76" i="15"/>
  <c r="AE47" i="15"/>
  <c r="AH79" i="8"/>
  <c r="AH50" i="8"/>
  <c r="AG71" i="7"/>
  <c r="AG42" i="7"/>
  <c r="AH69" i="7"/>
  <c r="AH40" i="7"/>
  <c r="AG24" i="15"/>
  <c r="Z54" i="15"/>
  <c r="Z83" i="15"/>
  <c r="AG13" i="8"/>
  <c r="Z78" i="8"/>
  <c r="Z49" i="8"/>
  <c r="AG64" i="7"/>
  <c r="AG35" i="7"/>
  <c r="Z73" i="15"/>
  <c r="Z44" i="15"/>
  <c r="AE21" i="9"/>
  <c r="AH21" i="9"/>
  <c r="AG21" i="9"/>
  <c r="Z21" i="9"/>
  <c r="AA21" i="9"/>
  <c r="Z73" i="7"/>
  <c r="Z44" i="7"/>
  <c r="AA75" i="7"/>
  <c r="AA46" i="7"/>
  <c r="AH84" i="7"/>
  <c r="AH55" i="7"/>
  <c r="AA81" i="7"/>
  <c r="AA52" i="7"/>
  <c r="AA70" i="15"/>
  <c r="AA41" i="15"/>
  <c r="AE23" i="9"/>
  <c r="Z23" i="9"/>
  <c r="AH23" i="9"/>
  <c r="AG23" i="9"/>
  <c r="AA23" i="9"/>
  <c r="AE81" i="8"/>
  <c r="AE52" i="8"/>
  <c r="AE25" i="8"/>
  <c r="AG25" i="8"/>
  <c r="Z25" i="8"/>
  <c r="AA25" i="8"/>
  <c r="AH25" i="8"/>
  <c r="AE12" i="7"/>
  <c r="AH12" i="7"/>
  <c r="AA12" i="7"/>
  <c r="AG12" i="7"/>
  <c r="Z12" i="7"/>
  <c r="AH52" i="15"/>
  <c r="AH81" i="15"/>
  <c r="AA49" i="9"/>
  <c r="AA78" i="9"/>
  <c r="AA64" i="8"/>
  <c r="AA35" i="8"/>
  <c r="AE51" i="8"/>
  <c r="AE80" i="8"/>
  <c r="AG75" i="15"/>
  <c r="AG46" i="15"/>
  <c r="AA48" i="15"/>
  <c r="AA77" i="15"/>
  <c r="AE73" i="8"/>
  <c r="AE44" i="8"/>
  <c r="Z51" i="7"/>
  <c r="Z80" i="7"/>
  <c r="AA48" i="8"/>
  <c r="AA77" i="8"/>
  <c r="AE78" i="7"/>
  <c r="AE49" i="7"/>
  <c r="Z76" i="15"/>
  <c r="Z47" i="15"/>
  <c r="AE73" i="9"/>
  <c r="AE44" i="9"/>
  <c r="Z79" i="8"/>
  <c r="Z50" i="8"/>
  <c r="Z77" i="7"/>
  <c r="Z48" i="7"/>
  <c r="AA71" i="7"/>
  <c r="AA42" i="7"/>
  <c r="AA69" i="7"/>
  <c r="AA40" i="7"/>
  <c r="AG83" i="15"/>
  <c r="AG54" i="15"/>
  <c r="AE71" i="9"/>
  <c r="AE42" i="9"/>
  <c r="AA13" i="8"/>
  <c r="Z64" i="7"/>
  <c r="Z35" i="7"/>
  <c r="AG44" i="15"/>
  <c r="AG73" i="15"/>
  <c r="AE46" i="8"/>
  <c r="AE75" i="8"/>
  <c r="AA44" i="7"/>
  <c r="AA73" i="7"/>
  <c r="AG75" i="7"/>
  <c r="AG46" i="7"/>
  <c r="Z84" i="7"/>
  <c r="Z55" i="7"/>
  <c r="AE81" i="7"/>
  <c r="AE52" i="7"/>
  <c r="AE40" i="8"/>
  <c r="AE69" i="8"/>
  <c r="AE25" i="7"/>
  <c r="AA25" i="7"/>
  <c r="AH25" i="7"/>
  <c r="Z25" i="7"/>
  <c r="AG25" i="7"/>
  <c r="AE24" i="8"/>
  <c r="AA24" i="8"/>
  <c r="Z24" i="8"/>
  <c r="AH24" i="8"/>
  <c r="AG24" i="8"/>
  <c r="AE81" i="15"/>
  <c r="AE52" i="15"/>
  <c r="Z49" i="9"/>
  <c r="Z78" i="9"/>
  <c r="AG35" i="8"/>
  <c r="AG64" i="8"/>
  <c r="AG80" i="8"/>
  <c r="AG51" i="8"/>
  <c r="AE46" i="15"/>
  <c r="AE75" i="15"/>
  <c r="AH48" i="15"/>
  <c r="AH77" i="15"/>
  <c r="AE85" i="15"/>
  <c r="AE56" i="15"/>
  <c r="AH51" i="7"/>
  <c r="AH80" i="7"/>
  <c r="AA79" i="7"/>
  <c r="AA50" i="7"/>
  <c r="Z80" i="15"/>
  <c r="Z51" i="15"/>
  <c r="AH77" i="8"/>
  <c r="AH48" i="8"/>
  <c r="AH76" i="15"/>
  <c r="AH47" i="15"/>
  <c r="AH77" i="7"/>
  <c r="AH48" i="7"/>
  <c r="Z71" i="7"/>
  <c r="Z42" i="7"/>
  <c r="Z69" i="7"/>
  <c r="Z40" i="7"/>
  <c r="AH83" i="15"/>
  <c r="AH54" i="15"/>
  <c r="AE80" i="9"/>
  <c r="AE51" i="9"/>
  <c r="AE72" i="8"/>
  <c r="AE43" i="8"/>
  <c r="AE64" i="7"/>
  <c r="AE35" i="7"/>
  <c r="AE73" i="15"/>
  <c r="AE44" i="15"/>
  <c r="AE26" i="8"/>
  <c r="AA26" i="8"/>
  <c r="AH26" i="8"/>
  <c r="Z26" i="8"/>
  <c r="AG26" i="8"/>
  <c r="AH44" i="7"/>
  <c r="AH73" i="7"/>
  <c r="Z46" i="7"/>
  <c r="Z75" i="7"/>
  <c r="AE84" i="7"/>
  <c r="AE55" i="7"/>
  <c r="Z43" i="9"/>
  <c r="Z72" i="9"/>
  <c r="AG81" i="8"/>
  <c r="AG52" i="8"/>
  <c r="AE5" i="8"/>
  <c r="AH5" i="8"/>
  <c r="AA5" i="8"/>
  <c r="Z5" i="8"/>
  <c r="AG5" i="8"/>
  <c r="AG4" i="15"/>
  <c r="AH4" i="15"/>
  <c r="AE4" i="15"/>
  <c r="AA4" i="15"/>
  <c r="Z4" i="15"/>
  <c r="AG81" i="15"/>
  <c r="AG52" i="15"/>
  <c r="AH64" i="8"/>
  <c r="AH35" i="8"/>
  <c r="Z80" i="8"/>
  <c r="Z51" i="8"/>
  <c r="Z48" i="15"/>
  <c r="Z77" i="15"/>
  <c r="AG73" i="8"/>
  <c r="AG44" i="8"/>
  <c r="AA51" i="7"/>
  <c r="AA80" i="7"/>
  <c r="AE21" i="7"/>
  <c r="AH80" i="15"/>
  <c r="AH51" i="15"/>
  <c r="AE77" i="9"/>
  <c r="AE48" i="9"/>
  <c r="Z77" i="8"/>
  <c r="Z48" i="8"/>
  <c r="Z44" i="9"/>
  <c r="Z73" i="9"/>
  <c r="AA77" i="7"/>
  <c r="AA48" i="7"/>
  <c r="AH71" i="7"/>
  <c r="AH42" i="7"/>
  <c r="AE40" i="7"/>
  <c r="AE69" i="7"/>
  <c r="AE54" i="15"/>
  <c r="AE83" i="15"/>
  <c r="AG42" i="9"/>
  <c r="AG71" i="9"/>
  <c r="AE78" i="8"/>
  <c r="AE49" i="8"/>
  <c r="AE14" i="7"/>
  <c r="AH14" i="7"/>
  <c r="Z14" i="7"/>
  <c r="AG14" i="7"/>
  <c r="AA14" i="7"/>
  <c r="AA46" i="8"/>
  <c r="AA75" i="8"/>
  <c r="AG73" i="7"/>
  <c r="AG44" i="7"/>
  <c r="AE75" i="7"/>
  <c r="AE46" i="7"/>
  <c r="AG41" i="15"/>
  <c r="AG70" i="15"/>
  <c r="Z36" i="9"/>
  <c r="Z65" i="9"/>
  <c r="AH14" i="9"/>
  <c r="AG69" i="8"/>
  <c r="AG40" i="8"/>
  <c r="AA81" i="8"/>
  <c r="AA52" i="8"/>
  <c r="AE18" i="8"/>
  <c r="AA18" i="8"/>
  <c r="AH18" i="8"/>
  <c r="Z18" i="8"/>
  <c r="AG18" i="8"/>
  <c r="AE5" i="7"/>
  <c r="AH5" i="7"/>
  <c r="AA5" i="7"/>
  <c r="Z5" i="7"/>
  <c r="AG5" i="7"/>
  <c r="AE18" i="9"/>
  <c r="AA18" i="9"/>
  <c r="AH18" i="9"/>
  <c r="Z18" i="9"/>
  <c r="AG18" i="9"/>
  <c r="AA81" i="15"/>
  <c r="AA52" i="15"/>
  <c r="AH51" i="8"/>
  <c r="AH80" i="8"/>
  <c r="AA75" i="15"/>
  <c r="AA46" i="15"/>
  <c r="AG48" i="15"/>
  <c r="AG77" i="15"/>
  <c r="AH56" i="15"/>
  <c r="AH85" i="15"/>
  <c r="Z73" i="8"/>
  <c r="Z44" i="8"/>
  <c r="AE51" i="7"/>
  <c r="AE80" i="7"/>
  <c r="AA80" i="15"/>
  <c r="AA51" i="15"/>
  <c r="AA73" i="9"/>
  <c r="AA44" i="9"/>
  <c r="AE79" i="8"/>
  <c r="AE50" i="8"/>
  <c r="AG77" i="7"/>
  <c r="AG48" i="7"/>
  <c r="AE42" i="7"/>
  <c r="AE71" i="7"/>
  <c r="AE24" i="15"/>
  <c r="Z80" i="9"/>
  <c r="Z51" i="9"/>
  <c r="Z71" i="9"/>
  <c r="Z42" i="9"/>
  <c r="AH72" i="8"/>
  <c r="AH43" i="8"/>
  <c r="AG75" i="8"/>
  <c r="AG46" i="8"/>
  <c r="AE73" i="7"/>
  <c r="AE44" i="7"/>
  <c r="AA36" i="9"/>
  <c r="AA65" i="9"/>
  <c r="AG14" i="9"/>
  <c r="Z69" i="8"/>
  <c r="Z40" i="8"/>
  <c r="AH52" i="8"/>
  <c r="AH81" i="8"/>
  <c r="AE25" i="9"/>
  <c r="AG25" i="9"/>
  <c r="AA25" i="9"/>
  <c r="AH25" i="9"/>
  <c r="Z25" i="9"/>
  <c r="AE78" i="9"/>
  <c r="AE49" i="9"/>
  <c r="AA80" i="8"/>
  <c r="AA51" i="8"/>
  <c r="Z75" i="15"/>
  <c r="Z46" i="15"/>
  <c r="AE77" i="15"/>
  <c r="AE48" i="15"/>
  <c r="AH44" i="8"/>
  <c r="AH73" i="8"/>
  <c r="Z77" i="9"/>
  <c r="Z48" i="9"/>
  <c r="AG78" i="7"/>
  <c r="AG49" i="7"/>
  <c r="AA76" i="15"/>
  <c r="AA47" i="15"/>
  <c r="AG73" i="9"/>
  <c r="AG44" i="9"/>
  <c r="AE77" i="7"/>
  <c r="AE48" i="7"/>
  <c r="AG80" i="9"/>
  <c r="AG51" i="9"/>
  <c r="AA42" i="9"/>
  <c r="AA71" i="9"/>
  <c r="AG78" i="8"/>
  <c r="AG49" i="8"/>
  <c r="AG43" i="8"/>
  <c r="AG72" i="8"/>
  <c r="AH44" i="15"/>
  <c r="AH73" i="15"/>
  <c r="AH75" i="8"/>
  <c r="AH46" i="8"/>
  <c r="AG81" i="7"/>
  <c r="AG52" i="7"/>
  <c r="AH70" i="15"/>
  <c r="AH41" i="15"/>
  <c r="AH65" i="9"/>
  <c r="AH36" i="9"/>
  <c r="AA14" i="9"/>
  <c r="AA69" i="8"/>
  <c r="AA40" i="8"/>
  <c r="Z81" i="8"/>
  <c r="Z52" i="8"/>
  <c r="AE12" i="9"/>
  <c r="Z12" i="9"/>
  <c r="AH12" i="9"/>
  <c r="AG12" i="9"/>
  <c r="AA12" i="9"/>
  <c r="AE12" i="8"/>
  <c r="AH12" i="8"/>
  <c r="Z12" i="8"/>
  <c r="AG12" i="8"/>
  <c r="AA12" i="8"/>
  <c r="AE26" i="9"/>
  <c r="AH26" i="9"/>
  <c r="AA26" i="9"/>
  <c r="Z26" i="9"/>
  <c r="AG26" i="9"/>
  <c r="AE64" i="8"/>
  <c r="AE35" i="8"/>
  <c r="Z85" i="15"/>
  <c r="Z56" i="15"/>
  <c r="AA73" i="8"/>
  <c r="AA44" i="8"/>
  <c r="AG80" i="15"/>
  <c r="AG51" i="15"/>
  <c r="AG77" i="9"/>
  <c r="AG48" i="9"/>
  <c r="AE48" i="8"/>
  <c r="AE77" i="8"/>
  <c r="AA78" i="7"/>
  <c r="AA49" i="7"/>
  <c r="AH73" i="9"/>
  <c r="AH44" i="9"/>
  <c r="AA79" i="8"/>
  <c r="AA50" i="8"/>
  <c r="Z82" i="15"/>
  <c r="Z53" i="15"/>
  <c r="AH80" i="9"/>
  <c r="AH51" i="9"/>
  <c r="AH71" i="9"/>
  <c r="AH42" i="9"/>
  <c r="Z71" i="8"/>
  <c r="Z42" i="8"/>
  <c r="AH78" i="8"/>
  <c r="AH49" i="8"/>
  <c r="Z72" i="8"/>
  <c r="Z43" i="8"/>
  <c r="AA64" i="7"/>
  <c r="AA35" i="7"/>
  <c r="AE17" i="9"/>
  <c r="AH17" i="9"/>
  <c r="AG17" i="9"/>
  <c r="Z17" i="9"/>
  <c r="AA17" i="9"/>
  <c r="Z75" i="8"/>
  <c r="Z46" i="8"/>
  <c r="AA84" i="7"/>
  <c r="AA55" i="7"/>
  <c r="AH81" i="7"/>
  <c r="AH52" i="7"/>
  <c r="Z70" i="15"/>
  <c r="Z41" i="15"/>
  <c r="AG65" i="9"/>
  <c r="AG36" i="9"/>
  <c r="AH69" i="8"/>
  <c r="AH40" i="8"/>
  <c r="AE4" i="7"/>
  <c r="AH4" i="7"/>
  <c r="AA4" i="7"/>
  <c r="Z4" i="7"/>
  <c r="AG4" i="7"/>
  <c r="AE18" i="7"/>
  <c r="AA18" i="7"/>
  <c r="AH18" i="7"/>
  <c r="Z18" i="7"/>
  <c r="AG18" i="7"/>
  <c r="AE24" i="7"/>
  <c r="Z24" i="7"/>
  <c r="AG24" i="7"/>
  <c r="AH24" i="7"/>
  <c r="AA24" i="7"/>
  <c r="AH78" i="9"/>
  <c r="AH49" i="9"/>
  <c r="AH75" i="15"/>
  <c r="AH46" i="15"/>
  <c r="AG85" i="15"/>
  <c r="AG56" i="15"/>
  <c r="AE9" i="9"/>
  <c r="Z9" i="9"/>
  <c r="AG9" i="9"/>
  <c r="AA9" i="9"/>
  <c r="AH9" i="9"/>
  <c r="AG50" i="7"/>
  <c r="AE80" i="15"/>
  <c r="AE51" i="15"/>
  <c r="AA77" i="9"/>
  <c r="AA48" i="9"/>
  <c r="Z78" i="7"/>
  <c r="Z49" i="7"/>
  <c r="AG47" i="15"/>
  <c r="AG76" i="15"/>
  <c r="AG79" i="8"/>
  <c r="AG50" i="8"/>
  <c r="AG69" i="7"/>
  <c r="AG40" i="7"/>
  <c r="AH24" i="15"/>
  <c r="AA54" i="15"/>
  <c r="AA83" i="15"/>
  <c r="AA51" i="9"/>
  <c r="AA80" i="9"/>
  <c r="AH13" i="8"/>
  <c r="AA78" i="8"/>
  <c r="AA49" i="8"/>
  <c r="AA43" i="8"/>
  <c r="AA72" i="8"/>
  <c r="AH64" i="7"/>
  <c r="AH35" i="7"/>
  <c r="AA73" i="15"/>
  <c r="AA44" i="15"/>
  <c r="AH75" i="7"/>
  <c r="AH46" i="7"/>
  <c r="AG84" i="7"/>
  <c r="AG55" i="7"/>
  <c r="Z81" i="7"/>
  <c r="Z52" i="7"/>
  <c r="AE41" i="15"/>
  <c r="AE70" i="15"/>
  <c r="AE36" i="9"/>
  <c r="AE65" i="9"/>
  <c r="AH79" i="7" l="1"/>
  <c r="AE3" i="7"/>
  <c r="AA3" i="7"/>
  <c r="AH3" i="7"/>
  <c r="Z3" i="7"/>
  <c r="AG3" i="7"/>
  <c r="AH53" i="15"/>
  <c r="AH82" i="15"/>
  <c r="AA67" i="9"/>
  <c r="AA38" i="9"/>
  <c r="AE76" i="7"/>
  <c r="AE47" i="7"/>
  <c r="AG75" i="9"/>
  <c r="AG46" i="9"/>
  <c r="AA84" i="9"/>
  <c r="AA55" i="9"/>
  <c r="AG70" i="8"/>
  <c r="AG41" i="8"/>
  <c r="AE70" i="9"/>
  <c r="AE41" i="9"/>
  <c r="Z83" i="9"/>
  <c r="Z54" i="9"/>
  <c r="Z76" i="9"/>
  <c r="Z47" i="9"/>
  <c r="AG63" i="7"/>
  <c r="AG34" i="7"/>
  <c r="Z76" i="8"/>
  <c r="Z47" i="8"/>
  <c r="AA43" i="7"/>
  <c r="AA72" i="7"/>
  <c r="AA63" i="8"/>
  <c r="AA34" i="8"/>
  <c r="AH82" i="8"/>
  <c r="AH53" i="8"/>
  <c r="AG83" i="7"/>
  <c r="AG54" i="7"/>
  <c r="AE41" i="7"/>
  <c r="AE70" i="7"/>
  <c r="AG54" i="8"/>
  <c r="AG83" i="8"/>
  <c r="AH81" i="9"/>
  <c r="AH52" i="9"/>
  <c r="Z50" i="9"/>
  <c r="Z79" i="9"/>
  <c r="O87" i="15"/>
  <c r="O58" i="15"/>
  <c r="AE27" i="9"/>
  <c r="AA27" i="9"/>
  <c r="AH27" i="9"/>
  <c r="Z27" i="9"/>
  <c r="AG27" i="9"/>
  <c r="AG67" i="9"/>
  <c r="AG38" i="9"/>
  <c r="AA82" i="7"/>
  <c r="AA53" i="7"/>
  <c r="AH75" i="9"/>
  <c r="AH46" i="9"/>
  <c r="AH84" i="9"/>
  <c r="AH55" i="9"/>
  <c r="Z70" i="8"/>
  <c r="Z41" i="8"/>
  <c r="AH54" i="9"/>
  <c r="AH83" i="9"/>
  <c r="AE53" i="15"/>
  <c r="AE82" i="15"/>
  <c r="AH76" i="9"/>
  <c r="AH47" i="9"/>
  <c r="Z63" i="7"/>
  <c r="Z34" i="7"/>
  <c r="AH76" i="8"/>
  <c r="AH47" i="8"/>
  <c r="AG72" i="7"/>
  <c r="AG43" i="7"/>
  <c r="AE79" i="7"/>
  <c r="AE50" i="7"/>
  <c r="AH34" i="8"/>
  <c r="AH63" i="8"/>
  <c r="AE84" i="8"/>
  <c r="AE55" i="8"/>
  <c r="Z53" i="8"/>
  <c r="Z82" i="8"/>
  <c r="Z83" i="7"/>
  <c r="Z54" i="7"/>
  <c r="AA42" i="8"/>
  <c r="AA71" i="8"/>
  <c r="Z81" i="9"/>
  <c r="Z52" i="9"/>
  <c r="AG79" i="9"/>
  <c r="AG50" i="9"/>
  <c r="AE26" i="15"/>
  <c r="Z26" i="15"/>
  <c r="AH26" i="15"/>
  <c r="AA26" i="15"/>
  <c r="AG26" i="15"/>
  <c r="Z67" i="9"/>
  <c r="Z38" i="9"/>
  <c r="AH82" i="7"/>
  <c r="AH53" i="7"/>
  <c r="AH70" i="8"/>
  <c r="AH41" i="8"/>
  <c r="AA70" i="9"/>
  <c r="AA41" i="9"/>
  <c r="AA83" i="9"/>
  <c r="AA54" i="9"/>
  <c r="AA47" i="9"/>
  <c r="AA76" i="9"/>
  <c r="AA63" i="7"/>
  <c r="AA34" i="7"/>
  <c r="AA76" i="8"/>
  <c r="AA47" i="8"/>
  <c r="Z43" i="7"/>
  <c r="Z72" i="7"/>
  <c r="AA82" i="8"/>
  <c r="AA53" i="8"/>
  <c r="AH83" i="7"/>
  <c r="AH54" i="7"/>
  <c r="AH50" i="9"/>
  <c r="AH79" i="9"/>
  <c r="O87" i="7"/>
  <c r="O58" i="7"/>
  <c r="AH42" i="8"/>
  <c r="AH71" i="8"/>
  <c r="AG82" i="7"/>
  <c r="AG53" i="7"/>
  <c r="AE24" i="9"/>
  <c r="AA24" i="9"/>
  <c r="Z24" i="9"/>
  <c r="AG24" i="9"/>
  <c r="AH24" i="9"/>
  <c r="AG70" i="9"/>
  <c r="AG41" i="9"/>
  <c r="AG83" i="9"/>
  <c r="AG54" i="9"/>
  <c r="AH63" i="7"/>
  <c r="AH34" i="7"/>
  <c r="AH72" i="9"/>
  <c r="AH43" i="9"/>
  <c r="AH72" i="7"/>
  <c r="AH43" i="7"/>
  <c r="AG84" i="8"/>
  <c r="AG55" i="8"/>
  <c r="AA54" i="7"/>
  <c r="AA83" i="7"/>
  <c r="AE83" i="8"/>
  <c r="AE54" i="8"/>
  <c r="AE5" i="15"/>
  <c r="AH5" i="15"/>
  <c r="Z5" i="15"/>
  <c r="AA5" i="15"/>
  <c r="AG5" i="15"/>
  <c r="AE5" i="9"/>
  <c r="AA5" i="9"/>
  <c r="AG5" i="9"/>
  <c r="Z5" i="9"/>
  <c r="AH5" i="9"/>
  <c r="Z82" i="7"/>
  <c r="Z53" i="7"/>
  <c r="AG76" i="7"/>
  <c r="AG47" i="7"/>
  <c r="AE75" i="9"/>
  <c r="AE46" i="9"/>
  <c r="AE84" i="9"/>
  <c r="AE55" i="9"/>
  <c r="AH41" i="9"/>
  <c r="AH70" i="9"/>
  <c r="AG72" i="9"/>
  <c r="AG43" i="9"/>
  <c r="AE63" i="7"/>
  <c r="AE34" i="7"/>
  <c r="AE43" i="7"/>
  <c r="AE72" i="7"/>
  <c r="AE63" i="8"/>
  <c r="AE34" i="8"/>
  <c r="Z84" i="8"/>
  <c r="Z55" i="8"/>
  <c r="AE83" i="7"/>
  <c r="AE54" i="7"/>
  <c r="Z70" i="7"/>
  <c r="Z41" i="7"/>
  <c r="AE81" i="9"/>
  <c r="AE52" i="9"/>
  <c r="AG42" i="8"/>
  <c r="AG71" i="8"/>
  <c r="AE3" i="15"/>
  <c r="AA3" i="15"/>
  <c r="AH3" i="15"/>
  <c r="AG3" i="15"/>
  <c r="Z3" i="15"/>
  <c r="AE3" i="8"/>
  <c r="AA3" i="8"/>
  <c r="AG3" i="8"/>
  <c r="AH3" i="8"/>
  <c r="Z3" i="8"/>
  <c r="AE67" i="9"/>
  <c r="AE38" i="9"/>
  <c r="AE82" i="7"/>
  <c r="AE53" i="7"/>
  <c r="Z76" i="7"/>
  <c r="Z47" i="7"/>
  <c r="AE41" i="8"/>
  <c r="AE70" i="8"/>
  <c r="Z41" i="9"/>
  <c r="Z70" i="9"/>
  <c r="AE76" i="9"/>
  <c r="AE47" i="9"/>
  <c r="AE76" i="8"/>
  <c r="AE47" i="8"/>
  <c r="AH84" i="8"/>
  <c r="AH55" i="8"/>
  <c r="AE53" i="8"/>
  <c r="AE82" i="8"/>
  <c r="AG70" i="7"/>
  <c r="AG41" i="7"/>
  <c r="AH83" i="8"/>
  <c r="AH54" i="8"/>
  <c r="AE50" i="9"/>
  <c r="AE79" i="9"/>
  <c r="Z7" i="15"/>
  <c r="AE7" i="15"/>
  <c r="AH7" i="15"/>
  <c r="AG7" i="15"/>
  <c r="AA7" i="15"/>
  <c r="AH76" i="7"/>
  <c r="AH47" i="7"/>
  <c r="AA75" i="9"/>
  <c r="AA46" i="9"/>
  <c r="AG84" i="9"/>
  <c r="AG55" i="9"/>
  <c r="AA43" i="9"/>
  <c r="AA72" i="9"/>
  <c r="AE83" i="9"/>
  <c r="AE54" i="9"/>
  <c r="AG34" i="8"/>
  <c r="AG63" i="8"/>
  <c r="AA84" i="8"/>
  <c r="AA55" i="8"/>
  <c r="AA70" i="7"/>
  <c r="AA41" i="7"/>
  <c r="AA83" i="8"/>
  <c r="AA54" i="8"/>
  <c r="AA81" i="9"/>
  <c r="AA52" i="9"/>
  <c r="AE27" i="7"/>
  <c r="AA27" i="7"/>
  <c r="AH27" i="7"/>
  <c r="Z27" i="7"/>
  <c r="AG27" i="7"/>
  <c r="O87" i="8"/>
  <c r="O58" i="8"/>
  <c r="AE27" i="8"/>
  <c r="Z27" i="8"/>
  <c r="AA27" i="8"/>
  <c r="AH27" i="8"/>
  <c r="AG27" i="8"/>
  <c r="AH67" i="9"/>
  <c r="AH38" i="9"/>
  <c r="AA76" i="7"/>
  <c r="AA47" i="7"/>
  <c r="Z75" i="9"/>
  <c r="Z46" i="9"/>
  <c r="Z84" i="9"/>
  <c r="Z55" i="9"/>
  <c r="AA70" i="8"/>
  <c r="AA41" i="8"/>
  <c r="AG76" i="9"/>
  <c r="AG47" i="9"/>
  <c r="AG76" i="8"/>
  <c r="AG47" i="8"/>
  <c r="Z63" i="8"/>
  <c r="Z34" i="8"/>
  <c r="AG82" i="8"/>
  <c r="AG53" i="8"/>
  <c r="AH70" i="7"/>
  <c r="AH41" i="7"/>
  <c r="Z83" i="8"/>
  <c r="Z54" i="8"/>
  <c r="AG52" i="9"/>
  <c r="AG81" i="9"/>
  <c r="AA50" i="9"/>
  <c r="AA79" i="9"/>
  <c r="AG82" i="15"/>
  <c r="AG53" i="15"/>
  <c r="O87" i="9" l="1"/>
  <c r="O58" i="9"/>
  <c r="AH85" i="8"/>
  <c r="AH87" i="8" s="1"/>
  <c r="AH56" i="8"/>
  <c r="AH58" i="8" s="1"/>
  <c r="AH28" i="8"/>
  <c r="AA85" i="7"/>
  <c r="AA87" i="7" s="1"/>
  <c r="AA56" i="7"/>
  <c r="AA58" i="7" s="1"/>
  <c r="AA28" i="7"/>
  <c r="AH65" i="15"/>
  <c r="AH36" i="15"/>
  <c r="Z84" i="15"/>
  <c r="Z55" i="15"/>
  <c r="AA85" i="8"/>
  <c r="AA87" i="8" s="1"/>
  <c r="AA28" i="8"/>
  <c r="AA56" i="8"/>
  <c r="AA58" i="8" s="1"/>
  <c r="AE85" i="7"/>
  <c r="AE87" i="7" s="1"/>
  <c r="AE56" i="7"/>
  <c r="AE58" i="7" s="1"/>
  <c r="AE28" i="7"/>
  <c r="AE36" i="15"/>
  <c r="AE65" i="15"/>
  <c r="AE34" i="9"/>
  <c r="AE63" i="9"/>
  <c r="AE34" i="15"/>
  <c r="AE63" i="15"/>
  <c r="AE28" i="15"/>
  <c r="AE53" i="9"/>
  <c r="AE82" i="9"/>
  <c r="AE4" i="9"/>
  <c r="AH4" i="9"/>
  <c r="Z4" i="9"/>
  <c r="AA4" i="9"/>
  <c r="AG4" i="9"/>
  <c r="AE84" i="15"/>
  <c r="AE55" i="15"/>
  <c r="AE85" i="9"/>
  <c r="AE56" i="9"/>
  <c r="AE28" i="9"/>
  <c r="Z85" i="8"/>
  <c r="Z87" i="8" s="1"/>
  <c r="Z56" i="8"/>
  <c r="Z58" i="8" s="1"/>
  <c r="Z28" i="8"/>
  <c r="Z65" i="15"/>
  <c r="Z36" i="15"/>
  <c r="AG85" i="9"/>
  <c r="AG56" i="9"/>
  <c r="AG28" i="9"/>
  <c r="AH34" i="9"/>
  <c r="AH63" i="9"/>
  <c r="AH82" i="9"/>
  <c r="AH53" i="9"/>
  <c r="AG84" i="15"/>
  <c r="AG55" i="15"/>
  <c r="Z85" i="9"/>
  <c r="Z56" i="9"/>
  <c r="Z28" i="9"/>
  <c r="Z34" i="9"/>
  <c r="Z63" i="9"/>
  <c r="AG63" i="15"/>
  <c r="AG34" i="15"/>
  <c r="AG28" i="15"/>
  <c r="AG53" i="9"/>
  <c r="AG82" i="9"/>
  <c r="AH85" i="9"/>
  <c r="AH56" i="9"/>
  <c r="AH28" i="9"/>
  <c r="AE3" i="9"/>
  <c r="AA3" i="9"/>
  <c r="AH3" i="9"/>
  <c r="Z3" i="9"/>
  <c r="AG3" i="9"/>
  <c r="AG13" i="15"/>
  <c r="AH13" i="15"/>
  <c r="AE13" i="15"/>
  <c r="Z13" i="15"/>
  <c r="AA13" i="15"/>
  <c r="AG85" i="7"/>
  <c r="AG87" i="7" s="1"/>
  <c r="AG56" i="7"/>
  <c r="AG58" i="7" s="1"/>
  <c r="AG28" i="7"/>
  <c r="AA65" i="15"/>
  <c r="AA36" i="15"/>
  <c r="AG63" i="9"/>
  <c r="AG34" i="9"/>
  <c r="AA63" i="15"/>
  <c r="AA34" i="15"/>
  <c r="AA28" i="15"/>
  <c r="Z82" i="9"/>
  <c r="Z53" i="9"/>
  <c r="AA85" i="9"/>
  <c r="AA56" i="9"/>
  <c r="AA28" i="9"/>
  <c r="AE85" i="8"/>
  <c r="AE87" i="8" s="1"/>
  <c r="AE28" i="8"/>
  <c r="AE56" i="8"/>
  <c r="AE58" i="8" s="1"/>
  <c r="Z85" i="7"/>
  <c r="Z87" i="7" s="1"/>
  <c r="Z56" i="7"/>
  <c r="Z58" i="7" s="1"/>
  <c r="Z28" i="7"/>
  <c r="AA63" i="9"/>
  <c r="AA34" i="9"/>
  <c r="Z34" i="15"/>
  <c r="Z63" i="15"/>
  <c r="Z28" i="15"/>
  <c r="AA53" i="9"/>
  <c r="AA82" i="9"/>
  <c r="AA84" i="15"/>
  <c r="AA55" i="15"/>
  <c r="AG85" i="8"/>
  <c r="AG87" i="8" s="1"/>
  <c r="AG28" i="8"/>
  <c r="AG56" i="8"/>
  <c r="AG58" i="8" s="1"/>
  <c r="AH85" i="7"/>
  <c r="AH87" i="7" s="1"/>
  <c r="AH56" i="7"/>
  <c r="AH58" i="7" s="1"/>
  <c r="AH28" i="7"/>
  <c r="AG65" i="15"/>
  <c r="AG36" i="15"/>
  <c r="AH34" i="15"/>
  <c r="AH63" i="15"/>
  <c r="AH28" i="15"/>
  <c r="AH84" i="15"/>
  <c r="AH55" i="15"/>
  <c r="AA87" i="15" l="1"/>
  <c r="Z58" i="15"/>
  <c r="AH87" i="9"/>
  <c r="AG87" i="15"/>
  <c r="AH58" i="9"/>
  <c r="AE87" i="15"/>
  <c r="Z58" i="9"/>
  <c r="AA87" i="9"/>
  <c r="AA58" i="9"/>
  <c r="Z87" i="9"/>
  <c r="AG58" i="9"/>
  <c r="AE58" i="9"/>
  <c r="AG87" i="9"/>
  <c r="AE87" i="9"/>
  <c r="AA42" i="15"/>
  <c r="AA71" i="15"/>
  <c r="Z42" i="15"/>
  <c r="Z71" i="15"/>
  <c r="AE71" i="15"/>
  <c r="AE42" i="15"/>
  <c r="AH71" i="15"/>
  <c r="AH42" i="15"/>
  <c r="AG58" i="15"/>
  <c r="AH87" i="15"/>
  <c r="AH58" i="15"/>
  <c r="AG71" i="15"/>
  <c r="AG42" i="15"/>
  <c r="Z87" i="15"/>
  <c r="AA58" i="15"/>
  <c r="AE58" i="15"/>
  <c r="AA22" i="6" l="1"/>
  <c r="AH22" i="6"/>
  <c r="AG22" i="6"/>
  <c r="AE22" i="6"/>
  <c r="AE13" i="5"/>
  <c r="AH13" i="5"/>
  <c r="AG13" i="5"/>
  <c r="AA13" i="5"/>
  <c r="AE20" i="5"/>
  <c r="AG20" i="5"/>
  <c r="AH20" i="5"/>
  <c r="AA20" i="5"/>
  <c r="AE22" i="4"/>
  <c r="AA22" i="4"/>
  <c r="AH22" i="4"/>
  <c r="AG22" i="4"/>
  <c r="AE13" i="6"/>
  <c r="AA13" i="6"/>
  <c r="AH13" i="6"/>
  <c r="AG13" i="6"/>
  <c r="AE20" i="6"/>
  <c r="AG20" i="6"/>
  <c r="AH20" i="6"/>
  <c r="AA20" i="6"/>
  <c r="AE11" i="5"/>
  <c r="AG11" i="5"/>
  <c r="AA11" i="5"/>
  <c r="AH11" i="5"/>
  <c r="AE26" i="5"/>
  <c r="AG26" i="5"/>
  <c r="AA26" i="5"/>
  <c r="AH26" i="5"/>
  <c r="AE13" i="4"/>
  <c r="AG13" i="4"/>
  <c r="AA13" i="4"/>
  <c r="AH13" i="4"/>
  <c r="AE20" i="4"/>
  <c r="AG20" i="4"/>
  <c r="AA20" i="4"/>
  <c r="AH20" i="4"/>
  <c r="AE11" i="6"/>
  <c r="AH11" i="6"/>
  <c r="AA11" i="6"/>
  <c r="AG11" i="6"/>
  <c r="AE26" i="6"/>
  <c r="AG26" i="6"/>
  <c r="AA26" i="6"/>
  <c r="AH26" i="6"/>
  <c r="AE14" i="4"/>
  <c r="AG14" i="4"/>
  <c r="AA14" i="4"/>
  <c r="AH14" i="4"/>
  <c r="AE11" i="4"/>
  <c r="AG11" i="4"/>
  <c r="AH11" i="4"/>
  <c r="AA11" i="4"/>
  <c r="AE26" i="4"/>
  <c r="AG26" i="4"/>
  <c r="AA26" i="4"/>
  <c r="AH26" i="4"/>
  <c r="AE17" i="6"/>
  <c r="AH17" i="6"/>
  <c r="AA17" i="6"/>
  <c r="AG17" i="6"/>
  <c r="AE15" i="5"/>
  <c r="AH15" i="5"/>
  <c r="AG15" i="5"/>
  <c r="AA15" i="5"/>
  <c r="AE17" i="4"/>
  <c r="AG17" i="4"/>
  <c r="AA17" i="4"/>
  <c r="AH17" i="4"/>
  <c r="AE15" i="6"/>
  <c r="AG15" i="6"/>
  <c r="AH15" i="6"/>
  <c r="AA15" i="6"/>
  <c r="AE6" i="5"/>
  <c r="AG6" i="5"/>
  <c r="AA6" i="5"/>
  <c r="AH6" i="5"/>
  <c r="AE19" i="5"/>
  <c r="AG19" i="5"/>
  <c r="AA19" i="5"/>
  <c r="AH19" i="5"/>
  <c r="AE23" i="4"/>
  <c r="AG23" i="4"/>
  <c r="AH23" i="4"/>
  <c r="AA23" i="4"/>
  <c r="AE15" i="4"/>
  <c r="AG15" i="4"/>
  <c r="AH15" i="4"/>
  <c r="AA15" i="4"/>
  <c r="AE6" i="6"/>
  <c r="AH6" i="6"/>
  <c r="AA6" i="6"/>
  <c r="AG6" i="6"/>
  <c r="AE19" i="6"/>
  <c r="AA19" i="6"/>
  <c r="AH19" i="6"/>
  <c r="AG19" i="6"/>
  <c r="AE14" i="5"/>
  <c r="AA14" i="5"/>
  <c r="AH14" i="5"/>
  <c r="AG14" i="5"/>
  <c r="AE23" i="5"/>
  <c r="AH23" i="5"/>
  <c r="AG23" i="5"/>
  <c r="AA23" i="5"/>
  <c r="AE6" i="4"/>
  <c r="AG6" i="4"/>
  <c r="AH6" i="4"/>
  <c r="AA6" i="4"/>
  <c r="AE19" i="4"/>
  <c r="AG19" i="4"/>
  <c r="AA19" i="4"/>
  <c r="AH19" i="4"/>
  <c r="AE23" i="6"/>
  <c r="AG23" i="6"/>
  <c r="AA23" i="6"/>
  <c r="AH23" i="6"/>
  <c r="AA22" i="5"/>
  <c r="AH22" i="5"/>
  <c r="AG22" i="5"/>
  <c r="AE22" i="5"/>
  <c r="AE18" i="4" l="1"/>
  <c r="AG18" i="4"/>
  <c r="AA18" i="4"/>
  <c r="AH18" i="4"/>
  <c r="AH81" i="6"/>
  <c r="AH52" i="6"/>
  <c r="AA64" i="4"/>
  <c r="AA35" i="4"/>
  <c r="AG77" i="6"/>
  <c r="AG48" i="6"/>
  <c r="AH64" i="6"/>
  <c r="AH35" i="6"/>
  <c r="AE73" i="4"/>
  <c r="AE44" i="4"/>
  <c r="AA64" i="5"/>
  <c r="AA35" i="5"/>
  <c r="AG73" i="6"/>
  <c r="AG44" i="6"/>
  <c r="AE75" i="4"/>
  <c r="AE46" i="4"/>
  <c r="AG73" i="5"/>
  <c r="AG44" i="5"/>
  <c r="AH75" i="6"/>
  <c r="AH46" i="6"/>
  <c r="AG84" i="4"/>
  <c r="AG55" i="4"/>
  <c r="AE84" i="6"/>
  <c r="AE55" i="6"/>
  <c r="AA71" i="4"/>
  <c r="AA42" i="4"/>
  <c r="AH69" i="5"/>
  <c r="AH40" i="5"/>
  <c r="AA78" i="6"/>
  <c r="AA49" i="6"/>
  <c r="AH42" i="6"/>
  <c r="AH71" i="6"/>
  <c r="AA80" i="4"/>
  <c r="AA51" i="4"/>
  <c r="AA78" i="5"/>
  <c r="AA49" i="5"/>
  <c r="AH42" i="5"/>
  <c r="AH71" i="5"/>
  <c r="AE5" i="6"/>
  <c r="AA5" i="6"/>
  <c r="AH5" i="6"/>
  <c r="AG5" i="6"/>
  <c r="AE5" i="5"/>
  <c r="AA5" i="5"/>
  <c r="AG5" i="5"/>
  <c r="AH5" i="5"/>
  <c r="AE12" i="4"/>
  <c r="AG12" i="4"/>
  <c r="AA12" i="4"/>
  <c r="AH12" i="4"/>
  <c r="AE25" i="5"/>
  <c r="AA25" i="5"/>
  <c r="AH25" i="5"/>
  <c r="AG25" i="5"/>
  <c r="AE51" i="5"/>
  <c r="AE80" i="5"/>
  <c r="AA81" i="6"/>
  <c r="AA52" i="6"/>
  <c r="AH77" i="4"/>
  <c r="AH48" i="4"/>
  <c r="AH35" i="4"/>
  <c r="AH64" i="4"/>
  <c r="AA81" i="5"/>
  <c r="AA52" i="5"/>
  <c r="AG72" i="5"/>
  <c r="AG43" i="5"/>
  <c r="AH77" i="6"/>
  <c r="AH48" i="6"/>
  <c r="AE64" i="6"/>
  <c r="AE35" i="6"/>
  <c r="AA77" i="5"/>
  <c r="AA48" i="5"/>
  <c r="AG64" i="5"/>
  <c r="AG35" i="5"/>
  <c r="AE73" i="6"/>
  <c r="AE44" i="6"/>
  <c r="AE75" i="6"/>
  <c r="AE46" i="6"/>
  <c r="AE84" i="4"/>
  <c r="AE55" i="4"/>
  <c r="AH49" i="4"/>
  <c r="AH78" i="4"/>
  <c r="AG71" i="4"/>
  <c r="AG42" i="4"/>
  <c r="AH49" i="6"/>
  <c r="AH78" i="6"/>
  <c r="AA71" i="6"/>
  <c r="AA42" i="6"/>
  <c r="AE80" i="4"/>
  <c r="AE51" i="4"/>
  <c r="AH78" i="5"/>
  <c r="AH49" i="5"/>
  <c r="AE71" i="5"/>
  <c r="AE42" i="5"/>
  <c r="AE24" i="6"/>
  <c r="AA24" i="6"/>
  <c r="AH24" i="6"/>
  <c r="AG24" i="6"/>
  <c r="AE4" i="4"/>
  <c r="AG4" i="4"/>
  <c r="AH4" i="4"/>
  <c r="AA4" i="4"/>
  <c r="AG80" i="5"/>
  <c r="AG51" i="5"/>
  <c r="AG81" i="6"/>
  <c r="AG52" i="6"/>
  <c r="AA77" i="4"/>
  <c r="AA48" i="4"/>
  <c r="AG64" i="4"/>
  <c r="AG35" i="4"/>
  <c r="AH72" i="5"/>
  <c r="AH43" i="5"/>
  <c r="AA77" i="6"/>
  <c r="AA48" i="6"/>
  <c r="AG77" i="5"/>
  <c r="AG48" i="5"/>
  <c r="AE64" i="5"/>
  <c r="AE35" i="5"/>
  <c r="AH73" i="5"/>
  <c r="AH44" i="5"/>
  <c r="AE17" i="5"/>
  <c r="AA17" i="5"/>
  <c r="AH17" i="5"/>
  <c r="AG17" i="5"/>
  <c r="AH72" i="4"/>
  <c r="AH43" i="4"/>
  <c r="AA49" i="4"/>
  <c r="AA78" i="4"/>
  <c r="AE42" i="4"/>
  <c r="AE71" i="4"/>
  <c r="AH84" i="5"/>
  <c r="AH55" i="5"/>
  <c r="AA69" i="5"/>
  <c r="AA40" i="5"/>
  <c r="AG78" i="6"/>
  <c r="AG49" i="6"/>
  <c r="AE71" i="6"/>
  <c r="AE42" i="6"/>
  <c r="AG78" i="5"/>
  <c r="AG49" i="5"/>
  <c r="AE12" i="5"/>
  <c r="AA12" i="5"/>
  <c r="AH12" i="5"/>
  <c r="AG12" i="5"/>
  <c r="AE18" i="5"/>
  <c r="AG18" i="5"/>
  <c r="AH18" i="5"/>
  <c r="AA18" i="5"/>
  <c r="AH80" i="5"/>
  <c r="AH51" i="5"/>
  <c r="AE52" i="6"/>
  <c r="AE81" i="6"/>
  <c r="AG77" i="4"/>
  <c r="AG48" i="4"/>
  <c r="AE64" i="4"/>
  <c r="AE35" i="4"/>
  <c r="AA72" i="5"/>
  <c r="AA43" i="5"/>
  <c r="AE77" i="6"/>
  <c r="AE48" i="6"/>
  <c r="AE48" i="5"/>
  <c r="AE77" i="5"/>
  <c r="AE73" i="5"/>
  <c r="AE44" i="5"/>
  <c r="AA72" i="4"/>
  <c r="AA43" i="4"/>
  <c r="AG69" i="6"/>
  <c r="AG40" i="6"/>
  <c r="AG49" i="4"/>
  <c r="AG78" i="4"/>
  <c r="AA84" i="5"/>
  <c r="AA55" i="5"/>
  <c r="AG69" i="5"/>
  <c r="AG40" i="5"/>
  <c r="AE78" i="6"/>
  <c r="AE49" i="6"/>
  <c r="AE78" i="5"/>
  <c r="AE49" i="5"/>
  <c r="AE18" i="6"/>
  <c r="AG18" i="6"/>
  <c r="AA18" i="6"/>
  <c r="AH18" i="6"/>
  <c r="AA51" i="5"/>
  <c r="AA80" i="5"/>
  <c r="AE77" i="4"/>
  <c r="AE48" i="4"/>
  <c r="AG81" i="5"/>
  <c r="AG52" i="5"/>
  <c r="AE72" i="5"/>
  <c r="AE43" i="5"/>
  <c r="AA81" i="4"/>
  <c r="AA52" i="4"/>
  <c r="AA69" i="4"/>
  <c r="AA40" i="4"/>
  <c r="AG72" i="4"/>
  <c r="AG43" i="4"/>
  <c r="AA69" i="6"/>
  <c r="AA40" i="6"/>
  <c r="AE78" i="4"/>
  <c r="AE49" i="4"/>
  <c r="AE69" i="5"/>
  <c r="AE40" i="5"/>
  <c r="AA71" i="5"/>
  <c r="AA42" i="5"/>
  <c r="AE80" i="6"/>
  <c r="AE51" i="6"/>
  <c r="AE4" i="5"/>
  <c r="AA4" i="5"/>
  <c r="AH4" i="5"/>
  <c r="AG4" i="5"/>
  <c r="AE24" i="4"/>
  <c r="AG24" i="4"/>
  <c r="AA24" i="4"/>
  <c r="AH24" i="4"/>
  <c r="AH81" i="5"/>
  <c r="AH52" i="5"/>
  <c r="AA73" i="4"/>
  <c r="AA44" i="4"/>
  <c r="AH81" i="4"/>
  <c r="AH52" i="4"/>
  <c r="AH75" i="4"/>
  <c r="AH46" i="4"/>
  <c r="AH69" i="4"/>
  <c r="AH40" i="4"/>
  <c r="AE72" i="4"/>
  <c r="AE43" i="4"/>
  <c r="AH84" i="6"/>
  <c r="AH55" i="6"/>
  <c r="AH69" i="6"/>
  <c r="AH40" i="6"/>
  <c r="AG84" i="5"/>
  <c r="AG55" i="5"/>
  <c r="AG42" i="5"/>
  <c r="AG71" i="5"/>
  <c r="AG51" i="6"/>
  <c r="AG80" i="6"/>
  <c r="AE25" i="6"/>
  <c r="AH25" i="6"/>
  <c r="AA25" i="6"/>
  <c r="AG25" i="6"/>
  <c r="AE14" i="6"/>
  <c r="AA14" i="6"/>
  <c r="AH14" i="6"/>
  <c r="AG14" i="6"/>
  <c r="AE81" i="5"/>
  <c r="AE52" i="5"/>
  <c r="AG64" i="6"/>
  <c r="AG35" i="6"/>
  <c r="AH73" i="4"/>
  <c r="AH44" i="4"/>
  <c r="AG81" i="4"/>
  <c r="AG52" i="4"/>
  <c r="AA73" i="6"/>
  <c r="AA44" i="6"/>
  <c r="AA75" i="4"/>
  <c r="AA46" i="4"/>
  <c r="AG75" i="6"/>
  <c r="AG46" i="6"/>
  <c r="AH84" i="4"/>
  <c r="AH55" i="4"/>
  <c r="AG40" i="4"/>
  <c r="AG69" i="4"/>
  <c r="AA84" i="6"/>
  <c r="AA55" i="6"/>
  <c r="AE69" i="6"/>
  <c r="AE40" i="6"/>
  <c r="AE84" i="5"/>
  <c r="AE55" i="5"/>
  <c r="AG80" i="4"/>
  <c r="AG51" i="4"/>
  <c r="AH80" i="6"/>
  <c r="AH51" i="6"/>
  <c r="AE5" i="4"/>
  <c r="AG5" i="4"/>
  <c r="AA5" i="4"/>
  <c r="AH5" i="4"/>
  <c r="AA64" i="6"/>
  <c r="AA35" i="6"/>
  <c r="AG73" i="4"/>
  <c r="AG44" i="4"/>
  <c r="AE81" i="4"/>
  <c r="AE52" i="4"/>
  <c r="AH77" i="5"/>
  <c r="AH48" i="5"/>
  <c r="AH35" i="5"/>
  <c r="AH64" i="5"/>
  <c r="AH73" i="6"/>
  <c r="AH44" i="6"/>
  <c r="AG75" i="4"/>
  <c r="AG46" i="4"/>
  <c r="AA73" i="5"/>
  <c r="AA44" i="5"/>
  <c r="AA75" i="6"/>
  <c r="AA46" i="6"/>
  <c r="AA84" i="4"/>
  <c r="AA55" i="4"/>
  <c r="AE40" i="4"/>
  <c r="AE69" i="4"/>
  <c r="AG84" i="6"/>
  <c r="AG55" i="6"/>
  <c r="AH42" i="4"/>
  <c r="AH71" i="4"/>
  <c r="AG71" i="6"/>
  <c r="AG42" i="6"/>
  <c r="AH80" i="4"/>
  <c r="AH51" i="4"/>
  <c r="AA51" i="6"/>
  <c r="AA80" i="6"/>
  <c r="AH83" i="6" l="1"/>
  <c r="AH54" i="6"/>
  <c r="AG76" i="6"/>
  <c r="AG47" i="6"/>
  <c r="AA76" i="5"/>
  <c r="AA47" i="5"/>
  <c r="AG63" i="5"/>
  <c r="AG34" i="5"/>
  <c r="AA63" i="6"/>
  <c r="AA34" i="6"/>
  <c r="AE83" i="6"/>
  <c r="AE54" i="6"/>
  <c r="AH82" i="4"/>
  <c r="AH53" i="4"/>
  <c r="AE12" i="6"/>
  <c r="AG12" i="6"/>
  <c r="AA12" i="6"/>
  <c r="AH12" i="6"/>
  <c r="AE76" i="6"/>
  <c r="AE47" i="6"/>
  <c r="AG70" i="5"/>
  <c r="AG41" i="5"/>
  <c r="AG83" i="5"/>
  <c r="AG54" i="5"/>
  <c r="AE63" i="6"/>
  <c r="AE34" i="6"/>
  <c r="AE3" i="6"/>
  <c r="AH3" i="6"/>
  <c r="AA3" i="6"/>
  <c r="AG3" i="6"/>
  <c r="AA82" i="4"/>
  <c r="AA53" i="4"/>
  <c r="AH76" i="5"/>
  <c r="AH47" i="5"/>
  <c r="AG46" i="5"/>
  <c r="AG75" i="5"/>
  <c r="AH41" i="4"/>
  <c r="AH70" i="4"/>
  <c r="AA63" i="5"/>
  <c r="AA34" i="5"/>
  <c r="AH76" i="4"/>
  <c r="AH47" i="4"/>
  <c r="AE27" i="5"/>
  <c r="AA27" i="5"/>
  <c r="AH27" i="5"/>
  <c r="AG27" i="5"/>
  <c r="AG82" i="4"/>
  <c r="AG53" i="4"/>
  <c r="AG76" i="5"/>
  <c r="AG47" i="5"/>
  <c r="AH70" i="5"/>
  <c r="AH41" i="5"/>
  <c r="AH46" i="5"/>
  <c r="AH75" i="5"/>
  <c r="AG82" i="6"/>
  <c r="AG53" i="6"/>
  <c r="AH54" i="5"/>
  <c r="AH83" i="5"/>
  <c r="AA70" i="4"/>
  <c r="AA41" i="4"/>
  <c r="AE63" i="5"/>
  <c r="AE34" i="5"/>
  <c r="AA76" i="4"/>
  <c r="AA47" i="4"/>
  <c r="AE3" i="4"/>
  <c r="AG3" i="4"/>
  <c r="AH3" i="4"/>
  <c r="AA3" i="4"/>
  <c r="AE3" i="5"/>
  <c r="AA3" i="5"/>
  <c r="AH3" i="5"/>
  <c r="AG3" i="5"/>
  <c r="AH63" i="4"/>
  <c r="AH34" i="4"/>
  <c r="AG72" i="6"/>
  <c r="AG43" i="6"/>
  <c r="AE82" i="4"/>
  <c r="AE53" i="4"/>
  <c r="AA70" i="5"/>
  <c r="AA41" i="5"/>
  <c r="AH82" i="6"/>
  <c r="AH53" i="6"/>
  <c r="AA83" i="5"/>
  <c r="AA54" i="5"/>
  <c r="AG70" i="4"/>
  <c r="AG41" i="4"/>
  <c r="AG76" i="4"/>
  <c r="AG47" i="4"/>
  <c r="AA63" i="4"/>
  <c r="AA34" i="4"/>
  <c r="AH72" i="6"/>
  <c r="AH43" i="6"/>
  <c r="AE76" i="5"/>
  <c r="AE47" i="5"/>
  <c r="AE70" i="5"/>
  <c r="AE41" i="5"/>
  <c r="AA75" i="5"/>
  <c r="AA46" i="5"/>
  <c r="AA53" i="6"/>
  <c r="AA82" i="6"/>
  <c r="AE83" i="5"/>
  <c r="AE54" i="5"/>
  <c r="AE41" i="4"/>
  <c r="AE70" i="4"/>
  <c r="AE76" i="4"/>
  <c r="AE47" i="4"/>
  <c r="AG34" i="4"/>
  <c r="AG63" i="4"/>
  <c r="AA72" i="6"/>
  <c r="AA43" i="6"/>
  <c r="AG83" i="6"/>
  <c r="AG54" i="6"/>
  <c r="AH76" i="6"/>
  <c r="AH47" i="6"/>
  <c r="AE75" i="5"/>
  <c r="AE46" i="5"/>
  <c r="AE82" i="6"/>
  <c r="AE53" i="6"/>
  <c r="AE24" i="5"/>
  <c r="AH24" i="5"/>
  <c r="AA24" i="5"/>
  <c r="AG24" i="5"/>
  <c r="AG34" i="6"/>
  <c r="AG63" i="6"/>
  <c r="AE63" i="4"/>
  <c r="AE34" i="4"/>
  <c r="AE72" i="6"/>
  <c r="AE43" i="6"/>
  <c r="AA83" i="6"/>
  <c r="AA54" i="6"/>
  <c r="AA76" i="6"/>
  <c r="AA47" i="6"/>
  <c r="AE25" i="4"/>
  <c r="AG25" i="4"/>
  <c r="AA25" i="4"/>
  <c r="AH25" i="4"/>
  <c r="AE4" i="6"/>
  <c r="AG4" i="6"/>
  <c r="AA4" i="6"/>
  <c r="AH4" i="6"/>
  <c r="AH63" i="5"/>
  <c r="AH34" i="5"/>
  <c r="AH34" i="6"/>
  <c r="AH63" i="6"/>
  <c r="O58" i="5" l="1"/>
  <c r="AG85" i="5"/>
  <c r="AG56" i="5"/>
  <c r="AG28" i="5"/>
  <c r="AG82" i="5"/>
  <c r="AG53" i="5"/>
  <c r="AH83" i="4"/>
  <c r="AH54" i="4"/>
  <c r="AA82" i="5"/>
  <c r="AA53" i="5"/>
  <c r="AH85" i="5"/>
  <c r="AH56" i="5"/>
  <c r="AH28" i="5"/>
  <c r="AA83" i="4"/>
  <c r="AA54" i="4"/>
  <c r="AA85" i="5"/>
  <c r="AA28" i="5"/>
  <c r="AA56" i="5"/>
  <c r="AG83" i="4"/>
  <c r="AG54" i="4"/>
  <c r="AH82" i="5"/>
  <c r="AH53" i="5"/>
  <c r="O87" i="5"/>
  <c r="AH70" i="6"/>
  <c r="AH41" i="6"/>
  <c r="AE27" i="4"/>
  <c r="AG27" i="4"/>
  <c r="AH27" i="4"/>
  <c r="AA27" i="4"/>
  <c r="O87" i="4"/>
  <c r="O58" i="4"/>
  <c r="AE83" i="4"/>
  <c r="AE54" i="4"/>
  <c r="AA70" i="6"/>
  <c r="AA41" i="6"/>
  <c r="AE27" i="6"/>
  <c r="AA27" i="6"/>
  <c r="AH27" i="6"/>
  <c r="AG27" i="6"/>
  <c r="O58" i="6"/>
  <c r="O87" i="6"/>
  <c r="AE53" i="5"/>
  <c r="AE82" i="5"/>
  <c r="AE85" i="5"/>
  <c r="AE56" i="5"/>
  <c r="AE28" i="5"/>
  <c r="AG41" i="6"/>
  <c r="AG70" i="6"/>
  <c r="AE70" i="6"/>
  <c r="AE41" i="6"/>
  <c r="AE58" i="5" l="1"/>
  <c r="AA87" i="5"/>
  <c r="AE87" i="5"/>
  <c r="AA58" i="5"/>
  <c r="AH58" i="5"/>
  <c r="AH87" i="5"/>
  <c r="AH85" i="6"/>
  <c r="AH87" i="6" s="1"/>
  <c r="AH56" i="6"/>
  <c r="AH58" i="6" s="1"/>
  <c r="AH28" i="6"/>
  <c r="AE85" i="4"/>
  <c r="AE87" i="4" s="1"/>
  <c r="AE56" i="4"/>
  <c r="AE58" i="4" s="1"/>
  <c r="AE28" i="4"/>
  <c r="AA85" i="6"/>
  <c r="AA87" i="6" s="1"/>
  <c r="AA56" i="6"/>
  <c r="AA58" i="6" s="1"/>
  <c r="AA28" i="6"/>
  <c r="AE85" i="6"/>
  <c r="AE87" i="6" s="1"/>
  <c r="AE28" i="6"/>
  <c r="AE56" i="6"/>
  <c r="AE58" i="6" s="1"/>
  <c r="AG58" i="5"/>
  <c r="AA85" i="4"/>
  <c r="AA87" i="4" s="1"/>
  <c r="AA56" i="4"/>
  <c r="AA58" i="4" s="1"/>
  <c r="AA28" i="4"/>
  <c r="AG87" i="5"/>
  <c r="AH85" i="4"/>
  <c r="AH87" i="4" s="1"/>
  <c r="AH56" i="4"/>
  <c r="AH58" i="4" s="1"/>
  <c r="AH28" i="4"/>
  <c r="AG85" i="4"/>
  <c r="AG87" i="4" s="1"/>
  <c r="AG56" i="4"/>
  <c r="AG58" i="4" s="1"/>
  <c r="AG28" i="4"/>
  <c r="AG85" i="6"/>
  <c r="AG87" i="6" s="1"/>
  <c r="AG28" i="6"/>
  <c r="AG56" i="6"/>
  <c r="AG58" i="6" s="1"/>
  <c r="AE17" i="10" l="1"/>
  <c r="AG17" i="10"/>
  <c r="AE8" i="10"/>
  <c r="AG8" i="10"/>
  <c r="AE22" i="10"/>
  <c r="AG22" i="10"/>
  <c r="AE26" i="10"/>
  <c r="AG26" i="10"/>
  <c r="AE16" i="10"/>
  <c r="AG16" i="10"/>
  <c r="AE14" i="10"/>
  <c r="AG14" i="10"/>
  <c r="AE23" i="10"/>
  <c r="AG23" i="10"/>
  <c r="AE15" i="10"/>
  <c r="AG15" i="10"/>
  <c r="AE13" i="10"/>
  <c r="AG13" i="10"/>
  <c r="AE10" i="10"/>
  <c r="AG10" i="10"/>
  <c r="AE9" i="10"/>
  <c r="AG9" i="10"/>
  <c r="AE19" i="10"/>
  <c r="AG19" i="10"/>
  <c r="AE21" i="10"/>
  <c r="AG21" i="10"/>
  <c r="AE20" i="10"/>
  <c r="AG20" i="10"/>
  <c r="AE8" i="3"/>
  <c r="AG8" i="3"/>
  <c r="AE13" i="3"/>
  <c r="AG13" i="3"/>
  <c r="AE15" i="3"/>
  <c r="AG15" i="3"/>
  <c r="AE20" i="3"/>
  <c r="AG20" i="3"/>
  <c r="AE21" i="3"/>
  <c r="AG21" i="3"/>
  <c r="AE19" i="3"/>
  <c r="AG19" i="3"/>
  <c r="AE26" i="3"/>
  <c r="AG26" i="3"/>
  <c r="AE9" i="3"/>
  <c r="AG9" i="3"/>
  <c r="AE10" i="3"/>
  <c r="AG10" i="3"/>
  <c r="AE14" i="3"/>
  <c r="AG14" i="3"/>
  <c r="AE16" i="3"/>
  <c r="AG16" i="3"/>
  <c r="AE17" i="3"/>
  <c r="AG17" i="3"/>
  <c r="AE22" i="3"/>
  <c r="AG22" i="3"/>
  <c r="AE23" i="3"/>
  <c r="AG23" i="3"/>
  <c r="AE8" i="14"/>
  <c r="AG8" i="14"/>
  <c r="AE13" i="14"/>
  <c r="AG13" i="14"/>
  <c r="AE15" i="14"/>
  <c r="AG15" i="14"/>
  <c r="AE20" i="14"/>
  <c r="AG20" i="14"/>
  <c r="AE21" i="14"/>
  <c r="AG21" i="14"/>
  <c r="AE19" i="14"/>
  <c r="AG19" i="14"/>
  <c r="AE26" i="14"/>
  <c r="AG26" i="14"/>
  <c r="AE8" i="11"/>
  <c r="AG8" i="11"/>
  <c r="AE9" i="14"/>
  <c r="AG9" i="14"/>
  <c r="AE10" i="14"/>
  <c r="AG10" i="14"/>
  <c r="AE14" i="14"/>
  <c r="AG14" i="14"/>
  <c r="AE16" i="14"/>
  <c r="AG16" i="14"/>
  <c r="AE17" i="14"/>
  <c r="AG17" i="14"/>
  <c r="AE22" i="14"/>
  <c r="AG22" i="14"/>
  <c r="AE23" i="14"/>
  <c r="AG23" i="14"/>
  <c r="AE9" i="11"/>
  <c r="AG9" i="11"/>
  <c r="AE10" i="11"/>
  <c r="AG10" i="11"/>
  <c r="AE14" i="11"/>
  <c r="AG14" i="11"/>
  <c r="AE16" i="11"/>
  <c r="AG16" i="11"/>
  <c r="AE17" i="11"/>
  <c r="AG17" i="11"/>
  <c r="AE22" i="11"/>
  <c r="AG22" i="11"/>
  <c r="AE23" i="11"/>
  <c r="AG23" i="11"/>
  <c r="AE9" i="12"/>
  <c r="AG9" i="12"/>
  <c r="AE10" i="12"/>
  <c r="AG10" i="12"/>
  <c r="AE14" i="12"/>
  <c r="AG14" i="12"/>
  <c r="AE16" i="12"/>
  <c r="AG16" i="12"/>
  <c r="AE17" i="12"/>
  <c r="AG17" i="12"/>
  <c r="AE22" i="12"/>
  <c r="AG22" i="12"/>
  <c r="AE23" i="12"/>
  <c r="AG23" i="12"/>
  <c r="AE26" i="12"/>
  <c r="AG26" i="12"/>
  <c r="AE26" i="13"/>
  <c r="AG26" i="13"/>
  <c r="AE13" i="11"/>
  <c r="AG13" i="11"/>
  <c r="AE15" i="11"/>
  <c r="AG15" i="11"/>
  <c r="AE20" i="11"/>
  <c r="AG20" i="11"/>
  <c r="AE21" i="11"/>
  <c r="AG21" i="11"/>
  <c r="AE19" i="11"/>
  <c r="AG19" i="11"/>
  <c r="AE26" i="11"/>
  <c r="AG26" i="11"/>
  <c r="AE7" i="12"/>
  <c r="AG7" i="12"/>
  <c r="AE8" i="12"/>
  <c r="AG8" i="12"/>
  <c r="AE13" i="12"/>
  <c r="AG13" i="12"/>
  <c r="AE15" i="12"/>
  <c r="AG15" i="12"/>
  <c r="AE20" i="12"/>
  <c r="AG20" i="12"/>
  <c r="AE21" i="12"/>
  <c r="AG21" i="12"/>
  <c r="AE19" i="12"/>
  <c r="AG19" i="12"/>
  <c r="AE8" i="13"/>
  <c r="AG8" i="13"/>
  <c r="AE13" i="13"/>
  <c r="AG13" i="13"/>
  <c r="AE15" i="13"/>
  <c r="AG15" i="13"/>
  <c r="AE20" i="13"/>
  <c r="AG20" i="13"/>
  <c r="AE9" i="13"/>
  <c r="AG9" i="13"/>
  <c r="AE10" i="13"/>
  <c r="AG10" i="13"/>
  <c r="AE14" i="13"/>
  <c r="AG14" i="13"/>
  <c r="AE16" i="13"/>
  <c r="AG16" i="13"/>
  <c r="AE17" i="13"/>
  <c r="AG17" i="13"/>
  <c r="AE22" i="13"/>
  <c r="AG22" i="13"/>
  <c r="AE23" i="13"/>
  <c r="AG23" i="13"/>
  <c r="AE25" i="13" l="1"/>
  <c r="AG25" i="13"/>
  <c r="AE18" i="10"/>
  <c r="AG18" i="10"/>
  <c r="AG45" i="13"/>
  <c r="AG74" i="13"/>
  <c r="AG72" i="13"/>
  <c r="AG43" i="13"/>
  <c r="AE19" i="13"/>
  <c r="AG19" i="13"/>
  <c r="AG73" i="13"/>
  <c r="AG44" i="13"/>
  <c r="AE66" i="13"/>
  <c r="AE37" i="13"/>
  <c r="AE84" i="11"/>
  <c r="AE55" i="11"/>
  <c r="AG79" i="11"/>
  <c r="AG50" i="11"/>
  <c r="AE73" i="11"/>
  <c r="AE44" i="11"/>
  <c r="AE84" i="13"/>
  <c r="AE55" i="13"/>
  <c r="AG75" i="12"/>
  <c r="AG46" i="12"/>
  <c r="AG74" i="12"/>
  <c r="AG45" i="12"/>
  <c r="AG72" i="12"/>
  <c r="AG43" i="12"/>
  <c r="AE67" i="12"/>
  <c r="AE38" i="12"/>
  <c r="AG80" i="11"/>
  <c r="AG51" i="11"/>
  <c r="AG72" i="11"/>
  <c r="AG43" i="11"/>
  <c r="AE39" i="11"/>
  <c r="AE68" i="11"/>
  <c r="AE75" i="14"/>
  <c r="AE46" i="14"/>
  <c r="AE67" i="14"/>
  <c r="AE38" i="14"/>
  <c r="AG77" i="14"/>
  <c r="AG48" i="14"/>
  <c r="AE79" i="14"/>
  <c r="AE50" i="14"/>
  <c r="AE66" i="14"/>
  <c r="AE37" i="14"/>
  <c r="AG81" i="3"/>
  <c r="AG52" i="3"/>
  <c r="AG45" i="3"/>
  <c r="AG74" i="3"/>
  <c r="AG79" i="3"/>
  <c r="AG50" i="3"/>
  <c r="AG79" i="10"/>
  <c r="AG50" i="10"/>
  <c r="AG38" i="10"/>
  <c r="AG67" i="10"/>
  <c r="AE68" i="10"/>
  <c r="AE39" i="10"/>
  <c r="AG71" i="10"/>
  <c r="AG42" i="10"/>
  <c r="AE81" i="10"/>
  <c r="AE52" i="10"/>
  <c r="AE80" i="10"/>
  <c r="AE51" i="10"/>
  <c r="AG66" i="10"/>
  <c r="AG37" i="10"/>
  <c r="AE5" i="12"/>
  <c r="AG5" i="12"/>
  <c r="AE27" i="10"/>
  <c r="AG27" i="10"/>
  <c r="AE25" i="10"/>
  <c r="AG25" i="10"/>
  <c r="AE25" i="11"/>
  <c r="AG25" i="11"/>
  <c r="AE24" i="3"/>
  <c r="AG24" i="3"/>
  <c r="AG80" i="13"/>
  <c r="AG51" i="13"/>
  <c r="AE72" i="13"/>
  <c r="AE43" i="13"/>
  <c r="AE68" i="13"/>
  <c r="AE39" i="13"/>
  <c r="AE73" i="13"/>
  <c r="AE44" i="13"/>
  <c r="AE65" i="12"/>
  <c r="AE36" i="12"/>
  <c r="AG78" i="11"/>
  <c r="AG49" i="11"/>
  <c r="AG84" i="12"/>
  <c r="AG55" i="12"/>
  <c r="AG80" i="12"/>
  <c r="AG51" i="12"/>
  <c r="AE72" i="12"/>
  <c r="AE43" i="12"/>
  <c r="AE80" i="11"/>
  <c r="AE51" i="11"/>
  <c r="AG75" i="11"/>
  <c r="AG46" i="11"/>
  <c r="AG67" i="11"/>
  <c r="AG38" i="11"/>
  <c r="AE7" i="14"/>
  <c r="AG7" i="14"/>
  <c r="AE81" i="3"/>
  <c r="AE52" i="3"/>
  <c r="AE72" i="3"/>
  <c r="AE43" i="3"/>
  <c r="AE78" i="3"/>
  <c r="AE49" i="3"/>
  <c r="AG78" i="10"/>
  <c r="AG49" i="10"/>
  <c r="AE73" i="10"/>
  <c r="AE44" i="10"/>
  <c r="AG72" i="10"/>
  <c r="AG43" i="10"/>
  <c r="AG74" i="10"/>
  <c r="AG45" i="10"/>
  <c r="AE18" i="12"/>
  <c r="AG18" i="12"/>
  <c r="AE25" i="14"/>
  <c r="AG25" i="14"/>
  <c r="AE18" i="14"/>
  <c r="AG18" i="14"/>
  <c r="AE80" i="13"/>
  <c r="AE51" i="13"/>
  <c r="AE45" i="13"/>
  <c r="AE74" i="13"/>
  <c r="AE71" i="13"/>
  <c r="AE42" i="13"/>
  <c r="AE7" i="13"/>
  <c r="AG7" i="13"/>
  <c r="AG78" i="12"/>
  <c r="AG49" i="12"/>
  <c r="AG66" i="12"/>
  <c r="AG37" i="12"/>
  <c r="AE78" i="11"/>
  <c r="AE49" i="11"/>
  <c r="AE80" i="12"/>
  <c r="AE51" i="12"/>
  <c r="AE39" i="12"/>
  <c r="AE68" i="12"/>
  <c r="AG81" i="11"/>
  <c r="AG52" i="11"/>
  <c r="AE72" i="11"/>
  <c r="AE43" i="11"/>
  <c r="AE80" i="14"/>
  <c r="AE51" i="14"/>
  <c r="AE68" i="14"/>
  <c r="AE39" i="14"/>
  <c r="AE77" i="14"/>
  <c r="AE48" i="14"/>
  <c r="AE71" i="14"/>
  <c r="AE42" i="14"/>
  <c r="AG75" i="3"/>
  <c r="AG46" i="3"/>
  <c r="AG66" i="3"/>
  <c r="AG37" i="3"/>
  <c r="AE79" i="10"/>
  <c r="AE50" i="10"/>
  <c r="AG77" i="10"/>
  <c r="AG48" i="10"/>
  <c r="AE67" i="10"/>
  <c r="AE38" i="10"/>
  <c r="AE74" i="10"/>
  <c r="AE45" i="10"/>
  <c r="AE37" i="10"/>
  <c r="AE66" i="10"/>
  <c r="AE75" i="10"/>
  <c r="AE46" i="10"/>
  <c r="AE5" i="13"/>
  <c r="AG5" i="13"/>
  <c r="AE24" i="13"/>
  <c r="AG24" i="13"/>
  <c r="AE18" i="13"/>
  <c r="AG18" i="13"/>
  <c r="AE24" i="10"/>
  <c r="AG24" i="10"/>
  <c r="AE18" i="11"/>
  <c r="AG18" i="11"/>
  <c r="AG81" i="13"/>
  <c r="AG52" i="13"/>
  <c r="AG75" i="13"/>
  <c r="AG46" i="13"/>
  <c r="AG67" i="13"/>
  <c r="AG38" i="13"/>
  <c r="AE12" i="13"/>
  <c r="AG12" i="13"/>
  <c r="AE78" i="12"/>
  <c r="AE49" i="12"/>
  <c r="AE66" i="12"/>
  <c r="AE37" i="12"/>
  <c r="AG84" i="13"/>
  <c r="AG55" i="13"/>
  <c r="AE74" i="12"/>
  <c r="AE45" i="12"/>
  <c r="AG67" i="12"/>
  <c r="AG38" i="12"/>
  <c r="AE81" i="11"/>
  <c r="AE52" i="11"/>
  <c r="AG45" i="11"/>
  <c r="AG74" i="11"/>
  <c r="AG81" i="14"/>
  <c r="AG52" i="14"/>
  <c r="AG72" i="14"/>
  <c r="AG43" i="14"/>
  <c r="AG84" i="14"/>
  <c r="AG55" i="14"/>
  <c r="AG73" i="14"/>
  <c r="AG44" i="14"/>
  <c r="AE74" i="3"/>
  <c r="AE45" i="3"/>
  <c r="AG67" i="3"/>
  <c r="AG38" i="3"/>
  <c r="AE79" i="3"/>
  <c r="AE50" i="3"/>
  <c r="AG71" i="3"/>
  <c r="AG42" i="3"/>
  <c r="AE37" i="3"/>
  <c r="AE66" i="3"/>
  <c r="AE71" i="10"/>
  <c r="AE42" i="10"/>
  <c r="AE25" i="12"/>
  <c r="AG25" i="12"/>
  <c r="AE18" i="3"/>
  <c r="AG18" i="3"/>
  <c r="AE81" i="13"/>
  <c r="AE52" i="13"/>
  <c r="AE75" i="13"/>
  <c r="AE46" i="13"/>
  <c r="AG78" i="13"/>
  <c r="AG49" i="13"/>
  <c r="AG66" i="13"/>
  <c r="AG37" i="13"/>
  <c r="AG79" i="12"/>
  <c r="AG50" i="12"/>
  <c r="AG71" i="12"/>
  <c r="AG42" i="12"/>
  <c r="AG84" i="11"/>
  <c r="AG55" i="11"/>
  <c r="AE79" i="11"/>
  <c r="AE50" i="11"/>
  <c r="AE81" i="12"/>
  <c r="AE52" i="12"/>
  <c r="AE74" i="11"/>
  <c r="AE45" i="11"/>
  <c r="AE81" i="14"/>
  <c r="AE52" i="14"/>
  <c r="AG74" i="14"/>
  <c r="AG45" i="14"/>
  <c r="AE72" i="14"/>
  <c r="AE43" i="14"/>
  <c r="AG66" i="11"/>
  <c r="AG37" i="11"/>
  <c r="AE84" i="14"/>
  <c r="AE55" i="14"/>
  <c r="AE73" i="14"/>
  <c r="AE44" i="14"/>
  <c r="AG55" i="3"/>
  <c r="AG84" i="3"/>
  <c r="AG48" i="3"/>
  <c r="AG77" i="3"/>
  <c r="AE7" i="3"/>
  <c r="AG7" i="3"/>
  <c r="AE78" i="10"/>
  <c r="AE49" i="10"/>
  <c r="AE48" i="10"/>
  <c r="AE77" i="10"/>
  <c r="AE72" i="10"/>
  <c r="AE43" i="10"/>
  <c r="AG84" i="10"/>
  <c r="AG55" i="10"/>
  <c r="AE7" i="10"/>
  <c r="AG7" i="10"/>
  <c r="AE5" i="11"/>
  <c r="AG5" i="11"/>
  <c r="AE12" i="10"/>
  <c r="AG12" i="10"/>
  <c r="AE24" i="11"/>
  <c r="AG24" i="11"/>
  <c r="AE21" i="13"/>
  <c r="AG21" i="13"/>
  <c r="AE78" i="13"/>
  <c r="AE49" i="13"/>
  <c r="AG71" i="13"/>
  <c r="AG42" i="13"/>
  <c r="AE79" i="12"/>
  <c r="AE50" i="12"/>
  <c r="AE71" i="12"/>
  <c r="AE42" i="12"/>
  <c r="AG36" i="12"/>
  <c r="AG65" i="12"/>
  <c r="AG77" i="11"/>
  <c r="AG48" i="11"/>
  <c r="AG71" i="11"/>
  <c r="AG42" i="11"/>
  <c r="AE75" i="12"/>
  <c r="AE46" i="12"/>
  <c r="AG80" i="14"/>
  <c r="AG51" i="14"/>
  <c r="AE66" i="11"/>
  <c r="AE37" i="11"/>
  <c r="AG78" i="14"/>
  <c r="AG49" i="14"/>
  <c r="AG71" i="14"/>
  <c r="AG42" i="14"/>
  <c r="AE75" i="3"/>
  <c r="AE46" i="3"/>
  <c r="AE67" i="3"/>
  <c r="AE38" i="3"/>
  <c r="AE77" i="3"/>
  <c r="AE48" i="3"/>
  <c r="AE71" i="3"/>
  <c r="AE42" i="3"/>
  <c r="AE84" i="10"/>
  <c r="AE55" i="10"/>
  <c r="AE24" i="12"/>
  <c r="AG24" i="12"/>
  <c r="AE12" i="12"/>
  <c r="AG12" i="12"/>
  <c r="AE24" i="14"/>
  <c r="AG24" i="14"/>
  <c r="AE12" i="14"/>
  <c r="AG12" i="14"/>
  <c r="AE12" i="3"/>
  <c r="AG12" i="3"/>
  <c r="AG77" i="12"/>
  <c r="AG48" i="12"/>
  <c r="AG44" i="12"/>
  <c r="AG73" i="12"/>
  <c r="AE77" i="11"/>
  <c r="AE48" i="11"/>
  <c r="AE71" i="11"/>
  <c r="AE42" i="11"/>
  <c r="AE84" i="12"/>
  <c r="AE55" i="12"/>
  <c r="AE75" i="11"/>
  <c r="AE46" i="11"/>
  <c r="AG39" i="11"/>
  <c r="AG68" i="11"/>
  <c r="AE67" i="11"/>
  <c r="AE38" i="11"/>
  <c r="AE74" i="14"/>
  <c r="AE45" i="14"/>
  <c r="AE7" i="11"/>
  <c r="AG7" i="11"/>
  <c r="AE78" i="14"/>
  <c r="AE49" i="14"/>
  <c r="AG51" i="3"/>
  <c r="AG80" i="3"/>
  <c r="AG72" i="3"/>
  <c r="AG43" i="3"/>
  <c r="AG68" i="3"/>
  <c r="AG39" i="3"/>
  <c r="AG78" i="3"/>
  <c r="AG49" i="3"/>
  <c r="AG44" i="3"/>
  <c r="AG73" i="3"/>
  <c r="AG68" i="10"/>
  <c r="AG39" i="10"/>
  <c r="AG73" i="10"/>
  <c r="AG44" i="10"/>
  <c r="AG81" i="10"/>
  <c r="AG52" i="10"/>
  <c r="AE12" i="11"/>
  <c r="AG12" i="11"/>
  <c r="AG39" i="13"/>
  <c r="AG68" i="13"/>
  <c r="AE67" i="13"/>
  <c r="AE38" i="13"/>
  <c r="AE77" i="12"/>
  <c r="AE48" i="12"/>
  <c r="AE73" i="12"/>
  <c r="AE44" i="12"/>
  <c r="AG44" i="11"/>
  <c r="AG73" i="11"/>
  <c r="AG52" i="12"/>
  <c r="AG81" i="12"/>
  <c r="AG39" i="12"/>
  <c r="AG68" i="12"/>
  <c r="AG75" i="14"/>
  <c r="AG46" i="14"/>
  <c r="AG68" i="14"/>
  <c r="AG39" i="14"/>
  <c r="AG67" i="14"/>
  <c r="AG38" i="14"/>
  <c r="AG79" i="14"/>
  <c r="AG50" i="14"/>
  <c r="AG66" i="14"/>
  <c r="AG37" i="14"/>
  <c r="AE51" i="3"/>
  <c r="AE80" i="3"/>
  <c r="AE68" i="3"/>
  <c r="AE39" i="3"/>
  <c r="AE84" i="3"/>
  <c r="AE55" i="3"/>
  <c r="AE73" i="3"/>
  <c r="AE44" i="3"/>
  <c r="AG80" i="10"/>
  <c r="AG51" i="10"/>
  <c r="AG46" i="10"/>
  <c r="AG75" i="10"/>
  <c r="AG82" i="11" l="1"/>
  <c r="AG53" i="11"/>
  <c r="AE85" i="10"/>
  <c r="AE56" i="10"/>
  <c r="AE5" i="3"/>
  <c r="AG5" i="3"/>
  <c r="AE4" i="10"/>
  <c r="AG4" i="10"/>
  <c r="AG70" i="11"/>
  <c r="AG41" i="11"/>
  <c r="AE82" i="14"/>
  <c r="AE53" i="14"/>
  <c r="AE25" i="3"/>
  <c r="AG25" i="3"/>
  <c r="AE70" i="13"/>
  <c r="AE41" i="13"/>
  <c r="AG82" i="10"/>
  <c r="AG53" i="10"/>
  <c r="AE76" i="12"/>
  <c r="AE47" i="12"/>
  <c r="AG77" i="13"/>
  <c r="AG48" i="13"/>
  <c r="AE76" i="13"/>
  <c r="AE47" i="13"/>
  <c r="AE83" i="14"/>
  <c r="AE54" i="14"/>
  <c r="AE3" i="11"/>
  <c r="AG3" i="11"/>
  <c r="AE3" i="12"/>
  <c r="AG3" i="12"/>
  <c r="AG65" i="11"/>
  <c r="AG36" i="11"/>
  <c r="AG70" i="3"/>
  <c r="AG41" i="3"/>
  <c r="AE70" i="14"/>
  <c r="AE41" i="14"/>
  <c r="AG63" i="11"/>
  <c r="AG34" i="11"/>
  <c r="AG76" i="3"/>
  <c r="AG47" i="3"/>
  <c r="AE83" i="11"/>
  <c r="AE54" i="11"/>
  <c r="AE83" i="10"/>
  <c r="AE54" i="10"/>
  <c r="AG34" i="12"/>
  <c r="AG63" i="12"/>
  <c r="AE4" i="14"/>
  <c r="AG4" i="14"/>
  <c r="AE5" i="14"/>
  <c r="AG5" i="14"/>
  <c r="AE65" i="11"/>
  <c r="AE36" i="11"/>
  <c r="AG82" i="12"/>
  <c r="AG53" i="12"/>
  <c r="AG70" i="10"/>
  <c r="AG41" i="10"/>
  <c r="AE63" i="11"/>
  <c r="AE34" i="11"/>
  <c r="AE76" i="3"/>
  <c r="AE47" i="3"/>
  <c r="AE4" i="13"/>
  <c r="AG4" i="13"/>
  <c r="AE82" i="10"/>
  <c r="AE53" i="10"/>
  <c r="AG82" i="13"/>
  <c r="AG53" i="13"/>
  <c r="AG63" i="13"/>
  <c r="AG34" i="13"/>
  <c r="AE76" i="14"/>
  <c r="AE47" i="14"/>
  <c r="AE5" i="10"/>
  <c r="AG5" i="10"/>
  <c r="AG28" i="10" s="1"/>
  <c r="O58" i="10"/>
  <c r="O87" i="10"/>
  <c r="AG82" i="3"/>
  <c r="AG53" i="3"/>
  <c r="AG54" i="13"/>
  <c r="AG83" i="13"/>
  <c r="AE36" i="10"/>
  <c r="AE65" i="10"/>
  <c r="AG83" i="11"/>
  <c r="AG54" i="11"/>
  <c r="AE70" i="3"/>
  <c r="AE41" i="3"/>
  <c r="AE82" i="12"/>
  <c r="AE53" i="12"/>
  <c r="AE4" i="11"/>
  <c r="AG4" i="11"/>
  <c r="AG36" i="3"/>
  <c r="AG65" i="3"/>
  <c r="AG76" i="11"/>
  <c r="AG47" i="11"/>
  <c r="AG76" i="13"/>
  <c r="AG47" i="13"/>
  <c r="AG65" i="13"/>
  <c r="AG36" i="13"/>
  <c r="AG76" i="12"/>
  <c r="AG47" i="12"/>
  <c r="AE82" i="3"/>
  <c r="AE53" i="3"/>
  <c r="AE77" i="13"/>
  <c r="AE48" i="13"/>
  <c r="AG76" i="10"/>
  <c r="AG47" i="10"/>
  <c r="AE83" i="13"/>
  <c r="AE54" i="13"/>
  <c r="AE3" i="13"/>
  <c r="AG3" i="13"/>
  <c r="AE70" i="11"/>
  <c r="AE41" i="11"/>
  <c r="AG70" i="12"/>
  <c r="AG41" i="12"/>
  <c r="AG79" i="13"/>
  <c r="AG50" i="13"/>
  <c r="AE76" i="11"/>
  <c r="AE47" i="11"/>
  <c r="AE63" i="13"/>
  <c r="AE34" i="13"/>
  <c r="AG83" i="14"/>
  <c r="AG54" i="14"/>
  <c r="AG65" i="14"/>
  <c r="AG36" i="14"/>
  <c r="AE4" i="12"/>
  <c r="AG4" i="12"/>
  <c r="AE79" i="13"/>
  <c r="AE50" i="13"/>
  <c r="AG70" i="14"/>
  <c r="AG41" i="14"/>
  <c r="AE70" i="12"/>
  <c r="AE41" i="12"/>
  <c r="AE53" i="11"/>
  <c r="AE82" i="11"/>
  <c r="AE70" i="10"/>
  <c r="AE41" i="10"/>
  <c r="AG83" i="12"/>
  <c r="AG54" i="12"/>
  <c r="AG76" i="14"/>
  <c r="AG47" i="14"/>
  <c r="AE65" i="14"/>
  <c r="AE36" i="14"/>
  <c r="AG85" i="10"/>
  <c r="AG56" i="10"/>
  <c r="AE76" i="10"/>
  <c r="AE47" i="10"/>
  <c r="AE65" i="13"/>
  <c r="AE36" i="13"/>
  <c r="AG82" i="14"/>
  <c r="AG53" i="14"/>
  <c r="AE4" i="3"/>
  <c r="AG4" i="3"/>
  <c r="AG65" i="10"/>
  <c r="AG36" i="10"/>
  <c r="AE65" i="3"/>
  <c r="AE36" i="3"/>
  <c r="AE83" i="12"/>
  <c r="AE54" i="12"/>
  <c r="AG70" i="13"/>
  <c r="AG41" i="13"/>
  <c r="AE82" i="13"/>
  <c r="AE53" i="13"/>
  <c r="AG83" i="10"/>
  <c r="AG54" i="10"/>
  <c r="AE63" i="12"/>
  <c r="AE34" i="12"/>
  <c r="AE34" i="10" l="1"/>
  <c r="AE58" i="10" s="1"/>
  <c r="AE63" i="10"/>
  <c r="AE87" i="10" s="1"/>
  <c r="AE27" i="12"/>
  <c r="O87" i="12"/>
  <c r="O58" i="12"/>
  <c r="AG27" i="12"/>
  <c r="AE27" i="11"/>
  <c r="AG27" i="11"/>
  <c r="O87" i="11"/>
  <c r="O58" i="11"/>
  <c r="AG63" i="14"/>
  <c r="AG34" i="14"/>
  <c r="AG34" i="3"/>
  <c r="AG63" i="3"/>
  <c r="AE3" i="14"/>
  <c r="AG3" i="14"/>
  <c r="AE34" i="14"/>
  <c r="AE63" i="14"/>
  <c r="AG83" i="3"/>
  <c r="AG54" i="3"/>
  <c r="AE3" i="3"/>
  <c r="AG3" i="3"/>
  <c r="AE3" i="10"/>
  <c r="AG3" i="10"/>
  <c r="AG63" i="10"/>
  <c r="AG87" i="10" s="1"/>
  <c r="AG34" i="10"/>
  <c r="AG58" i="10" s="1"/>
  <c r="AE34" i="3"/>
  <c r="AE63" i="3"/>
  <c r="AE83" i="3"/>
  <c r="AE54" i="3"/>
  <c r="AE27" i="13"/>
  <c r="O87" i="13"/>
  <c r="AG27" i="13"/>
  <c r="O58" i="13"/>
  <c r="AE28" i="10"/>
  <c r="AE27" i="3" l="1"/>
  <c r="AG27" i="3"/>
  <c r="O87" i="3"/>
  <c r="O58" i="3"/>
  <c r="AG85" i="11"/>
  <c r="AG87" i="11" s="1"/>
  <c r="AG56" i="11"/>
  <c r="AG58" i="11" s="1"/>
  <c r="AG28" i="11"/>
  <c r="AE85" i="12"/>
  <c r="AE87" i="12" s="1"/>
  <c r="AE28" i="12"/>
  <c r="AE56" i="12"/>
  <c r="AE58" i="12" s="1"/>
  <c r="AG85" i="13"/>
  <c r="AG87" i="13" s="1"/>
  <c r="AG28" i="13"/>
  <c r="AG56" i="13"/>
  <c r="AG58" i="13" s="1"/>
  <c r="AE85" i="11"/>
  <c r="AE87" i="11" s="1"/>
  <c r="AE28" i="11"/>
  <c r="AE56" i="11"/>
  <c r="AE58" i="11" s="1"/>
  <c r="AG85" i="12"/>
  <c r="AG87" i="12" s="1"/>
  <c r="AG56" i="12"/>
  <c r="AG58" i="12" s="1"/>
  <c r="AG28" i="12"/>
  <c r="AE27" i="14"/>
  <c r="AG27" i="14"/>
  <c r="O58" i="14"/>
  <c r="O87" i="14"/>
  <c r="AE85" i="13"/>
  <c r="AE87" i="13" s="1"/>
  <c r="AE28" i="13"/>
  <c r="AE56" i="13"/>
  <c r="AE58" i="13" s="1"/>
  <c r="AE85" i="14" l="1"/>
  <c r="AE87" i="14" s="1"/>
  <c r="AE56" i="14"/>
  <c r="AE58" i="14" s="1"/>
  <c r="AE28" i="14"/>
  <c r="AG85" i="3"/>
  <c r="AG87" i="3" s="1"/>
  <c r="AG56" i="3"/>
  <c r="AG58" i="3" s="1"/>
  <c r="AG28" i="3"/>
  <c r="AG85" i="14"/>
  <c r="AG87" i="14" s="1"/>
  <c r="AG56" i="14"/>
  <c r="AG58" i="14" s="1"/>
  <c r="AG28" i="14"/>
  <c r="AE85" i="3"/>
  <c r="AE87" i="3" s="1"/>
  <c r="AE56" i="3"/>
  <c r="AE58" i="3" s="1"/>
  <c r="AE28" i="3"/>
  <c r="AC23" i="10" l="1"/>
  <c r="AF7" i="14"/>
  <c r="Q17" i="3"/>
  <c r="R17" i="3"/>
  <c r="AB17" i="3"/>
  <c r="S17" i="3"/>
  <c r="AF17" i="3"/>
  <c r="T17" i="3"/>
  <c r="U17" i="3"/>
  <c r="V17" i="3"/>
  <c r="Z17" i="3"/>
  <c r="Y17" i="3"/>
  <c r="X17" i="3"/>
  <c r="W17" i="3"/>
  <c r="AA17" i="3"/>
  <c r="AH17" i="3"/>
  <c r="Q22" i="3"/>
  <c r="R22" i="3"/>
  <c r="AB22" i="3"/>
  <c r="S22" i="3"/>
  <c r="T22" i="3"/>
  <c r="AF22" i="3"/>
  <c r="U22" i="3"/>
  <c r="V22" i="3"/>
  <c r="Z22" i="3"/>
  <c r="Y22" i="3"/>
  <c r="X22" i="3"/>
  <c r="W22" i="3"/>
  <c r="AH22" i="3"/>
  <c r="AA22" i="3"/>
  <c r="Q23" i="3"/>
  <c r="R23" i="3"/>
  <c r="AB23" i="3"/>
  <c r="S23" i="3"/>
  <c r="T23" i="3"/>
  <c r="U23" i="3"/>
  <c r="AF23" i="3"/>
  <c r="V23" i="3"/>
  <c r="W23" i="3"/>
  <c r="X23" i="3"/>
  <c r="Z23" i="3"/>
  <c r="Y23" i="3"/>
  <c r="AH23" i="3"/>
  <c r="AA23" i="3"/>
  <c r="AC8" i="14"/>
  <c r="AC13" i="14"/>
  <c r="AC15" i="14"/>
  <c r="AC20" i="14"/>
  <c r="AC21" i="14"/>
  <c r="AC19" i="14"/>
  <c r="AC26" i="14"/>
  <c r="AC9" i="11"/>
  <c r="AC10" i="11"/>
  <c r="AC14" i="11"/>
  <c r="AC16" i="11"/>
  <c r="AC17" i="11"/>
  <c r="AC22" i="11"/>
  <c r="AC23" i="11"/>
  <c r="AC9" i="13"/>
  <c r="AC10" i="13"/>
  <c r="AC14" i="13"/>
  <c r="AC16" i="13"/>
  <c r="AC17" i="13"/>
  <c r="AC22" i="13"/>
  <c r="AC23" i="13"/>
  <c r="AC22" i="10"/>
  <c r="S10" i="3"/>
  <c r="R10" i="3"/>
  <c r="AB10" i="3"/>
  <c r="Q10" i="3"/>
  <c r="T10" i="3"/>
  <c r="AF10" i="3"/>
  <c r="U10" i="3"/>
  <c r="V10" i="3"/>
  <c r="Z10" i="3"/>
  <c r="X10" i="3"/>
  <c r="Y10" i="3"/>
  <c r="W10" i="3"/>
  <c r="AA10" i="3"/>
  <c r="AH10" i="3"/>
  <c r="Q9" i="3"/>
  <c r="AB9" i="3"/>
  <c r="R9" i="3"/>
  <c r="S9" i="3"/>
  <c r="U9" i="3"/>
  <c r="T9" i="3"/>
  <c r="AF9" i="3"/>
  <c r="V9" i="3"/>
  <c r="Y9" i="3"/>
  <c r="W9" i="3"/>
  <c r="X9" i="3"/>
  <c r="Z9" i="3"/>
  <c r="AA9" i="3"/>
  <c r="AH9" i="3"/>
  <c r="Q14" i="3"/>
  <c r="R14" i="3"/>
  <c r="AB14" i="3"/>
  <c r="S14" i="3"/>
  <c r="T14" i="3"/>
  <c r="AF14" i="3"/>
  <c r="U14" i="3"/>
  <c r="V14" i="3"/>
  <c r="X14" i="3"/>
  <c r="Y14" i="3"/>
  <c r="Z14" i="3"/>
  <c r="W14" i="3"/>
  <c r="AA14" i="3"/>
  <c r="AH14" i="3"/>
  <c r="Q16" i="3"/>
  <c r="S16" i="3"/>
  <c r="R16" i="3"/>
  <c r="AB16" i="3"/>
  <c r="T16" i="3"/>
  <c r="AF16" i="3"/>
  <c r="U16" i="3"/>
  <c r="X16" i="3"/>
  <c r="V16" i="3"/>
  <c r="Y16" i="3"/>
  <c r="W16" i="3"/>
  <c r="Z16" i="3"/>
  <c r="AA16" i="3"/>
  <c r="AH16" i="3"/>
  <c r="Q19" i="10"/>
  <c r="R19" i="10"/>
  <c r="AB19" i="10"/>
  <c r="U19" i="10"/>
  <c r="Q21" i="10"/>
  <c r="R21" i="10"/>
  <c r="AB21" i="10"/>
  <c r="Q20" i="10"/>
  <c r="R20" i="10"/>
  <c r="AB20" i="10"/>
  <c r="S20" i="10"/>
  <c r="U20" i="10"/>
  <c r="T20" i="10"/>
  <c r="AF20" i="10"/>
  <c r="V20" i="10"/>
  <c r="W20" i="10"/>
  <c r="Y20" i="10"/>
  <c r="X20" i="10"/>
  <c r="Z20" i="10"/>
  <c r="AA20" i="10"/>
  <c r="AH20" i="10"/>
  <c r="AC15" i="10"/>
  <c r="AC13" i="10"/>
  <c r="R10" i="10"/>
  <c r="AB10" i="10"/>
  <c r="Q10" i="10"/>
  <c r="S10" i="10"/>
  <c r="T10" i="10"/>
  <c r="U10" i="10"/>
  <c r="AF10" i="10"/>
  <c r="V10" i="10"/>
  <c r="Z10" i="10"/>
  <c r="X10" i="10"/>
  <c r="W10" i="10"/>
  <c r="Y10" i="10"/>
  <c r="AA10" i="10"/>
  <c r="AH10" i="10"/>
  <c r="Q9" i="10"/>
  <c r="AB9" i="10"/>
  <c r="R9" i="10"/>
  <c r="S9" i="10"/>
  <c r="T9" i="10"/>
  <c r="AF9" i="10"/>
  <c r="U9" i="10"/>
  <c r="V9" i="10"/>
  <c r="X9" i="10"/>
  <c r="Z9" i="10"/>
  <c r="W9" i="10"/>
  <c r="Y9" i="10"/>
  <c r="AA9" i="10"/>
  <c r="AH9" i="10"/>
  <c r="AC7" i="3"/>
  <c r="AC8" i="3"/>
  <c r="AC13" i="3"/>
  <c r="AC15" i="3"/>
  <c r="AC20" i="3"/>
  <c r="AC21" i="3"/>
  <c r="AC19" i="3"/>
  <c r="Q7" i="14"/>
  <c r="R7" i="14"/>
  <c r="AB7" i="14"/>
  <c r="S7" i="14"/>
  <c r="T7" i="14"/>
  <c r="Q8" i="14"/>
  <c r="R8" i="14"/>
  <c r="AB8" i="14"/>
  <c r="S8" i="14"/>
  <c r="T8" i="14"/>
  <c r="U8" i="14"/>
  <c r="AF8" i="14"/>
  <c r="V8" i="14"/>
  <c r="W8" i="14"/>
  <c r="X8" i="14"/>
  <c r="Z8" i="14"/>
  <c r="Y8" i="14"/>
  <c r="AH8" i="14"/>
  <c r="AA8" i="14"/>
  <c r="Q13" i="14"/>
  <c r="R13" i="14"/>
  <c r="AB13" i="14"/>
  <c r="S13" i="14"/>
  <c r="T13" i="14"/>
  <c r="AF13" i="14"/>
  <c r="U13" i="14"/>
  <c r="V13" i="14"/>
  <c r="Z13" i="14"/>
  <c r="Y13" i="14"/>
  <c r="X13" i="14"/>
  <c r="W13" i="14"/>
  <c r="AH13" i="14"/>
  <c r="AA13" i="14"/>
  <c r="Q15" i="14"/>
  <c r="R15" i="14"/>
  <c r="AB15" i="14"/>
  <c r="S15" i="14"/>
  <c r="AF15" i="14"/>
  <c r="T15" i="14"/>
  <c r="U15" i="14"/>
  <c r="V15" i="14"/>
  <c r="Z15" i="14"/>
  <c r="X15" i="14"/>
  <c r="Y15" i="14"/>
  <c r="W15" i="14"/>
  <c r="AA15" i="14"/>
  <c r="AH15" i="14"/>
  <c r="Q20" i="14"/>
  <c r="R20" i="14"/>
  <c r="AB20" i="14"/>
  <c r="S20" i="14"/>
  <c r="T20" i="14"/>
  <c r="V20" i="14"/>
  <c r="AF20" i="14"/>
  <c r="U20" i="14"/>
  <c r="Z20" i="14"/>
  <c r="X20" i="14"/>
  <c r="W20" i="14"/>
  <c r="Y20" i="14"/>
  <c r="AA20" i="14"/>
  <c r="AH20" i="14"/>
  <c r="Q21" i="14"/>
  <c r="R21" i="14"/>
  <c r="AB21" i="14"/>
  <c r="S21" i="14"/>
  <c r="T21" i="14"/>
  <c r="U21" i="14"/>
  <c r="AF21" i="14"/>
  <c r="V21" i="14"/>
  <c r="Y21" i="14"/>
  <c r="X21" i="14"/>
  <c r="Z21" i="14"/>
  <c r="W21" i="14"/>
  <c r="AH21" i="14"/>
  <c r="AA21" i="14"/>
  <c r="Q19" i="14"/>
  <c r="R19" i="14"/>
  <c r="AB19" i="14"/>
  <c r="S19" i="14"/>
  <c r="U19" i="14"/>
  <c r="T19" i="14"/>
  <c r="AF19" i="14"/>
  <c r="V19" i="14"/>
  <c r="Z19" i="14"/>
  <c r="W19" i="14"/>
  <c r="X19" i="14"/>
  <c r="Y19" i="14"/>
  <c r="AH19" i="14"/>
  <c r="AA19" i="14"/>
  <c r="Q26" i="14"/>
  <c r="R26" i="14"/>
  <c r="AB26" i="14"/>
  <c r="S26" i="14"/>
  <c r="T26" i="14"/>
  <c r="U26" i="14"/>
  <c r="AF26" i="14"/>
  <c r="V26" i="14"/>
  <c r="W26" i="14"/>
  <c r="Y26" i="14"/>
  <c r="X26" i="14"/>
  <c r="Z26" i="14"/>
  <c r="AH26" i="14"/>
  <c r="AA26" i="14"/>
  <c r="AB9" i="11"/>
  <c r="R9" i="11"/>
  <c r="S9" i="11"/>
  <c r="U9" i="11"/>
  <c r="T9" i="11"/>
  <c r="AF9" i="11"/>
  <c r="V9" i="11"/>
  <c r="Z9" i="11"/>
  <c r="X9" i="11"/>
  <c r="Y9" i="11"/>
  <c r="W9" i="11"/>
  <c r="AH9" i="11"/>
  <c r="AA9" i="11"/>
  <c r="AB10" i="11"/>
  <c r="R10" i="11"/>
  <c r="T10" i="11"/>
  <c r="S10" i="11"/>
  <c r="AF10" i="11"/>
  <c r="U10" i="11"/>
  <c r="W10" i="11"/>
  <c r="Y10" i="11"/>
  <c r="Z10" i="11"/>
  <c r="V10" i="11"/>
  <c r="X10" i="11"/>
  <c r="AH10" i="11"/>
  <c r="AA10" i="11"/>
  <c r="AB14" i="11"/>
  <c r="R14" i="11"/>
  <c r="S14" i="11"/>
  <c r="T14" i="11"/>
  <c r="U14" i="11"/>
  <c r="AF14" i="11"/>
  <c r="V14" i="11"/>
  <c r="X14" i="11"/>
  <c r="Z14" i="11"/>
  <c r="Y14" i="11"/>
  <c r="W14" i="11"/>
  <c r="AH14" i="11"/>
  <c r="AA14" i="11"/>
  <c r="AB16" i="11"/>
  <c r="T16" i="11"/>
  <c r="S16" i="11"/>
  <c r="R16" i="11"/>
  <c r="AF16" i="11"/>
  <c r="U16" i="11"/>
  <c r="Z16" i="11"/>
  <c r="X16" i="11"/>
  <c r="V16" i="11"/>
  <c r="W16" i="11"/>
  <c r="Y16" i="11"/>
  <c r="AA16" i="11"/>
  <c r="AH16" i="11"/>
  <c r="R17" i="11"/>
  <c r="AB17" i="11"/>
  <c r="S17" i="11"/>
  <c r="T17" i="11"/>
  <c r="AF17" i="11"/>
  <c r="U17" i="11"/>
  <c r="V17" i="11"/>
  <c r="W17" i="11"/>
  <c r="X17" i="11"/>
  <c r="Y17" i="11"/>
  <c r="Z17" i="11"/>
  <c r="AA17" i="11"/>
  <c r="AH17" i="11"/>
  <c r="R22" i="11"/>
  <c r="AB22" i="11"/>
  <c r="S22" i="11"/>
  <c r="T22" i="11"/>
  <c r="AF22" i="11"/>
  <c r="U22" i="11"/>
  <c r="V22" i="11"/>
  <c r="Z22" i="11"/>
  <c r="Y22" i="11"/>
  <c r="W22" i="11"/>
  <c r="X22" i="11"/>
  <c r="AH22" i="11"/>
  <c r="AA22" i="11"/>
  <c r="AB23" i="11"/>
  <c r="R23" i="11"/>
  <c r="S23" i="11"/>
  <c r="U23" i="11"/>
  <c r="T23" i="11"/>
  <c r="AF23" i="11"/>
  <c r="V23" i="11"/>
  <c r="X23" i="11"/>
  <c r="W23" i="11"/>
  <c r="Y23" i="11"/>
  <c r="Z23" i="11"/>
  <c r="AA23" i="11"/>
  <c r="AH23" i="11"/>
  <c r="Q13" i="10"/>
  <c r="R13" i="10"/>
  <c r="AB13" i="10"/>
  <c r="S13" i="10"/>
  <c r="T13" i="10"/>
  <c r="U13" i="10"/>
  <c r="AF13" i="10"/>
  <c r="V13" i="10"/>
  <c r="W13" i="10"/>
  <c r="X13" i="10"/>
  <c r="Z13" i="10"/>
  <c r="Y13" i="10"/>
  <c r="AA13" i="10"/>
  <c r="AH13" i="10"/>
  <c r="AC8" i="10"/>
  <c r="T19" i="10"/>
  <c r="V21" i="10"/>
  <c r="AC20" i="10"/>
  <c r="Q17" i="10"/>
  <c r="R17" i="10"/>
  <c r="AB17" i="10"/>
  <c r="S17" i="10"/>
  <c r="T17" i="10"/>
  <c r="U17" i="10"/>
  <c r="AF17" i="10"/>
  <c r="V17" i="10"/>
  <c r="X17" i="10"/>
  <c r="Y17" i="10"/>
  <c r="W17" i="10"/>
  <c r="Z17" i="10"/>
  <c r="AA17" i="10"/>
  <c r="AH17" i="10"/>
  <c r="AB16" i="10"/>
  <c r="S16" i="10"/>
  <c r="R16" i="10"/>
  <c r="T16" i="10"/>
  <c r="Q16" i="10"/>
  <c r="U16" i="10"/>
  <c r="AF16" i="10"/>
  <c r="V16" i="10"/>
  <c r="Y16" i="10"/>
  <c r="X16" i="10"/>
  <c r="Z16" i="10"/>
  <c r="W16" i="10"/>
  <c r="AA16" i="10"/>
  <c r="AH16" i="10"/>
  <c r="Q14" i="10"/>
  <c r="R14" i="10"/>
  <c r="AB14" i="10"/>
  <c r="S14" i="10"/>
  <c r="T14" i="10"/>
  <c r="AF14" i="10"/>
  <c r="U14" i="10"/>
  <c r="V14" i="10"/>
  <c r="Z14" i="10"/>
  <c r="W14" i="10"/>
  <c r="Y14" i="10"/>
  <c r="X14" i="10"/>
  <c r="AH14" i="10"/>
  <c r="AA14" i="10"/>
  <c r="AC10" i="10"/>
  <c r="AC9" i="10"/>
  <c r="Q8" i="3"/>
  <c r="R8" i="3"/>
  <c r="AB8" i="3"/>
  <c r="S8" i="3"/>
  <c r="T8" i="3"/>
  <c r="AF8" i="3"/>
  <c r="U8" i="3"/>
  <c r="V8" i="3"/>
  <c r="Z8" i="3"/>
  <c r="W8" i="3"/>
  <c r="Y8" i="3"/>
  <c r="X8" i="3"/>
  <c r="AA8" i="3"/>
  <c r="AH8" i="3"/>
  <c r="Q13" i="3"/>
  <c r="R13" i="3"/>
  <c r="AB13" i="3"/>
  <c r="S13" i="3"/>
  <c r="T13" i="3"/>
  <c r="AF13" i="3"/>
  <c r="U13" i="3"/>
  <c r="V13" i="3"/>
  <c r="Y13" i="3"/>
  <c r="X13" i="3"/>
  <c r="W13" i="3"/>
  <c r="Z13" i="3"/>
  <c r="AA13" i="3"/>
  <c r="AH13" i="3"/>
  <c r="Q15" i="3"/>
  <c r="R15" i="3"/>
  <c r="AB15" i="3"/>
  <c r="S15" i="3"/>
  <c r="T15" i="3"/>
  <c r="U15" i="3"/>
  <c r="AF15" i="3"/>
  <c r="V15" i="3"/>
  <c r="Y15" i="3"/>
  <c r="X15" i="3"/>
  <c r="Z15" i="3"/>
  <c r="W15" i="3"/>
  <c r="AA15" i="3"/>
  <c r="AH15" i="3"/>
  <c r="Q20" i="3"/>
  <c r="AB20" i="3"/>
  <c r="R20" i="3"/>
  <c r="S20" i="3"/>
  <c r="T20" i="3"/>
  <c r="U20" i="3"/>
  <c r="AF20" i="3"/>
  <c r="V20" i="3"/>
  <c r="Z20" i="3"/>
  <c r="X20" i="3"/>
  <c r="W20" i="3"/>
  <c r="Y20" i="3"/>
  <c r="AA20" i="3"/>
  <c r="AH20" i="3"/>
  <c r="Q21" i="3"/>
  <c r="R21" i="3"/>
  <c r="AB21" i="3"/>
  <c r="S21" i="3"/>
  <c r="U21" i="3"/>
  <c r="AF21" i="3"/>
  <c r="T21" i="3"/>
  <c r="V21" i="3"/>
  <c r="Y21" i="3"/>
  <c r="Z21" i="3"/>
  <c r="X21" i="3"/>
  <c r="W21" i="3"/>
  <c r="AA21" i="3"/>
  <c r="AH21" i="3"/>
  <c r="Q19" i="3"/>
  <c r="R19" i="3"/>
  <c r="AB19" i="3"/>
  <c r="S19" i="3"/>
  <c r="T19" i="3"/>
  <c r="U19" i="3"/>
  <c r="AF19" i="3"/>
  <c r="V19" i="3"/>
  <c r="Y19" i="3"/>
  <c r="W19" i="3"/>
  <c r="X19" i="3"/>
  <c r="Z19" i="3"/>
  <c r="AA19" i="3"/>
  <c r="AH19" i="3"/>
  <c r="AC26" i="3"/>
  <c r="AC9" i="14"/>
  <c r="AC10" i="14"/>
  <c r="AC14" i="14"/>
  <c r="AC16" i="14"/>
  <c r="AC17" i="14"/>
  <c r="AC22" i="14"/>
  <c r="AC23" i="14"/>
  <c r="AC8" i="11"/>
  <c r="AC13" i="11"/>
  <c r="AC15" i="11"/>
  <c r="AC20" i="11"/>
  <c r="AC21" i="11"/>
  <c r="AC19" i="11"/>
  <c r="AC26" i="11"/>
  <c r="AC9" i="12"/>
  <c r="AC10" i="12"/>
  <c r="AC14" i="12"/>
  <c r="AC16" i="12"/>
  <c r="AC17" i="12"/>
  <c r="AC22" i="12"/>
  <c r="AC23" i="12"/>
  <c r="Q15" i="10"/>
  <c r="AB15" i="10"/>
  <c r="R15" i="10"/>
  <c r="S15" i="10"/>
  <c r="AF15" i="10"/>
  <c r="T15" i="10"/>
  <c r="U15" i="10"/>
  <c r="V15" i="10"/>
  <c r="X15" i="10"/>
  <c r="Z15" i="10"/>
  <c r="Y15" i="10"/>
  <c r="W15" i="10"/>
  <c r="AA15" i="10"/>
  <c r="AH15" i="10"/>
  <c r="Q26" i="10"/>
  <c r="AB26" i="10"/>
  <c r="R26" i="10"/>
  <c r="S26" i="10"/>
  <c r="AF26" i="10"/>
  <c r="T26" i="10"/>
  <c r="U26" i="10"/>
  <c r="V26" i="10"/>
  <c r="W26" i="10"/>
  <c r="Z26" i="10"/>
  <c r="X26" i="10"/>
  <c r="Y26" i="10"/>
  <c r="AA26" i="10"/>
  <c r="AH26" i="10"/>
  <c r="AC26" i="10"/>
  <c r="Q23" i="10"/>
  <c r="R23" i="10"/>
  <c r="AB23" i="10"/>
  <c r="S23" i="10"/>
  <c r="T23" i="10"/>
  <c r="U23" i="10"/>
  <c r="AF23" i="10"/>
  <c r="V23" i="10"/>
  <c r="Z23" i="10"/>
  <c r="X23" i="10"/>
  <c r="Y23" i="10"/>
  <c r="W23" i="10"/>
  <c r="AA23" i="10"/>
  <c r="AH23" i="10"/>
  <c r="Q22" i="10"/>
  <c r="AB22" i="10"/>
  <c r="R22" i="10"/>
  <c r="S22" i="10"/>
  <c r="AF22" i="10"/>
  <c r="T22" i="10"/>
  <c r="U22" i="10"/>
  <c r="V22" i="10"/>
  <c r="Z22" i="10"/>
  <c r="Y22" i="10"/>
  <c r="X22" i="10"/>
  <c r="W22" i="10"/>
  <c r="AA22" i="10"/>
  <c r="AH22" i="10"/>
  <c r="AC17" i="10"/>
  <c r="AC16" i="10"/>
  <c r="AC14" i="10"/>
  <c r="Q8" i="10"/>
  <c r="AB8" i="10"/>
  <c r="R8" i="10"/>
  <c r="S8" i="10"/>
  <c r="U8" i="10"/>
  <c r="T8" i="10"/>
  <c r="AF8" i="10"/>
  <c r="V8" i="10"/>
  <c r="Y8" i="10"/>
  <c r="X8" i="10"/>
  <c r="Z8" i="10"/>
  <c r="W8" i="10"/>
  <c r="AA8" i="10"/>
  <c r="AH8" i="10"/>
  <c r="AC9" i="3"/>
  <c r="AC10" i="3"/>
  <c r="AC14" i="3"/>
  <c r="AC16" i="3"/>
  <c r="AC17" i="3"/>
  <c r="AC22" i="3"/>
  <c r="AC23" i="3"/>
  <c r="Q26" i="3"/>
  <c r="AB26" i="3"/>
  <c r="R26" i="3"/>
  <c r="S26" i="3"/>
  <c r="AF26" i="3"/>
  <c r="T26" i="3"/>
  <c r="U26" i="3"/>
  <c r="V26" i="3"/>
  <c r="Y26" i="3"/>
  <c r="X26" i="3"/>
  <c r="Z26" i="3"/>
  <c r="W26" i="3"/>
  <c r="AH26" i="3"/>
  <c r="AA26" i="3"/>
  <c r="Q9" i="14"/>
  <c r="AB9" i="14"/>
  <c r="R9" i="14"/>
  <c r="S9" i="14"/>
  <c r="T9" i="14"/>
  <c r="AF9" i="14"/>
  <c r="U9" i="14"/>
  <c r="V9" i="14"/>
  <c r="W9" i="14"/>
  <c r="Z9" i="14"/>
  <c r="X9" i="14"/>
  <c r="Y9" i="14"/>
  <c r="AH9" i="14"/>
  <c r="AA9" i="14"/>
  <c r="R10" i="14"/>
  <c r="AB10" i="14"/>
  <c r="Q10" i="14"/>
  <c r="S10" i="14"/>
  <c r="T10" i="14"/>
  <c r="AF10" i="14"/>
  <c r="U10" i="14"/>
  <c r="X10" i="14"/>
  <c r="Z10" i="14"/>
  <c r="V10" i="14"/>
  <c r="Y10" i="14"/>
  <c r="W10" i="14"/>
  <c r="AH10" i="14"/>
  <c r="AA10" i="14"/>
  <c r="Q14" i="14"/>
  <c r="AB14" i="14"/>
  <c r="R14" i="14"/>
  <c r="S14" i="14"/>
  <c r="AF14" i="14"/>
  <c r="T14" i="14"/>
  <c r="U14" i="14"/>
  <c r="V14" i="14"/>
  <c r="Z14" i="14"/>
  <c r="W14" i="14"/>
  <c r="Y14" i="14"/>
  <c r="X14" i="14"/>
  <c r="AA14" i="14"/>
  <c r="AH14" i="14"/>
  <c r="Q16" i="14"/>
  <c r="T16" i="14"/>
  <c r="AB16" i="14"/>
  <c r="S16" i="14"/>
  <c r="R16" i="14"/>
  <c r="U16" i="14"/>
  <c r="AF16" i="14"/>
  <c r="X16" i="14"/>
  <c r="V16" i="14"/>
  <c r="W16" i="14"/>
  <c r="Z16" i="14"/>
  <c r="Y16" i="14"/>
  <c r="AH16" i="14"/>
  <c r="AA16" i="14"/>
  <c r="Q17" i="14"/>
  <c r="AB17" i="14"/>
  <c r="R17" i="14"/>
  <c r="S17" i="14"/>
  <c r="U17" i="14"/>
  <c r="T17" i="14"/>
  <c r="AF17" i="14"/>
  <c r="V17" i="14"/>
  <c r="Y17" i="14"/>
  <c r="W17" i="14"/>
  <c r="Z17" i="14"/>
  <c r="X17" i="14"/>
  <c r="AH17" i="14"/>
  <c r="AA17" i="14"/>
  <c r="Q22" i="14"/>
  <c r="AB22" i="14"/>
  <c r="R22" i="14"/>
  <c r="S22" i="14"/>
  <c r="T22" i="14"/>
  <c r="AF22" i="14"/>
  <c r="U22" i="14"/>
  <c r="V22" i="14"/>
  <c r="Y22" i="14"/>
  <c r="W22" i="14"/>
  <c r="X22" i="14"/>
  <c r="Z22" i="14"/>
  <c r="AA22" i="14"/>
  <c r="AH22" i="14"/>
  <c r="Q23" i="14"/>
  <c r="AB23" i="14"/>
  <c r="R23" i="14"/>
  <c r="S23" i="14"/>
  <c r="AF23" i="14"/>
  <c r="T23" i="14"/>
  <c r="U23" i="14"/>
  <c r="V23" i="14"/>
  <c r="Y23" i="14"/>
  <c r="X23" i="14"/>
  <c r="W23" i="14"/>
  <c r="Z23" i="14"/>
  <c r="AH23" i="14"/>
  <c r="AA23" i="14"/>
  <c r="R7" i="11"/>
  <c r="AB7" i="11"/>
  <c r="S7" i="11"/>
  <c r="T7" i="11"/>
  <c r="U7" i="11"/>
  <c r="AF7" i="11"/>
  <c r="V7" i="11"/>
  <c r="Y7" i="11"/>
  <c r="W7" i="11"/>
  <c r="Z7" i="11"/>
  <c r="X7" i="11"/>
  <c r="AH7" i="11"/>
  <c r="AA7" i="11"/>
  <c r="AB8" i="11"/>
  <c r="R8" i="11"/>
  <c r="S8" i="11"/>
  <c r="T8" i="11"/>
  <c r="U8" i="11"/>
  <c r="AF8" i="11"/>
  <c r="V8" i="11"/>
  <c r="Z8" i="11"/>
  <c r="W8" i="11"/>
  <c r="Y8" i="11"/>
  <c r="X8" i="11"/>
  <c r="AA8" i="11"/>
  <c r="AH8" i="11"/>
  <c r="AB13" i="11"/>
  <c r="R13" i="11"/>
  <c r="S13" i="11"/>
  <c r="AF13" i="11"/>
  <c r="T13" i="11"/>
  <c r="U13" i="11"/>
  <c r="V13" i="11"/>
  <c r="W13" i="11"/>
  <c r="X13" i="11"/>
  <c r="Y13" i="11"/>
  <c r="Z13" i="11"/>
  <c r="AH13" i="11"/>
  <c r="AA13" i="11"/>
  <c r="AB15" i="11"/>
  <c r="R15" i="11"/>
  <c r="S15" i="11"/>
  <c r="T15" i="11"/>
  <c r="U15" i="11"/>
  <c r="AF15" i="11"/>
  <c r="V15" i="11"/>
  <c r="Z15" i="11"/>
  <c r="X15" i="11"/>
  <c r="W15" i="11"/>
  <c r="Y15" i="11"/>
  <c r="AH15" i="11"/>
  <c r="AA15" i="11"/>
  <c r="AB20" i="11"/>
  <c r="R20" i="11"/>
  <c r="S20" i="11"/>
  <c r="AF20" i="11"/>
  <c r="T20" i="11"/>
  <c r="U20" i="11"/>
  <c r="V20" i="11"/>
  <c r="Z20" i="11"/>
  <c r="Y20" i="11"/>
  <c r="W20" i="11"/>
  <c r="X20" i="11"/>
  <c r="AH20" i="11"/>
  <c r="AA20" i="11"/>
  <c r="R21" i="11"/>
  <c r="AB21" i="11"/>
  <c r="S21" i="11"/>
  <c r="T21" i="11"/>
  <c r="AF21" i="11"/>
  <c r="U21" i="11"/>
  <c r="V21" i="11"/>
  <c r="Y21" i="11"/>
  <c r="W21" i="11"/>
  <c r="X21" i="11"/>
  <c r="Z21" i="11"/>
  <c r="AH21" i="11"/>
  <c r="AA21" i="11"/>
  <c r="AB19" i="11"/>
  <c r="R19" i="11"/>
  <c r="S19" i="11"/>
  <c r="T19" i="11"/>
  <c r="U19" i="11"/>
  <c r="AF19" i="11"/>
  <c r="V19" i="11"/>
  <c r="Z19" i="11"/>
  <c r="X19" i="11"/>
  <c r="W19" i="11"/>
  <c r="Y19" i="11"/>
  <c r="AA19" i="11"/>
  <c r="AH19" i="11"/>
  <c r="Q9" i="13"/>
  <c r="R9" i="13"/>
  <c r="AB9" i="13"/>
  <c r="S9" i="13"/>
  <c r="T9" i="13"/>
  <c r="U9" i="13"/>
  <c r="AF9" i="13"/>
  <c r="V9" i="13"/>
  <c r="Z9" i="13"/>
  <c r="Y9" i="13"/>
  <c r="W9" i="13"/>
  <c r="X9" i="13"/>
  <c r="AA9" i="13"/>
  <c r="AH9" i="13"/>
  <c r="AB10" i="13"/>
  <c r="R10" i="13"/>
  <c r="Q10" i="13"/>
  <c r="S10" i="13"/>
  <c r="T10" i="13"/>
  <c r="U10" i="13"/>
  <c r="AF10" i="13"/>
  <c r="X10" i="13"/>
  <c r="Z10" i="13"/>
  <c r="Y10" i="13"/>
  <c r="W10" i="13"/>
  <c r="V10" i="13"/>
  <c r="AA10" i="13"/>
  <c r="AH10" i="13"/>
  <c r="Q14" i="13"/>
  <c r="AB14" i="13"/>
  <c r="R14" i="13"/>
  <c r="S14" i="13"/>
  <c r="AF14" i="13"/>
  <c r="T14" i="13"/>
  <c r="U14" i="13"/>
  <c r="V14" i="13"/>
  <c r="Z14" i="13"/>
  <c r="Y14" i="13"/>
  <c r="X14" i="13"/>
  <c r="W14" i="13"/>
  <c r="AH14" i="13"/>
  <c r="AA14" i="13"/>
  <c r="S16" i="13"/>
  <c r="AB16" i="13"/>
  <c r="T16" i="13"/>
  <c r="R16" i="13"/>
  <c r="Q16" i="13"/>
  <c r="AF16" i="13"/>
  <c r="U16" i="13"/>
  <c r="V16" i="13"/>
  <c r="Y16" i="13"/>
  <c r="X16" i="13"/>
  <c r="Z16" i="13"/>
  <c r="W16" i="13"/>
  <c r="AA16" i="13"/>
  <c r="AH16" i="13"/>
  <c r="Q17" i="13"/>
  <c r="AB17" i="13"/>
  <c r="R17" i="13"/>
  <c r="S17" i="13"/>
  <c r="T17" i="13"/>
  <c r="AF17" i="13"/>
  <c r="U17" i="13"/>
  <c r="V17" i="13"/>
  <c r="W17" i="13"/>
  <c r="Z17" i="13"/>
  <c r="X17" i="13"/>
  <c r="Y17" i="13"/>
  <c r="AH17" i="13"/>
  <c r="AA17" i="13"/>
  <c r="Q22" i="13"/>
  <c r="R22" i="13"/>
  <c r="AB22" i="13"/>
  <c r="S22" i="13"/>
  <c r="U22" i="13"/>
  <c r="T22" i="13"/>
  <c r="AF22" i="13"/>
  <c r="V22" i="13"/>
  <c r="Z22" i="13"/>
  <c r="X22" i="13"/>
  <c r="W22" i="13"/>
  <c r="Y22" i="13"/>
  <c r="AH22" i="13"/>
  <c r="AA22" i="13"/>
  <c r="Q23" i="13"/>
  <c r="AB23" i="13"/>
  <c r="R23" i="13"/>
  <c r="S23" i="13"/>
  <c r="T23" i="13"/>
  <c r="U23" i="13"/>
  <c r="AF23" i="13"/>
  <c r="V23" i="13"/>
  <c r="Y23" i="13"/>
  <c r="Z23" i="13"/>
  <c r="W23" i="13"/>
  <c r="X23" i="13"/>
  <c r="AH23" i="13"/>
  <c r="AA23" i="13"/>
  <c r="AC8" i="13"/>
  <c r="AC13" i="13"/>
  <c r="AC15" i="13"/>
  <c r="AC20" i="13"/>
  <c r="AC21" i="13"/>
  <c r="AC19" i="13"/>
  <c r="AC26" i="13"/>
  <c r="AB26" i="11"/>
  <c r="R26" i="11"/>
  <c r="S26" i="11"/>
  <c r="T26" i="11"/>
  <c r="AF26" i="11"/>
  <c r="U26" i="11"/>
  <c r="V26" i="11"/>
  <c r="Y26" i="11"/>
  <c r="Z26" i="11"/>
  <c r="X26" i="11"/>
  <c r="W26" i="11"/>
  <c r="AA26" i="11"/>
  <c r="AH26" i="11"/>
  <c r="Q9" i="12"/>
  <c r="AB9" i="12"/>
  <c r="R9" i="12"/>
  <c r="S9" i="12"/>
  <c r="T9" i="12"/>
  <c r="AF9" i="12"/>
  <c r="U9" i="12"/>
  <c r="V9" i="12"/>
  <c r="X9" i="12"/>
  <c r="Y9" i="12"/>
  <c r="W9" i="12"/>
  <c r="Z9" i="12"/>
  <c r="AA9" i="12"/>
  <c r="AH9" i="12"/>
  <c r="R10" i="12"/>
  <c r="Q10" i="12"/>
  <c r="AB10" i="12"/>
  <c r="S10" i="12"/>
  <c r="T10" i="12"/>
  <c r="U10" i="12"/>
  <c r="AF10" i="12"/>
  <c r="X10" i="12"/>
  <c r="Y10" i="12"/>
  <c r="V10" i="12"/>
  <c r="Z10" i="12"/>
  <c r="W10" i="12"/>
  <c r="AA10" i="12"/>
  <c r="AH10" i="12"/>
  <c r="Q14" i="12"/>
  <c r="R14" i="12"/>
  <c r="AB14" i="12"/>
  <c r="S14" i="12"/>
  <c r="T14" i="12"/>
  <c r="AF14" i="12"/>
  <c r="U14" i="12"/>
  <c r="V14" i="12"/>
  <c r="W14" i="12"/>
  <c r="Y14" i="12"/>
  <c r="Z14" i="12"/>
  <c r="X14" i="12"/>
  <c r="AA14" i="12"/>
  <c r="AH14" i="12"/>
  <c r="S16" i="12"/>
  <c r="AB16" i="12"/>
  <c r="R16" i="12"/>
  <c r="Q16" i="12"/>
  <c r="T16" i="12"/>
  <c r="AF16" i="12"/>
  <c r="U16" i="12"/>
  <c r="V16" i="12"/>
  <c r="Y16" i="12"/>
  <c r="X16" i="12"/>
  <c r="Z16" i="12"/>
  <c r="W16" i="12"/>
  <c r="AA16" i="12"/>
  <c r="AH16" i="12"/>
  <c r="Q17" i="12"/>
  <c r="AB17" i="12"/>
  <c r="R17" i="12"/>
  <c r="S17" i="12"/>
  <c r="T17" i="12"/>
  <c r="U17" i="12"/>
  <c r="AF17" i="12"/>
  <c r="V17" i="12"/>
  <c r="X17" i="12"/>
  <c r="W17" i="12"/>
  <c r="Z17" i="12"/>
  <c r="Y17" i="12"/>
  <c r="AA17" i="12"/>
  <c r="AH17" i="12"/>
  <c r="Q22" i="12"/>
  <c r="AB22" i="12"/>
  <c r="R22" i="12"/>
  <c r="T22" i="12"/>
  <c r="S22" i="12"/>
  <c r="U22" i="12"/>
  <c r="AF22" i="12"/>
  <c r="V22" i="12"/>
  <c r="W22" i="12"/>
  <c r="Z22" i="12"/>
  <c r="Y22" i="12"/>
  <c r="X22" i="12"/>
  <c r="AH22" i="12"/>
  <c r="AA22" i="12"/>
  <c r="Q23" i="12"/>
  <c r="R23" i="12"/>
  <c r="AB23" i="12"/>
  <c r="S23" i="12"/>
  <c r="AF23" i="12"/>
  <c r="T23" i="12"/>
  <c r="U23" i="12"/>
  <c r="V23" i="12"/>
  <c r="Z23" i="12"/>
  <c r="Y23" i="12"/>
  <c r="X23" i="12"/>
  <c r="W23" i="12"/>
  <c r="AA23" i="12"/>
  <c r="AH23" i="12"/>
  <c r="Q7" i="13"/>
  <c r="AB7" i="13"/>
  <c r="R7" i="13"/>
  <c r="S7" i="13"/>
  <c r="T7" i="13"/>
  <c r="AF7" i="13"/>
  <c r="U7" i="13"/>
  <c r="V7" i="13"/>
  <c r="Y7" i="13"/>
  <c r="W7" i="13"/>
  <c r="Z7" i="13"/>
  <c r="X7" i="13"/>
  <c r="AH7" i="13"/>
  <c r="AA7" i="13"/>
  <c r="Q8" i="13"/>
  <c r="AB8" i="13"/>
  <c r="R8" i="13"/>
  <c r="S8" i="13"/>
  <c r="U8" i="13"/>
  <c r="AF8" i="13"/>
  <c r="T8" i="13"/>
  <c r="V8" i="13"/>
  <c r="Z8" i="13"/>
  <c r="W8" i="13"/>
  <c r="Y8" i="13"/>
  <c r="X8" i="13"/>
  <c r="AA8" i="13"/>
  <c r="AH8" i="13"/>
  <c r="Q13" i="13"/>
  <c r="R13" i="13"/>
  <c r="AB13" i="13"/>
  <c r="S13" i="13"/>
  <c r="AF13" i="13"/>
  <c r="T13" i="13"/>
  <c r="U13" i="13"/>
  <c r="V13" i="13"/>
  <c r="X13" i="13"/>
  <c r="W13" i="13"/>
  <c r="Z13" i="13"/>
  <c r="Y13" i="13"/>
  <c r="AA13" i="13"/>
  <c r="AH13" i="13"/>
  <c r="Q15" i="13"/>
  <c r="AB15" i="13"/>
  <c r="R15" i="13"/>
  <c r="S15" i="13"/>
  <c r="T15" i="13"/>
  <c r="AF15" i="13"/>
  <c r="U15" i="13"/>
  <c r="V15" i="13"/>
  <c r="Z15" i="13"/>
  <c r="W15" i="13"/>
  <c r="X15" i="13"/>
  <c r="Y15" i="13"/>
  <c r="AA15" i="13"/>
  <c r="AH15" i="13"/>
  <c r="Q20" i="13"/>
  <c r="R20" i="13"/>
  <c r="AB20" i="13"/>
  <c r="S20" i="13"/>
  <c r="T20" i="13"/>
  <c r="AF20" i="13"/>
  <c r="U20" i="13"/>
  <c r="V20" i="13"/>
  <c r="Z20" i="13"/>
  <c r="W20" i="13"/>
  <c r="X20" i="13"/>
  <c r="Y20" i="13"/>
  <c r="AA20" i="13"/>
  <c r="AH20" i="13"/>
  <c r="Q21" i="13"/>
  <c r="R21" i="13"/>
  <c r="AB21" i="13"/>
  <c r="S21" i="13"/>
  <c r="T21" i="13"/>
  <c r="AF21" i="13"/>
  <c r="U21" i="13"/>
  <c r="V21" i="13"/>
  <c r="W21" i="13"/>
  <c r="Y21" i="13"/>
  <c r="X21" i="13"/>
  <c r="Z21" i="13"/>
  <c r="AH21" i="13"/>
  <c r="AA21" i="13"/>
  <c r="Q19" i="13"/>
  <c r="AB19" i="13"/>
  <c r="R19" i="13"/>
  <c r="S19" i="13"/>
  <c r="T19" i="13"/>
  <c r="AF19" i="13"/>
  <c r="U19" i="13"/>
  <c r="V19" i="13"/>
  <c r="X19" i="13"/>
  <c r="W19" i="13"/>
  <c r="Z19" i="13"/>
  <c r="Y19" i="13"/>
  <c r="AH19" i="13"/>
  <c r="AA19" i="13"/>
  <c r="Q26" i="13"/>
  <c r="AB26" i="13"/>
  <c r="R26" i="13"/>
  <c r="S26" i="13"/>
  <c r="AF26" i="13"/>
  <c r="T26" i="13"/>
  <c r="U26" i="13"/>
  <c r="V26" i="13"/>
  <c r="Z26" i="13"/>
  <c r="X26" i="13"/>
  <c r="Y26" i="13"/>
  <c r="W26" i="13"/>
  <c r="AH26" i="13"/>
  <c r="AA26" i="13"/>
  <c r="U7" i="12"/>
  <c r="AC8" i="12"/>
  <c r="AC13" i="12"/>
  <c r="AC15" i="12"/>
  <c r="AC20" i="12"/>
  <c r="AC21" i="12"/>
  <c r="AC19" i="12"/>
  <c r="AC26" i="12"/>
  <c r="Q7" i="12"/>
  <c r="AB7" i="12"/>
  <c r="R7" i="12"/>
  <c r="Q8" i="12"/>
  <c r="AB8" i="12"/>
  <c r="R8" i="12"/>
  <c r="S8" i="12"/>
  <c r="T8" i="12"/>
  <c r="AF8" i="12"/>
  <c r="U8" i="12"/>
  <c r="V8" i="12"/>
  <c r="W8" i="12"/>
  <c r="Z8" i="12"/>
  <c r="X8" i="12"/>
  <c r="Y8" i="12"/>
  <c r="AH8" i="12"/>
  <c r="AA8" i="12"/>
  <c r="Q13" i="12"/>
  <c r="R13" i="12"/>
  <c r="AB13" i="12"/>
  <c r="S13" i="12"/>
  <c r="T13" i="12"/>
  <c r="AF13" i="12"/>
  <c r="U13" i="12"/>
  <c r="V13" i="12"/>
  <c r="X13" i="12"/>
  <c r="Y13" i="12"/>
  <c r="Z13" i="12"/>
  <c r="W13" i="12"/>
  <c r="AA13" i="12"/>
  <c r="AH13" i="12"/>
  <c r="Q15" i="12"/>
  <c r="AB15" i="12"/>
  <c r="R15" i="12"/>
  <c r="S15" i="12"/>
  <c r="T15" i="12"/>
  <c r="AF15" i="12"/>
  <c r="U15" i="12"/>
  <c r="V15" i="12"/>
  <c r="W15" i="12"/>
  <c r="Y15" i="12"/>
  <c r="X15" i="12"/>
  <c r="Z15" i="12"/>
  <c r="AA15" i="12"/>
  <c r="AH15" i="12"/>
  <c r="Q20" i="12"/>
  <c r="R20" i="12"/>
  <c r="AB20" i="12"/>
  <c r="S20" i="12"/>
  <c r="T20" i="12"/>
  <c r="AF20" i="12"/>
  <c r="U20" i="12"/>
  <c r="V20" i="12"/>
  <c r="Z20" i="12"/>
  <c r="X20" i="12"/>
  <c r="Y20" i="12"/>
  <c r="W20" i="12"/>
  <c r="AA20" i="12"/>
  <c r="AH20" i="12"/>
  <c r="Q21" i="12"/>
  <c r="AB21" i="12"/>
  <c r="R21" i="12"/>
  <c r="S21" i="12"/>
  <c r="T21" i="12"/>
  <c r="AF21" i="12"/>
  <c r="U21" i="12"/>
  <c r="V21" i="12"/>
  <c r="W21" i="12"/>
  <c r="Y21" i="12"/>
  <c r="X21" i="12"/>
  <c r="Z21" i="12"/>
  <c r="AH21" i="12"/>
  <c r="AA21" i="12"/>
  <c r="Q19" i="12"/>
  <c r="AB19" i="12"/>
  <c r="R19" i="12"/>
  <c r="S19" i="12"/>
  <c r="T19" i="12"/>
  <c r="U19" i="12"/>
  <c r="AF19" i="12"/>
  <c r="V19" i="12"/>
  <c r="Y19" i="12"/>
  <c r="Z19" i="12"/>
  <c r="W19" i="12"/>
  <c r="X19" i="12"/>
  <c r="AH19" i="12"/>
  <c r="AA19" i="12"/>
  <c r="Q26" i="12"/>
  <c r="AB26" i="12"/>
  <c r="R26" i="12"/>
  <c r="S26" i="12"/>
  <c r="AF26" i="12"/>
  <c r="T26" i="12"/>
  <c r="U26" i="12"/>
  <c r="V26" i="12"/>
  <c r="Y26" i="12"/>
  <c r="W26" i="12"/>
  <c r="X26" i="12"/>
  <c r="Z26" i="12"/>
  <c r="AA26" i="12"/>
  <c r="AH26" i="12"/>
  <c r="T7" i="12" l="1"/>
  <c r="U7" i="14"/>
  <c r="AC7" i="14"/>
  <c r="Y7" i="12"/>
  <c r="S7" i="12"/>
  <c r="S65" i="12" s="1"/>
  <c r="X7" i="14"/>
  <c r="X36" i="14" s="1"/>
  <c r="W7" i="12"/>
  <c r="W65" i="12" s="1"/>
  <c r="Z7" i="14"/>
  <c r="Z65" i="14" s="1"/>
  <c r="U21" i="10"/>
  <c r="Z7" i="12"/>
  <c r="Z36" i="12" s="1"/>
  <c r="Y7" i="14"/>
  <c r="Y36" i="14" s="1"/>
  <c r="AF7" i="12"/>
  <c r="X7" i="12"/>
  <c r="X65" i="12" s="1"/>
  <c r="W7" i="14"/>
  <c r="W65" i="14" s="1"/>
  <c r="AA7" i="12"/>
  <c r="AA65" i="12" s="1"/>
  <c r="V7" i="12"/>
  <c r="V65" i="12" s="1"/>
  <c r="AA7" i="14"/>
  <c r="V7" i="14"/>
  <c r="AH7" i="12"/>
  <c r="AH36" i="12" s="1"/>
  <c r="AH7" i="14"/>
  <c r="V79" i="10"/>
  <c r="V50" i="10"/>
  <c r="T77" i="10"/>
  <c r="T48" i="10"/>
  <c r="AC5" i="12"/>
  <c r="AC25" i="12"/>
  <c r="Q12" i="14"/>
  <c r="R12" i="14"/>
  <c r="AB12" i="14"/>
  <c r="S12" i="14"/>
  <c r="U12" i="14"/>
  <c r="T12" i="14"/>
  <c r="AF12" i="14"/>
  <c r="V12" i="14"/>
  <c r="Z12" i="14"/>
  <c r="Y12" i="14"/>
  <c r="W12" i="14"/>
  <c r="X12" i="14"/>
  <c r="AH12" i="14"/>
  <c r="AA12" i="14"/>
  <c r="Q24" i="14"/>
  <c r="R24" i="14"/>
  <c r="AB24" i="14"/>
  <c r="W24" i="14"/>
  <c r="Y24" i="14"/>
  <c r="S24" i="14"/>
  <c r="Q18" i="14"/>
  <c r="R18" i="14"/>
  <c r="AB18" i="14"/>
  <c r="S18" i="14"/>
  <c r="T18" i="14"/>
  <c r="AF18" i="14"/>
  <c r="U18" i="14"/>
  <c r="V18" i="14"/>
  <c r="Z18" i="14"/>
  <c r="X18" i="14"/>
  <c r="W18" i="14"/>
  <c r="Y18" i="14"/>
  <c r="AA18" i="14"/>
  <c r="AH18" i="14"/>
  <c r="AC25" i="10"/>
  <c r="Q12" i="10"/>
  <c r="AB12" i="10"/>
  <c r="R12" i="10"/>
  <c r="AC24" i="10"/>
  <c r="AC24" i="11"/>
  <c r="W84" i="12"/>
  <c r="W55" i="12"/>
  <c r="AB84" i="12"/>
  <c r="AB55" i="12"/>
  <c r="Z77" i="12"/>
  <c r="Z48" i="12"/>
  <c r="AB48" i="12"/>
  <c r="AB77" i="12"/>
  <c r="Y79" i="12"/>
  <c r="Y50" i="12"/>
  <c r="AB50" i="12"/>
  <c r="AB79" i="12"/>
  <c r="X49" i="12"/>
  <c r="X78" i="12"/>
  <c r="R78" i="12"/>
  <c r="R49" i="12"/>
  <c r="Y44" i="12"/>
  <c r="Y73" i="12"/>
  <c r="AB73" i="12"/>
  <c r="AB44" i="12"/>
  <c r="Y42" i="12"/>
  <c r="Y71" i="12"/>
  <c r="R42" i="12"/>
  <c r="R71" i="12"/>
  <c r="Z66" i="12"/>
  <c r="Z37" i="12"/>
  <c r="AB37" i="12"/>
  <c r="AB66" i="12"/>
  <c r="AB65" i="12"/>
  <c r="AB36" i="12"/>
  <c r="AC55" i="12"/>
  <c r="AC84" i="12"/>
  <c r="Z84" i="13"/>
  <c r="Z55" i="13"/>
  <c r="Q84" i="13"/>
  <c r="Q55" i="13"/>
  <c r="X48" i="13"/>
  <c r="X77" i="13"/>
  <c r="Q77" i="13"/>
  <c r="Q48" i="13"/>
  <c r="W50" i="13"/>
  <c r="W79" i="13"/>
  <c r="Q50" i="13"/>
  <c r="Q79" i="13"/>
  <c r="Z78" i="13"/>
  <c r="Z49" i="13"/>
  <c r="Q78" i="13"/>
  <c r="Q49" i="13"/>
  <c r="Z44" i="13"/>
  <c r="Z73" i="13"/>
  <c r="Q73" i="13"/>
  <c r="Q44" i="13"/>
  <c r="X71" i="13"/>
  <c r="X42" i="13"/>
  <c r="Q71" i="13"/>
  <c r="Q42" i="13"/>
  <c r="Z37" i="13"/>
  <c r="Z66" i="13"/>
  <c r="Q66" i="13"/>
  <c r="Q37" i="13"/>
  <c r="Y65" i="13"/>
  <c r="Y36" i="13"/>
  <c r="Q65" i="13"/>
  <c r="Q36" i="13"/>
  <c r="AH81" i="12"/>
  <c r="AH52" i="12"/>
  <c r="V81" i="12"/>
  <c r="V52" i="12"/>
  <c r="AA51" i="12"/>
  <c r="AA80" i="12"/>
  <c r="V80" i="12"/>
  <c r="V51" i="12"/>
  <c r="AH46" i="12"/>
  <c r="AH75" i="12"/>
  <c r="V75" i="12"/>
  <c r="V46" i="12"/>
  <c r="AH74" i="12"/>
  <c r="AH45" i="12"/>
  <c r="V74" i="12"/>
  <c r="V45" i="12"/>
  <c r="AH43" i="12"/>
  <c r="AH72" i="12"/>
  <c r="V72" i="12"/>
  <c r="V43" i="12"/>
  <c r="AH68" i="12"/>
  <c r="AH39" i="12"/>
  <c r="X39" i="12"/>
  <c r="X68" i="12"/>
  <c r="AH67" i="12"/>
  <c r="AH38" i="12"/>
  <c r="V67" i="12"/>
  <c r="V38" i="12"/>
  <c r="AH55" i="11"/>
  <c r="AH84" i="11"/>
  <c r="V55" i="11"/>
  <c r="V84" i="11"/>
  <c r="AC49" i="13"/>
  <c r="AC78" i="13"/>
  <c r="X52" i="13"/>
  <c r="X81" i="13"/>
  <c r="S81" i="13"/>
  <c r="S52" i="13"/>
  <c r="Y51" i="13"/>
  <c r="Y80" i="13"/>
  <c r="S51" i="13"/>
  <c r="S80" i="13"/>
  <c r="Y75" i="13"/>
  <c r="Y46" i="13"/>
  <c r="S75" i="13"/>
  <c r="S46" i="13"/>
  <c r="W74" i="13"/>
  <c r="W45" i="13"/>
  <c r="R45" i="13"/>
  <c r="R74" i="13"/>
  <c r="W72" i="13"/>
  <c r="W43" i="13"/>
  <c r="S72" i="13"/>
  <c r="S43" i="13"/>
  <c r="V39" i="13"/>
  <c r="V68" i="13"/>
  <c r="S39" i="13"/>
  <c r="S68" i="13"/>
  <c r="X38" i="13"/>
  <c r="X67" i="13"/>
  <c r="S67" i="13"/>
  <c r="S38" i="13"/>
  <c r="Y48" i="11"/>
  <c r="Y77" i="11"/>
  <c r="T48" i="11"/>
  <c r="T77" i="11"/>
  <c r="Z50" i="11"/>
  <c r="Z79" i="11"/>
  <c r="T79" i="11"/>
  <c r="T50" i="11"/>
  <c r="T78" i="11"/>
  <c r="T49" i="11"/>
  <c r="Y44" i="11"/>
  <c r="Y73" i="11"/>
  <c r="S73" i="11"/>
  <c r="S44" i="11"/>
  <c r="T71" i="11"/>
  <c r="T42" i="11"/>
  <c r="T37" i="11"/>
  <c r="T66" i="11"/>
  <c r="AA36" i="11"/>
  <c r="AA65" i="11"/>
  <c r="V36" i="11"/>
  <c r="V65" i="11"/>
  <c r="W52" i="14"/>
  <c r="W81" i="14"/>
  <c r="R81" i="14"/>
  <c r="R52" i="14"/>
  <c r="Z80" i="14"/>
  <c r="Z51" i="14"/>
  <c r="S51" i="14"/>
  <c r="S80" i="14"/>
  <c r="X46" i="14"/>
  <c r="X75" i="14"/>
  <c r="S46" i="14"/>
  <c r="S75" i="14"/>
  <c r="Y74" i="14"/>
  <c r="Y45" i="14"/>
  <c r="S45" i="14"/>
  <c r="S74" i="14"/>
  <c r="X72" i="14"/>
  <c r="X43" i="14"/>
  <c r="S72" i="14"/>
  <c r="S43" i="14"/>
  <c r="W39" i="14"/>
  <c r="W68" i="14"/>
  <c r="S39" i="14"/>
  <c r="S68" i="14"/>
  <c r="Y67" i="14"/>
  <c r="Y38" i="14"/>
  <c r="S67" i="14"/>
  <c r="S38" i="14"/>
  <c r="AA55" i="3"/>
  <c r="AA84" i="3"/>
  <c r="V55" i="3"/>
  <c r="V84" i="3"/>
  <c r="AC38" i="3"/>
  <c r="AC67" i="3"/>
  <c r="X66" i="10"/>
  <c r="X37" i="10"/>
  <c r="AB37" i="10"/>
  <c r="AB66" i="10"/>
  <c r="Z51" i="10"/>
  <c r="Z80" i="10"/>
  <c r="Q80" i="10"/>
  <c r="Q51" i="10"/>
  <c r="Z52" i="10"/>
  <c r="Z81" i="10"/>
  <c r="Q81" i="10"/>
  <c r="Q52" i="10"/>
  <c r="W55" i="10"/>
  <c r="W84" i="10"/>
  <c r="Q84" i="10"/>
  <c r="Q55" i="10"/>
  <c r="X73" i="10"/>
  <c r="X44" i="10"/>
  <c r="Q44" i="10"/>
  <c r="Q73" i="10"/>
  <c r="AC84" i="11"/>
  <c r="AC55" i="11"/>
  <c r="AC67" i="14"/>
  <c r="AC38" i="14"/>
  <c r="AC84" i="3"/>
  <c r="AC55" i="3"/>
  <c r="Y77" i="3"/>
  <c r="Y48" i="3"/>
  <c r="Q48" i="3"/>
  <c r="Q77" i="3"/>
  <c r="Y79" i="3"/>
  <c r="Y50" i="3"/>
  <c r="Q79" i="3"/>
  <c r="Q50" i="3"/>
  <c r="Z78" i="3"/>
  <c r="Z49" i="3"/>
  <c r="Q78" i="3"/>
  <c r="Q49" i="3"/>
  <c r="Y44" i="3"/>
  <c r="Y73" i="3"/>
  <c r="Q73" i="3"/>
  <c r="Q44" i="3"/>
  <c r="Y71" i="3"/>
  <c r="Y42" i="3"/>
  <c r="Q71" i="3"/>
  <c r="Q42" i="3"/>
  <c r="Z37" i="3"/>
  <c r="Z66" i="3"/>
  <c r="Q66" i="3"/>
  <c r="Q37" i="3"/>
  <c r="W72" i="10"/>
  <c r="W43" i="10"/>
  <c r="R72" i="10"/>
  <c r="R43" i="10"/>
  <c r="X45" i="10"/>
  <c r="X74" i="10"/>
  <c r="S74" i="10"/>
  <c r="S45" i="10"/>
  <c r="Y75" i="10"/>
  <c r="Y46" i="10"/>
  <c r="R75" i="10"/>
  <c r="R46" i="10"/>
  <c r="X42" i="10"/>
  <c r="X71" i="10"/>
  <c r="R71" i="10"/>
  <c r="R42" i="10"/>
  <c r="W52" i="11"/>
  <c r="W81" i="11"/>
  <c r="AB81" i="11"/>
  <c r="AB52" i="11"/>
  <c r="R51" i="11"/>
  <c r="R80" i="11"/>
  <c r="R75" i="11"/>
  <c r="R46" i="11"/>
  <c r="V74" i="11"/>
  <c r="V45" i="11"/>
  <c r="AB74" i="11"/>
  <c r="AB45" i="11"/>
  <c r="Z72" i="11"/>
  <c r="Z43" i="11"/>
  <c r="R72" i="11"/>
  <c r="R43" i="11"/>
  <c r="X68" i="11"/>
  <c r="X39" i="11"/>
  <c r="T39" i="11"/>
  <c r="T68" i="11"/>
  <c r="S38" i="11"/>
  <c r="S67" i="11"/>
  <c r="Z55" i="14"/>
  <c r="Z84" i="14"/>
  <c r="S84" i="14"/>
  <c r="S55" i="14"/>
  <c r="Y77" i="14"/>
  <c r="Y48" i="14"/>
  <c r="S77" i="14"/>
  <c r="S48" i="14"/>
  <c r="W79" i="14"/>
  <c r="W50" i="14"/>
  <c r="S50" i="14"/>
  <c r="S79" i="14"/>
  <c r="Y78" i="14"/>
  <c r="Y49" i="14"/>
  <c r="S78" i="14"/>
  <c r="S49" i="14"/>
  <c r="W73" i="14"/>
  <c r="W44" i="14"/>
  <c r="S73" i="14"/>
  <c r="S44" i="14"/>
  <c r="W42" i="14"/>
  <c r="W71" i="14"/>
  <c r="S71" i="14"/>
  <c r="S42" i="14"/>
  <c r="Y66" i="14"/>
  <c r="Y37" i="14"/>
  <c r="S66" i="14"/>
  <c r="S37" i="14"/>
  <c r="S65" i="14"/>
  <c r="S36" i="14"/>
  <c r="W67" i="10"/>
  <c r="W38" i="10"/>
  <c r="R67" i="10"/>
  <c r="R38" i="10"/>
  <c r="W39" i="10"/>
  <c r="W68" i="10"/>
  <c r="Q39" i="10"/>
  <c r="Q68" i="10"/>
  <c r="U49" i="10"/>
  <c r="U78" i="10"/>
  <c r="T21" i="10"/>
  <c r="V45" i="3"/>
  <c r="V74" i="3"/>
  <c r="Q74" i="3"/>
  <c r="Q45" i="3"/>
  <c r="X72" i="3"/>
  <c r="X43" i="3"/>
  <c r="Q72" i="3"/>
  <c r="Q43" i="3"/>
  <c r="Y67" i="3"/>
  <c r="Y38" i="3"/>
  <c r="Q67" i="3"/>
  <c r="Q38" i="3"/>
  <c r="X39" i="3"/>
  <c r="X68" i="3"/>
  <c r="R39" i="3"/>
  <c r="R68" i="3"/>
  <c r="AC52" i="13"/>
  <c r="AC81" i="13"/>
  <c r="AC80" i="11"/>
  <c r="AC51" i="11"/>
  <c r="AC50" i="14"/>
  <c r="AC79" i="14"/>
  <c r="AA81" i="3"/>
  <c r="AA52" i="3"/>
  <c r="V81" i="3"/>
  <c r="V52" i="3"/>
  <c r="AA80" i="3"/>
  <c r="AA51" i="3"/>
  <c r="V80" i="3"/>
  <c r="V51" i="3"/>
  <c r="Z75" i="3"/>
  <c r="Z46" i="3"/>
  <c r="Q46" i="3"/>
  <c r="Q75" i="3"/>
  <c r="R5" i="11"/>
  <c r="AB5" i="11"/>
  <c r="S5" i="11"/>
  <c r="T5" i="11"/>
  <c r="AF5" i="11"/>
  <c r="U5" i="11"/>
  <c r="V5" i="11"/>
  <c r="X5" i="11"/>
  <c r="W5" i="11"/>
  <c r="Z5" i="11"/>
  <c r="Y5" i="11"/>
  <c r="AH5" i="11"/>
  <c r="AA5" i="11"/>
  <c r="Q25" i="3"/>
  <c r="AB25" i="3"/>
  <c r="R25" i="3"/>
  <c r="S25" i="3"/>
  <c r="T25" i="3"/>
  <c r="AF25" i="3"/>
  <c r="U25" i="3"/>
  <c r="V25" i="3"/>
  <c r="Z25" i="3"/>
  <c r="X25" i="3"/>
  <c r="W25" i="3"/>
  <c r="Y25" i="3"/>
  <c r="AH25" i="3"/>
  <c r="AA25" i="3"/>
  <c r="AC18" i="3"/>
  <c r="AF12" i="10"/>
  <c r="Q25" i="14"/>
  <c r="AB25" i="14"/>
  <c r="R25" i="14"/>
  <c r="S25" i="14"/>
  <c r="AF25" i="14"/>
  <c r="T25" i="14"/>
  <c r="U25" i="14"/>
  <c r="V25" i="14"/>
  <c r="X25" i="14"/>
  <c r="Z25" i="14"/>
  <c r="Y25" i="14"/>
  <c r="W25" i="14"/>
  <c r="AH25" i="14"/>
  <c r="AA25" i="14"/>
  <c r="AC12" i="3"/>
  <c r="Q18" i="3"/>
  <c r="AB18" i="3"/>
  <c r="R18" i="3"/>
  <c r="S18" i="3"/>
  <c r="T18" i="3"/>
  <c r="AF18" i="3"/>
  <c r="U18" i="3"/>
  <c r="V18" i="3"/>
  <c r="W18" i="3"/>
  <c r="Y18" i="3"/>
  <c r="X18" i="3"/>
  <c r="Z18" i="3"/>
  <c r="AH18" i="3"/>
  <c r="AA18" i="3"/>
  <c r="Y55" i="12"/>
  <c r="Y84" i="12"/>
  <c r="Q84" i="12"/>
  <c r="Q55" i="12"/>
  <c r="Y48" i="12"/>
  <c r="Y77" i="12"/>
  <c r="Q77" i="12"/>
  <c r="Q48" i="12"/>
  <c r="W50" i="12"/>
  <c r="W79" i="12"/>
  <c r="Q79" i="12"/>
  <c r="Q50" i="12"/>
  <c r="Z78" i="12"/>
  <c r="Z49" i="12"/>
  <c r="Q78" i="12"/>
  <c r="Q49" i="12"/>
  <c r="W73" i="12"/>
  <c r="W44" i="12"/>
  <c r="Q73" i="12"/>
  <c r="Q44" i="12"/>
  <c r="X42" i="12"/>
  <c r="X71" i="12"/>
  <c r="Q71" i="12"/>
  <c r="Q42" i="12"/>
  <c r="W37" i="12"/>
  <c r="W66" i="12"/>
  <c r="Q66" i="12"/>
  <c r="Q37" i="12"/>
  <c r="Q65" i="12"/>
  <c r="Q36" i="12"/>
  <c r="AC49" i="12"/>
  <c r="AC78" i="12"/>
  <c r="AA84" i="13"/>
  <c r="AA55" i="13"/>
  <c r="V84" i="13"/>
  <c r="V55" i="13"/>
  <c r="AA77" i="13"/>
  <c r="AA48" i="13"/>
  <c r="V77" i="13"/>
  <c r="V48" i="13"/>
  <c r="AA79" i="13"/>
  <c r="AA50" i="13"/>
  <c r="V50" i="13"/>
  <c r="V79" i="13"/>
  <c r="AH78" i="13"/>
  <c r="AH49" i="13"/>
  <c r="V78" i="13"/>
  <c r="V49" i="13"/>
  <c r="AH44" i="13"/>
  <c r="AH73" i="13"/>
  <c r="V73" i="13"/>
  <c r="V44" i="13"/>
  <c r="AH42" i="13"/>
  <c r="AH71" i="13"/>
  <c r="V42" i="13"/>
  <c r="V71" i="13"/>
  <c r="AH66" i="13"/>
  <c r="AH37" i="13"/>
  <c r="V66" i="13"/>
  <c r="V37" i="13"/>
  <c r="AA65" i="13"/>
  <c r="AA36" i="13"/>
  <c r="V65" i="13"/>
  <c r="V36" i="13"/>
  <c r="AA81" i="12"/>
  <c r="AA52" i="12"/>
  <c r="U81" i="12"/>
  <c r="U52" i="12"/>
  <c r="AH80" i="12"/>
  <c r="AH51" i="12"/>
  <c r="AF80" i="12"/>
  <c r="AF51" i="12"/>
  <c r="AA75" i="12"/>
  <c r="AA46" i="12"/>
  <c r="AF46" i="12"/>
  <c r="AF75" i="12"/>
  <c r="AA45" i="12"/>
  <c r="AA74" i="12"/>
  <c r="U45" i="12"/>
  <c r="U74" i="12"/>
  <c r="AA43" i="12"/>
  <c r="AA72" i="12"/>
  <c r="U72" i="12"/>
  <c r="U43" i="12"/>
  <c r="AA39" i="12"/>
  <c r="AA68" i="12"/>
  <c r="AF39" i="12"/>
  <c r="AF68" i="12"/>
  <c r="AA67" i="12"/>
  <c r="AA38" i="12"/>
  <c r="U38" i="12"/>
  <c r="U67" i="12"/>
  <c r="AA84" i="11"/>
  <c r="AA55" i="11"/>
  <c r="U84" i="11"/>
  <c r="U55" i="11"/>
  <c r="AC37" i="13"/>
  <c r="AC66" i="13"/>
  <c r="W52" i="13"/>
  <c r="W81" i="13"/>
  <c r="R81" i="13"/>
  <c r="R52" i="13"/>
  <c r="W80" i="13"/>
  <c r="W51" i="13"/>
  <c r="AB51" i="13"/>
  <c r="AB80" i="13"/>
  <c r="X46" i="13"/>
  <c r="X75" i="13"/>
  <c r="R46" i="13"/>
  <c r="R75" i="13"/>
  <c r="Z74" i="13"/>
  <c r="Z45" i="13"/>
  <c r="T45" i="13"/>
  <c r="T74" i="13"/>
  <c r="X43" i="13"/>
  <c r="X72" i="13"/>
  <c r="R72" i="13"/>
  <c r="R43" i="13"/>
  <c r="W68" i="13"/>
  <c r="W39" i="13"/>
  <c r="Q39" i="13"/>
  <c r="Q68" i="13"/>
  <c r="W67" i="13"/>
  <c r="W38" i="13"/>
  <c r="AB38" i="13"/>
  <c r="AB67" i="13"/>
  <c r="W77" i="11"/>
  <c r="W48" i="11"/>
  <c r="S77" i="11"/>
  <c r="S48" i="11"/>
  <c r="X50" i="11"/>
  <c r="X79" i="11"/>
  <c r="S79" i="11"/>
  <c r="S50" i="11"/>
  <c r="X49" i="11"/>
  <c r="X78" i="11"/>
  <c r="AF49" i="11"/>
  <c r="AF78" i="11"/>
  <c r="W44" i="11"/>
  <c r="W73" i="11"/>
  <c r="R44" i="11"/>
  <c r="R73" i="11"/>
  <c r="AF71" i="11"/>
  <c r="AF42" i="11"/>
  <c r="X66" i="11"/>
  <c r="X37" i="11"/>
  <c r="S66" i="11"/>
  <c r="S37" i="11"/>
  <c r="AH65" i="11"/>
  <c r="AH36" i="11"/>
  <c r="AF36" i="11"/>
  <c r="AF65" i="11"/>
  <c r="X52" i="14"/>
  <c r="X81" i="14"/>
  <c r="AB52" i="14"/>
  <c r="AB81" i="14"/>
  <c r="X51" i="14"/>
  <c r="X80" i="14"/>
  <c r="R80" i="14"/>
  <c r="R51" i="14"/>
  <c r="Z46" i="14"/>
  <c r="Z75" i="14"/>
  <c r="R75" i="14"/>
  <c r="R46" i="14"/>
  <c r="Z45" i="14"/>
  <c r="Z74" i="14"/>
  <c r="AB45" i="14"/>
  <c r="AB74" i="14"/>
  <c r="Y43" i="14"/>
  <c r="Y72" i="14"/>
  <c r="R72" i="14"/>
  <c r="R43" i="14"/>
  <c r="Y68" i="14"/>
  <c r="Y39" i="14"/>
  <c r="Q68" i="14"/>
  <c r="Q39" i="14"/>
  <c r="X38" i="14"/>
  <c r="X67" i="14"/>
  <c r="R38" i="14"/>
  <c r="R67" i="14"/>
  <c r="AH55" i="3"/>
  <c r="AH84" i="3"/>
  <c r="U84" i="3"/>
  <c r="U55" i="3"/>
  <c r="Q7" i="10"/>
  <c r="R7" i="10"/>
  <c r="AB7" i="10"/>
  <c r="S7" i="10"/>
  <c r="T7" i="10"/>
  <c r="U7" i="10"/>
  <c r="AF7" i="10"/>
  <c r="V7" i="10"/>
  <c r="W7" i="10"/>
  <c r="Z7" i="10"/>
  <c r="Y7" i="10"/>
  <c r="X7" i="10"/>
  <c r="AH7" i="10"/>
  <c r="AA7" i="10"/>
  <c r="Y66" i="10"/>
  <c r="Y37" i="10"/>
  <c r="Q66" i="10"/>
  <c r="Q37" i="10"/>
  <c r="AH80" i="10"/>
  <c r="AH51" i="10"/>
  <c r="V51" i="10"/>
  <c r="V80" i="10"/>
  <c r="AH52" i="10"/>
  <c r="AH81" i="10"/>
  <c r="V81" i="10"/>
  <c r="V52" i="10"/>
  <c r="AH84" i="10"/>
  <c r="AH55" i="10"/>
  <c r="V84" i="10"/>
  <c r="V55" i="10"/>
  <c r="AH73" i="10"/>
  <c r="AH44" i="10"/>
  <c r="V73" i="10"/>
  <c r="V44" i="10"/>
  <c r="AC46" i="12"/>
  <c r="AC75" i="12"/>
  <c r="AC49" i="11"/>
  <c r="AC78" i="11"/>
  <c r="AC80" i="14"/>
  <c r="AC51" i="14"/>
  <c r="AH48" i="3"/>
  <c r="AH77" i="3"/>
  <c r="V77" i="3"/>
  <c r="V48" i="3"/>
  <c r="AH50" i="3"/>
  <c r="AH79" i="3"/>
  <c r="V79" i="3"/>
  <c r="V50" i="3"/>
  <c r="AH78" i="3"/>
  <c r="AH49" i="3"/>
  <c r="V78" i="3"/>
  <c r="V49" i="3"/>
  <c r="AH44" i="3"/>
  <c r="AH73" i="3"/>
  <c r="V73" i="3"/>
  <c r="V44" i="3"/>
  <c r="AH42" i="3"/>
  <c r="AH71" i="3"/>
  <c r="V71" i="3"/>
  <c r="V42" i="3"/>
  <c r="AH66" i="3"/>
  <c r="AH37" i="3"/>
  <c r="V66" i="3"/>
  <c r="V37" i="3"/>
  <c r="Q7" i="3"/>
  <c r="AB7" i="3"/>
  <c r="R7" i="3"/>
  <c r="S7" i="3"/>
  <c r="AF7" i="3"/>
  <c r="T7" i="3"/>
  <c r="U7" i="3"/>
  <c r="V7" i="3"/>
  <c r="W7" i="3"/>
  <c r="X7" i="3"/>
  <c r="Z7" i="3"/>
  <c r="Y7" i="3"/>
  <c r="AA7" i="3"/>
  <c r="AH7" i="3"/>
  <c r="AC68" i="10"/>
  <c r="AC39" i="10"/>
  <c r="Z43" i="10"/>
  <c r="Z72" i="10"/>
  <c r="Q43" i="10"/>
  <c r="Q72" i="10"/>
  <c r="Y74" i="10"/>
  <c r="Y45" i="10"/>
  <c r="AB45" i="10"/>
  <c r="AB74" i="10"/>
  <c r="X75" i="10"/>
  <c r="X46" i="10"/>
  <c r="Q75" i="10"/>
  <c r="Q46" i="10"/>
  <c r="AC19" i="10"/>
  <c r="AC66" i="10"/>
  <c r="AC37" i="10"/>
  <c r="W71" i="10"/>
  <c r="W42" i="10"/>
  <c r="Q71" i="10"/>
  <c r="Q42" i="10"/>
  <c r="X52" i="11"/>
  <c r="X81" i="11"/>
  <c r="Q81" i="11"/>
  <c r="Q52" i="11"/>
  <c r="Z80" i="11"/>
  <c r="Z51" i="11"/>
  <c r="Q80" i="11"/>
  <c r="Q51" i="11"/>
  <c r="W46" i="11"/>
  <c r="W75" i="11"/>
  <c r="Q75" i="11"/>
  <c r="Q46" i="11"/>
  <c r="X45" i="11"/>
  <c r="X74" i="11"/>
  <c r="Q74" i="11"/>
  <c r="Q45" i="11"/>
  <c r="X43" i="11"/>
  <c r="X72" i="11"/>
  <c r="AB72" i="11"/>
  <c r="AB43" i="11"/>
  <c r="V39" i="11"/>
  <c r="V68" i="11"/>
  <c r="R39" i="11"/>
  <c r="R68" i="11"/>
  <c r="Y38" i="11"/>
  <c r="Y67" i="11"/>
  <c r="R67" i="11"/>
  <c r="R38" i="11"/>
  <c r="X55" i="14"/>
  <c r="X84" i="14"/>
  <c r="AB84" i="14"/>
  <c r="AB55" i="14"/>
  <c r="X77" i="14"/>
  <c r="X48" i="14"/>
  <c r="AB48" i="14"/>
  <c r="AB77" i="14"/>
  <c r="Z79" i="14"/>
  <c r="Z50" i="14"/>
  <c r="AB79" i="14"/>
  <c r="AB50" i="14"/>
  <c r="W49" i="14"/>
  <c r="W78" i="14"/>
  <c r="AB78" i="14"/>
  <c r="AB49" i="14"/>
  <c r="Y73" i="14"/>
  <c r="Y44" i="14"/>
  <c r="AB73" i="14"/>
  <c r="AB44" i="14"/>
  <c r="X71" i="14"/>
  <c r="X42" i="14"/>
  <c r="AB42" i="14"/>
  <c r="AB71" i="14"/>
  <c r="Z37" i="14"/>
  <c r="Z66" i="14"/>
  <c r="AB66" i="14"/>
  <c r="AB37" i="14"/>
  <c r="AB36" i="14"/>
  <c r="AB65" i="14"/>
  <c r="AC37" i="3"/>
  <c r="AC66" i="3"/>
  <c r="Z67" i="10"/>
  <c r="Z38" i="10"/>
  <c r="AB67" i="10"/>
  <c r="AB38" i="10"/>
  <c r="X39" i="10"/>
  <c r="X68" i="10"/>
  <c r="AB39" i="10"/>
  <c r="AB68" i="10"/>
  <c r="AC44" i="10"/>
  <c r="AC73" i="10"/>
  <c r="Z78" i="10"/>
  <c r="Z49" i="10"/>
  <c r="S78" i="10"/>
  <c r="S49" i="10"/>
  <c r="Y21" i="10"/>
  <c r="S21" i="10"/>
  <c r="W19" i="10"/>
  <c r="S19" i="10"/>
  <c r="AH45" i="3"/>
  <c r="AH74" i="3"/>
  <c r="X74" i="3"/>
  <c r="X45" i="3"/>
  <c r="AH72" i="3"/>
  <c r="AH43" i="3"/>
  <c r="V72" i="3"/>
  <c r="V43" i="3"/>
  <c r="AH38" i="3"/>
  <c r="AH67" i="3"/>
  <c r="V67" i="3"/>
  <c r="V38" i="3"/>
  <c r="Z68" i="3"/>
  <c r="Z39" i="3"/>
  <c r="S39" i="3"/>
  <c r="S68" i="3"/>
  <c r="AC45" i="13"/>
  <c r="AC74" i="13"/>
  <c r="AC72" i="11"/>
  <c r="AC43" i="11"/>
  <c r="AC71" i="14"/>
  <c r="AC42" i="14"/>
  <c r="AH81" i="3"/>
  <c r="AH52" i="3"/>
  <c r="AF81" i="3"/>
  <c r="AF52" i="3"/>
  <c r="AH51" i="3"/>
  <c r="AH80" i="3"/>
  <c r="U80" i="3"/>
  <c r="U51" i="3"/>
  <c r="AH75" i="3"/>
  <c r="AH46" i="3"/>
  <c r="V75" i="3"/>
  <c r="V46" i="3"/>
  <c r="AC24" i="12"/>
  <c r="AC25" i="14"/>
  <c r="Q18" i="10"/>
  <c r="R18" i="10"/>
  <c r="AB18" i="10"/>
  <c r="S18" i="10"/>
  <c r="W18" i="10"/>
  <c r="Y18" i="10"/>
  <c r="AC18" i="12"/>
  <c r="AB25" i="11"/>
  <c r="R25" i="11"/>
  <c r="S25" i="11"/>
  <c r="T25" i="11"/>
  <c r="U25" i="11"/>
  <c r="AF25" i="11"/>
  <c r="V25" i="11"/>
  <c r="Y25" i="11"/>
  <c r="X25" i="11"/>
  <c r="Z25" i="11"/>
  <c r="W25" i="11"/>
  <c r="AH25" i="11"/>
  <c r="AA25" i="11"/>
  <c r="AH55" i="12"/>
  <c r="AH84" i="12"/>
  <c r="V84" i="12"/>
  <c r="V55" i="12"/>
  <c r="AA48" i="12"/>
  <c r="AA77" i="12"/>
  <c r="V48" i="12"/>
  <c r="V77" i="12"/>
  <c r="AA50" i="12"/>
  <c r="AA79" i="12"/>
  <c r="V79" i="12"/>
  <c r="V50" i="12"/>
  <c r="AH49" i="12"/>
  <c r="AH78" i="12"/>
  <c r="V78" i="12"/>
  <c r="V49" i="12"/>
  <c r="AH73" i="12"/>
  <c r="AH44" i="12"/>
  <c r="V73" i="12"/>
  <c r="V44" i="12"/>
  <c r="AH71" i="12"/>
  <c r="AH42" i="12"/>
  <c r="V71" i="12"/>
  <c r="V42" i="12"/>
  <c r="AA66" i="12"/>
  <c r="AA37" i="12"/>
  <c r="V37" i="12"/>
  <c r="V66" i="12"/>
  <c r="AC66" i="12"/>
  <c r="AC37" i="12"/>
  <c r="AH55" i="13"/>
  <c r="AH84" i="13"/>
  <c r="U84" i="13"/>
  <c r="U55" i="13"/>
  <c r="AH77" i="13"/>
  <c r="AH48" i="13"/>
  <c r="U77" i="13"/>
  <c r="U48" i="13"/>
  <c r="AH79" i="13"/>
  <c r="AH50" i="13"/>
  <c r="U79" i="13"/>
  <c r="U50" i="13"/>
  <c r="AA78" i="13"/>
  <c r="AA49" i="13"/>
  <c r="U49" i="13"/>
  <c r="U78" i="13"/>
  <c r="AA44" i="13"/>
  <c r="AA73" i="13"/>
  <c r="U73" i="13"/>
  <c r="U44" i="13"/>
  <c r="AA71" i="13"/>
  <c r="AA42" i="13"/>
  <c r="U42" i="13"/>
  <c r="U71" i="13"/>
  <c r="AA66" i="13"/>
  <c r="AA37" i="13"/>
  <c r="T66" i="13"/>
  <c r="T37" i="13"/>
  <c r="AH65" i="13"/>
  <c r="AH36" i="13"/>
  <c r="U65" i="13"/>
  <c r="U36" i="13"/>
  <c r="T81" i="12"/>
  <c r="T52" i="12"/>
  <c r="U80" i="12"/>
  <c r="U51" i="12"/>
  <c r="U75" i="12"/>
  <c r="U46" i="12"/>
  <c r="AF45" i="12"/>
  <c r="AF74" i="12"/>
  <c r="AF43" i="12"/>
  <c r="AF72" i="12"/>
  <c r="U39" i="12"/>
  <c r="U68" i="12"/>
  <c r="AF67" i="12"/>
  <c r="AF38" i="12"/>
  <c r="AF55" i="11"/>
  <c r="AF84" i="11"/>
  <c r="AC48" i="13"/>
  <c r="AC77" i="13"/>
  <c r="AC7" i="13"/>
  <c r="Z81" i="13"/>
  <c r="Z52" i="13"/>
  <c r="AB81" i="13"/>
  <c r="AB52" i="13"/>
  <c r="X51" i="13"/>
  <c r="X80" i="13"/>
  <c r="R80" i="13"/>
  <c r="R51" i="13"/>
  <c r="Z46" i="13"/>
  <c r="Z75" i="13"/>
  <c r="AB75" i="13"/>
  <c r="AB46" i="13"/>
  <c r="X74" i="13"/>
  <c r="X45" i="13"/>
  <c r="AB45" i="13"/>
  <c r="AB74" i="13"/>
  <c r="Y43" i="13"/>
  <c r="Y72" i="13"/>
  <c r="AB72" i="13"/>
  <c r="AB43" i="13"/>
  <c r="Y39" i="13"/>
  <c r="Y68" i="13"/>
  <c r="R39" i="13"/>
  <c r="R68" i="13"/>
  <c r="Y67" i="13"/>
  <c r="Y38" i="13"/>
  <c r="R67" i="13"/>
  <c r="R38" i="13"/>
  <c r="R48" i="11"/>
  <c r="R77" i="11"/>
  <c r="W79" i="11"/>
  <c r="W50" i="11"/>
  <c r="AB79" i="11"/>
  <c r="AB50" i="11"/>
  <c r="S49" i="11"/>
  <c r="S78" i="11"/>
  <c r="X73" i="11"/>
  <c r="X44" i="11"/>
  <c r="AB73" i="11"/>
  <c r="AB44" i="11"/>
  <c r="Z42" i="11"/>
  <c r="Z71" i="11"/>
  <c r="S42" i="11"/>
  <c r="S71" i="11"/>
  <c r="Y37" i="11"/>
  <c r="Y66" i="11"/>
  <c r="R66" i="11"/>
  <c r="R37" i="11"/>
  <c r="U65" i="11"/>
  <c r="U36" i="11"/>
  <c r="Y52" i="14"/>
  <c r="Y81" i="14"/>
  <c r="Q81" i="14"/>
  <c r="Q52" i="14"/>
  <c r="W80" i="14"/>
  <c r="W51" i="14"/>
  <c r="AB80" i="14"/>
  <c r="AB51" i="14"/>
  <c r="W75" i="14"/>
  <c r="W46" i="14"/>
  <c r="AB75" i="14"/>
  <c r="AB46" i="14"/>
  <c r="W45" i="14"/>
  <c r="W74" i="14"/>
  <c r="T74" i="14"/>
  <c r="T45" i="14"/>
  <c r="W72" i="14"/>
  <c r="W43" i="14"/>
  <c r="AB43" i="14"/>
  <c r="AB72" i="14"/>
  <c r="V39" i="14"/>
  <c r="V68" i="14"/>
  <c r="AB68" i="14"/>
  <c r="AB39" i="14"/>
  <c r="Z38" i="14"/>
  <c r="Z67" i="14"/>
  <c r="AB38" i="14"/>
  <c r="AB67" i="14"/>
  <c r="T55" i="3"/>
  <c r="T84" i="3"/>
  <c r="AC72" i="3"/>
  <c r="AC43" i="3"/>
  <c r="AH66" i="10"/>
  <c r="AH37" i="10"/>
  <c r="V66" i="10"/>
  <c r="V37" i="10"/>
  <c r="AC74" i="10"/>
  <c r="AC45" i="10"/>
  <c r="AA51" i="10"/>
  <c r="AA80" i="10"/>
  <c r="U80" i="10"/>
  <c r="U51" i="10"/>
  <c r="AA81" i="10"/>
  <c r="AA52" i="10"/>
  <c r="AF81" i="10"/>
  <c r="AF52" i="10"/>
  <c r="AA55" i="10"/>
  <c r="AA84" i="10"/>
  <c r="U84" i="10"/>
  <c r="U55" i="10"/>
  <c r="AA73" i="10"/>
  <c r="AA44" i="10"/>
  <c r="U73" i="10"/>
  <c r="U44" i="10"/>
  <c r="AC39" i="12"/>
  <c r="AC68" i="12"/>
  <c r="AC66" i="11"/>
  <c r="AC37" i="11"/>
  <c r="AC72" i="14"/>
  <c r="AC43" i="14"/>
  <c r="AA48" i="3"/>
  <c r="AA77" i="3"/>
  <c r="AF48" i="3"/>
  <c r="AF77" i="3"/>
  <c r="AA79" i="3"/>
  <c r="AA50" i="3"/>
  <c r="T79" i="3"/>
  <c r="T50" i="3"/>
  <c r="AA49" i="3"/>
  <c r="AA78" i="3"/>
  <c r="AF78" i="3"/>
  <c r="AF49" i="3"/>
  <c r="AA73" i="3"/>
  <c r="AA44" i="3"/>
  <c r="AF73" i="3"/>
  <c r="AF44" i="3"/>
  <c r="AA42" i="3"/>
  <c r="AA71" i="3"/>
  <c r="U71" i="3"/>
  <c r="U42" i="3"/>
  <c r="AA66" i="3"/>
  <c r="AA37" i="3"/>
  <c r="U66" i="3"/>
  <c r="U37" i="3"/>
  <c r="AA43" i="10"/>
  <c r="AA72" i="10"/>
  <c r="V72" i="10"/>
  <c r="V43" i="10"/>
  <c r="AH45" i="10"/>
  <c r="AH74" i="10"/>
  <c r="V74" i="10"/>
  <c r="V45" i="10"/>
  <c r="AH75" i="10"/>
  <c r="AH46" i="10"/>
  <c r="V75" i="10"/>
  <c r="V46" i="10"/>
  <c r="AH42" i="10"/>
  <c r="AH71" i="10"/>
  <c r="V71" i="10"/>
  <c r="V42" i="10"/>
  <c r="AH52" i="11"/>
  <c r="AH81" i="11"/>
  <c r="V81" i="11"/>
  <c r="V52" i="11"/>
  <c r="AA51" i="11"/>
  <c r="AA80" i="11"/>
  <c r="V51" i="11"/>
  <c r="V80" i="11"/>
  <c r="AH46" i="11"/>
  <c r="AH75" i="11"/>
  <c r="V75" i="11"/>
  <c r="V46" i="11"/>
  <c r="AH45" i="11"/>
  <c r="AH74" i="11"/>
  <c r="Z45" i="11"/>
  <c r="Z74" i="11"/>
  <c r="Q43" i="11"/>
  <c r="Q72" i="11"/>
  <c r="Z39" i="11"/>
  <c r="Z68" i="11"/>
  <c r="Q68" i="11"/>
  <c r="Q39" i="11"/>
  <c r="X38" i="11"/>
  <c r="X67" i="11"/>
  <c r="AB67" i="11"/>
  <c r="AB38" i="11"/>
  <c r="Y55" i="14"/>
  <c r="Y84" i="14"/>
  <c r="R84" i="14"/>
  <c r="R55" i="14"/>
  <c r="W77" i="14"/>
  <c r="W48" i="14"/>
  <c r="R77" i="14"/>
  <c r="R48" i="14"/>
  <c r="X79" i="14"/>
  <c r="X50" i="14"/>
  <c r="R79" i="14"/>
  <c r="R50" i="14"/>
  <c r="X78" i="14"/>
  <c r="X49" i="14"/>
  <c r="R78" i="14"/>
  <c r="R49" i="14"/>
  <c r="X44" i="14"/>
  <c r="X73" i="14"/>
  <c r="R73" i="14"/>
  <c r="R44" i="14"/>
  <c r="Y71" i="14"/>
  <c r="Y42" i="14"/>
  <c r="R42" i="14"/>
  <c r="R71" i="14"/>
  <c r="X37" i="14"/>
  <c r="X66" i="14"/>
  <c r="R66" i="14"/>
  <c r="R37" i="14"/>
  <c r="R36" i="14"/>
  <c r="R65" i="14"/>
  <c r="AC50" i="3"/>
  <c r="AC79" i="3"/>
  <c r="X67" i="10"/>
  <c r="X38" i="10"/>
  <c r="Q67" i="10"/>
  <c r="Q38" i="10"/>
  <c r="Z68" i="10"/>
  <c r="Z39" i="10"/>
  <c r="R39" i="10"/>
  <c r="R68" i="10"/>
  <c r="X78" i="10"/>
  <c r="X49" i="10"/>
  <c r="AB78" i="10"/>
  <c r="AB49" i="10"/>
  <c r="Z21" i="10"/>
  <c r="AB79" i="10"/>
  <c r="AB50" i="10"/>
  <c r="X19" i="10"/>
  <c r="AB77" i="10"/>
  <c r="AB48" i="10"/>
  <c r="AA74" i="3"/>
  <c r="AA45" i="3"/>
  <c r="U74" i="3"/>
  <c r="U45" i="3"/>
  <c r="AA72" i="3"/>
  <c r="AA43" i="3"/>
  <c r="U72" i="3"/>
  <c r="U43" i="3"/>
  <c r="AA38" i="3"/>
  <c r="AA67" i="3"/>
  <c r="AF67" i="3"/>
  <c r="AF38" i="3"/>
  <c r="AH68" i="3"/>
  <c r="AH39" i="3"/>
  <c r="V39" i="3"/>
  <c r="V68" i="3"/>
  <c r="AC7" i="10"/>
  <c r="AC67" i="13"/>
  <c r="AC38" i="13"/>
  <c r="AC55" i="14"/>
  <c r="AC84" i="14"/>
  <c r="U52" i="3"/>
  <c r="U81" i="3"/>
  <c r="AF80" i="3"/>
  <c r="AF51" i="3"/>
  <c r="AA75" i="3"/>
  <c r="AA46" i="3"/>
  <c r="U75" i="3"/>
  <c r="U46" i="3"/>
  <c r="Q5" i="3"/>
  <c r="AB5" i="3"/>
  <c r="R5" i="3"/>
  <c r="S5" i="3"/>
  <c r="T5" i="3"/>
  <c r="U5" i="3"/>
  <c r="AF5" i="3"/>
  <c r="V5" i="3"/>
  <c r="Z5" i="3"/>
  <c r="W5" i="3"/>
  <c r="Y5" i="3"/>
  <c r="X5" i="3"/>
  <c r="AA5" i="3"/>
  <c r="AH5" i="3"/>
  <c r="AC12" i="13"/>
  <c r="Q12" i="13"/>
  <c r="R12" i="13"/>
  <c r="AB12" i="13"/>
  <c r="S12" i="13"/>
  <c r="T12" i="13"/>
  <c r="U12" i="13"/>
  <c r="AF12" i="13"/>
  <c r="V12" i="13"/>
  <c r="Y12" i="13"/>
  <c r="Z12" i="13"/>
  <c r="W12" i="13"/>
  <c r="X12" i="13"/>
  <c r="AH12" i="13"/>
  <c r="AA12" i="13"/>
  <c r="AC24" i="3"/>
  <c r="Q12" i="3"/>
  <c r="R12" i="3"/>
  <c r="AB12" i="3"/>
  <c r="S12" i="3"/>
  <c r="T12" i="3"/>
  <c r="U12" i="3"/>
  <c r="AF12" i="3"/>
  <c r="V12" i="3"/>
  <c r="Z12" i="3"/>
  <c r="W12" i="3"/>
  <c r="X12" i="3"/>
  <c r="Y12" i="3"/>
  <c r="AH12" i="3"/>
  <c r="AA12" i="3"/>
  <c r="R24" i="11"/>
  <c r="AB24" i="11"/>
  <c r="S24" i="11"/>
  <c r="T24" i="11"/>
  <c r="AF24" i="11"/>
  <c r="U24" i="11"/>
  <c r="V24" i="11"/>
  <c r="W24" i="11"/>
  <c r="Z24" i="11"/>
  <c r="Y24" i="11"/>
  <c r="X24" i="11"/>
  <c r="AH24" i="11"/>
  <c r="AA24" i="11"/>
  <c r="AC18" i="13"/>
  <c r="AC12" i="14"/>
  <c r="Q25" i="10"/>
  <c r="AB25" i="10"/>
  <c r="R25" i="10"/>
  <c r="S25" i="10"/>
  <c r="T25" i="10"/>
  <c r="U25" i="10"/>
  <c r="AF25" i="10"/>
  <c r="V25" i="10"/>
  <c r="Z25" i="10"/>
  <c r="W25" i="10"/>
  <c r="X25" i="10"/>
  <c r="Y25" i="10"/>
  <c r="AA25" i="10"/>
  <c r="AH25" i="10"/>
  <c r="AA84" i="12"/>
  <c r="AA55" i="12"/>
  <c r="U55" i="12"/>
  <c r="U84" i="12"/>
  <c r="AH48" i="12"/>
  <c r="AH77" i="12"/>
  <c r="AF48" i="12"/>
  <c r="AF77" i="12"/>
  <c r="AH79" i="12"/>
  <c r="AH50" i="12"/>
  <c r="U79" i="12"/>
  <c r="U50" i="12"/>
  <c r="AA78" i="12"/>
  <c r="AA49" i="12"/>
  <c r="U78" i="12"/>
  <c r="U49" i="12"/>
  <c r="AA73" i="12"/>
  <c r="AA44" i="12"/>
  <c r="U73" i="12"/>
  <c r="U44" i="12"/>
  <c r="AA71" i="12"/>
  <c r="AA42" i="12"/>
  <c r="U71" i="12"/>
  <c r="U42" i="12"/>
  <c r="AH37" i="12"/>
  <c r="AH66" i="12"/>
  <c r="U66" i="12"/>
  <c r="U37" i="12"/>
  <c r="U36" i="12"/>
  <c r="U65" i="12"/>
  <c r="AC48" i="12"/>
  <c r="AC77" i="12"/>
  <c r="AC7" i="12"/>
  <c r="T84" i="13"/>
  <c r="T55" i="13"/>
  <c r="AF77" i="13"/>
  <c r="AF48" i="13"/>
  <c r="AF50" i="13"/>
  <c r="AF79" i="13"/>
  <c r="AF78" i="13"/>
  <c r="AF49" i="13"/>
  <c r="AF44" i="13"/>
  <c r="AF73" i="13"/>
  <c r="T71" i="13"/>
  <c r="T42" i="13"/>
  <c r="AF66" i="13"/>
  <c r="AF37" i="13"/>
  <c r="AF65" i="13"/>
  <c r="AF36" i="13"/>
  <c r="AF52" i="12"/>
  <c r="AF81" i="12"/>
  <c r="S80" i="12"/>
  <c r="S51" i="12"/>
  <c r="T46" i="12"/>
  <c r="T75" i="12"/>
  <c r="T45" i="12"/>
  <c r="T74" i="12"/>
  <c r="T72" i="12"/>
  <c r="T43" i="12"/>
  <c r="T39" i="12"/>
  <c r="T68" i="12"/>
  <c r="T67" i="12"/>
  <c r="T38" i="12"/>
  <c r="T84" i="11"/>
  <c r="T55" i="11"/>
  <c r="AC44" i="13"/>
  <c r="AC73" i="13"/>
  <c r="Y81" i="13"/>
  <c r="Y52" i="13"/>
  <c r="Q81" i="13"/>
  <c r="Q52" i="13"/>
  <c r="Z80" i="13"/>
  <c r="Z51" i="13"/>
  <c r="Q80" i="13"/>
  <c r="Q51" i="13"/>
  <c r="W75" i="13"/>
  <c r="W46" i="13"/>
  <c r="Q75" i="13"/>
  <c r="Q46" i="13"/>
  <c r="Y45" i="13"/>
  <c r="Y74" i="13"/>
  <c r="S45" i="13"/>
  <c r="S74" i="13"/>
  <c r="Z72" i="13"/>
  <c r="Z43" i="13"/>
  <c r="Q72" i="13"/>
  <c r="Q43" i="13"/>
  <c r="Z68" i="13"/>
  <c r="Z39" i="13"/>
  <c r="AB39" i="13"/>
  <c r="AB68" i="13"/>
  <c r="Z67" i="13"/>
  <c r="Z38" i="13"/>
  <c r="Q38" i="13"/>
  <c r="Q67" i="13"/>
  <c r="X77" i="11"/>
  <c r="X48" i="11"/>
  <c r="AB77" i="11"/>
  <c r="AB48" i="11"/>
  <c r="R50" i="11"/>
  <c r="R79" i="11"/>
  <c r="W49" i="11"/>
  <c r="W78" i="11"/>
  <c r="R78" i="11"/>
  <c r="R49" i="11"/>
  <c r="Z73" i="11"/>
  <c r="Z44" i="11"/>
  <c r="Q44" i="11"/>
  <c r="Q73" i="11"/>
  <c r="Y42" i="11"/>
  <c r="Y71" i="11"/>
  <c r="R42" i="11"/>
  <c r="R71" i="11"/>
  <c r="W66" i="11"/>
  <c r="W37" i="11"/>
  <c r="AB66" i="11"/>
  <c r="AB37" i="11"/>
  <c r="X36" i="11"/>
  <c r="X65" i="11"/>
  <c r="T65" i="11"/>
  <c r="T36" i="11"/>
  <c r="AA81" i="14"/>
  <c r="AA52" i="14"/>
  <c r="V81" i="14"/>
  <c r="V52" i="14"/>
  <c r="Y80" i="14"/>
  <c r="Y51" i="14"/>
  <c r="Q80" i="14"/>
  <c r="Q51" i="14"/>
  <c r="Y46" i="14"/>
  <c r="Y75" i="14"/>
  <c r="Q75" i="14"/>
  <c r="Q46" i="14"/>
  <c r="V45" i="14"/>
  <c r="V74" i="14"/>
  <c r="Q74" i="14"/>
  <c r="Q45" i="14"/>
  <c r="Z43" i="14"/>
  <c r="Z72" i="14"/>
  <c r="Q72" i="14"/>
  <c r="Q43" i="14"/>
  <c r="Z39" i="14"/>
  <c r="Z68" i="14"/>
  <c r="R39" i="14"/>
  <c r="R68" i="14"/>
  <c r="W38" i="14"/>
  <c r="W67" i="14"/>
  <c r="Q38" i="14"/>
  <c r="Q67" i="14"/>
  <c r="AF84" i="3"/>
  <c r="AF55" i="3"/>
  <c r="AA66" i="10"/>
  <c r="AA37" i="10"/>
  <c r="AF37" i="10"/>
  <c r="AF66" i="10"/>
  <c r="T80" i="10"/>
  <c r="T51" i="10"/>
  <c r="U81" i="10"/>
  <c r="U52" i="10"/>
  <c r="T84" i="10"/>
  <c r="T55" i="10"/>
  <c r="T73" i="10"/>
  <c r="T44" i="10"/>
  <c r="AC81" i="12"/>
  <c r="AC52" i="12"/>
  <c r="AC48" i="11"/>
  <c r="AC77" i="11"/>
  <c r="AC7" i="11"/>
  <c r="U77" i="3"/>
  <c r="U48" i="3"/>
  <c r="AF79" i="3"/>
  <c r="AF50" i="3"/>
  <c r="U78" i="3"/>
  <c r="U49" i="3"/>
  <c r="U73" i="3"/>
  <c r="U44" i="3"/>
  <c r="AF71" i="3"/>
  <c r="AF42" i="3"/>
  <c r="AF37" i="3"/>
  <c r="AF66" i="3"/>
  <c r="AH43" i="10"/>
  <c r="AH72" i="10"/>
  <c r="U72" i="10"/>
  <c r="U43" i="10"/>
  <c r="AA45" i="10"/>
  <c r="AA74" i="10"/>
  <c r="AF74" i="10"/>
  <c r="AF45" i="10"/>
  <c r="AA75" i="10"/>
  <c r="AA46" i="10"/>
  <c r="AF75" i="10"/>
  <c r="AF46" i="10"/>
  <c r="AA42" i="10"/>
  <c r="AA71" i="10"/>
  <c r="AF71" i="10"/>
  <c r="AF42" i="10"/>
  <c r="AA81" i="11"/>
  <c r="AA52" i="11"/>
  <c r="AF81" i="11"/>
  <c r="AF52" i="11"/>
  <c r="AH80" i="11"/>
  <c r="AH51" i="11"/>
  <c r="U80" i="11"/>
  <c r="U51" i="11"/>
  <c r="AA46" i="11"/>
  <c r="AA75" i="11"/>
  <c r="U75" i="11"/>
  <c r="U46" i="11"/>
  <c r="AA45" i="11"/>
  <c r="AA74" i="11"/>
  <c r="U74" i="11"/>
  <c r="U45" i="11"/>
  <c r="AA72" i="11"/>
  <c r="AA43" i="11"/>
  <c r="V72" i="11"/>
  <c r="V43" i="11"/>
  <c r="Y68" i="11"/>
  <c r="Y39" i="11"/>
  <c r="AB39" i="11"/>
  <c r="AB68" i="11"/>
  <c r="Z67" i="11"/>
  <c r="Z38" i="11"/>
  <c r="Q38" i="11"/>
  <c r="Q67" i="11"/>
  <c r="W55" i="14"/>
  <c r="W84" i="14"/>
  <c r="Q84" i="14"/>
  <c r="Q55" i="14"/>
  <c r="Z48" i="14"/>
  <c r="Z77" i="14"/>
  <c r="Q77" i="14"/>
  <c r="Q48" i="14"/>
  <c r="Y79" i="14"/>
  <c r="Y50" i="14"/>
  <c r="Q50" i="14"/>
  <c r="Q79" i="14"/>
  <c r="Z78" i="14"/>
  <c r="Z49" i="14"/>
  <c r="Q78" i="14"/>
  <c r="Q49" i="14"/>
  <c r="Z44" i="14"/>
  <c r="Z73" i="14"/>
  <c r="Q73" i="14"/>
  <c r="Q44" i="14"/>
  <c r="Z42" i="14"/>
  <c r="Z71" i="14"/>
  <c r="Q71" i="14"/>
  <c r="Q42" i="14"/>
  <c r="W66" i="14"/>
  <c r="W37" i="14"/>
  <c r="Q37" i="14"/>
  <c r="Q66" i="14"/>
  <c r="Q65" i="14"/>
  <c r="Q36" i="14"/>
  <c r="AC73" i="3"/>
  <c r="AC44" i="3"/>
  <c r="AH38" i="10"/>
  <c r="AH67" i="10"/>
  <c r="V67" i="10"/>
  <c r="V38" i="10"/>
  <c r="AH39" i="10"/>
  <c r="AH68" i="10"/>
  <c r="V68" i="10"/>
  <c r="V39" i="10"/>
  <c r="Y78" i="10"/>
  <c r="Y49" i="10"/>
  <c r="R49" i="10"/>
  <c r="R78" i="10"/>
  <c r="W21" i="10"/>
  <c r="R79" i="10"/>
  <c r="R50" i="10"/>
  <c r="Z19" i="10"/>
  <c r="R77" i="10"/>
  <c r="R48" i="10"/>
  <c r="AF45" i="3"/>
  <c r="AF74" i="3"/>
  <c r="AF72" i="3"/>
  <c r="AF43" i="3"/>
  <c r="T67" i="3"/>
  <c r="T38" i="3"/>
  <c r="AA39" i="3"/>
  <c r="AA68" i="3"/>
  <c r="U68" i="3"/>
  <c r="U39" i="3"/>
  <c r="AC51" i="13"/>
  <c r="AC80" i="13"/>
  <c r="AC75" i="11"/>
  <c r="AC46" i="11"/>
  <c r="AC78" i="14"/>
  <c r="AC49" i="14"/>
  <c r="T81" i="3"/>
  <c r="T52" i="3"/>
  <c r="T80" i="3"/>
  <c r="T51" i="3"/>
  <c r="T46" i="3"/>
  <c r="T75" i="3"/>
  <c r="AC5" i="11"/>
  <c r="AC5" i="3"/>
  <c r="AC18" i="14"/>
  <c r="Q18" i="12"/>
  <c r="R18" i="12"/>
  <c r="AB18" i="12"/>
  <c r="S18" i="12"/>
  <c r="U18" i="12"/>
  <c r="T18" i="12"/>
  <c r="AF18" i="12"/>
  <c r="V18" i="12"/>
  <c r="Z18" i="12"/>
  <c r="Y18" i="12"/>
  <c r="X18" i="12"/>
  <c r="W18" i="12"/>
  <c r="AA18" i="12"/>
  <c r="AH18" i="12"/>
  <c r="AC25" i="11"/>
  <c r="T84" i="12"/>
  <c r="T55" i="12"/>
  <c r="U77" i="12"/>
  <c r="U48" i="12"/>
  <c r="AF79" i="12"/>
  <c r="AF50" i="12"/>
  <c r="AF49" i="12"/>
  <c r="AF78" i="12"/>
  <c r="AF44" i="12"/>
  <c r="AF73" i="12"/>
  <c r="AF71" i="12"/>
  <c r="AF42" i="12"/>
  <c r="AF66" i="12"/>
  <c r="AF37" i="12"/>
  <c r="T65" i="12"/>
  <c r="T36" i="12"/>
  <c r="AC73" i="12"/>
  <c r="AC44" i="12"/>
  <c r="AF84" i="13"/>
  <c r="AF55" i="13"/>
  <c r="T77" i="13"/>
  <c r="T48" i="13"/>
  <c r="T79" i="13"/>
  <c r="T50" i="13"/>
  <c r="T78" i="13"/>
  <c r="T49" i="13"/>
  <c r="T44" i="13"/>
  <c r="T73" i="13"/>
  <c r="AF71" i="13"/>
  <c r="AF42" i="13"/>
  <c r="U66" i="13"/>
  <c r="U37" i="13"/>
  <c r="T65" i="13"/>
  <c r="T36" i="13"/>
  <c r="W81" i="12"/>
  <c r="W52" i="12"/>
  <c r="S52" i="12"/>
  <c r="S81" i="12"/>
  <c r="X51" i="12"/>
  <c r="X80" i="12"/>
  <c r="T80" i="12"/>
  <c r="T51" i="12"/>
  <c r="Y46" i="12"/>
  <c r="Y75" i="12"/>
  <c r="S75" i="12"/>
  <c r="S46" i="12"/>
  <c r="W74" i="12"/>
  <c r="W45" i="12"/>
  <c r="Q45" i="12"/>
  <c r="Q74" i="12"/>
  <c r="X43" i="12"/>
  <c r="X72" i="12"/>
  <c r="S72" i="12"/>
  <c r="S43" i="12"/>
  <c r="W68" i="12"/>
  <c r="W39" i="12"/>
  <c r="S39" i="12"/>
  <c r="S68" i="12"/>
  <c r="Z38" i="12"/>
  <c r="Z67" i="12"/>
  <c r="S67" i="12"/>
  <c r="S38" i="12"/>
  <c r="W55" i="11"/>
  <c r="W84" i="11"/>
  <c r="S84" i="11"/>
  <c r="S55" i="11"/>
  <c r="AA81" i="13"/>
  <c r="AA52" i="13"/>
  <c r="V52" i="13"/>
  <c r="V81" i="13"/>
  <c r="AA51" i="13"/>
  <c r="AA80" i="13"/>
  <c r="V51" i="13"/>
  <c r="V80" i="13"/>
  <c r="AA75" i="13"/>
  <c r="AA46" i="13"/>
  <c r="V46" i="13"/>
  <c r="V75" i="13"/>
  <c r="AH45" i="13"/>
  <c r="AH74" i="13"/>
  <c r="V45" i="13"/>
  <c r="V74" i="13"/>
  <c r="AA72" i="13"/>
  <c r="AA43" i="13"/>
  <c r="V72" i="13"/>
  <c r="V43" i="13"/>
  <c r="AH39" i="13"/>
  <c r="AH68" i="13"/>
  <c r="X68" i="13"/>
  <c r="X39" i="13"/>
  <c r="AH67" i="13"/>
  <c r="AH38" i="13"/>
  <c r="V38" i="13"/>
  <c r="V67" i="13"/>
  <c r="Z48" i="11"/>
  <c r="Z77" i="11"/>
  <c r="Q48" i="11"/>
  <c r="Q77" i="11"/>
  <c r="Y79" i="11"/>
  <c r="Y50" i="11"/>
  <c r="Q79" i="11"/>
  <c r="Q50" i="11"/>
  <c r="Y78" i="11"/>
  <c r="Y49" i="11"/>
  <c r="AB78" i="11"/>
  <c r="AB49" i="11"/>
  <c r="AA73" i="11"/>
  <c r="AA44" i="11"/>
  <c r="V73" i="11"/>
  <c r="V44" i="11"/>
  <c r="X42" i="11"/>
  <c r="X71" i="11"/>
  <c r="AB42" i="11"/>
  <c r="AB71" i="11"/>
  <c r="Z66" i="11"/>
  <c r="Z37" i="11"/>
  <c r="Q66" i="11"/>
  <c r="Q37" i="11"/>
  <c r="S65" i="11"/>
  <c r="S36" i="11"/>
  <c r="AH81" i="14"/>
  <c r="AH52" i="14"/>
  <c r="U81" i="14"/>
  <c r="U52" i="14"/>
  <c r="AH51" i="14"/>
  <c r="AH80" i="14"/>
  <c r="V80" i="14"/>
  <c r="V51" i="14"/>
  <c r="AA46" i="14"/>
  <c r="AA75" i="14"/>
  <c r="V46" i="14"/>
  <c r="V75" i="14"/>
  <c r="AA45" i="14"/>
  <c r="AA74" i="14"/>
  <c r="X74" i="14"/>
  <c r="X45" i="14"/>
  <c r="AH72" i="14"/>
  <c r="AH43" i="14"/>
  <c r="V72" i="14"/>
  <c r="V43" i="14"/>
  <c r="AA68" i="14"/>
  <c r="AA39" i="14"/>
  <c r="X68" i="14"/>
  <c r="X39" i="14"/>
  <c r="AA38" i="14"/>
  <c r="AA67" i="14"/>
  <c r="V38" i="14"/>
  <c r="V67" i="14"/>
  <c r="W84" i="3"/>
  <c r="W55" i="3"/>
  <c r="S84" i="3"/>
  <c r="S55" i="3"/>
  <c r="AC81" i="3"/>
  <c r="AC52" i="3"/>
  <c r="AC75" i="3"/>
  <c r="AC46" i="3"/>
  <c r="T66" i="10"/>
  <c r="T37" i="10"/>
  <c r="AF51" i="10"/>
  <c r="AF80" i="10"/>
  <c r="T81" i="10"/>
  <c r="T52" i="10"/>
  <c r="AC84" i="10"/>
  <c r="AC55" i="10"/>
  <c r="AF84" i="10"/>
  <c r="AF55" i="10"/>
  <c r="AF73" i="10"/>
  <c r="AF44" i="10"/>
  <c r="AC45" i="12"/>
  <c r="AC74" i="12"/>
  <c r="AC73" i="11"/>
  <c r="AC44" i="11"/>
  <c r="AC75" i="14"/>
  <c r="AC46" i="14"/>
  <c r="T77" i="3"/>
  <c r="T48" i="3"/>
  <c r="U79" i="3"/>
  <c r="U50" i="3"/>
  <c r="T78" i="3"/>
  <c r="T49" i="3"/>
  <c r="T73" i="3"/>
  <c r="T44" i="3"/>
  <c r="T71" i="3"/>
  <c r="T42" i="3"/>
  <c r="T37" i="3"/>
  <c r="T66" i="3"/>
  <c r="AF72" i="10"/>
  <c r="AF43" i="10"/>
  <c r="U45" i="10"/>
  <c r="U74" i="10"/>
  <c r="U75" i="10"/>
  <c r="U46" i="10"/>
  <c r="U42" i="10"/>
  <c r="U71" i="10"/>
  <c r="T52" i="11"/>
  <c r="T81" i="11"/>
  <c r="AF80" i="11"/>
  <c r="AF51" i="11"/>
  <c r="AF46" i="11"/>
  <c r="AF75" i="11"/>
  <c r="AF74" i="11"/>
  <c r="AF45" i="11"/>
  <c r="AH43" i="11"/>
  <c r="AH72" i="11"/>
  <c r="AF72" i="11"/>
  <c r="AF43" i="11"/>
  <c r="AA68" i="11"/>
  <c r="AA39" i="11"/>
  <c r="W39" i="11"/>
  <c r="W68" i="11"/>
  <c r="AA67" i="11"/>
  <c r="AA38" i="11"/>
  <c r="V67" i="11"/>
  <c r="V38" i="11"/>
  <c r="AA84" i="14"/>
  <c r="AA55" i="14"/>
  <c r="V84" i="14"/>
  <c r="V55" i="14"/>
  <c r="AA48" i="14"/>
  <c r="AA77" i="14"/>
  <c r="V77" i="14"/>
  <c r="V48" i="14"/>
  <c r="AA50" i="14"/>
  <c r="AA79" i="14"/>
  <c r="V50" i="14"/>
  <c r="V79" i="14"/>
  <c r="AH78" i="14"/>
  <c r="AH49" i="14"/>
  <c r="U78" i="14"/>
  <c r="U49" i="14"/>
  <c r="AH73" i="14"/>
  <c r="AH44" i="14"/>
  <c r="V44" i="14"/>
  <c r="V73" i="14"/>
  <c r="AA71" i="14"/>
  <c r="AA42" i="14"/>
  <c r="V71" i="14"/>
  <c r="V42" i="14"/>
  <c r="AA66" i="14"/>
  <c r="AA37" i="14"/>
  <c r="V66" i="14"/>
  <c r="V37" i="14"/>
  <c r="AA36" i="14"/>
  <c r="AA65" i="14"/>
  <c r="V65" i="14"/>
  <c r="V36" i="14"/>
  <c r="AC36" i="3"/>
  <c r="AC65" i="3"/>
  <c r="AA38" i="10"/>
  <c r="AA67" i="10"/>
  <c r="U67" i="10"/>
  <c r="U38" i="10"/>
  <c r="AA68" i="10"/>
  <c r="AA39" i="10"/>
  <c r="AF68" i="10"/>
  <c r="AF39" i="10"/>
  <c r="W78" i="10"/>
  <c r="W49" i="10"/>
  <c r="Q49" i="10"/>
  <c r="Q78" i="10"/>
  <c r="X21" i="10"/>
  <c r="Q79" i="10"/>
  <c r="Q50" i="10"/>
  <c r="Y19" i="10"/>
  <c r="Q77" i="10"/>
  <c r="Q48" i="10"/>
  <c r="T74" i="3"/>
  <c r="T45" i="3"/>
  <c r="T72" i="3"/>
  <c r="T43" i="3"/>
  <c r="U67" i="3"/>
  <c r="U38" i="3"/>
  <c r="AF39" i="3"/>
  <c r="AF68" i="3"/>
  <c r="AC72" i="13"/>
  <c r="AC43" i="13"/>
  <c r="AC68" i="11"/>
  <c r="AC39" i="11"/>
  <c r="AC66" i="14"/>
  <c r="AC37" i="14"/>
  <c r="Y81" i="3"/>
  <c r="Y52" i="3"/>
  <c r="S81" i="3"/>
  <c r="S52" i="3"/>
  <c r="W80" i="3"/>
  <c r="W51" i="3"/>
  <c r="S80" i="3"/>
  <c r="S51" i="3"/>
  <c r="AF75" i="3"/>
  <c r="AF46" i="3"/>
  <c r="AC4" i="14"/>
  <c r="AC5" i="14"/>
  <c r="AC24" i="13"/>
  <c r="Q24" i="13"/>
  <c r="AB24" i="13"/>
  <c r="R24" i="13"/>
  <c r="S24" i="13"/>
  <c r="T24" i="13"/>
  <c r="AF24" i="13"/>
  <c r="U24" i="13"/>
  <c r="V24" i="13"/>
  <c r="Z24" i="13"/>
  <c r="X24" i="13"/>
  <c r="W24" i="13"/>
  <c r="Y24" i="13"/>
  <c r="AH24" i="13"/>
  <c r="AA24" i="13"/>
  <c r="AC18" i="11"/>
  <c r="AC5" i="10"/>
  <c r="Q25" i="12"/>
  <c r="R25" i="12"/>
  <c r="AB25" i="12"/>
  <c r="S25" i="12"/>
  <c r="U25" i="12"/>
  <c r="T25" i="12"/>
  <c r="AF25" i="12"/>
  <c r="V25" i="12"/>
  <c r="X25" i="12"/>
  <c r="Z25" i="12"/>
  <c r="Y25" i="12"/>
  <c r="W25" i="12"/>
  <c r="AH25" i="12"/>
  <c r="AA25" i="12"/>
  <c r="AF55" i="12"/>
  <c r="AF84" i="12"/>
  <c r="T77" i="12"/>
  <c r="T48" i="12"/>
  <c r="T50" i="12"/>
  <c r="T79" i="12"/>
  <c r="T78" i="12"/>
  <c r="T49" i="12"/>
  <c r="T73" i="12"/>
  <c r="T44" i="12"/>
  <c r="T71" i="12"/>
  <c r="T42" i="12"/>
  <c r="T66" i="12"/>
  <c r="T37" i="12"/>
  <c r="AF36" i="12"/>
  <c r="AF65" i="12"/>
  <c r="W84" i="13"/>
  <c r="W55" i="13"/>
  <c r="S55" i="13"/>
  <c r="S84" i="13"/>
  <c r="Y48" i="13"/>
  <c r="Y77" i="13"/>
  <c r="S77" i="13"/>
  <c r="S48" i="13"/>
  <c r="Z50" i="13"/>
  <c r="Z79" i="13"/>
  <c r="S50" i="13"/>
  <c r="S79" i="13"/>
  <c r="Y49" i="13"/>
  <c r="Y78" i="13"/>
  <c r="S78" i="13"/>
  <c r="S49" i="13"/>
  <c r="Y73" i="13"/>
  <c r="Y44" i="13"/>
  <c r="S73" i="13"/>
  <c r="S44" i="13"/>
  <c r="Y42" i="13"/>
  <c r="Y71" i="13"/>
  <c r="S71" i="13"/>
  <c r="S42" i="13"/>
  <c r="X37" i="13"/>
  <c r="X66" i="13"/>
  <c r="S66" i="13"/>
  <c r="S37" i="13"/>
  <c r="X65" i="13"/>
  <c r="X36" i="13"/>
  <c r="S65" i="13"/>
  <c r="S36" i="13"/>
  <c r="X52" i="12"/>
  <c r="X81" i="12"/>
  <c r="AB52" i="12"/>
  <c r="AB81" i="12"/>
  <c r="Y80" i="12"/>
  <c r="Y51" i="12"/>
  <c r="R80" i="12"/>
  <c r="R51" i="12"/>
  <c r="Z75" i="12"/>
  <c r="Z46" i="12"/>
  <c r="R75" i="12"/>
  <c r="R46" i="12"/>
  <c r="Z74" i="12"/>
  <c r="Z45" i="12"/>
  <c r="R74" i="12"/>
  <c r="R45" i="12"/>
  <c r="Z72" i="12"/>
  <c r="Z43" i="12"/>
  <c r="AB72" i="12"/>
  <c r="AB43" i="12"/>
  <c r="Z68" i="12"/>
  <c r="Z39" i="12"/>
  <c r="AB39" i="12"/>
  <c r="AB68" i="12"/>
  <c r="W38" i="12"/>
  <c r="W67" i="12"/>
  <c r="R67" i="12"/>
  <c r="R38" i="12"/>
  <c r="X55" i="11"/>
  <c r="X84" i="11"/>
  <c r="R55" i="11"/>
  <c r="R84" i="11"/>
  <c r="AC79" i="13"/>
  <c r="AC50" i="13"/>
  <c r="AH52" i="13"/>
  <c r="AH81" i="13"/>
  <c r="AF81" i="13"/>
  <c r="AF52" i="13"/>
  <c r="AH80" i="13"/>
  <c r="AH51" i="13"/>
  <c r="AF51" i="13"/>
  <c r="AF80" i="13"/>
  <c r="AH46" i="13"/>
  <c r="AH75" i="13"/>
  <c r="U75" i="13"/>
  <c r="U46" i="13"/>
  <c r="AA74" i="13"/>
  <c r="AA45" i="13"/>
  <c r="U74" i="13"/>
  <c r="U45" i="13"/>
  <c r="AH72" i="13"/>
  <c r="AH43" i="13"/>
  <c r="U72" i="13"/>
  <c r="U43" i="13"/>
  <c r="AA68" i="13"/>
  <c r="AA39" i="13"/>
  <c r="AF68" i="13"/>
  <c r="AF39" i="13"/>
  <c r="AA67" i="13"/>
  <c r="AA38" i="13"/>
  <c r="AF38" i="13"/>
  <c r="AF67" i="13"/>
  <c r="AH48" i="11"/>
  <c r="AH77" i="11"/>
  <c r="V77" i="11"/>
  <c r="V48" i="11"/>
  <c r="AA50" i="11"/>
  <c r="AA79" i="11"/>
  <c r="V50" i="11"/>
  <c r="V79" i="11"/>
  <c r="Z49" i="11"/>
  <c r="Z78" i="11"/>
  <c r="Q78" i="11"/>
  <c r="Q49" i="11"/>
  <c r="AH73" i="11"/>
  <c r="AH44" i="11"/>
  <c r="AF73" i="11"/>
  <c r="AF44" i="11"/>
  <c r="W42" i="11"/>
  <c r="W71" i="11"/>
  <c r="Q71" i="11"/>
  <c r="Q42" i="11"/>
  <c r="AH66" i="11"/>
  <c r="AH37" i="11"/>
  <c r="V66" i="11"/>
  <c r="V37" i="11"/>
  <c r="Z65" i="11"/>
  <c r="Z36" i="11"/>
  <c r="AB65" i="11"/>
  <c r="AB36" i="11"/>
  <c r="T81" i="14"/>
  <c r="T52" i="14"/>
  <c r="AA80" i="14"/>
  <c r="AA51" i="14"/>
  <c r="U51" i="14"/>
  <c r="U80" i="14"/>
  <c r="AH75" i="14"/>
  <c r="AH46" i="14"/>
  <c r="AF75" i="14"/>
  <c r="AF46" i="14"/>
  <c r="AH45" i="14"/>
  <c r="AH74" i="14"/>
  <c r="AF74" i="14"/>
  <c r="AF45" i="14"/>
  <c r="AA72" i="14"/>
  <c r="AA43" i="14"/>
  <c r="U72" i="14"/>
  <c r="U43" i="14"/>
  <c r="AH68" i="14"/>
  <c r="AH39" i="14"/>
  <c r="U39" i="14"/>
  <c r="U68" i="14"/>
  <c r="AH67" i="14"/>
  <c r="AH38" i="14"/>
  <c r="U67" i="14"/>
  <c r="U38" i="14"/>
  <c r="Z84" i="3"/>
  <c r="Z55" i="3"/>
  <c r="R84" i="3"/>
  <c r="R55" i="3"/>
  <c r="AC39" i="3"/>
  <c r="AC68" i="3"/>
  <c r="U37" i="10"/>
  <c r="U66" i="10"/>
  <c r="AC75" i="10"/>
  <c r="AC46" i="10"/>
  <c r="W80" i="10"/>
  <c r="W51" i="10"/>
  <c r="S80" i="10"/>
  <c r="S51" i="10"/>
  <c r="W81" i="10"/>
  <c r="W52" i="10"/>
  <c r="S81" i="10"/>
  <c r="S52" i="10"/>
  <c r="Y84" i="10"/>
  <c r="Y55" i="10"/>
  <c r="S55" i="10"/>
  <c r="S84" i="10"/>
  <c r="W73" i="10"/>
  <c r="W44" i="10"/>
  <c r="S44" i="10"/>
  <c r="S73" i="10"/>
  <c r="AC67" i="12"/>
  <c r="AC38" i="12"/>
  <c r="AC39" i="14"/>
  <c r="AC68" i="14"/>
  <c r="Z77" i="3"/>
  <c r="Z48" i="3"/>
  <c r="S77" i="3"/>
  <c r="S48" i="3"/>
  <c r="W50" i="3"/>
  <c r="W79" i="3"/>
  <c r="S79" i="3"/>
  <c r="S50" i="3"/>
  <c r="Y78" i="3"/>
  <c r="Y49" i="3"/>
  <c r="S78" i="3"/>
  <c r="S49" i="3"/>
  <c r="W73" i="3"/>
  <c r="W44" i="3"/>
  <c r="S44" i="3"/>
  <c r="S73" i="3"/>
  <c r="Z42" i="3"/>
  <c r="Z71" i="3"/>
  <c r="S71" i="3"/>
  <c r="S42" i="3"/>
  <c r="X37" i="3"/>
  <c r="X66" i="3"/>
  <c r="S66" i="3"/>
  <c r="S37" i="3"/>
  <c r="T43" i="10"/>
  <c r="T72" i="10"/>
  <c r="Q45" i="10"/>
  <c r="Q74" i="10"/>
  <c r="T75" i="10"/>
  <c r="T46" i="10"/>
  <c r="T42" i="10"/>
  <c r="T71" i="10"/>
  <c r="U81" i="11"/>
  <c r="U52" i="11"/>
  <c r="X80" i="11"/>
  <c r="X51" i="11"/>
  <c r="T80" i="11"/>
  <c r="T51" i="11"/>
  <c r="Z46" i="11"/>
  <c r="Z75" i="11"/>
  <c r="T75" i="11"/>
  <c r="T46" i="11"/>
  <c r="R74" i="11"/>
  <c r="R45" i="11"/>
  <c r="U72" i="11"/>
  <c r="U43" i="11"/>
  <c r="AH39" i="11"/>
  <c r="AH68" i="11"/>
  <c r="U68" i="11"/>
  <c r="U39" i="11"/>
  <c r="AH67" i="11"/>
  <c r="AH38" i="11"/>
  <c r="AF67" i="11"/>
  <c r="AF38" i="11"/>
  <c r="AH84" i="14"/>
  <c r="AH55" i="14"/>
  <c r="AF84" i="14"/>
  <c r="AF55" i="14"/>
  <c r="AH48" i="14"/>
  <c r="AH77" i="14"/>
  <c r="AF77" i="14"/>
  <c r="AF48" i="14"/>
  <c r="AH50" i="14"/>
  <c r="AH79" i="14"/>
  <c r="AF50" i="14"/>
  <c r="AF79" i="14"/>
  <c r="AA78" i="14"/>
  <c r="AA49" i="14"/>
  <c r="AF78" i="14"/>
  <c r="AF49" i="14"/>
  <c r="AA73" i="14"/>
  <c r="AA44" i="14"/>
  <c r="U73" i="14"/>
  <c r="U44" i="14"/>
  <c r="AH71" i="14"/>
  <c r="AH42" i="14"/>
  <c r="U71" i="14"/>
  <c r="U42" i="14"/>
  <c r="AH66" i="14"/>
  <c r="AH37" i="14"/>
  <c r="AF37" i="14"/>
  <c r="AF66" i="14"/>
  <c r="AH65" i="14"/>
  <c r="AH36" i="14"/>
  <c r="AF65" i="14"/>
  <c r="AF36" i="14"/>
  <c r="AC78" i="3"/>
  <c r="AC49" i="3"/>
  <c r="AF67" i="10"/>
  <c r="AF38" i="10"/>
  <c r="U39" i="10"/>
  <c r="U68" i="10"/>
  <c r="AH78" i="10"/>
  <c r="AH49" i="10"/>
  <c r="V78" i="10"/>
  <c r="V49" i="10"/>
  <c r="AA21" i="10"/>
  <c r="AA19" i="10"/>
  <c r="V19" i="10"/>
  <c r="Z74" i="3"/>
  <c r="Z45" i="3"/>
  <c r="AB45" i="3"/>
  <c r="AB74" i="3"/>
  <c r="W43" i="3"/>
  <c r="W72" i="3"/>
  <c r="S72" i="3"/>
  <c r="S43" i="3"/>
  <c r="Z67" i="3"/>
  <c r="Z38" i="3"/>
  <c r="S67" i="3"/>
  <c r="S38" i="3"/>
  <c r="T68" i="3"/>
  <c r="T39" i="3"/>
  <c r="AC51" i="10"/>
  <c r="AC80" i="10"/>
  <c r="AC81" i="11"/>
  <c r="AC52" i="11"/>
  <c r="AC77" i="14"/>
  <c r="AC48" i="14"/>
  <c r="Z52" i="3"/>
  <c r="Z81" i="3"/>
  <c r="AB81" i="3"/>
  <c r="AB52" i="3"/>
  <c r="X51" i="3"/>
  <c r="X80" i="3"/>
  <c r="AB80" i="3"/>
  <c r="AB51" i="3"/>
  <c r="W75" i="3"/>
  <c r="W46" i="3"/>
  <c r="S75" i="3"/>
  <c r="S46" i="3"/>
  <c r="AC4" i="13"/>
  <c r="Q5" i="12"/>
  <c r="AB5" i="12"/>
  <c r="R5" i="12"/>
  <c r="S5" i="12"/>
  <c r="T5" i="12"/>
  <c r="AF5" i="12"/>
  <c r="U5" i="12"/>
  <c r="V5" i="12"/>
  <c r="W5" i="12"/>
  <c r="Z5" i="12"/>
  <c r="X5" i="12"/>
  <c r="Y5" i="12"/>
  <c r="AH5" i="12"/>
  <c r="AA5" i="12"/>
  <c r="Q24" i="3"/>
  <c r="AB24" i="3"/>
  <c r="R24" i="3"/>
  <c r="S24" i="3"/>
  <c r="AF24" i="3"/>
  <c r="T24" i="3"/>
  <c r="U24" i="3"/>
  <c r="V24" i="3"/>
  <c r="Y24" i="3"/>
  <c r="X24" i="3"/>
  <c r="Z24" i="3"/>
  <c r="W24" i="3"/>
  <c r="AH24" i="3"/>
  <c r="AA24" i="3"/>
  <c r="Q18" i="13"/>
  <c r="AB18" i="13"/>
  <c r="R18" i="13"/>
  <c r="S18" i="13"/>
  <c r="T18" i="13"/>
  <c r="AF18" i="13"/>
  <c r="U18" i="13"/>
  <c r="V18" i="13"/>
  <c r="W18" i="13"/>
  <c r="Z18" i="13"/>
  <c r="Y18" i="13"/>
  <c r="X18" i="13"/>
  <c r="AA18" i="13"/>
  <c r="AH18" i="13"/>
  <c r="Z55" i="12"/>
  <c r="Z84" i="12"/>
  <c r="S84" i="12"/>
  <c r="S55" i="12"/>
  <c r="X77" i="12"/>
  <c r="X48" i="12"/>
  <c r="S77" i="12"/>
  <c r="S48" i="12"/>
  <c r="Z79" i="12"/>
  <c r="Z50" i="12"/>
  <c r="S79" i="12"/>
  <c r="S50" i="12"/>
  <c r="W49" i="12"/>
  <c r="W78" i="12"/>
  <c r="S78" i="12"/>
  <c r="S49" i="12"/>
  <c r="Z73" i="12"/>
  <c r="Z44" i="12"/>
  <c r="S73" i="12"/>
  <c r="S44" i="12"/>
  <c r="W42" i="12"/>
  <c r="W71" i="12"/>
  <c r="S42" i="12"/>
  <c r="S71" i="12"/>
  <c r="Y37" i="12"/>
  <c r="Y66" i="12"/>
  <c r="S66" i="12"/>
  <c r="S37" i="12"/>
  <c r="Y65" i="12"/>
  <c r="Y36" i="12"/>
  <c r="S36" i="12"/>
  <c r="AC79" i="12"/>
  <c r="AC50" i="12"/>
  <c r="Y55" i="13"/>
  <c r="Y84" i="13"/>
  <c r="R84" i="13"/>
  <c r="R55" i="13"/>
  <c r="Z77" i="13"/>
  <c r="Z48" i="13"/>
  <c r="R48" i="13"/>
  <c r="R77" i="13"/>
  <c r="X50" i="13"/>
  <c r="X79" i="13"/>
  <c r="AB50" i="13"/>
  <c r="AB79" i="13"/>
  <c r="X78" i="13"/>
  <c r="X49" i="13"/>
  <c r="AB49" i="13"/>
  <c r="AB78" i="13"/>
  <c r="X44" i="13"/>
  <c r="X73" i="13"/>
  <c r="R73" i="13"/>
  <c r="R44" i="13"/>
  <c r="Z42" i="13"/>
  <c r="Z71" i="13"/>
  <c r="AB71" i="13"/>
  <c r="AB42" i="13"/>
  <c r="Y37" i="13"/>
  <c r="Y66" i="13"/>
  <c r="R66" i="13"/>
  <c r="R37" i="13"/>
  <c r="Z65" i="13"/>
  <c r="Z36" i="13"/>
  <c r="R36" i="13"/>
  <c r="R65" i="13"/>
  <c r="Y52" i="12"/>
  <c r="Y81" i="12"/>
  <c r="R81" i="12"/>
  <c r="R52" i="12"/>
  <c r="Z80" i="12"/>
  <c r="Z51" i="12"/>
  <c r="AB80" i="12"/>
  <c r="AB51" i="12"/>
  <c r="W46" i="12"/>
  <c r="W75" i="12"/>
  <c r="AB75" i="12"/>
  <c r="AB46" i="12"/>
  <c r="X45" i="12"/>
  <c r="X74" i="12"/>
  <c r="AB45" i="12"/>
  <c r="AB74" i="12"/>
  <c r="Y72" i="12"/>
  <c r="Y43" i="12"/>
  <c r="R43" i="12"/>
  <c r="R72" i="12"/>
  <c r="V68" i="12"/>
  <c r="V39" i="12"/>
  <c r="Q39" i="12"/>
  <c r="Q68" i="12"/>
  <c r="Y38" i="12"/>
  <c r="Y67" i="12"/>
  <c r="AB67" i="12"/>
  <c r="AB38" i="12"/>
  <c r="Z84" i="11"/>
  <c r="Z55" i="11"/>
  <c r="AB55" i="11"/>
  <c r="AB84" i="11"/>
  <c r="AC71" i="13"/>
  <c r="AC42" i="13"/>
  <c r="U81" i="13"/>
  <c r="U52" i="13"/>
  <c r="T80" i="13"/>
  <c r="T51" i="13"/>
  <c r="AF46" i="13"/>
  <c r="AF75" i="13"/>
  <c r="AF74" i="13"/>
  <c r="AF45" i="13"/>
  <c r="T72" i="13"/>
  <c r="T43" i="13"/>
  <c r="U39" i="13"/>
  <c r="U68" i="13"/>
  <c r="U67" i="13"/>
  <c r="U38" i="13"/>
  <c r="AA77" i="11"/>
  <c r="AA48" i="11"/>
  <c r="AF48" i="11"/>
  <c r="AF77" i="11"/>
  <c r="AH79" i="11"/>
  <c r="AH50" i="11"/>
  <c r="U50" i="11"/>
  <c r="U79" i="11"/>
  <c r="AA78" i="11"/>
  <c r="AA49" i="11"/>
  <c r="V78" i="11"/>
  <c r="V49" i="11"/>
  <c r="U73" i="11"/>
  <c r="U44" i="11"/>
  <c r="AA71" i="11"/>
  <c r="AA42" i="11"/>
  <c r="V71" i="11"/>
  <c r="V42" i="11"/>
  <c r="AA66" i="11"/>
  <c r="AA37" i="11"/>
  <c r="AF66" i="11"/>
  <c r="AF37" i="11"/>
  <c r="W36" i="11"/>
  <c r="W65" i="11"/>
  <c r="R36" i="11"/>
  <c r="R65" i="11"/>
  <c r="AF52" i="14"/>
  <c r="AF81" i="14"/>
  <c r="AF80" i="14"/>
  <c r="AF51" i="14"/>
  <c r="T75" i="14"/>
  <c r="T46" i="14"/>
  <c r="U45" i="14"/>
  <c r="U74" i="14"/>
  <c r="T72" i="14"/>
  <c r="T43" i="14"/>
  <c r="AF68" i="14"/>
  <c r="AF39" i="14"/>
  <c r="AF67" i="14"/>
  <c r="AF38" i="14"/>
  <c r="X84" i="3"/>
  <c r="X55" i="3"/>
  <c r="AB84" i="3"/>
  <c r="AB55" i="3"/>
  <c r="W37" i="10"/>
  <c r="W66" i="10"/>
  <c r="S66" i="10"/>
  <c r="S37" i="10"/>
  <c r="X80" i="10"/>
  <c r="X51" i="10"/>
  <c r="R80" i="10"/>
  <c r="R51" i="10"/>
  <c r="Y81" i="10"/>
  <c r="Y52" i="10"/>
  <c r="AB81" i="10"/>
  <c r="AB52" i="10"/>
  <c r="X84" i="10"/>
  <c r="X55" i="10"/>
  <c r="R84" i="10"/>
  <c r="R55" i="10"/>
  <c r="Y73" i="10"/>
  <c r="Y44" i="10"/>
  <c r="R44" i="10"/>
  <c r="R73" i="10"/>
  <c r="AC51" i="12"/>
  <c r="AC80" i="12"/>
  <c r="AC50" i="11"/>
  <c r="AC79" i="11"/>
  <c r="AC52" i="14"/>
  <c r="AC81" i="14"/>
  <c r="X48" i="3"/>
  <c r="X77" i="3"/>
  <c r="AB77" i="3"/>
  <c r="AB48" i="3"/>
  <c r="X79" i="3"/>
  <c r="X50" i="3"/>
  <c r="AB50" i="3"/>
  <c r="AB79" i="3"/>
  <c r="W78" i="3"/>
  <c r="W49" i="3"/>
  <c r="R78" i="3"/>
  <c r="R49" i="3"/>
  <c r="Z44" i="3"/>
  <c r="Z73" i="3"/>
  <c r="AB73" i="3"/>
  <c r="AB44" i="3"/>
  <c r="W42" i="3"/>
  <c r="W71" i="3"/>
  <c r="AB71" i="3"/>
  <c r="AB42" i="3"/>
  <c r="Y66" i="3"/>
  <c r="Y37" i="3"/>
  <c r="AB66" i="3"/>
  <c r="AB37" i="3"/>
  <c r="AC67" i="10"/>
  <c r="AC38" i="10"/>
  <c r="X72" i="10"/>
  <c r="X43" i="10"/>
  <c r="S43" i="10"/>
  <c r="S72" i="10"/>
  <c r="W45" i="10"/>
  <c r="W74" i="10"/>
  <c r="T74" i="10"/>
  <c r="T45" i="10"/>
  <c r="Z75" i="10"/>
  <c r="Z46" i="10"/>
  <c r="S75" i="10"/>
  <c r="S46" i="10"/>
  <c r="AC21" i="10"/>
  <c r="Y71" i="10"/>
  <c r="Y42" i="10"/>
  <c r="S42" i="10"/>
  <c r="S71" i="10"/>
  <c r="Z81" i="11"/>
  <c r="Z52" i="11"/>
  <c r="S81" i="11"/>
  <c r="S52" i="11"/>
  <c r="W51" i="11"/>
  <c r="W80" i="11"/>
  <c r="S80" i="11"/>
  <c r="S51" i="11"/>
  <c r="Y75" i="11"/>
  <c r="Y46" i="11"/>
  <c r="S75" i="11"/>
  <c r="S46" i="11"/>
  <c r="Y45" i="11"/>
  <c r="Y74" i="11"/>
  <c r="S45" i="11"/>
  <c r="S74" i="11"/>
  <c r="W43" i="11"/>
  <c r="W72" i="11"/>
  <c r="T72" i="11"/>
  <c r="T43" i="11"/>
  <c r="AF68" i="11"/>
  <c r="AF39" i="11"/>
  <c r="T67" i="11"/>
  <c r="T38" i="11"/>
  <c r="U84" i="14"/>
  <c r="U55" i="14"/>
  <c r="T77" i="14"/>
  <c r="T48" i="14"/>
  <c r="U79" i="14"/>
  <c r="U50" i="14"/>
  <c r="V78" i="14"/>
  <c r="V49" i="14"/>
  <c r="T44" i="14"/>
  <c r="T73" i="14"/>
  <c r="AF42" i="14"/>
  <c r="AF71" i="14"/>
  <c r="U66" i="14"/>
  <c r="U37" i="14"/>
  <c r="U65" i="14"/>
  <c r="U36" i="14"/>
  <c r="AC71" i="3"/>
  <c r="AC42" i="3"/>
  <c r="T67" i="10"/>
  <c r="T38" i="10"/>
  <c r="T68" i="10"/>
  <c r="T39" i="10"/>
  <c r="AC71" i="10"/>
  <c r="AC42" i="10"/>
  <c r="AA49" i="10"/>
  <c r="AA78" i="10"/>
  <c r="AF78" i="10"/>
  <c r="AF49" i="10"/>
  <c r="AH21" i="10"/>
  <c r="AF21" i="10"/>
  <c r="AH19" i="10"/>
  <c r="AF19" i="10"/>
  <c r="W45" i="3"/>
  <c r="W74" i="3"/>
  <c r="R74" i="3"/>
  <c r="R45" i="3"/>
  <c r="Z72" i="3"/>
  <c r="Z43" i="3"/>
  <c r="AB72" i="3"/>
  <c r="AB43" i="3"/>
  <c r="X67" i="3"/>
  <c r="X38" i="3"/>
  <c r="R67" i="3"/>
  <c r="R38" i="3"/>
  <c r="W39" i="3"/>
  <c r="W68" i="3"/>
  <c r="Q68" i="3"/>
  <c r="Q39" i="3"/>
  <c r="AC46" i="13"/>
  <c r="AC75" i="13"/>
  <c r="AC74" i="11"/>
  <c r="AC45" i="11"/>
  <c r="AC73" i="14"/>
  <c r="AC44" i="14"/>
  <c r="X81" i="3"/>
  <c r="X52" i="3"/>
  <c r="R81" i="3"/>
  <c r="R52" i="3"/>
  <c r="Y80" i="3"/>
  <c r="Y51" i="3"/>
  <c r="R80" i="3"/>
  <c r="R51" i="3"/>
  <c r="X75" i="3"/>
  <c r="X46" i="3"/>
  <c r="AB46" i="3"/>
  <c r="AB75" i="3"/>
  <c r="Q5" i="13"/>
  <c r="AB12" i="11"/>
  <c r="R12" i="11"/>
  <c r="S12" i="11"/>
  <c r="T12" i="11"/>
  <c r="AF12" i="11"/>
  <c r="U12" i="11"/>
  <c r="V12" i="11"/>
  <c r="Z12" i="11"/>
  <c r="X12" i="11"/>
  <c r="Y12" i="11"/>
  <c r="W12" i="11"/>
  <c r="AA12" i="11"/>
  <c r="AH12" i="11"/>
  <c r="AC25" i="13"/>
  <c r="Q24" i="12"/>
  <c r="AB24" i="12"/>
  <c r="R24" i="12"/>
  <c r="S24" i="12"/>
  <c r="T24" i="12"/>
  <c r="U24" i="12"/>
  <c r="AF24" i="12"/>
  <c r="V24" i="12"/>
  <c r="Y24" i="12"/>
  <c r="X24" i="12"/>
  <c r="Z24" i="12"/>
  <c r="W24" i="12"/>
  <c r="AA24" i="12"/>
  <c r="AH24" i="12"/>
  <c r="R18" i="11"/>
  <c r="AB18" i="11"/>
  <c r="S18" i="11"/>
  <c r="T18" i="11"/>
  <c r="U18" i="11"/>
  <c r="AF18" i="11"/>
  <c r="V18" i="11"/>
  <c r="Y18" i="11"/>
  <c r="X18" i="11"/>
  <c r="W18" i="11"/>
  <c r="Z18" i="11"/>
  <c r="AA18" i="11"/>
  <c r="AH18" i="11"/>
  <c r="AC12" i="12"/>
  <c r="AC12" i="11"/>
  <c r="AC25" i="3"/>
  <c r="X84" i="12"/>
  <c r="X55" i="12"/>
  <c r="R55" i="12"/>
  <c r="R84" i="12"/>
  <c r="W48" i="12"/>
  <c r="W77" i="12"/>
  <c r="R77" i="12"/>
  <c r="R48" i="12"/>
  <c r="X79" i="12"/>
  <c r="X50" i="12"/>
  <c r="R50" i="12"/>
  <c r="R79" i="12"/>
  <c r="Y78" i="12"/>
  <c r="Y49" i="12"/>
  <c r="AB49" i="12"/>
  <c r="AB78" i="12"/>
  <c r="X44" i="12"/>
  <c r="X73" i="12"/>
  <c r="R73" i="12"/>
  <c r="R44" i="12"/>
  <c r="Z71" i="12"/>
  <c r="Z42" i="12"/>
  <c r="AB71" i="12"/>
  <c r="AB42" i="12"/>
  <c r="X66" i="12"/>
  <c r="X37" i="12"/>
  <c r="R37" i="12"/>
  <c r="R66" i="12"/>
  <c r="R36" i="12"/>
  <c r="R65" i="12"/>
  <c r="AC71" i="12"/>
  <c r="AC42" i="12"/>
  <c r="X84" i="13"/>
  <c r="X55" i="13"/>
  <c r="AB84" i="13"/>
  <c r="AB55" i="13"/>
  <c r="W77" i="13"/>
  <c r="W48" i="13"/>
  <c r="AB48" i="13"/>
  <c r="AB77" i="13"/>
  <c r="Y50" i="13"/>
  <c r="Y79" i="13"/>
  <c r="R79" i="13"/>
  <c r="R50" i="13"/>
  <c r="W49" i="13"/>
  <c r="W78" i="13"/>
  <c r="R78" i="13"/>
  <c r="R49" i="13"/>
  <c r="W44" i="13"/>
  <c r="W73" i="13"/>
  <c r="AB44" i="13"/>
  <c r="AB73" i="13"/>
  <c r="W71" i="13"/>
  <c r="W42" i="13"/>
  <c r="R42" i="13"/>
  <c r="R71" i="13"/>
  <c r="W66" i="13"/>
  <c r="W37" i="13"/>
  <c r="AB66" i="13"/>
  <c r="AB37" i="13"/>
  <c r="W65" i="13"/>
  <c r="W36" i="13"/>
  <c r="AB65" i="13"/>
  <c r="AB36" i="13"/>
  <c r="Z81" i="12"/>
  <c r="Z52" i="12"/>
  <c r="Q81" i="12"/>
  <c r="Q52" i="12"/>
  <c r="W51" i="12"/>
  <c r="W80" i="12"/>
  <c r="Q51" i="12"/>
  <c r="Q80" i="12"/>
  <c r="X46" i="12"/>
  <c r="X75" i="12"/>
  <c r="Q46" i="12"/>
  <c r="Q75" i="12"/>
  <c r="Y45" i="12"/>
  <c r="Y74" i="12"/>
  <c r="S74" i="12"/>
  <c r="S45" i="12"/>
  <c r="W72" i="12"/>
  <c r="W43" i="12"/>
  <c r="Q72" i="12"/>
  <c r="Q43" i="12"/>
  <c r="Y68" i="12"/>
  <c r="Y39" i="12"/>
  <c r="R68" i="12"/>
  <c r="R39" i="12"/>
  <c r="X67" i="12"/>
  <c r="X38" i="12"/>
  <c r="Q67" i="12"/>
  <c r="Q38" i="12"/>
  <c r="Y84" i="11"/>
  <c r="Y55" i="11"/>
  <c r="Q84" i="11"/>
  <c r="Q55" i="11"/>
  <c r="AC84" i="13"/>
  <c r="AC55" i="13"/>
  <c r="T81" i="13"/>
  <c r="T52" i="13"/>
  <c r="U80" i="13"/>
  <c r="U51" i="13"/>
  <c r="T75" i="13"/>
  <c r="T46" i="13"/>
  <c r="Q45" i="13"/>
  <c r="Q74" i="13"/>
  <c r="AF72" i="13"/>
  <c r="AF43" i="13"/>
  <c r="T39" i="13"/>
  <c r="T68" i="13"/>
  <c r="T38" i="13"/>
  <c r="T67" i="13"/>
  <c r="U77" i="11"/>
  <c r="U48" i="11"/>
  <c r="AF79" i="11"/>
  <c r="AF50" i="11"/>
  <c r="AH78" i="11"/>
  <c r="AH49" i="11"/>
  <c r="U78" i="11"/>
  <c r="U49" i="11"/>
  <c r="T44" i="11"/>
  <c r="T73" i="11"/>
  <c r="AH42" i="11"/>
  <c r="AH71" i="11"/>
  <c r="U42" i="11"/>
  <c r="U71" i="11"/>
  <c r="U66" i="11"/>
  <c r="U37" i="11"/>
  <c r="Y36" i="11"/>
  <c r="Y65" i="11"/>
  <c r="Q65" i="11"/>
  <c r="Q36" i="11"/>
  <c r="Z81" i="14"/>
  <c r="Z52" i="14"/>
  <c r="S52" i="14"/>
  <c r="S81" i="14"/>
  <c r="T80" i="14"/>
  <c r="T51" i="14"/>
  <c r="U75" i="14"/>
  <c r="U46" i="14"/>
  <c r="R45" i="14"/>
  <c r="R74" i="14"/>
  <c r="AF43" i="14"/>
  <c r="AF72" i="14"/>
  <c r="T68" i="14"/>
  <c r="T39" i="14"/>
  <c r="T38" i="14"/>
  <c r="T67" i="14"/>
  <c r="Y84" i="3"/>
  <c r="Y55" i="3"/>
  <c r="Q84" i="3"/>
  <c r="Q55" i="3"/>
  <c r="AC51" i="3"/>
  <c r="AC80" i="3"/>
  <c r="AC74" i="3"/>
  <c r="AC45" i="3"/>
  <c r="Z37" i="10"/>
  <c r="Z66" i="10"/>
  <c r="R37" i="10"/>
  <c r="R66" i="10"/>
  <c r="AC72" i="10"/>
  <c r="AC43" i="10"/>
  <c r="Y51" i="10"/>
  <c r="Y80" i="10"/>
  <c r="AB80" i="10"/>
  <c r="AB51" i="10"/>
  <c r="X52" i="10"/>
  <c r="X81" i="10"/>
  <c r="R52" i="10"/>
  <c r="R81" i="10"/>
  <c r="Z84" i="10"/>
  <c r="Z55" i="10"/>
  <c r="AB84" i="10"/>
  <c r="AB55" i="10"/>
  <c r="Z73" i="10"/>
  <c r="Z44" i="10"/>
  <c r="AB73" i="10"/>
  <c r="AB44" i="10"/>
  <c r="AC72" i="12"/>
  <c r="AC43" i="12"/>
  <c r="AC71" i="11"/>
  <c r="AC42" i="11"/>
  <c r="AC45" i="14"/>
  <c r="AC74" i="14"/>
  <c r="W77" i="3"/>
  <c r="W48" i="3"/>
  <c r="R48" i="3"/>
  <c r="R77" i="3"/>
  <c r="Z79" i="3"/>
  <c r="Z50" i="3"/>
  <c r="R79" i="3"/>
  <c r="R50" i="3"/>
  <c r="X78" i="3"/>
  <c r="X49" i="3"/>
  <c r="AB49" i="3"/>
  <c r="AB78" i="3"/>
  <c r="X73" i="3"/>
  <c r="X44" i="3"/>
  <c r="R73" i="3"/>
  <c r="R44" i="3"/>
  <c r="X71" i="3"/>
  <c r="X42" i="3"/>
  <c r="R71" i="3"/>
  <c r="R42" i="3"/>
  <c r="W66" i="3"/>
  <c r="W37" i="3"/>
  <c r="R66" i="3"/>
  <c r="R37" i="3"/>
  <c r="Y43" i="10"/>
  <c r="Y72" i="10"/>
  <c r="AB72" i="10"/>
  <c r="AB43" i="10"/>
  <c r="Z74" i="10"/>
  <c r="Z45" i="10"/>
  <c r="R45" i="10"/>
  <c r="R74" i="10"/>
  <c r="W75" i="10"/>
  <c r="W46" i="10"/>
  <c r="AB75" i="10"/>
  <c r="AB46" i="10"/>
  <c r="AC78" i="10"/>
  <c r="AC49" i="10"/>
  <c r="Z71" i="10"/>
  <c r="Z42" i="10"/>
  <c r="AB42" i="10"/>
  <c r="AB71" i="10"/>
  <c r="Y81" i="11"/>
  <c r="Y52" i="11"/>
  <c r="R81" i="11"/>
  <c r="R52" i="11"/>
  <c r="Y80" i="11"/>
  <c r="Y51" i="11"/>
  <c r="AB80" i="11"/>
  <c r="AB51" i="11"/>
  <c r="X46" i="11"/>
  <c r="X75" i="11"/>
  <c r="AB46" i="11"/>
  <c r="AB75" i="11"/>
  <c r="W45" i="11"/>
  <c r="W74" i="11"/>
  <c r="T45" i="11"/>
  <c r="T74" i="11"/>
  <c r="Y72" i="11"/>
  <c r="Y43" i="11"/>
  <c r="S43" i="11"/>
  <c r="S72" i="11"/>
  <c r="S39" i="11"/>
  <c r="S68" i="11"/>
  <c r="W67" i="11"/>
  <c r="W38" i="11"/>
  <c r="U67" i="11"/>
  <c r="U38" i="11"/>
  <c r="T55" i="14"/>
  <c r="T84" i="14"/>
  <c r="U77" i="14"/>
  <c r="U48" i="14"/>
  <c r="T79" i="14"/>
  <c r="T50" i="14"/>
  <c r="T78" i="14"/>
  <c r="T49" i="14"/>
  <c r="AF73" i="14"/>
  <c r="AF44" i="14"/>
  <c r="T71" i="14"/>
  <c r="T42" i="14"/>
  <c r="T66" i="14"/>
  <c r="T37" i="14"/>
  <c r="T65" i="14"/>
  <c r="T36" i="14"/>
  <c r="AC77" i="3"/>
  <c r="AC48" i="3"/>
  <c r="Y67" i="10"/>
  <c r="Y38" i="10"/>
  <c r="S67" i="10"/>
  <c r="S38" i="10"/>
  <c r="Y39" i="10"/>
  <c r="Y68" i="10"/>
  <c r="S68" i="10"/>
  <c r="S39" i="10"/>
  <c r="T78" i="10"/>
  <c r="T49" i="10"/>
  <c r="U79" i="10"/>
  <c r="U50" i="10"/>
  <c r="U77" i="10"/>
  <c r="U48" i="10"/>
  <c r="Y45" i="3"/>
  <c r="Y74" i="3"/>
  <c r="S45" i="3"/>
  <c r="S74" i="3"/>
  <c r="Y72" i="3"/>
  <c r="Y43" i="3"/>
  <c r="R43" i="3"/>
  <c r="R72" i="3"/>
  <c r="W67" i="3"/>
  <c r="W38" i="3"/>
  <c r="AB67" i="3"/>
  <c r="AB38" i="3"/>
  <c r="Y39" i="3"/>
  <c r="Y68" i="3"/>
  <c r="AB68" i="3"/>
  <c r="AB39" i="3"/>
  <c r="AC68" i="13"/>
  <c r="AC39" i="13"/>
  <c r="AC38" i="11"/>
  <c r="AC67" i="11"/>
  <c r="AC36" i="14"/>
  <c r="AC65" i="14"/>
  <c r="W81" i="3"/>
  <c r="W52" i="3"/>
  <c r="Q81" i="3"/>
  <c r="Q52" i="3"/>
  <c r="Z80" i="3"/>
  <c r="Z51" i="3"/>
  <c r="Q80" i="3"/>
  <c r="Q51" i="3"/>
  <c r="Y75" i="3"/>
  <c r="Y46" i="3"/>
  <c r="R75" i="3"/>
  <c r="R46" i="3"/>
  <c r="AC81" i="10"/>
  <c r="AC52" i="10"/>
  <c r="AH65" i="12" l="1"/>
  <c r="X36" i="12"/>
  <c r="W36" i="14"/>
  <c r="X65" i="14"/>
  <c r="Y65" i="14"/>
  <c r="Z65" i="12"/>
  <c r="W36" i="12"/>
  <c r="AA36" i="12"/>
  <c r="Y12" i="10"/>
  <c r="Y70" i="10" s="1"/>
  <c r="AC3" i="3"/>
  <c r="S12" i="10"/>
  <c r="S70" i="10" s="1"/>
  <c r="V24" i="14"/>
  <c r="V82" i="14" s="1"/>
  <c r="AF24" i="14"/>
  <c r="AF53" i="14" s="1"/>
  <c r="T5" i="13"/>
  <c r="T34" i="13" s="1"/>
  <c r="AH24" i="14"/>
  <c r="AH82" i="14" s="1"/>
  <c r="T24" i="14"/>
  <c r="T53" i="14" s="1"/>
  <c r="V36" i="12"/>
  <c r="Z36" i="14"/>
  <c r="AA24" i="14"/>
  <c r="AA82" i="14" s="1"/>
  <c r="AF70" i="10"/>
  <c r="AF41" i="10"/>
  <c r="Q3" i="12"/>
  <c r="AB3" i="12"/>
  <c r="R3" i="12"/>
  <c r="S3" i="12"/>
  <c r="T3" i="12"/>
  <c r="AF3" i="12"/>
  <c r="U3" i="12"/>
  <c r="V3" i="12"/>
  <c r="Z3" i="12"/>
  <c r="Y3" i="12"/>
  <c r="W3" i="12"/>
  <c r="X3" i="12"/>
  <c r="AH3" i="12"/>
  <c r="AA3" i="12"/>
  <c r="AA76" i="11"/>
  <c r="AA47" i="11"/>
  <c r="AF76" i="11"/>
  <c r="AF47" i="11"/>
  <c r="AA82" i="12"/>
  <c r="AA53" i="12"/>
  <c r="AF53" i="12"/>
  <c r="AF82" i="12"/>
  <c r="AH70" i="11"/>
  <c r="AH41" i="11"/>
  <c r="V70" i="11"/>
  <c r="V41" i="11"/>
  <c r="AA5" i="13"/>
  <c r="AF5" i="13"/>
  <c r="AH50" i="10"/>
  <c r="AH79" i="10"/>
  <c r="X47" i="13"/>
  <c r="X76" i="13"/>
  <c r="S76" i="13"/>
  <c r="S47" i="13"/>
  <c r="X82" i="3"/>
  <c r="X53" i="3"/>
  <c r="AB82" i="3"/>
  <c r="AB53" i="3"/>
  <c r="W63" i="12"/>
  <c r="W34" i="12"/>
  <c r="Q63" i="12"/>
  <c r="Q34" i="12"/>
  <c r="AA83" i="12"/>
  <c r="AA54" i="12"/>
  <c r="V54" i="12"/>
  <c r="V83" i="12"/>
  <c r="AC76" i="11"/>
  <c r="AC47" i="11"/>
  <c r="T82" i="13"/>
  <c r="T53" i="13"/>
  <c r="Z76" i="12"/>
  <c r="Z47" i="12"/>
  <c r="Q76" i="12"/>
  <c r="Q47" i="12"/>
  <c r="F58" i="10"/>
  <c r="F87" i="10"/>
  <c r="Z48" i="10"/>
  <c r="Z77" i="10"/>
  <c r="W83" i="10"/>
  <c r="W54" i="10"/>
  <c r="AB54" i="10"/>
  <c r="AB83" i="10"/>
  <c r="AB53" i="11"/>
  <c r="AB82" i="11"/>
  <c r="X70" i="3"/>
  <c r="X41" i="3"/>
  <c r="AB70" i="3"/>
  <c r="AB41" i="3"/>
  <c r="U41" i="13"/>
  <c r="U70" i="13"/>
  <c r="Z63" i="3"/>
  <c r="Z34" i="3"/>
  <c r="Q63" i="3"/>
  <c r="Q34" i="3"/>
  <c r="AC36" i="13"/>
  <c r="AC65" i="13"/>
  <c r="W83" i="11"/>
  <c r="W54" i="11"/>
  <c r="S54" i="11"/>
  <c r="S83" i="11"/>
  <c r="Y76" i="10"/>
  <c r="Y47" i="10"/>
  <c r="S76" i="10"/>
  <c r="S47" i="10"/>
  <c r="Q24" i="10"/>
  <c r="R24" i="10"/>
  <c r="AB24" i="10"/>
  <c r="S24" i="10"/>
  <c r="AF24" i="10"/>
  <c r="T24" i="10"/>
  <c r="U24" i="10"/>
  <c r="V24" i="10"/>
  <c r="Z24" i="10"/>
  <c r="W24" i="10"/>
  <c r="Y24" i="10"/>
  <c r="X24" i="10"/>
  <c r="AA24" i="10"/>
  <c r="AH24" i="10"/>
  <c r="Z65" i="3"/>
  <c r="Z36" i="3"/>
  <c r="R65" i="3"/>
  <c r="R36" i="3"/>
  <c r="T65" i="10"/>
  <c r="T36" i="10"/>
  <c r="X76" i="3"/>
  <c r="X47" i="3"/>
  <c r="R76" i="3"/>
  <c r="R47" i="3"/>
  <c r="Y83" i="14"/>
  <c r="Y54" i="14"/>
  <c r="R83" i="14"/>
  <c r="R54" i="14"/>
  <c r="AC18" i="10"/>
  <c r="AH83" i="3"/>
  <c r="AH54" i="3"/>
  <c r="U54" i="3"/>
  <c r="U83" i="3"/>
  <c r="Q4" i="12"/>
  <c r="AB4" i="12"/>
  <c r="R4" i="12"/>
  <c r="S4" i="12"/>
  <c r="T4" i="12"/>
  <c r="AF4" i="12"/>
  <c r="U4" i="12"/>
  <c r="V4" i="12"/>
  <c r="Z4" i="12"/>
  <c r="X4" i="12"/>
  <c r="Y4" i="12"/>
  <c r="W4" i="12"/>
  <c r="AH4" i="12"/>
  <c r="AA4" i="12"/>
  <c r="Y63" i="11"/>
  <c r="Y34" i="11"/>
  <c r="S63" i="11"/>
  <c r="S34" i="11"/>
  <c r="Z76" i="14"/>
  <c r="Z47" i="14"/>
  <c r="Q76" i="14"/>
  <c r="Q47" i="14"/>
  <c r="W53" i="14"/>
  <c r="W82" i="14"/>
  <c r="AB82" i="14"/>
  <c r="AB53" i="14"/>
  <c r="U70" i="14"/>
  <c r="U41" i="14"/>
  <c r="AC63" i="12"/>
  <c r="AC34" i="12"/>
  <c r="Q3" i="3"/>
  <c r="AB3" i="3"/>
  <c r="R3" i="3"/>
  <c r="S3" i="3"/>
  <c r="AF3" i="3"/>
  <c r="T3" i="3"/>
  <c r="U3" i="3"/>
  <c r="V3" i="3"/>
  <c r="Z3" i="3"/>
  <c r="X3" i="3"/>
  <c r="W3" i="3"/>
  <c r="Y3" i="3"/>
  <c r="AA3" i="3"/>
  <c r="AH3" i="3"/>
  <c r="Q27" i="10"/>
  <c r="AB27" i="10"/>
  <c r="R27" i="10"/>
  <c r="S27" i="10"/>
  <c r="T27" i="10"/>
  <c r="U27" i="10"/>
  <c r="AF27" i="10"/>
  <c r="V27" i="10"/>
  <c r="W27" i="10"/>
  <c r="Y27" i="10"/>
  <c r="Z27" i="10"/>
  <c r="X27" i="10"/>
  <c r="AA27" i="10"/>
  <c r="AH27" i="10"/>
  <c r="U76" i="11"/>
  <c r="U47" i="11"/>
  <c r="U82" i="12"/>
  <c r="U53" i="12"/>
  <c r="AA70" i="11"/>
  <c r="AA41" i="11"/>
  <c r="U70" i="11"/>
  <c r="U41" i="11"/>
  <c r="U5" i="13"/>
  <c r="Y76" i="13"/>
  <c r="Y47" i="13"/>
  <c r="R76" i="13"/>
  <c r="R47" i="13"/>
  <c r="Y82" i="3"/>
  <c r="Y53" i="3"/>
  <c r="Q82" i="3"/>
  <c r="Q53" i="3"/>
  <c r="AA34" i="12"/>
  <c r="AA63" i="12"/>
  <c r="V63" i="12"/>
  <c r="V34" i="12"/>
  <c r="AH83" i="12"/>
  <c r="AH54" i="12"/>
  <c r="AF83" i="12"/>
  <c r="AF54" i="12"/>
  <c r="Q12" i="12"/>
  <c r="R12" i="12"/>
  <c r="AB12" i="12"/>
  <c r="S12" i="12"/>
  <c r="AF12" i="12"/>
  <c r="T12" i="12"/>
  <c r="U12" i="12"/>
  <c r="V12" i="12"/>
  <c r="W12" i="12"/>
  <c r="Y12" i="12"/>
  <c r="Z12" i="12"/>
  <c r="X12" i="12"/>
  <c r="AA12" i="12"/>
  <c r="AH12" i="12"/>
  <c r="Y53" i="13"/>
  <c r="Y82" i="13"/>
  <c r="S82" i="13"/>
  <c r="S53" i="13"/>
  <c r="AH76" i="12"/>
  <c r="AH47" i="12"/>
  <c r="V47" i="12"/>
  <c r="V76" i="12"/>
  <c r="Z83" i="10"/>
  <c r="Z54" i="10"/>
  <c r="Q83" i="10"/>
  <c r="Q54" i="10"/>
  <c r="AC4" i="10"/>
  <c r="Z82" i="11"/>
  <c r="Z53" i="11"/>
  <c r="R53" i="11"/>
  <c r="R82" i="11"/>
  <c r="W70" i="3"/>
  <c r="W41" i="3"/>
  <c r="R41" i="3"/>
  <c r="R70" i="3"/>
  <c r="T70" i="13"/>
  <c r="T41" i="13"/>
  <c r="AH63" i="3"/>
  <c r="AH34" i="3"/>
  <c r="V63" i="3"/>
  <c r="V34" i="3"/>
  <c r="AC65" i="10"/>
  <c r="AC36" i="10"/>
  <c r="Z83" i="11"/>
  <c r="Z54" i="11"/>
  <c r="R83" i="11"/>
  <c r="R54" i="11"/>
  <c r="Z18" i="10"/>
  <c r="AB76" i="10"/>
  <c r="AB47" i="10"/>
  <c r="X65" i="3"/>
  <c r="X36" i="3"/>
  <c r="AB65" i="3"/>
  <c r="AB36" i="3"/>
  <c r="X65" i="10"/>
  <c r="X36" i="10"/>
  <c r="S65" i="10"/>
  <c r="S36" i="10"/>
  <c r="Y76" i="3"/>
  <c r="Y47" i="3"/>
  <c r="AB76" i="3"/>
  <c r="AB47" i="3"/>
  <c r="Z54" i="14"/>
  <c r="Z83" i="14"/>
  <c r="AB83" i="14"/>
  <c r="AB54" i="14"/>
  <c r="AF83" i="3"/>
  <c r="AF54" i="3"/>
  <c r="Z34" i="11"/>
  <c r="Z63" i="11"/>
  <c r="AB63" i="11"/>
  <c r="AB34" i="11"/>
  <c r="W12" i="10"/>
  <c r="R70" i="10"/>
  <c r="R41" i="10"/>
  <c r="AH47" i="14"/>
  <c r="AH76" i="14"/>
  <c r="V47" i="14"/>
  <c r="V76" i="14"/>
  <c r="AC24" i="14"/>
  <c r="Z24" i="14"/>
  <c r="R53" i="14"/>
  <c r="R82" i="14"/>
  <c r="X41" i="14"/>
  <c r="X70" i="14"/>
  <c r="S70" i="14"/>
  <c r="S41" i="14"/>
  <c r="Q3" i="14"/>
  <c r="AB3" i="14"/>
  <c r="R3" i="14"/>
  <c r="S3" i="14"/>
  <c r="T3" i="14"/>
  <c r="AF3" i="14"/>
  <c r="U3" i="14"/>
  <c r="V3" i="14"/>
  <c r="W3" i="14"/>
  <c r="Y3" i="14"/>
  <c r="X3" i="14"/>
  <c r="Z3" i="14"/>
  <c r="AA3" i="14"/>
  <c r="AH3" i="14"/>
  <c r="Q3" i="13"/>
  <c r="AB3" i="13"/>
  <c r="R3" i="13"/>
  <c r="S3" i="13"/>
  <c r="T3" i="13"/>
  <c r="AF3" i="13"/>
  <c r="U3" i="13"/>
  <c r="V3" i="13"/>
  <c r="Z3" i="13"/>
  <c r="W3" i="13"/>
  <c r="X3" i="13"/>
  <c r="Y3" i="13"/>
  <c r="AH3" i="13"/>
  <c r="AA3" i="13"/>
  <c r="Q4" i="10"/>
  <c r="AB4" i="10"/>
  <c r="R4" i="10"/>
  <c r="S4" i="10"/>
  <c r="T4" i="10"/>
  <c r="AF4" i="10"/>
  <c r="U4" i="10"/>
  <c r="V4" i="10"/>
  <c r="W4" i="10"/>
  <c r="X4" i="10"/>
  <c r="Y4" i="10"/>
  <c r="Z4" i="10"/>
  <c r="AA4" i="10"/>
  <c r="AH4" i="10"/>
  <c r="Z47" i="11"/>
  <c r="Z76" i="11"/>
  <c r="T76" i="11"/>
  <c r="T47" i="11"/>
  <c r="T82" i="12"/>
  <c r="T53" i="12"/>
  <c r="AF70" i="11"/>
  <c r="AF41" i="11"/>
  <c r="Z47" i="13"/>
  <c r="Z76" i="13"/>
  <c r="AB76" i="13"/>
  <c r="AB47" i="13"/>
  <c r="AA82" i="3"/>
  <c r="AA53" i="3"/>
  <c r="V82" i="3"/>
  <c r="V53" i="3"/>
  <c r="AH63" i="12"/>
  <c r="AH34" i="12"/>
  <c r="U34" i="12"/>
  <c r="U63" i="12"/>
  <c r="T83" i="12"/>
  <c r="T54" i="12"/>
  <c r="AC34" i="10"/>
  <c r="AC63" i="10"/>
  <c r="W53" i="13"/>
  <c r="W82" i="13"/>
  <c r="R82" i="13"/>
  <c r="R53" i="13"/>
  <c r="Y77" i="10"/>
  <c r="Y48" i="10"/>
  <c r="AA76" i="12"/>
  <c r="AA47" i="12"/>
  <c r="AF76" i="12"/>
  <c r="AF47" i="12"/>
  <c r="AH83" i="10"/>
  <c r="AH54" i="10"/>
  <c r="V54" i="10"/>
  <c r="V83" i="10"/>
  <c r="W82" i="11"/>
  <c r="W53" i="11"/>
  <c r="Q82" i="11"/>
  <c r="Q53" i="11"/>
  <c r="Z70" i="3"/>
  <c r="Z41" i="3"/>
  <c r="Q41" i="3"/>
  <c r="Q70" i="3"/>
  <c r="X41" i="13"/>
  <c r="X70" i="13"/>
  <c r="S70" i="13"/>
  <c r="S41" i="13"/>
  <c r="AC41" i="13"/>
  <c r="AC70" i="13"/>
  <c r="AA63" i="3"/>
  <c r="AA34" i="3"/>
  <c r="AF34" i="3"/>
  <c r="AF63" i="3"/>
  <c r="X54" i="11"/>
  <c r="X83" i="11"/>
  <c r="AB54" i="11"/>
  <c r="AB83" i="11"/>
  <c r="W76" i="10"/>
  <c r="W47" i="10"/>
  <c r="R76" i="10"/>
  <c r="R47" i="10"/>
  <c r="Q5" i="10"/>
  <c r="R5" i="10"/>
  <c r="AB5" i="10"/>
  <c r="S5" i="10"/>
  <c r="AF5" i="10"/>
  <c r="T5" i="10"/>
  <c r="U5" i="10"/>
  <c r="V5" i="10"/>
  <c r="X5" i="10"/>
  <c r="W5" i="10"/>
  <c r="Y5" i="10"/>
  <c r="Z5" i="10"/>
  <c r="AH5" i="10"/>
  <c r="AA5" i="10"/>
  <c r="W65" i="3"/>
  <c r="W36" i="3"/>
  <c r="Q65" i="3"/>
  <c r="Q36" i="3"/>
  <c r="Y36" i="10"/>
  <c r="Y65" i="10"/>
  <c r="AB36" i="10"/>
  <c r="AB65" i="10"/>
  <c r="W47" i="3"/>
  <c r="W76" i="3"/>
  <c r="Q76" i="3"/>
  <c r="Q47" i="3"/>
  <c r="AC70" i="3"/>
  <c r="AC41" i="3"/>
  <c r="X83" i="14"/>
  <c r="X54" i="14"/>
  <c r="Q83" i="14"/>
  <c r="Q54" i="14"/>
  <c r="T83" i="3"/>
  <c r="T54" i="3"/>
  <c r="W34" i="11"/>
  <c r="W63" i="11"/>
  <c r="R34" i="11"/>
  <c r="R63" i="11"/>
  <c r="T79" i="10"/>
  <c r="T50" i="10"/>
  <c r="Z12" i="10"/>
  <c r="AB70" i="10"/>
  <c r="AB41" i="10"/>
  <c r="AA76" i="14"/>
  <c r="AA47" i="14"/>
  <c r="U76" i="14"/>
  <c r="U47" i="14"/>
  <c r="X24" i="14"/>
  <c r="Q53" i="14"/>
  <c r="Q82" i="14"/>
  <c r="W70" i="14"/>
  <c r="W41" i="14"/>
  <c r="AB70" i="14"/>
  <c r="AB41" i="14"/>
  <c r="AC4" i="3"/>
  <c r="R3" i="11"/>
  <c r="AB3" i="11"/>
  <c r="S3" i="11"/>
  <c r="T3" i="11"/>
  <c r="U3" i="11"/>
  <c r="AF3" i="11"/>
  <c r="V3" i="11"/>
  <c r="Z3" i="11"/>
  <c r="Y3" i="11"/>
  <c r="W3" i="11"/>
  <c r="X3" i="11"/>
  <c r="AA3" i="11"/>
  <c r="AH3" i="11"/>
  <c r="AC3" i="11"/>
  <c r="Q5" i="14"/>
  <c r="R5" i="14"/>
  <c r="AB5" i="14"/>
  <c r="S5" i="14"/>
  <c r="T5" i="14"/>
  <c r="AF5" i="14"/>
  <c r="U5" i="14"/>
  <c r="V5" i="14"/>
  <c r="Z5" i="14"/>
  <c r="W5" i="14"/>
  <c r="X5" i="14"/>
  <c r="Y5" i="14"/>
  <c r="AA5" i="14"/>
  <c r="AH5" i="14"/>
  <c r="AC5" i="13"/>
  <c r="AC70" i="11"/>
  <c r="AC41" i="11"/>
  <c r="W47" i="11"/>
  <c r="W76" i="11"/>
  <c r="S76" i="11"/>
  <c r="S47" i="11"/>
  <c r="W53" i="12"/>
  <c r="W82" i="12"/>
  <c r="S53" i="12"/>
  <c r="S82" i="12"/>
  <c r="AC54" i="13"/>
  <c r="AC83" i="13"/>
  <c r="T41" i="11"/>
  <c r="T70" i="11"/>
  <c r="X5" i="13"/>
  <c r="S5" i="13"/>
  <c r="AC50" i="10"/>
  <c r="AC79" i="10"/>
  <c r="W76" i="13"/>
  <c r="W47" i="13"/>
  <c r="Q76" i="13"/>
  <c r="Q47" i="13"/>
  <c r="AH82" i="3"/>
  <c r="AH53" i="3"/>
  <c r="U82" i="3"/>
  <c r="U53" i="3"/>
  <c r="Q4" i="14"/>
  <c r="R4" i="14"/>
  <c r="AB4" i="14"/>
  <c r="S4" i="14"/>
  <c r="AF4" i="14"/>
  <c r="T4" i="14"/>
  <c r="U4" i="14"/>
  <c r="V4" i="14"/>
  <c r="X4" i="14"/>
  <c r="Y4" i="14"/>
  <c r="W4" i="14"/>
  <c r="Z4" i="14"/>
  <c r="AH4" i="14"/>
  <c r="AA4" i="14"/>
  <c r="AF63" i="12"/>
  <c r="AF34" i="12"/>
  <c r="U83" i="12"/>
  <c r="U54" i="12"/>
  <c r="X82" i="13"/>
  <c r="X53" i="13"/>
  <c r="AB82" i="13"/>
  <c r="AB53" i="13"/>
  <c r="T76" i="12"/>
  <c r="T47" i="12"/>
  <c r="AC63" i="3"/>
  <c r="AC34" i="3"/>
  <c r="AC63" i="11"/>
  <c r="AC34" i="11"/>
  <c r="W79" i="10"/>
  <c r="W50" i="10"/>
  <c r="AA83" i="10"/>
  <c r="AA54" i="10"/>
  <c r="AF83" i="10"/>
  <c r="AF54" i="10"/>
  <c r="AA82" i="11"/>
  <c r="AA53" i="11"/>
  <c r="V82" i="11"/>
  <c r="V53" i="11"/>
  <c r="AA70" i="3"/>
  <c r="AA41" i="3"/>
  <c r="V70" i="3"/>
  <c r="V41" i="3"/>
  <c r="W41" i="13"/>
  <c r="W70" i="13"/>
  <c r="AB70" i="13"/>
  <c r="AB41" i="13"/>
  <c r="U63" i="3"/>
  <c r="U34" i="3"/>
  <c r="Y83" i="11"/>
  <c r="Y54" i="11"/>
  <c r="Q83" i="11"/>
  <c r="Q54" i="11"/>
  <c r="X18" i="10"/>
  <c r="Q47" i="10"/>
  <c r="Q76" i="10"/>
  <c r="AC4" i="11"/>
  <c r="AH36" i="3"/>
  <c r="AH65" i="3"/>
  <c r="V65" i="3"/>
  <c r="V36" i="3"/>
  <c r="Z65" i="10"/>
  <c r="Z36" i="10"/>
  <c r="R36" i="10"/>
  <c r="R65" i="10"/>
  <c r="AA76" i="3"/>
  <c r="AA47" i="3"/>
  <c r="V76" i="3"/>
  <c r="V47" i="3"/>
  <c r="AA83" i="14"/>
  <c r="AA54" i="14"/>
  <c r="V83" i="14"/>
  <c r="V54" i="14"/>
  <c r="Y54" i="3"/>
  <c r="Y83" i="3"/>
  <c r="S83" i="3"/>
  <c r="S54" i="3"/>
  <c r="X34" i="11"/>
  <c r="X63" i="11"/>
  <c r="Q63" i="11"/>
  <c r="Q34" i="11"/>
  <c r="AC53" i="10"/>
  <c r="AC82" i="10"/>
  <c r="X12" i="10"/>
  <c r="Q70" i="10"/>
  <c r="Q41" i="10"/>
  <c r="AF76" i="14"/>
  <c r="AF47" i="14"/>
  <c r="Y70" i="14"/>
  <c r="Y41" i="14"/>
  <c r="R41" i="14"/>
  <c r="R70" i="14"/>
  <c r="AC3" i="12"/>
  <c r="X47" i="11"/>
  <c r="X76" i="11"/>
  <c r="AB76" i="11"/>
  <c r="AB47" i="11"/>
  <c r="Z53" i="12"/>
  <c r="Z82" i="12"/>
  <c r="R82" i="12"/>
  <c r="R53" i="12"/>
  <c r="W70" i="11"/>
  <c r="W41" i="11"/>
  <c r="S70" i="11"/>
  <c r="S41" i="11"/>
  <c r="W5" i="13"/>
  <c r="R5" i="13"/>
  <c r="AH76" i="13"/>
  <c r="AH47" i="13"/>
  <c r="V47" i="13"/>
  <c r="V76" i="13"/>
  <c r="T82" i="3"/>
  <c r="T53" i="3"/>
  <c r="T34" i="12"/>
  <c r="T63" i="12"/>
  <c r="W54" i="12"/>
  <c r="W83" i="12"/>
  <c r="S83" i="12"/>
  <c r="S54" i="12"/>
  <c r="Z53" i="13"/>
  <c r="Z82" i="13"/>
  <c r="Q82" i="13"/>
  <c r="Q53" i="13"/>
  <c r="AC83" i="11"/>
  <c r="AC54" i="11"/>
  <c r="U76" i="12"/>
  <c r="U47" i="12"/>
  <c r="AC65" i="11"/>
  <c r="AC36" i="11"/>
  <c r="U83" i="10"/>
  <c r="U54" i="10"/>
  <c r="AC41" i="14"/>
  <c r="AC70" i="14"/>
  <c r="AH82" i="11"/>
  <c r="AH53" i="11"/>
  <c r="U53" i="11"/>
  <c r="U82" i="11"/>
  <c r="AH70" i="3"/>
  <c r="AH41" i="3"/>
  <c r="AF70" i="3"/>
  <c r="AF41" i="3"/>
  <c r="Z41" i="13"/>
  <c r="Z70" i="13"/>
  <c r="R41" i="13"/>
  <c r="R70" i="13"/>
  <c r="T34" i="3"/>
  <c r="T63" i="3"/>
  <c r="X77" i="10"/>
  <c r="X48" i="10"/>
  <c r="AA83" i="11"/>
  <c r="AA54" i="11"/>
  <c r="V54" i="11"/>
  <c r="V83" i="11"/>
  <c r="AA18" i="10"/>
  <c r="V18" i="10"/>
  <c r="S77" i="10"/>
  <c r="S48" i="10"/>
  <c r="AC77" i="10"/>
  <c r="AC48" i="10"/>
  <c r="AA65" i="3"/>
  <c r="AA36" i="3"/>
  <c r="U65" i="3"/>
  <c r="U36" i="3"/>
  <c r="W36" i="10"/>
  <c r="W65" i="10"/>
  <c r="Q65" i="10"/>
  <c r="Q36" i="10"/>
  <c r="AH76" i="3"/>
  <c r="AH47" i="3"/>
  <c r="U76" i="3"/>
  <c r="U47" i="3"/>
  <c r="AH83" i="14"/>
  <c r="AH54" i="14"/>
  <c r="U54" i="14"/>
  <c r="U83" i="14"/>
  <c r="W83" i="3"/>
  <c r="W54" i="3"/>
  <c r="R83" i="3"/>
  <c r="R54" i="3"/>
  <c r="AA63" i="11"/>
  <c r="AA34" i="11"/>
  <c r="V34" i="11"/>
  <c r="V63" i="11"/>
  <c r="AA12" i="10"/>
  <c r="V12" i="10"/>
  <c r="T76" i="14"/>
  <c r="T47" i="14"/>
  <c r="Z41" i="14"/>
  <c r="Z70" i="14"/>
  <c r="Q70" i="14"/>
  <c r="Q41" i="14"/>
  <c r="AC54" i="12"/>
  <c r="AC83" i="12"/>
  <c r="Q4" i="3"/>
  <c r="R4" i="3"/>
  <c r="AB4" i="3"/>
  <c r="S4" i="3"/>
  <c r="AF4" i="3"/>
  <c r="T4" i="3"/>
  <c r="U4" i="3"/>
  <c r="V4" i="3"/>
  <c r="Z4" i="3"/>
  <c r="Y4" i="3"/>
  <c r="X4" i="3"/>
  <c r="W4" i="3"/>
  <c r="AH4" i="3"/>
  <c r="AA4" i="3"/>
  <c r="AC3" i="13"/>
  <c r="AC83" i="3"/>
  <c r="AC54" i="3"/>
  <c r="Y47" i="11"/>
  <c r="Y76" i="11"/>
  <c r="R76" i="11"/>
  <c r="R47" i="11"/>
  <c r="X82" i="12"/>
  <c r="X53" i="12"/>
  <c r="AB53" i="12"/>
  <c r="AB82" i="12"/>
  <c r="Y70" i="11"/>
  <c r="Y41" i="11"/>
  <c r="R41" i="11"/>
  <c r="R70" i="11"/>
  <c r="Q25" i="13"/>
  <c r="AB25" i="13"/>
  <c r="R25" i="13"/>
  <c r="S25" i="13"/>
  <c r="AF25" i="13"/>
  <c r="T25" i="13"/>
  <c r="U25" i="13"/>
  <c r="V25" i="13"/>
  <c r="Z25" i="13"/>
  <c r="X25" i="13"/>
  <c r="W25" i="13"/>
  <c r="Y25" i="13"/>
  <c r="AA25" i="13"/>
  <c r="AH25" i="13"/>
  <c r="Z5" i="13"/>
  <c r="AB5" i="13"/>
  <c r="AF77" i="10"/>
  <c r="AF48" i="10"/>
  <c r="AA76" i="13"/>
  <c r="AA47" i="13"/>
  <c r="U76" i="13"/>
  <c r="U47" i="13"/>
  <c r="AF82" i="3"/>
  <c r="AF53" i="3"/>
  <c r="Y63" i="12"/>
  <c r="Y34" i="12"/>
  <c r="S63" i="12"/>
  <c r="S34" i="12"/>
  <c r="Q4" i="13"/>
  <c r="AB4" i="13"/>
  <c r="R4" i="13"/>
  <c r="S4" i="13"/>
  <c r="T4" i="13"/>
  <c r="U4" i="13"/>
  <c r="AF4" i="13"/>
  <c r="V4" i="13"/>
  <c r="Z4" i="13"/>
  <c r="Y4" i="13"/>
  <c r="X4" i="13"/>
  <c r="W4" i="13"/>
  <c r="AA4" i="13"/>
  <c r="AH4" i="13"/>
  <c r="V77" i="10"/>
  <c r="V48" i="10"/>
  <c r="Y83" i="12"/>
  <c r="Y54" i="12"/>
  <c r="AB83" i="12"/>
  <c r="AB54" i="12"/>
  <c r="AA82" i="13"/>
  <c r="AA53" i="13"/>
  <c r="V82" i="13"/>
  <c r="V53" i="13"/>
  <c r="X79" i="10"/>
  <c r="X50" i="10"/>
  <c r="W76" i="12"/>
  <c r="W47" i="12"/>
  <c r="S76" i="12"/>
  <c r="S47" i="12"/>
  <c r="AC47" i="14"/>
  <c r="AC76" i="14"/>
  <c r="AC4" i="12"/>
  <c r="T83" i="10"/>
  <c r="T54" i="10"/>
  <c r="AF82" i="11"/>
  <c r="AF53" i="11"/>
  <c r="U70" i="3"/>
  <c r="U41" i="3"/>
  <c r="Y41" i="13"/>
  <c r="Y70" i="13"/>
  <c r="Q70" i="13"/>
  <c r="Q41" i="13"/>
  <c r="X34" i="3"/>
  <c r="X63" i="3"/>
  <c r="S34" i="3"/>
  <c r="S63" i="3"/>
  <c r="AH83" i="11"/>
  <c r="AH54" i="11"/>
  <c r="AF54" i="11"/>
  <c r="AF83" i="11"/>
  <c r="AH18" i="10"/>
  <c r="AF18" i="10"/>
  <c r="AC53" i="12"/>
  <c r="AC82" i="12"/>
  <c r="W48" i="10"/>
  <c r="W77" i="10"/>
  <c r="T65" i="3"/>
  <c r="T36" i="3"/>
  <c r="AA65" i="10"/>
  <c r="AA36" i="10"/>
  <c r="V65" i="10"/>
  <c r="V36" i="10"/>
  <c r="AF76" i="3"/>
  <c r="AF47" i="3"/>
  <c r="T83" i="14"/>
  <c r="T54" i="14"/>
  <c r="X54" i="3"/>
  <c r="X83" i="3"/>
  <c r="AB83" i="3"/>
  <c r="AB54" i="3"/>
  <c r="AH63" i="11"/>
  <c r="AH34" i="11"/>
  <c r="U63" i="11"/>
  <c r="U34" i="11"/>
  <c r="AH12" i="10"/>
  <c r="Y76" i="14"/>
  <c r="Y47" i="14"/>
  <c r="S76" i="14"/>
  <c r="S47" i="14"/>
  <c r="U24" i="14"/>
  <c r="AA70" i="14"/>
  <c r="AA41" i="14"/>
  <c r="V70" i="14"/>
  <c r="V41" i="14"/>
  <c r="AC27" i="10"/>
  <c r="AC70" i="12"/>
  <c r="AC41" i="12"/>
  <c r="Q76" i="11"/>
  <c r="Q47" i="11"/>
  <c r="Y53" i="12"/>
  <c r="Y82" i="12"/>
  <c r="Q82" i="12"/>
  <c r="Q53" i="12"/>
  <c r="X70" i="11"/>
  <c r="X41" i="11"/>
  <c r="AB70" i="11"/>
  <c r="AB41" i="11"/>
  <c r="Y5" i="13"/>
  <c r="Q34" i="13"/>
  <c r="Q63" i="13"/>
  <c r="AH77" i="10"/>
  <c r="AH48" i="10"/>
  <c r="AF76" i="13"/>
  <c r="AF47" i="13"/>
  <c r="W82" i="3"/>
  <c r="W53" i="3"/>
  <c r="S53" i="3"/>
  <c r="S82" i="3"/>
  <c r="X63" i="12"/>
  <c r="X34" i="12"/>
  <c r="R63" i="12"/>
  <c r="R34" i="12"/>
  <c r="AA77" i="10"/>
  <c r="AA48" i="10"/>
  <c r="Z83" i="12"/>
  <c r="Z54" i="12"/>
  <c r="R83" i="12"/>
  <c r="R54" i="12"/>
  <c r="AH82" i="13"/>
  <c r="AH53" i="13"/>
  <c r="U82" i="13"/>
  <c r="U53" i="13"/>
  <c r="X76" i="12"/>
  <c r="X47" i="12"/>
  <c r="AB76" i="12"/>
  <c r="AB47" i="12"/>
  <c r="Y54" i="10"/>
  <c r="Y83" i="10"/>
  <c r="S54" i="10"/>
  <c r="S83" i="10"/>
  <c r="X82" i="11"/>
  <c r="X53" i="11"/>
  <c r="T82" i="11"/>
  <c r="T53" i="11"/>
  <c r="T70" i="3"/>
  <c r="T41" i="3"/>
  <c r="AA70" i="13"/>
  <c r="AA41" i="13"/>
  <c r="V70" i="13"/>
  <c r="V41" i="13"/>
  <c r="Y63" i="3"/>
  <c r="Y34" i="3"/>
  <c r="R63" i="3"/>
  <c r="R34" i="3"/>
  <c r="U83" i="11"/>
  <c r="U54" i="11"/>
  <c r="AC76" i="12"/>
  <c r="AC47" i="12"/>
  <c r="U18" i="10"/>
  <c r="AC83" i="14"/>
  <c r="AC54" i="14"/>
  <c r="S79" i="10"/>
  <c r="S50" i="10"/>
  <c r="AF36" i="3"/>
  <c r="AF65" i="3"/>
  <c r="AH65" i="10"/>
  <c r="AH36" i="10"/>
  <c r="AF36" i="10"/>
  <c r="AF65" i="10"/>
  <c r="T76" i="3"/>
  <c r="T47" i="3"/>
  <c r="AF83" i="14"/>
  <c r="AF54" i="14"/>
  <c r="AC12" i="10"/>
  <c r="AC76" i="3"/>
  <c r="AC47" i="3"/>
  <c r="Z54" i="3"/>
  <c r="Z83" i="3"/>
  <c r="Q83" i="3"/>
  <c r="Q54" i="3"/>
  <c r="AF34" i="11"/>
  <c r="AF63" i="11"/>
  <c r="AC82" i="11"/>
  <c r="AC53" i="11"/>
  <c r="T12" i="10"/>
  <c r="AC83" i="10"/>
  <c r="AC54" i="10"/>
  <c r="W47" i="14"/>
  <c r="W76" i="14"/>
  <c r="AB47" i="14"/>
  <c r="AB76" i="14"/>
  <c r="AH70" i="14"/>
  <c r="AH41" i="14"/>
  <c r="AF41" i="14"/>
  <c r="AF70" i="14"/>
  <c r="AC3" i="14"/>
  <c r="AH76" i="11"/>
  <c r="AH47" i="11"/>
  <c r="V47" i="11"/>
  <c r="V76" i="11"/>
  <c r="AH82" i="12"/>
  <c r="AH53" i="12"/>
  <c r="V82" i="12"/>
  <c r="V53" i="12"/>
  <c r="Z70" i="11"/>
  <c r="Z41" i="11"/>
  <c r="Q41" i="11"/>
  <c r="Q70" i="11"/>
  <c r="AH5" i="13"/>
  <c r="V5" i="13"/>
  <c r="AF79" i="10"/>
  <c r="AF50" i="10"/>
  <c r="T76" i="13"/>
  <c r="T47" i="13"/>
  <c r="Z82" i="3"/>
  <c r="Z53" i="3"/>
  <c r="R53" i="3"/>
  <c r="R82" i="3"/>
  <c r="Z63" i="12"/>
  <c r="Z34" i="12"/>
  <c r="AB63" i="12"/>
  <c r="AB34" i="12"/>
  <c r="AA79" i="10"/>
  <c r="AA50" i="10"/>
  <c r="X54" i="12"/>
  <c r="X83" i="12"/>
  <c r="Q54" i="12"/>
  <c r="Q83" i="12"/>
  <c r="AF53" i="13"/>
  <c r="AF82" i="13"/>
  <c r="AC53" i="13"/>
  <c r="AC82" i="13"/>
  <c r="AC63" i="14"/>
  <c r="AC34" i="14"/>
  <c r="Y47" i="12"/>
  <c r="Y76" i="12"/>
  <c r="R76" i="12"/>
  <c r="R47" i="12"/>
  <c r="AC36" i="12"/>
  <c r="AC65" i="12"/>
  <c r="X83" i="10"/>
  <c r="X54" i="10"/>
  <c r="R83" i="10"/>
  <c r="R54" i="10"/>
  <c r="AC47" i="13"/>
  <c r="AC76" i="13"/>
  <c r="Y82" i="11"/>
  <c r="Y53" i="11"/>
  <c r="S82" i="11"/>
  <c r="S53" i="11"/>
  <c r="Y70" i="3"/>
  <c r="Y41" i="3"/>
  <c r="S70" i="3"/>
  <c r="S41" i="3"/>
  <c r="AC82" i="3"/>
  <c r="AC53" i="3"/>
  <c r="AH70" i="13"/>
  <c r="AH41" i="13"/>
  <c r="AF41" i="13"/>
  <c r="AF70" i="13"/>
  <c r="W34" i="3"/>
  <c r="W63" i="3"/>
  <c r="AB63" i="3"/>
  <c r="AB34" i="3"/>
  <c r="AB4" i="11"/>
  <c r="R4" i="11"/>
  <c r="S4" i="11"/>
  <c r="AF4" i="11"/>
  <c r="U4" i="11"/>
  <c r="T4" i="11"/>
  <c r="V4" i="11"/>
  <c r="Y4" i="11"/>
  <c r="Z4" i="11"/>
  <c r="W4" i="11"/>
  <c r="X4" i="11"/>
  <c r="AH4" i="11"/>
  <c r="AA4" i="11"/>
  <c r="Z79" i="10"/>
  <c r="Z50" i="10"/>
  <c r="T83" i="11"/>
  <c r="T54" i="11"/>
  <c r="T18" i="10"/>
  <c r="Y79" i="10"/>
  <c r="Y50" i="10"/>
  <c r="Y36" i="3"/>
  <c r="Y65" i="3"/>
  <c r="S65" i="3"/>
  <c r="S36" i="3"/>
  <c r="U36" i="10"/>
  <c r="U65" i="10"/>
  <c r="Z76" i="3"/>
  <c r="Z47" i="3"/>
  <c r="S76" i="3"/>
  <c r="S47" i="3"/>
  <c r="W83" i="14"/>
  <c r="W54" i="14"/>
  <c r="S54" i="14"/>
  <c r="S83" i="14"/>
  <c r="AA83" i="3"/>
  <c r="AA54" i="3"/>
  <c r="V83" i="3"/>
  <c r="V54" i="3"/>
  <c r="T63" i="11"/>
  <c r="T34" i="11"/>
  <c r="U12" i="10"/>
  <c r="X76" i="14"/>
  <c r="X47" i="14"/>
  <c r="R76" i="14"/>
  <c r="R47" i="14"/>
  <c r="Y82" i="14"/>
  <c r="Y53" i="14"/>
  <c r="S82" i="14"/>
  <c r="S53" i="14"/>
  <c r="T70" i="14"/>
  <c r="T41" i="14"/>
  <c r="AC3" i="10"/>
  <c r="T82" i="14" l="1"/>
  <c r="Y41" i="10"/>
  <c r="S41" i="10"/>
  <c r="AA53" i="14"/>
  <c r="V53" i="14"/>
  <c r="AF82" i="14"/>
  <c r="T63" i="13"/>
  <c r="AH53" i="14"/>
  <c r="AC70" i="10"/>
  <c r="AC41" i="10"/>
  <c r="G87" i="10"/>
  <c r="U82" i="14"/>
  <c r="U53" i="14"/>
  <c r="W83" i="13"/>
  <c r="W54" i="13"/>
  <c r="R83" i="13"/>
  <c r="R54" i="13"/>
  <c r="F58" i="13"/>
  <c r="F87" i="13"/>
  <c r="X63" i="14"/>
  <c r="X34" i="14"/>
  <c r="AB63" i="14"/>
  <c r="AB34" i="14"/>
  <c r="F87" i="12"/>
  <c r="F58" i="12"/>
  <c r="H87" i="13"/>
  <c r="H58" i="13"/>
  <c r="Z70" i="10"/>
  <c r="Z41" i="10"/>
  <c r="Y63" i="10"/>
  <c r="Y34" i="10"/>
  <c r="AB34" i="10"/>
  <c r="AB63" i="10"/>
  <c r="AC53" i="14"/>
  <c r="AC82" i="14"/>
  <c r="Z76" i="10"/>
  <c r="Z47" i="10"/>
  <c r="Z41" i="12"/>
  <c r="Z70" i="12"/>
  <c r="AB41" i="12"/>
  <c r="AB70" i="12"/>
  <c r="E58" i="10"/>
  <c r="U85" i="10"/>
  <c r="U56" i="10"/>
  <c r="U28" i="10"/>
  <c r="H87" i="10"/>
  <c r="Z53" i="10"/>
  <c r="Z82" i="10"/>
  <c r="Q82" i="10"/>
  <c r="Q53" i="10"/>
  <c r="Q27" i="12"/>
  <c r="R27" i="12"/>
  <c r="AB27" i="12"/>
  <c r="S27" i="12"/>
  <c r="T27" i="12"/>
  <c r="AF27" i="12"/>
  <c r="U27" i="12"/>
  <c r="V27" i="12"/>
  <c r="Y27" i="12"/>
  <c r="X27" i="12"/>
  <c r="Z27" i="12"/>
  <c r="W27" i="12"/>
  <c r="E58" i="12"/>
  <c r="E87" i="12"/>
  <c r="AH27" i="12"/>
  <c r="AA27" i="12"/>
  <c r="G58" i="10"/>
  <c r="AB63" i="13"/>
  <c r="AB34" i="13"/>
  <c r="X54" i="13"/>
  <c r="X83" i="13"/>
  <c r="AB83" i="13"/>
  <c r="AB54" i="13"/>
  <c r="AC27" i="14"/>
  <c r="G87" i="14"/>
  <c r="G58" i="14"/>
  <c r="W63" i="14"/>
  <c r="W34" i="14"/>
  <c r="R34" i="14"/>
  <c r="R63" i="14"/>
  <c r="X82" i="14"/>
  <c r="X53" i="14"/>
  <c r="W34" i="10"/>
  <c r="W63" i="10"/>
  <c r="R63" i="10"/>
  <c r="R34" i="10"/>
  <c r="F87" i="11"/>
  <c r="F58" i="11"/>
  <c r="Y41" i="12"/>
  <c r="Y70" i="12"/>
  <c r="R70" i="12"/>
  <c r="R41" i="12"/>
  <c r="E87" i="10"/>
  <c r="T85" i="10"/>
  <c r="T56" i="10"/>
  <c r="T28" i="10"/>
  <c r="AH82" i="10"/>
  <c r="AH53" i="10"/>
  <c r="V82" i="10"/>
  <c r="V53" i="10"/>
  <c r="Y63" i="13"/>
  <c r="Y34" i="13"/>
  <c r="AC85" i="10"/>
  <c r="AC28" i="10"/>
  <c r="AC56" i="10"/>
  <c r="Z34" i="13"/>
  <c r="Z63" i="13"/>
  <c r="Z83" i="13"/>
  <c r="Z54" i="13"/>
  <c r="Q54" i="13"/>
  <c r="Q83" i="13"/>
  <c r="Z63" i="14"/>
  <c r="Z34" i="14"/>
  <c r="Q63" i="14"/>
  <c r="Q34" i="14"/>
  <c r="H87" i="12"/>
  <c r="H58" i="12"/>
  <c r="X34" i="10"/>
  <c r="X63" i="10"/>
  <c r="Q63" i="10"/>
  <c r="Q34" i="10"/>
  <c r="W70" i="12"/>
  <c r="W41" i="12"/>
  <c r="Q70" i="12"/>
  <c r="Q41" i="12"/>
  <c r="X85" i="10"/>
  <c r="X28" i="10"/>
  <c r="X56" i="10"/>
  <c r="S85" i="10"/>
  <c r="S56" i="10"/>
  <c r="S28" i="10"/>
  <c r="AC76" i="10"/>
  <c r="AC47" i="10"/>
  <c r="AA82" i="10"/>
  <c r="AA53" i="10"/>
  <c r="U82" i="10"/>
  <c r="U53" i="10"/>
  <c r="AF63" i="13"/>
  <c r="AF34" i="13"/>
  <c r="AC27" i="12"/>
  <c r="G87" i="12"/>
  <c r="G58" i="12"/>
  <c r="H87" i="11"/>
  <c r="H58" i="11"/>
  <c r="T70" i="10"/>
  <c r="T41" i="10"/>
  <c r="AH83" i="13"/>
  <c r="AH54" i="13"/>
  <c r="V83" i="13"/>
  <c r="V54" i="13"/>
  <c r="AH63" i="14"/>
  <c r="AH34" i="14"/>
  <c r="V63" i="14"/>
  <c r="V34" i="14"/>
  <c r="AA28" i="10"/>
  <c r="AA63" i="10"/>
  <c r="AA34" i="10"/>
  <c r="V63" i="10"/>
  <c r="V34" i="10"/>
  <c r="AC27" i="11"/>
  <c r="G87" i="11"/>
  <c r="G58" i="11"/>
  <c r="AH70" i="12"/>
  <c r="AH41" i="12"/>
  <c r="V70" i="12"/>
  <c r="V41" i="12"/>
  <c r="U63" i="13"/>
  <c r="U34" i="13"/>
  <c r="Z85" i="10"/>
  <c r="Z56" i="10"/>
  <c r="Z28" i="10"/>
  <c r="R85" i="10"/>
  <c r="R28" i="10"/>
  <c r="R56" i="10"/>
  <c r="T82" i="10"/>
  <c r="T53" i="10"/>
  <c r="AA63" i="13"/>
  <c r="AA34" i="13"/>
  <c r="T76" i="10"/>
  <c r="T47" i="10"/>
  <c r="AA83" i="13"/>
  <c r="AA54" i="13"/>
  <c r="U83" i="13"/>
  <c r="U54" i="13"/>
  <c r="V47" i="10"/>
  <c r="V76" i="10"/>
  <c r="R34" i="13"/>
  <c r="R63" i="13"/>
  <c r="AA63" i="14"/>
  <c r="AA34" i="14"/>
  <c r="U34" i="14"/>
  <c r="U63" i="14"/>
  <c r="Q27" i="14"/>
  <c r="R27" i="14"/>
  <c r="AB27" i="14"/>
  <c r="S27" i="14"/>
  <c r="U27" i="14"/>
  <c r="T27" i="14"/>
  <c r="AF27" i="14"/>
  <c r="V27" i="14"/>
  <c r="Z27" i="14"/>
  <c r="W27" i="14"/>
  <c r="X27" i="14"/>
  <c r="Y27" i="14"/>
  <c r="E87" i="14"/>
  <c r="E58" i="14"/>
  <c r="AA27" i="14"/>
  <c r="AH27" i="14"/>
  <c r="AH28" i="10"/>
  <c r="AH63" i="10"/>
  <c r="AH34" i="10"/>
  <c r="U63" i="10"/>
  <c r="U34" i="10"/>
  <c r="AA70" i="12"/>
  <c r="AA41" i="12"/>
  <c r="U70" i="12"/>
  <c r="U41" i="12"/>
  <c r="Y85" i="10"/>
  <c r="Y56" i="10"/>
  <c r="Y28" i="10"/>
  <c r="AB28" i="10"/>
  <c r="AB56" i="10"/>
  <c r="AB85" i="10"/>
  <c r="AF53" i="10"/>
  <c r="AF82" i="10"/>
  <c r="AC27" i="13"/>
  <c r="G87" i="13"/>
  <c r="G58" i="13"/>
  <c r="U70" i="10"/>
  <c r="U41" i="10"/>
  <c r="V34" i="13"/>
  <c r="V63" i="13"/>
  <c r="Q27" i="3"/>
  <c r="AB27" i="3"/>
  <c r="R27" i="3"/>
  <c r="S27" i="3"/>
  <c r="U27" i="3"/>
  <c r="T27" i="3"/>
  <c r="AF27" i="3"/>
  <c r="V27" i="3"/>
  <c r="Y27" i="3"/>
  <c r="X27" i="3"/>
  <c r="Z27" i="3"/>
  <c r="W27" i="3"/>
  <c r="E58" i="3"/>
  <c r="E87" i="3"/>
  <c r="AH27" i="3"/>
  <c r="AA27" i="3"/>
  <c r="AH70" i="10"/>
  <c r="AH41" i="10"/>
  <c r="T83" i="13"/>
  <c r="T54" i="13"/>
  <c r="AA47" i="10"/>
  <c r="AA76" i="10"/>
  <c r="W63" i="13"/>
  <c r="W34" i="13"/>
  <c r="AB27" i="11"/>
  <c r="R27" i="11"/>
  <c r="S27" i="11"/>
  <c r="U27" i="11"/>
  <c r="T27" i="11"/>
  <c r="AF27" i="11"/>
  <c r="V27" i="11"/>
  <c r="X27" i="11"/>
  <c r="W27" i="11"/>
  <c r="Y27" i="11"/>
  <c r="Z27" i="11"/>
  <c r="E87" i="11"/>
  <c r="E58" i="11"/>
  <c r="AA27" i="11"/>
  <c r="AH27" i="11"/>
  <c r="S34" i="13"/>
  <c r="S63" i="13"/>
  <c r="AF63" i="14"/>
  <c r="AF34" i="14"/>
  <c r="T63" i="10"/>
  <c r="T34" i="10"/>
  <c r="F87" i="14"/>
  <c r="F58" i="14"/>
  <c r="Z53" i="14"/>
  <c r="Z82" i="14"/>
  <c r="T70" i="12"/>
  <c r="T41" i="12"/>
  <c r="W85" i="10"/>
  <c r="W56" i="10"/>
  <c r="W28" i="10"/>
  <c r="Q85" i="10"/>
  <c r="Q56" i="10"/>
  <c r="Q28" i="10"/>
  <c r="X82" i="10"/>
  <c r="X53" i="10"/>
  <c r="S53" i="10"/>
  <c r="S82" i="10"/>
  <c r="AH63" i="13"/>
  <c r="AH34" i="13"/>
  <c r="AF76" i="10"/>
  <c r="AF47" i="10"/>
  <c r="AF83" i="13"/>
  <c r="AF54" i="13"/>
  <c r="V70" i="10"/>
  <c r="V41" i="10"/>
  <c r="X70" i="10"/>
  <c r="X41" i="10"/>
  <c r="X76" i="10"/>
  <c r="X47" i="10"/>
  <c r="X63" i="13"/>
  <c r="X34" i="13"/>
  <c r="T34" i="14"/>
  <c r="T63" i="14"/>
  <c r="F87" i="3"/>
  <c r="F58" i="3"/>
  <c r="AC27" i="3"/>
  <c r="G58" i="3"/>
  <c r="G87" i="3"/>
  <c r="AF63" i="10"/>
  <c r="AF34" i="10"/>
  <c r="AF70" i="12"/>
  <c r="AF41" i="12"/>
  <c r="AH85" i="10"/>
  <c r="AH56" i="10"/>
  <c r="V85" i="10"/>
  <c r="V56" i="10"/>
  <c r="V28" i="10"/>
  <c r="Y53" i="10"/>
  <c r="Y82" i="10"/>
  <c r="AB53" i="10"/>
  <c r="AB82" i="10"/>
  <c r="Q3" i="10"/>
  <c r="R3" i="10"/>
  <c r="AB3" i="10"/>
  <c r="S3" i="10"/>
  <c r="T3" i="10"/>
  <c r="U3" i="10"/>
  <c r="AF3" i="10"/>
  <c r="V3" i="10"/>
  <c r="Z3" i="10"/>
  <c r="X3" i="10"/>
  <c r="W3" i="10"/>
  <c r="Y3" i="10"/>
  <c r="AA3" i="10"/>
  <c r="AH3" i="10"/>
  <c r="H87" i="14"/>
  <c r="H58" i="14"/>
  <c r="U76" i="10"/>
  <c r="U47" i="10"/>
  <c r="AH76" i="10"/>
  <c r="AH47" i="10"/>
  <c r="Y54" i="13"/>
  <c r="Y83" i="13"/>
  <c r="S83" i="13"/>
  <c r="S54" i="13"/>
  <c r="Q27" i="13"/>
  <c r="AB27" i="13"/>
  <c r="R27" i="13"/>
  <c r="S27" i="13"/>
  <c r="AF27" i="13"/>
  <c r="T27" i="13"/>
  <c r="U27" i="13"/>
  <c r="V27" i="13"/>
  <c r="W27" i="13"/>
  <c r="Z27" i="13"/>
  <c r="X27" i="13"/>
  <c r="Y27" i="13"/>
  <c r="E87" i="13"/>
  <c r="E58" i="13"/>
  <c r="AA27" i="13"/>
  <c r="AH27" i="13"/>
  <c r="AA70" i="10"/>
  <c r="AA41" i="10"/>
  <c r="AC34" i="13"/>
  <c r="AC63" i="13"/>
  <c r="Y63" i="14"/>
  <c r="Y34" i="14"/>
  <c r="S34" i="14"/>
  <c r="S63" i="14"/>
  <c r="Z34" i="10"/>
  <c r="Z63" i="10"/>
  <c r="S63" i="10"/>
  <c r="S34" i="10"/>
  <c r="H87" i="3"/>
  <c r="H58" i="3"/>
  <c r="W41" i="10"/>
  <c r="W70" i="10"/>
  <c r="X41" i="12"/>
  <c r="X70" i="12"/>
  <c r="S70" i="12"/>
  <c r="S41" i="12"/>
  <c r="AA85" i="10"/>
  <c r="AA56" i="10"/>
  <c r="AF85" i="10"/>
  <c r="AF28" i="10"/>
  <c r="AF56" i="10"/>
  <c r="H58" i="10"/>
  <c r="W82" i="10"/>
  <c r="W53" i="10"/>
  <c r="R82" i="10"/>
  <c r="R53" i="10"/>
  <c r="Q58" i="10" l="1"/>
  <c r="R58" i="10"/>
  <c r="AC87" i="10"/>
  <c r="AC58" i="10"/>
  <c r="R87" i="10"/>
  <c r="AA58" i="10"/>
  <c r="V58" i="10"/>
  <c r="Y85" i="13"/>
  <c r="Y87" i="13" s="1"/>
  <c r="Y56" i="13"/>
  <c r="Y58" i="13" s="1"/>
  <c r="Y28" i="13"/>
  <c r="S85" i="13"/>
  <c r="S87" i="13" s="1"/>
  <c r="S28" i="13"/>
  <c r="S56" i="13"/>
  <c r="S58" i="13" s="1"/>
  <c r="Q87" i="10"/>
  <c r="X85" i="11"/>
  <c r="X87" i="11" s="1"/>
  <c r="X56" i="11"/>
  <c r="X58" i="11" s="1"/>
  <c r="X28" i="11"/>
  <c r="Q85" i="11"/>
  <c r="Q87" i="11" s="1"/>
  <c r="Q28" i="11"/>
  <c r="Q56" i="11"/>
  <c r="Q58" i="11" s="1"/>
  <c r="X85" i="3"/>
  <c r="X87" i="3" s="1"/>
  <c r="X56" i="3"/>
  <c r="X58" i="3" s="1"/>
  <c r="X28" i="3"/>
  <c r="AB85" i="3"/>
  <c r="AB87" i="3" s="1"/>
  <c r="AB56" i="3"/>
  <c r="AB58" i="3" s="1"/>
  <c r="AB28" i="3"/>
  <c r="Y85" i="14"/>
  <c r="Y87" i="14" s="1"/>
  <c r="Y28" i="14"/>
  <c r="Y56" i="14"/>
  <c r="Y58" i="14" s="1"/>
  <c r="S85" i="14"/>
  <c r="S87" i="14" s="1"/>
  <c r="S56" i="14"/>
  <c r="S58" i="14" s="1"/>
  <c r="S28" i="14"/>
  <c r="S87" i="10"/>
  <c r="X85" i="12"/>
  <c r="X87" i="12" s="1"/>
  <c r="X56" i="12"/>
  <c r="X58" i="12" s="1"/>
  <c r="X28" i="12"/>
  <c r="R85" i="12"/>
  <c r="R87" i="12" s="1"/>
  <c r="R56" i="12"/>
  <c r="R58" i="12" s="1"/>
  <c r="R28" i="12"/>
  <c r="X85" i="13"/>
  <c r="X87" i="13" s="1"/>
  <c r="X56" i="13"/>
  <c r="X58" i="13" s="1"/>
  <c r="X28" i="13"/>
  <c r="R85" i="13"/>
  <c r="R87" i="13" s="1"/>
  <c r="R28" i="13"/>
  <c r="R56" i="13"/>
  <c r="R58" i="13" s="1"/>
  <c r="AH28" i="11"/>
  <c r="AH56" i="11"/>
  <c r="AH58" i="11" s="1"/>
  <c r="AH85" i="11"/>
  <c r="AH87" i="11" s="1"/>
  <c r="V85" i="11"/>
  <c r="V87" i="11" s="1"/>
  <c r="V56" i="11"/>
  <c r="V58" i="11" s="1"/>
  <c r="V28" i="11"/>
  <c r="Y85" i="3"/>
  <c r="Y87" i="3" s="1"/>
  <c r="Y28" i="3"/>
  <c r="Y56" i="3"/>
  <c r="Y58" i="3" s="1"/>
  <c r="Q85" i="3"/>
  <c r="Q87" i="3" s="1"/>
  <c r="Q28" i="3"/>
  <c r="Q56" i="3"/>
  <c r="Q58" i="3" s="1"/>
  <c r="AC85" i="13"/>
  <c r="AC87" i="13" s="1"/>
  <c r="AC56" i="13"/>
  <c r="AC58" i="13" s="1"/>
  <c r="AC28" i="13"/>
  <c r="Y58" i="10"/>
  <c r="AH58" i="10"/>
  <c r="X85" i="14"/>
  <c r="X87" i="14" s="1"/>
  <c r="X56" i="14"/>
  <c r="X58" i="14" s="1"/>
  <c r="X28" i="14"/>
  <c r="AB85" i="14"/>
  <c r="AB87" i="14" s="1"/>
  <c r="AB56" i="14"/>
  <c r="AB58" i="14" s="1"/>
  <c r="AB28" i="14"/>
  <c r="X58" i="10"/>
  <c r="AC85" i="14"/>
  <c r="AC87" i="14" s="1"/>
  <c r="AC28" i="14"/>
  <c r="AC56" i="14"/>
  <c r="AC58" i="14" s="1"/>
  <c r="Y85" i="12"/>
  <c r="Y87" i="12" s="1"/>
  <c r="Y56" i="12"/>
  <c r="Y58" i="12" s="1"/>
  <c r="Y28" i="12"/>
  <c r="Q85" i="12"/>
  <c r="Q87" i="12" s="1"/>
  <c r="Q28" i="12"/>
  <c r="Q56" i="12"/>
  <c r="Q58" i="12" s="1"/>
  <c r="U58" i="10"/>
  <c r="AF58" i="10"/>
  <c r="Z85" i="13"/>
  <c r="Z87" i="13" s="1"/>
  <c r="Z56" i="13"/>
  <c r="Z58" i="13" s="1"/>
  <c r="Z28" i="13"/>
  <c r="AB85" i="13"/>
  <c r="AB87" i="13" s="1"/>
  <c r="AB28" i="13"/>
  <c r="AB56" i="13"/>
  <c r="AB58" i="13" s="1"/>
  <c r="W58" i="10"/>
  <c r="AA56" i="11"/>
  <c r="AA58" i="11" s="1"/>
  <c r="AA28" i="11"/>
  <c r="AA85" i="11"/>
  <c r="AA87" i="11" s="1"/>
  <c r="AF28" i="11"/>
  <c r="AF85" i="11"/>
  <c r="AF87" i="11" s="1"/>
  <c r="AF56" i="11"/>
  <c r="AF58" i="11" s="1"/>
  <c r="AA85" i="3"/>
  <c r="AA87" i="3" s="1"/>
  <c r="AA28" i="3"/>
  <c r="AA56" i="3"/>
  <c r="AA58" i="3" s="1"/>
  <c r="V85" i="3"/>
  <c r="V87" i="3" s="1"/>
  <c r="V28" i="3"/>
  <c r="V56" i="3"/>
  <c r="V58" i="3" s="1"/>
  <c r="Y87" i="10"/>
  <c r="AH87" i="10"/>
  <c r="W85" i="14"/>
  <c r="W87" i="14" s="1"/>
  <c r="W56" i="14"/>
  <c r="W58" i="14" s="1"/>
  <c r="W28" i="14"/>
  <c r="R28" i="14"/>
  <c r="R56" i="14"/>
  <c r="R58" i="14" s="1"/>
  <c r="R85" i="14"/>
  <c r="R87" i="14" s="1"/>
  <c r="AA87" i="10"/>
  <c r="AA56" i="12"/>
  <c r="AA58" i="12" s="1"/>
  <c r="AA85" i="12"/>
  <c r="AA87" i="12" s="1"/>
  <c r="AA28" i="12"/>
  <c r="V85" i="12"/>
  <c r="V87" i="12" s="1"/>
  <c r="V56" i="12"/>
  <c r="V58" i="12" s="1"/>
  <c r="V28" i="12"/>
  <c r="U87" i="10"/>
  <c r="W85" i="13"/>
  <c r="W87" i="13" s="1"/>
  <c r="W28" i="13"/>
  <c r="W56" i="13"/>
  <c r="W58" i="13" s="1"/>
  <c r="Q85" i="13"/>
  <c r="Q87" i="13" s="1"/>
  <c r="Q56" i="13"/>
  <c r="Q58" i="13" s="1"/>
  <c r="Q28" i="13"/>
  <c r="W87" i="10"/>
  <c r="T85" i="11"/>
  <c r="T87" i="11" s="1"/>
  <c r="T56" i="11"/>
  <c r="T58" i="11" s="1"/>
  <c r="T28" i="11"/>
  <c r="AH56" i="3"/>
  <c r="AH58" i="3" s="1"/>
  <c r="AH85" i="3"/>
  <c r="AH87" i="3" s="1"/>
  <c r="AH28" i="3"/>
  <c r="AF85" i="3"/>
  <c r="AF87" i="3" s="1"/>
  <c r="AF28" i="3"/>
  <c r="AF56" i="3"/>
  <c r="AF58" i="3" s="1"/>
  <c r="Z85" i="14"/>
  <c r="Z87" i="14" s="1"/>
  <c r="Z56" i="14"/>
  <c r="Z58" i="14" s="1"/>
  <c r="Z28" i="14"/>
  <c r="Q85" i="14"/>
  <c r="Q87" i="14" s="1"/>
  <c r="Q28" i="14"/>
  <c r="Q56" i="14"/>
  <c r="Q58" i="14" s="1"/>
  <c r="Z58" i="10"/>
  <c r="X87" i="10"/>
  <c r="T58" i="10"/>
  <c r="AH28" i="12"/>
  <c r="AH56" i="12"/>
  <c r="AH58" i="12" s="1"/>
  <c r="AH85" i="12"/>
  <c r="AH87" i="12" s="1"/>
  <c r="U85" i="12"/>
  <c r="U87" i="12" s="1"/>
  <c r="U56" i="12"/>
  <c r="U58" i="12" s="1"/>
  <c r="U28" i="12"/>
  <c r="AF87" i="10"/>
  <c r="AH85" i="13"/>
  <c r="AH87" i="13" s="1"/>
  <c r="AH28" i="13"/>
  <c r="AH56" i="13"/>
  <c r="AH58" i="13" s="1"/>
  <c r="V85" i="13"/>
  <c r="V87" i="13" s="1"/>
  <c r="V28" i="13"/>
  <c r="V56" i="13"/>
  <c r="V58" i="13" s="1"/>
  <c r="V87" i="10"/>
  <c r="U85" i="11"/>
  <c r="U87" i="11" s="1"/>
  <c r="U56" i="11"/>
  <c r="U58" i="11" s="1"/>
  <c r="U28" i="11"/>
  <c r="T85" i="3"/>
  <c r="T87" i="3" s="1"/>
  <c r="T28" i="3"/>
  <c r="T56" i="3"/>
  <c r="T58" i="3" s="1"/>
  <c r="AH85" i="14"/>
  <c r="AH87" i="14" s="1"/>
  <c r="AH28" i="14"/>
  <c r="AH56" i="14"/>
  <c r="AH58" i="14" s="1"/>
  <c r="V85" i="14"/>
  <c r="V87" i="14" s="1"/>
  <c r="V56" i="14"/>
  <c r="V58" i="14" s="1"/>
  <c r="V28" i="14"/>
  <c r="Z87" i="10"/>
  <c r="AC85" i="12"/>
  <c r="AC87" i="12" s="1"/>
  <c r="AC56" i="12"/>
  <c r="AC58" i="12" s="1"/>
  <c r="AC28" i="12"/>
  <c r="T87" i="10"/>
  <c r="AF85" i="12"/>
  <c r="AF87" i="12" s="1"/>
  <c r="AF28" i="12"/>
  <c r="AF56" i="12"/>
  <c r="AF58" i="12" s="1"/>
  <c r="AA28" i="13"/>
  <c r="AA85" i="13"/>
  <c r="AA87" i="13" s="1"/>
  <c r="AA56" i="13"/>
  <c r="AA58" i="13" s="1"/>
  <c r="U85" i="13"/>
  <c r="U87" i="13" s="1"/>
  <c r="U28" i="13"/>
  <c r="U56" i="13"/>
  <c r="U58" i="13" s="1"/>
  <c r="AC85" i="3"/>
  <c r="AC87" i="3" s="1"/>
  <c r="AC28" i="3"/>
  <c r="AC56" i="3"/>
  <c r="AC58" i="3" s="1"/>
  <c r="Z85" i="11"/>
  <c r="Z87" i="11" s="1"/>
  <c r="Z28" i="11"/>
  <c r="Z56" i="11"/>
  <c r="Z58" i="11" s="1"/>
  <c r="S85" i="11"/>
  <c r="S87" i="11" s="1"/>
  <c r="S56" i="11"/>
  <c r="S58" i="11" s="1"/>
  <c r="S28" i="11"/>
  <c r="U85" i="3"/>
  <c r="U87" i="3" s="1"/>
  <c r="U56" i="3"/>
  <c r="U58" i="3" s="1"/>
  <c r="U28" i="3"/>
  <c r="AB87" i="10"/>
  <c r="AA85" i="14"/>
  <c r="AA87" i="14" s="1"/>
  <c r="AA28" i="14"/>
  <c r="AA56" i="14"/>
  <c r="AA58" i="14" s="1"/>
  <c r="AF85" i="14"/>
  <c r="AF87" i="14" s="1"/>
  <c r="AF56" i="14"/>
  <c r="AF58" i="14" s="1"/>
  <c r="AF28" i="14"/>
  <c r="AC85" i="11"/>
  <c r="AC87" i="11" s="1"/>
  <c r="AC28" i="11"/>
  <c r="AC56" i="11"/>
  <c r="AC58" i="11" s="1"/>
  <c r="T85" i="12"/>
  <c r="T87" i="12" s="1"/>
  <c r="T56" i="12"/>
  <c r="T58" i="12" s="1"/>
  <c r="T28" i="12"/>
  <c r="T85" i="13"/>
  <c r="T87" i="13" s="1"/>
  <c r="T56" i="13"/>
  <c r="T58" i="13" s="1"/>
  <c r="T28" i="13"/>
  <c r="Y85" i="11"/>
  <c r="Y87" i="11" s="1"/>
  <c r="Y28" i="11"/>
  <c r="Y56" i="11"/>
  <c r="Y58" i="11" s="1"/>
  <c r="R85" i="11"/>
  <c r="R87" i="11" s="1"/>
  <c r="R56" i="11"/>
  <c r="R58" i="11" s="1"/>
  <c r="R28" i="11"/>
  <c r="W85" i="3"/>
  <c r="W87" i="3" s="1"/>
  <c r="W56" i="3"/>
  <c r="W58" i="3" s="1"/>
  <c r="W28" i="3"/>
  <c r="S85" i="3"/>
  <c r="S87" i="3" s="1"/>
  <c r="S28" i="3"/>
  <c r="S56" i="3"/>
  <c r="S58" i="3" s="1"/>
  <c r="AB58" i="10"/>
  <c r="T85" i="14"/>
  <c r="T87" i="14" s="1"/>
  <c r="T56" i="14"/>
  <c r="T58" i="14" s="1"/>
  <c r="T28" i="14"/>
  <c r="W85" i="12"/>
  <c r="W87" i="12" s="1"/>
  <c r="W28" i="12"/>
  <c r="W56" i="12"/>
  <c r="W58" i="12" s="1"/>
  <c r="S85" i="12"/>
  <c r="S87" i="12" s="1"/>
  <c r="S56" i="12"/>
  <c r="S58" i="12" s="1"/>
  <c r="S28" i="12"/>
  <c r="AF85" i="13"/>
  <c r="AF87" i="13" s="1"/>
  <c r="AF56" i="13"/>
  <c r="AF58" i="13" s="1"/>
  <c r="AF28" i="13"/>
  <c r="W85" i="11"/>
  <c r="W87" i="11" s="1"/>
  <c r="W56" i="11"/>
  <c r="W58" i="11" s="1"/>
  <c r="W28" i="11"/>
  <c r="AB85" i="11"/>
  <c r="AB87" i="11" s="1"/>
  <c r="AB56" i="11"/>
  <c r="AB58" i="11" s="1"/>
  <c r="AB28" i="11"/>
  <c r="Z85" i="3"/>
  <c r="Z87" i="3" s="1"/>
  <c r="Z56" i="3"/>
  <c r="Z58" i="3" s="1"/>
  <c r="Z28" i="3"/>
  <c r="R85" i="3"/>
  <c r="R87" i="3" s="1"/>
  <c r="R56" i="3"/>
  <c r="R58" i="3" s="1"/>
  <c r="R28" i="3"/>
  <c r="U85" i="14"/>
  <c r="U87" i="14" s="1"/>
  <c r="U28" i="14"/>
  <c r="U56" i="14"/>
  <c r="U58" i="14" s="1"/>
  <c r="S58" i="10"/>
  <c r="Z85" i="12"/>
  <c r="Z87" i="12" s="1"/>
  <c r="Z28" i="12"/>
  <c r="Z56" i="12"/>
  <c r="Z58" i="12" s="1"/>
  <c r="AB85" i="12"/>
  <c r="AB87" i="12" s="1"/>
  <c r="AB56" i="12"/>
  <c r="AB58" i="12" s="1"/>
  <c r="AB28" i="12"/>
</calcChain>
</file>

<file path=xl/sharedStrings.xml><?xml version="1.0" encoding="utf-8"?>
<sst xmlns="http://schemas.openxmlformats.org/spreadsheetml/2006/main" count="2138" uniqueCount="60">
  <si>
    <t>Actual Cost (B/Ton) - Mth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</si>
  <si>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</si>
  <si>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</si>
  <si>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</si>
  <si>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</si>
  <si>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</si>
  <si>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</si>
  <si>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</si>
  <si>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</si>
  <si>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</si>
  <si>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</si>
  <si>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</si>
  <si>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</si>
  <si>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Jan-Jan</t>
  </si>
  <si>
    <t>Jan-Feb</t>
  </si>
  <si>
    <t>Jan-Mar</t>
  </si>
  <si>
    <t>Jan-Apr</t>
  </si>
  <si>
    <t>Jan-May</t>
  </si>
  <si>
    <t>Jan-Jun</t>
  </si>
  <si>
    <t>Jan-Jul</t>
  </si>
  <si>
    <t>Jan-Aug</t>
  </si>
  <si>
    <t>Jan-Sep</t>
  </si>
  <si>
    <t>Jan-Oct</t>
  </si>
  <si>
    <t>Jan-Nov</t>
  </si>
  <si>
    <t>Jan-Dec</t>
  </si>
  <si>
    <t>Q1</t>
  </si>
  <si>
    <t>Q2</t>
  </si>
  <si>
    <t>Q3</t>
  </si>
  <si>
    <t>Q4</t>
  </si>
  <si>
    <t>H1</t>
  </si>
  <si>
    <t>H2</t>
  </si>
  <si>
    <t>WY</t>
  </si>
  <si>
    <t xml:space="preserve"> - Price/Unit</t>
  </si>
  <si>
    <t xml:space="preserve"> - Quantity Used/Unit</t>
  </si>
  <si>
    <t xml:space="preserve">  - Main RM</t>
  </si>
  <si>
    <t xml:space="preserve"> - Sodium (Caustic Soda)</t>
  </si>
  <si>
    <t xml:space="preserve"> - Sizing Agents</t>
  </si>
  <si>
    <t xml:space="preserve"> - Strach</t>
  </si>
  <si>
    <t xml:space="preserve"> - O.B.A.</t>
  </si>
  <si>
    <t xml:space="preserve"> - PVA</t>
  </si>
  <si>
    <t xml:space="preserve"> - Strong White Liquor</t>
  </si>
  <si>
    <t xml:space="preserve">  - Chemical Cost</t>
  </si>
  <si>
    <t xml:space="preserve">  - Water</t>
  </si>
  <si>
    <t xml:space="preserve">  - Steam Average</t>
  </si>
  <si>
    <t xml:space="preserve">  - Power Averaged</t>
  </si>
  <si>
    <t xml:space="preserve">  - Power Purchased</t>
  </si>
  <si>
    <t xml:space="preserve">  - Waste Water Treatment</t>
  </si>
  <si>
    <t xml:space="preserve">  - Utilities Cost</t>
  </si>
  <si>
    <t xml:space="preserve">  - Maintenance - Main Machine</t>
  </si>
  <si>
    <t xml:space="preserve">  - Handling</t>
  </si>
  <si>
    <t xml:space="preserve">  - Felt &amp; Wire</t>
  </si>
  <si>
    <t xml:space="preserve">  - Store &amp; Supplies</t>
  </si>
  <si>
    <t xml:space="preserve">  - Packaging</t>
  </si>
  <si>
    <t xml:space="preserve">  - Assigned Cost</t>
  </si>
  <si>
    <t xml:space="preserve">  - Labor Cost</t>
  </si>
  <si>
    <t xml:space="preserve">  - Adjustment</t>
  </si>
  <si>
    <t>Total</t>
  </si>
  <si>
    <t>Actual Cost (Amt) - Mth</t>
  </si>
  <si>
    <t>Sales Volume</t>
  </si>
  <si>
    <t>Production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</si>
</sst>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</font>
    <font>
      <sz val="11"/>
      <color indexed="8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1" applyNumberFormat="1" applyFont="1" applyFill="1" applyBorder="1"/>
    <xf numFmtId="164" fontId="1" fillId="0" borderId="0" xfId="0" applyNumberFormat="1" applyFont="1"/>
    <xf numFmtId="43" fontId="1" fillId="0" borderId="0" xfId="1" applyFont="1" applyFill="1"/>
    <xf numFmtId="43" fontId="1" fillId="0" borderId="5" xfId="1" applyFont="1" applyBorder="1" applyAlignment="1">
      <alignment horizontal="center"/>
    </xf>
    <xf numFmtId="43" fontId="1" fillId="0" borderId="7" xfId="1" applyFont="1" applyFill="1" applyBorder="1"/>
    <xf numFmtId="43" fontId="1" fillId="0" borderId="0" xfId="1" applyFont="1"/>
    <xf numFmtId="0" fontId="1" fillId="0" borderId="9" xfId="0" applyFont="1" applyBorder="1" applyAlignment="1">
      <alignment horizontal="center"/>
    </xf>
    <xf numFmtId="164" fontId="1" fillId="0" borderId="10" xfId="1" applyNumberFormat="1" applyFont="1" applyFill="1" applyBorder="1"/>
    <xf numFmtId="0" fontId="2" fillId="0" borderId="0" xfId="0" applyFont="1"/>
    <xf numFmtId="0" fontId="2" fillId="3" borderId="13" xfId="0" quotePrefix="1" applyFont="1" applyFill="1" applyBorder="1" applyAlignment="1">
      <alignment horizontal="left" indent="1"/>
    </xf>
    <xf numFmtId="0" fontId="2" fillId="3" borderId="14" xfId="0" applyFont="1" applyFill="1" applyBorder="1" applyAlignment="1">
      <alignment horizontal="center"/>
    </xf>
    <xf numFmtId="164" fontId="2" fillId="3" borderId="15" xfId="1" applyNumberFormat="1" applyFont="1" applyFill="1" applyBorder="1"/>
    <xf numFmtId="0" fontId="2" fillId="0" borderId="0" xfId="0" applyFont="1" applyAlignment="1">
      <alignment horizontal="left" indent="1"/>
    </xf>
    <xf numFmtId="0" fontId="2" fillId="4" borderId="1" xfId="0" quotePrefix="1" applyFont="1" applyFill="1" applyBorder="1" applyAlignment="1">
      <alignment horizontal="left" indent="1"/>
    </xf>
    <xf numFmtId="0" fontId="2" fillId="4" borderId="2" xfId="0" applyFont="1" applyFill="1" applyBorder="1" applyAlignment="1">
      <alignment horizontal="center"/>
    </xf>
    <xf numFmtId="164" fontId="2" fillId="4" borderId="3" xfId="1" applyNumberFormat="1" applyFont="1" applyFill="1" applyBorder="1"/>
    <xf numFmtId="43" fontId="1" fillId="0" borderId="4" xfId="1" quotePrefix="1" applyFont="1" applyBorder="1" applyAlignment="1">
      <alignment horizontal="left" indent="3"/>
    </xf>
    <xf numFmtId="0" fontId="1" fillId="0" borderId="8" xfId="0" quotePrefix="1" applyFont="1" applyBorder="1" applyAlignment="1">
      <alignment horizontal="left" indent="3"/>
    </xf>
    <xf numFmtId="0" fontId="1" fillId="5" borderId="8" xfId="0" quotePrefix="1" applyFont="1" applyFill="1" applyBorder="1" applyAlignment="1">
      <alignment horizontal="left" indent="1"/>
    </xf>
    <xf numFmtId="0" fontId="1" fillId="5" borderId="9" xfId="0" applyFont="1" applyFill="1" applyBorder="1" applyAlignment="1">
      <alignment horizontal="center"/>
    </xf>
    <xf numFmtId="164" fontId="1" fillId="5" borderId="10" xfId="1" applyNumberFormat="1" applyFont="1" applyFill="1" applyBorder="1"/>
    <xf numFmtId="0" fontId="1" fillId="5" borderId="11" xfId="0" applyFont="1" applyFill="1" applyBorder="1" applyAlignment="1">
      <alignment horizontal="center"/>
    </xf>
    <xf numFmtId="164" fontId="1" fillId="5" borderId="12" xfId="1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64" fontId="1" fillId="0" borderId="0" xfId="1" applyNumberFormat="1" applyFont="1" applyFill="1"/>
    <xf numFmtId="164" fontId="1" fillId="0" borderId="4" xfId="1" quotePrefix="1" applyNumberFormat="1" applyFont="1" applyBorder="1" applyAlignment="1">
      <alignment horizontal="left" indent="3"/>
    </xf>
    <xf numFmtId="164" fontId="1" fillId="0" borderId="5" xfId="1" applyNumberFormat="1" applyFont="1" applyBorder="1" applyAlignment="1">
      <alignment horizontal="center"/>
    </xf>
    <xf numFmtId="164" fontId="1" fillId="0" borderId="0" xfId="1" applyNumberFormat="1" applyFont="1"/>
    <xf numFmtId="43" fontId="1" fillId="0" borderId="0" xfId="0" applyNumberFormat="1" applyFont="1"/>
    <xf numFmtId="40" fontId="4" fillId="0" borderId="0" xfId="0" applyNumberFormat="1" applyFont="1" applyAlignment="1">
      <alignment horizontal="center"/>
    </xf>
    <xf numFmtId="38" fontId="1" fillId="0" borderId="0" xfId="0" applyNumberFormat="1" applyFont="1"/>
    <xf numFmtId="40" fontId="1" fillId="0" borderId="0" xfId="0" applyNumberFormat="1" applyFont="1"/>
    <xf numFmtId="0" fontId="6" fillId="8" borderId="3" xfId="0" applyFont="1" applyFill="1" applyBorder="1" applyAlignment="1">
      <alignment horizontal="center"/>
    </xf>
    <xf numFmtId="164" fontId="1" fillId="9" borderId="6" xfId="1" applyNumberFormat="1" applyFont="1" applyFill="1" applyBorder="1"/>
    <xf numFmtId="43" fontId="1" fillId="9" borderId="7" xfId="1" applyFont="1" applyFill="1" applyBorder="1"/>
    <xf numFmtId="164" fontId="1" fillId="9" borderId="10" xfId="1" applyNumberFormat="1" applyFont="1" applyFill="1" applyBorder="1"/>
    <xf numFmtId="164" fontId="1" fillId="9" borderId="12" xfId="1" applyNumberFormat="1" applyFont="1" applyFill="1" applyBorder="1"/>
    <xf numFmtId="164" fontId="2" fillId="9" borderId="1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NTHLY\%23RE_PLAN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R-FC/01_Conso_FC/2020/02_Monthly/A03_Analysis_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Group"/>
      <sheetName val="Min.-Max. Stock"/>
      <sheetName val="sales3level"/>
      <sheetName val="Macro5"/>
      <sheetName val="Sheet1"/>
      <sheetName val="Sheet1 (2)"/>
      <sheetName val="Sheet2"/>
      <sheetName val="Tax coupon"/>
      <sheetName val="PRO-TOTAL"/>
      <sheetName val="PGMMNG"/>
      <sheetName val="UPC_SKU"/>
      <sheetName val="ตารางคำนวณกระเบื้อง A"/>
      <sheetName val="DDL"/>
      <sheetName val="BAL"/>
      <sheetName val="55555"/>
      <sheetName val="ใบปะหน้าใหม่ Bidding"/>
      <sheetName val="ต้นไม้ทางเท้า"/>
      <sheetName val="SH-E"/>
      <sheetName val="Structure"/>
      <sheetName val="ลูกหนี้(เก่า)"/>
      <sheetName val="stat local"/>
      <sheetName val="Law data"/>
      <sheetName val="Index"/>
      <sheetName val="Volume Loco May 2015"/>
      <sheetName val="Summary"/>
      <sheetName val="Summary report"/>
      <sheetName val="JUNE"/>
      <sheetName val="Performance BP"/>
      <sheetName val="4.1CAPEX_Additional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MyWork"/>
      <sheetName val="code"/>
      <sheetName val="data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List"/>
      <sheetName val="43"/>
      <sheetName val="อ้างอิง"/>
      <sheetName val="2017"/>
      <sheetName val="Mapping"/>
      <sheetName val="Chart"/>
      <sheetName val="Master"/>
      <sheetName val="Prhd"/>
      <sheetName val="Control"/>
      <sheetName val="Cost center"/>
      <sheetName val="Account code"/>
      <sheetName val="Comapny Name"/>
      <sheetName val="S-Plant"/>
      <sheetName val="Office_plants"/>
      <sheetName val="Company Name"/>
      <sheetName val="Sheet3"/>
      <sheetName val="Driver"/>
      <sheetName val="ZPS02"/>
      <sheetName val="I-slab"/>
      <sheetName val="Goal"/>
      <sheetName val="PNT-QUOT-#3"/>
      <sheetName val="PNT-P3"/>
      <sheetName val="data validation"/>
      <sheetName val="Sheet5"/>
      <sheetName val="ห้ามลบ"/>
      <sheetName val="Zone"/>
      <sheetName val="Northeast"/>
      <sheetName val="2018"/>
      <sheetName val="Cases Actuals SAP"/>
      <sheetName val="Chilled Vol &amp; GS"/>
      <sheetName val="Master Query_SL"/>
      <sheetName val="Addresses"/>
      <sheetName val="PBSG Severance"/>
      <sheetName val="วัดใต้"/>
      <sheetName val="คำอธิบาย"/>
      <sheetName val="สาเหตุ Error "/>
      <sheetName val="Table Name"/>
      <sheetName val="FR"/>
      <sheetName val="SCG Chemicals group"/>
      <sheetName val="Ref"/>
      <sheetName val="Config"/>
      <sheetName val="Dont delete!!"/>
      <sheetName val="Vender list"/>
      <sheetName val="Production Queue GB"/>
      <sheetName val="cost center name"/>
      <sheetName val="L410"/>
      <sheetName val="Log CCR TG 3"/>
      <sheetName val="Month"/>
      <sheetName val="2019"/>
      <sheetName val="Assumption"/>
      <sheetName val="DTA"/>
      <sheetName val="TB(PY 2016)"/>
      <sheetName val="IS"/>
      <sheetName val="GL"/>
      <sheetName val="Risk Level"/>
      <sheetName val="Risk Category"/>
      <sheetName val="Business"/>
      <sheetName val="Type ถูก House"/>
      <sheetName val="รายชื่อ"/>
      <sheetName val="DD List"/>
      <sheetName val="Ms"/>
      <sheetName val="Variance"/>
      <sheetName val="Multi Rater"/>
      <sheetName val="#REF"/>
      <sheetName val="MasterTB"/>
      <sheetName val="F-1"/>
      <sheetName val="P300"/>
      <sheetName val="Materiality"/>
      <sheetName val="TP"/>
      <sheetName val="ดอกเบี้ย TR2560"/>
      <sheetName val="REPORT"/>
      <sheetName val="Status"/>
      <sheetName val="Trial Balance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ชลทิพย์"/>
      <sheetName val="Reason"/>
      <sheetName val="BS"/>
      <sheetName val="V1"/>
      <sheetName val="V7 Confirm RPT"/>
      <sheetName val="S300"/>
      <sheetName val="Dropdown list "/>
      <sheetName val="แยกงบ"/>
      <sheetName val="beer-indstry"/>
      <sheetName val="Summary 31Mar'20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summary_ee"/>
      <sheetName val="ee_unit type"/>
      <sheetName val="ee_build 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Master COA V21"/>
      <sheetName val="2020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TTL"/>
      <sheetName val="Reference(do not delete)"/>
      <sheetName val="A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LS"/>
      <sheetName val="S330 Increase salary rate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TL"/>
      <sheetName val="マスタ"/>
      <sheetName val="5200"/>
      <sheetName val="Demand"/>
      <sheetName val="Occ"/>
      <sheetName val="สรุป"/>
      <sheetName val="interest income from VMI"/>
      <sheetName val="interest payable to PSH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Customer Name"/>
      <sheetName val="Designated P&amp;L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heet15"/>
      <sheetName val="Drop Down Lists"/>
      <sheetName val="List of Rem Entries - IS"/>
      <sheetName val="Factor F Data"/>
      <sheetName val="PL"/>
      <sheetName val="RE9604"/>
      <sheetName val="PDPC0908"/>
      <sheetName val="Rank"/>
      <sheetName val="TB 1-3"/>
      <sheetName val="J01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Analytic Sales&amp;Cost"/>
      <sheetName val="DO"/>
      <sheetName val="磨煤加压"/>
      <sheetName val="มีค 64"/>
      <sheetName val="Vendors Database"/>
      <sheetName val="slipsumpR"/>
      <sheetName val="TB 10"/>
      <sheetName val="30's-Components"/>
      <sheetName val="Page4"/>
      <sheetName val="drop"/>
      <sheetName val="Final Summary - Base"/>
      <sheetName val="1B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118508"/>
      <sheetName val="612004"/>
      <sheetName val="Prepaid"/>
      <sheetName val="Sheet6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SCHEDULE 10_BUILD MANAGEMENT"/>
      <sheetName val="Sheet"/>
      <sheetName val="ตารางวันหยุด"/>
      <sheetName val="Emp_Data"/>
      <sheetName val="SHT1-CONSOL"/>
      <sheetName val="Appendix#3 PBC - ICIS (ECH)"/>
      <sheetName val="FF-3"/>
      <sheetName val="bill 2"/>
      <sheetName val="cover page"/>
      <sheetName val="Material Price List"/>
      <sheetName val="Conso จัดลำดับลุกหนี้"/>
      <sheetName val="Sheet8"/>
      <sheetName val="2002"/>
      <sheetName val="OPbyMonth"/>
      <sheetName val="PL_FORECAST"/>
      <sheetName val="JL4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sandd"/>
      <sheetName val="sales"/>
      <sheetName val="prodn"/>
      <sheetName val="Inventory"/>
      <sheetName val="Rebate"/>
      <sheetName val="Master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.Mth vs Plan"/>
      <sheetName val="Ch.Mth vs Last Ver."/>
      <sheetName val="Ch.Mth vs LM"/>
      <sheetName val="Ch.Mth vs LY"/>
      <sheetName val="Ch.Roll vs Plan"/>
      <sheetName val="Ch.Roll vs LM"/>
      <sheetName val="Ch.Roll vs LY"/>
      <sheetName val="Ch.Roll_2 vs Plan"/>
      <sheetName val="Ch.Mth vs Plan (YTD)"/>
      <sheetName val="Ch.Mth vs LY (YTD)"/>
      <sheetName val="Ch.Roll vs Plan (YTD)"/>
      <sheetName val="Ch.WholeYear vs Plan"/>
      <sheetName val="Ch.WholeYear vs Last Ver."/>
      <sheetName val="Ch.WholeYear vs LY"/>
      <sheetName val="Ch.Q-Plan"/>
      <sheetName val="Ch.Q-o-Q"/>
      <sheetName val="Ch.Y-o-Y"/>
      <sheetName val="Index"/>
      <sheetName val="One Page Analysis_FC"/>
      <sheetName val="Data_for_Analysis_FC_New"/>
      <sheetName val="Paper_New"/>
      <sheetName val="Data_Paper_New"/>
      <sheetName val="Pulp"/>
      <sheetName val="Data_Pulp"/>
      <sheetName val="SFT"/>
      <sheetName val="Data_SFT"/>
      <sheetName val="OSP&amp;PPC"/>
      <sheetName val="Data_OSP&amp;PPC"/>
      <sheetName val="List"/>
      <sheetName val="RA2020"/>
      <sheetName val="RLV2020"/>
      <sheetName val="RP2020"/>
      <sheetName val="RA2019"/>
      <sheetName val="Base"/>
      <sheetName val="A2020"/>
      <sheetName val="LV2020"/>
      <sheetName val="P2020"/>
      <sheetName val="A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  <pageSetUpPr fitToPage="1"/>
  </sheetPr>
  <dimension ref="A1:AH87"/>
  <sheetViews>
    <sheetView showGridLines="0" zoomScale="75" zoomScaleNormal="75" workbookViewId="0">
      <pane xSplit="3" ySplit="2" topLeftCell="O10" activePane="bottomRight" state="frozen"/>
      <selection pane="bottomRight" activeCell="O10" sqref="O1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customWidth="1"/>
    <col min="4" max="34" width="11.7109375" customWidth="1"/>
  </cols>
  <sheetData>
    <row r="1" spans="1:34" s="31" customFormat="1">
      <c r="B1" s="32"/>
      <c r="C1" s="33"/>
      <c r="E1" s="42"/>
      <c r="F1" s="34"/>
      <c r="G1" s="34"/>
      <c r="H1" s="34"/>
      <c r="I1" s="34"/>
      <c r="J1" s="34"/>
      <c r="K1" s="34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>
        <f>SUM($D3:D3)/P$1</f>
        <v>0</v>
      </c>
      <c r="Q3" s="8">
        <f>SUM($D3:E3)/Q$1</f>
        <v>0</v>
      </c>
      <c r="R3" s="8">
        <f>SUM($D3:F3)/R$1</f>
        <v>0</v>
      </c>
      <c r="S3" s="8">
        <f>SUM($D3:G3)/S$1</f>
        <v>0</v>
      </c>
      <c r="T3" s="8">
        <f>SUM($D3:H3)/T$1</f>
        <v>0</v>
      </c>
      <c r="U3" s="8">
        <f>SUM($D3:I3)/U$1</f>
        <v>0</v>
      </c>
      <c r="V3" s="8">
        <f>SUM($D3:J3)/V$1</f>
        <v>0</v>
      </c>
      <c r="W3" s="8">
        <f>SUM($D3:K3)/W$1</f>
        <v>0</v>
      </c>
      <c r="X3" s="8">
        <f>SUM($D3:L3)/X$1</f>
        <v>0</v>
      </c>
      <c r="Y3" s="8">
        <f>SUM($D3:M3)/Y$1</f>
        <v>0</v>
      </c>
      <c r="Z3" s="8">
        <f>SUM($D3:N3)/Z$1</f>
        <v>0</v>
      </c>
      <c r="AA3" s="8">
        <f>SUM($D3:O3)/AA$1</f>
        <v>0</v>
      </c>
      <c r="AB3" s="8">
        <f>SUM($D3:$F3)/AB$1</f>
        <v>0</v>
      </c>
      <c r="AC3" s="8">
        <f>SUM($G3:$I3)/AC$1</f>
        <v>0</v>
      </c>
      <c r="AD3" s="8">
        <f>SUM($J3:$L3)/AD$1</f>
        <v>0</v>
      </c>
      <c r="AE3" s="8">
        <f>SUM($M3:$O3)/AE$1</f>
        <v>0</v>
      </c>
      <c r="AF3" s="8">
        <f>SUM($D3:$I3)/AF$1</f>
        <v>0</v>
      </c>
      <c r="AG3" s="8">
        <f>SUM($J3:$O3)/AG$1</f>
        <v>0</v>
      </c>
      <c r="AH3" s="8">
        <f>SUM($D3:$O3)/AH$1</f>
        <v>0</v>
      </c>
    </row>
    <row r="4" spans="1:34" s="13" customFormat="1" ht="18.600000000000001">
      <c r="A4" s="10"/>
      <c r="B4" s="24" t="s">
        <v>33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>
        <f>SUM($D4:D4)/P$1</f>
        <v>0</v>
      </c>
      <c r="Q4" s="12">
        <f>SUM($D4:E4)/Q$1</f>
        <v>0</v>
      </c>
      <c r="R4" s="12">
        <f>SUM($D4:F4)/R$1</f>
        <v>0</v>
      </c>
      <c r="S4" s="12">
        <f>SUM($D4:G4)/S$1</f>
        <v>0</v>
      </c>
      <c r="T4" s="12">
        <f>SUM($D4:H4)/T$1</f>
        <v>0</v>
      </c>
      <c r="U4" s="12">
        <f>SUM($D4:I4)/U$1</f>
        <v>0</v>
      </c>
      <c r="V4" s="12">
        <f>SUM($D4:J4)/V$1</f>
        <v>0</v>
      </c>
      <c r="W4" s="12">
        <f>SUM($D4:K4)/W$1</f>
        <v>0</v>
      </c>
      <c r="X4" s="12">
        <f>SUM($D4:L4)/X$1</f>
        <v>0</v>
      </c>
      <c r="Y4" s="12">
        <f>SUM($D4:M4)/Y$1</f>
        <v>0</v>
      </c>
      <c r="Z4" s="12">
        <f>SUM($D4:N4)/Z$1</f>
        <v>0</v>
      </c>
      <c r="AA4" s="12">
        <f>SUM($D4:O4)/AA$1</f>
        <v>0</v>
      </c>
      <c r="AB4" s="12">
        <f t="shared" ref="AB4:AB27" si="0">SUM($D4:$F4)/AB$1</f>
        <v>0</v>
      </c>
      <c r="AC4" s="12">
        <f t="shared" ref="AC4:AC27" si="1">SUM($G4:$I4)/AC$1</f>
        <v>0</v>
      </c>
      <c r="AD4" s="12">
        <f t="shared" ref="AD4:AD27" si="2">SUM($J4:$L4)/AD$1</f>
        <v>0</v>
      </c>
      <c r="AE4" s="12">
        <f t="shared" ref="AE4:AE27" si="3">SUM($M4:$O4)/AE$1</f>
        <v>0</v>
      </c>
      <c r="AF4" s="12">
        <f t="shared" ref="AF4:AF27" si="4">SUM($D4:$I4)/AF$1</f>
        <v>0</v>
      </c>
      <c r="AG4" s="12">
        <f t="shared" ref="AG4:AG27" si="5">SUM($J4:$O4)/AG$1</f>
        <v>0</v>
      </c>
      <c r="AH4" s="12">
        <f t="shared" ref="AH4:AH27" si="6">SUM($D4:$O4)/AH$1</f>
        <v>0</v>
      </c>
    </row>
    <row r="5" spans="1:34" s="1" customFormat="1" ht="18.600000000000001">
      <c r="B5" s="26" t="s">
        <v>34</v>
      </c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>
        <f>SUM($D5:D5)/P$1</f>
        <v>0</v>
      </c>
      <c r="Q5" s="28">
        <f>SUM($D5:E5)/Q$1</f>
        <v>0</v>
      </c>
      <c r="R5" s="28">
        <f>SUM($D5:F5)/R$1</f>
        <v>0</v>
      </c>
      <c r="S5" s="28">
        <f>SUM($D5:G5)/S$1</f>
        <v>0</v>
      </c>
      <c r="T5" s="28">
        <f>SUM($D5:H5)/T$1</f>
        <v>0</v>
      </c>
      <c r="U5" s="28">
        <f>SUM($D5:I5)/U$1</f>
        <v>0</v>
      </c>
      <c r="V5" s="28">
        <f>SUM($D5:J5)/V$1</f>
        <v>0</v>
      </c>
      <c r="W5" s="28">
        <f>SUM($D5:K5)/W$1</f>
        <v>0</v>
      </c>
      <c r="X5" s="28">
        <f>SUM($D5:L5)/X$1</f>
        <v>0</v>
      </c>
      <c r="Y5" s="28">
        <f>SUM($D5:M5)/Y$1</f>
        <v>0</v>
      </c>
      <c r="Z5" s="28">
        <f>SUM($D5:N5)/Z$1</f>
        <v>0</v>
      </c>
      <c r="AA5" s="28">
        <f>SUM($D5:O5)/AA$1</f>
        <v>0</v>
      </c>
      <c r="AB5" s="28">
        <f t="shared" si="0"/>
        <v>0</v>
      </c>
      <c r="AC5" s="28">
        <f t="shared" si="1"/>
        <v>0</v>
      </c>
      <c r="AD5" s="28">
        <f t="shared" si="2"/>
        <v>0</v>
      </c>
      <c r="AE5" s="28">
        <f t="shared" si="3"/>
        <v>0</v>
      </c>
      <c r="AF5" s="28">
        <f t="shared" si="4"/>
        <v>0</v>
      </c>
      <c r="AG5" s="28">
        <f t="shared" si="5"/>
        <v>0</v>
      </c>
      <c r="AH5" s="28">
        <f t="shared" si="6"/>
        <v>0</v>
      </c>
    </row>
    <row r="6" spans="1:34" s="1" customFormat="1" ht="18.600000000000001">
      <c r="B6" s="24" t="s">
        <v>35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>
        <f>SUM($D12:D12)/P$1</f>
        <v>0</v>
      </c>
      <c r="Q12" s="28">
        <f>SUM($D12:E12)/Q$1</f>
        <v>0</v>
      </c>
      <c r="R12" s="28">
        <f>SUM($D12:F12)/R$1</f>
        <v>0</v>
      </c>
      <c r="S12" s="28">
        <f>SUM($D12:G12)/S$1</f>
        <v>0</v>
      </c>
      <c r="T12" s="28">
        <f>SUM($D12:H12)/T$1</f>
        <v>0</v>
      </c>
      <c r="U12" s="28">
        <f>SUM($D12:I12)/U$1</f>
        <v>0</v>
      </c>
      <c r="V12" s="28">
        <f>SUM($D12:J12)/V$1</f>
        <v>0</v>
      </c>
      <c r="W12" s="28">
        <f>SUM($D12:K12)/W$1</f>
        <v>0</v>
      </c>
      <c r="X12" s="28">
        <f>SUM($D12:L12)/X$1</f>
        <v>0</v>
      </c>
      <c r="Y12" s="28">
        <f>SUM($D12:M12)/Y$1</f>
        <v>0</v>
      </c>
      <c r="Z12" s="28">
        <f>SUM($D12:N12)/Z$1</f>
        <v>0</v>
      </c>
      <c r="AA12" s="28">
        <f>SUM($D12:O12)/AA$1</f>
        <v>0</v>
      </c>
      <c r="AB12" s="28">
        <f t="shared" si="0"/>
        <v>0</v>
      </c>
      <c r="AC12" s="28">
        <f t="shared" si="1"/>
        <v>0</v>
      </c>
      <c r="AD12" s="28">
        <f t="shared" si="2"/>
        <v>0</v>
      </c>
      <c r="AE12" s="28">
        <f t="shared" si="3"/>
        <v>0</v>
      </c>
      <c r="AF12" s="28">
        <f t="shared" si="4"/>
        <v>0</v>
      </c>
      <c r="AG12" s="28">
        <f t="shared" si="5"/>
        <v>0</v>
      </c>
      <c r="AH12" s="28">
        <f t="shared" si="6"/>
        <v>0</v>
      </c>
    </row>
    <row r="13" spans="1:34" s="1" customFormat="1" ht="18.600000000000001">
      <c r="B13" s="25" t="s">
        <v>42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f>SUM($D13:D13)/P$1</f>
        <v>0</v>
      </c>
      <c r="Q13" s="15">
        <f>SUM($D13:E13)/Q$1</f>
        <v>0</v>
      </c>
      <c r="R13" s="15">
        <f>SUM($D13:F13)/R$1</f>
        <v>0</v>
      </c>
      <c r="S13" s="15">
        <f>SUM($D13:G13)/S$1</f>
        <v>0</v>
      </c>
      <c r="T13" s="15">
        <f>SUM($D13:H13)/T$1</f>
        <v>0</v>
      </c>
      <c r="U13" s="15">
        <f>SUM($D13:I13)/U$1</f>
        <v>0</v>
      </c>
      <c r="V13" s="15">
        <f>SUM($D13:J13)/V$1</f>
        <v>0</v>
      </c>
      <c r="W13" s="15">
        <f>SUM($D13:K13)/W$1</f>
        <v>0</v>
      </c>
      <c r="X13" s="15">
        <f>SUM($D13:L13)/X$1</f>
        <v>0</v>
      </c>
      <c r="Y13" s="15">
        <f>SUM($D13:M13)/Y$1</f>
        <v>0</v>
      </c>
      <c r="Z13" s="15">
        <f>SUM($D13:N13)/Z$1</f>
        <v>0</v>
      </c>
      <c r="AA13" s="15">
        <f>SUM($D13:O13)/AA$1</f>
        <v>0</v>
      </c>
      <c r="AB13" s="15">
        <f t="shared" si="0"/>
        <v>0</v>
      </c>
      <c r="AC13" s="15">
        <f t="shared" si="1"/>
        <v>0</v>
      </c>
      <c r="AD13" s="15">
        <f t="shared" si="2"/>
        <v>0</v>
      </c>
      <c r="AE13" s="15">
        <f t="shared" si="3"/>
        <v>0</v>
      </c>
      <c r="AF13" s="15">
        <f t="shared" si="4"/>
        <v>0</v>
      </c>
      <c r="AG13" s="15">
        <f t="shared" si="5"/>
        <v>0</v>
      </c>
      <c r="AH13" s="15">
        <f t="shared" si="6"/>
        <v>0</v>
      </c>
    </row>
    <row r="14" spans="1:34" s="1" customFormat="1" ht="18.600000000000001">
      <c r="B14" s="25" t="s">
        <v>43</v>
      </c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f>SUM($D14:D14)/P$1</f>
        <v>0</v>
      </c>
      <c r="Q14" s="15">
        <f>SUM($D14:E14)/Q$1</f>
        <v>0</v>
      </c>
      <c r="R14" s="15">
        <f>SUM($D14:F14)/R$1</f>
        <v>0</v>
      </c>
      <c r="S14" s="15">
        <f>SUM($D14:G14)/S$1</f>
        <v>0</v>
      </c>
      <c r="T14" s="15">
        <f>SUM($D14:H14)/T$1</f>
        <v>0</v>
      </c>
      <c r="U14" s="15">
        <f>SUM($D14:I14)/U$1</f>
        <v>0</v>
      </c>
      <c r="V14" s="15">
        <f>SUM($D14:J14)/V$1</f>
        <v>0</v>
      </c>
      <c r="W14" s="15">
        <f>SUM($D14:K14)/W$1</f>
        <v>0</v>
      </c>
      <c r="X14" s="15">
        <f>SUM($D14:L14)/X$1</f>
        <v>0</v>
      </c>
      <c r="Y14" s="15">
        <f>SUM($D14:M14)/Y$1</f>
        <v>0</v>
      </c>
      <c r="Z14" s="15">
        <f>SUM($D14:N14)/Z$1</f>
        <v>0</v>
      </c>
      <c r="AA14" s="15">
        <f>SUM($D14:O14)/AA$1</f>
        <v>0</v>
      </c>
      <c r="AB14" s="15">
        <f t="shared" si="0"/>
        <v>0</v>
      </c>
      <c r="AC14" s="15">
        <f t="shared" si="1"/>
        <v>0</v>
      </c>
      <c r="AD14" s="15">
        <f t="shared" si="2"/>
        <v>0</v>
      </c>
      <c r="AE14" s="15">
        <f t="shared" si="3"/>
        <v>0</v>
      </c>
      <c r="AF14" s="15">
        <f t="shared" si="4"/>
        <v>0</v>
      </c>
      <c r="AG14" s="15">
        <f t="shared" si="5"/>
        <v>0</v>
      </c>
      <c r="AH14" s="15">
        <f t="shared" si="6"/>
        <v>0</v>
      </c>
    </row>
    <row r="15" spans="1:34" s="1" customFormat="1" ht="18.600000000000001">
      <c r="B15" s="25" t="s">
        <v>44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>SUM($D15:D15)/P$1</f>
        <v>0</v>
      </c>
      <c r="Q15" s="15">
        <f>SUM($D15:E15)/Q$1</f>
        <v>0</v>
      </c>
      <c r="R15" s="15">
        <f>SUM($D15:F15)/R$1</f>
        <v>0</v>
      </c>
      <c r="S15" s="15">
        <f>SUM($D15:G15)/S$1</f>
        <v>0</v>
      </c>
      <c r="T15" s="15">
        <f>SUM($D15:H15)/T$1</f>
        <v>0</v>
      </c>
      <c r="U15" s="15">
        <f>SUM($D15:I15)/U$1</f>
        <v>0</v>
      </c>
      <c r="V15" s="15">
        <f>SUM($D15:J15)/V$1</f>
        <v>0</v>
      </c>
      <c r="W15" s="15">
        <f>SUM($D15:K15)/W$1</f>
        <v>0</v>
      </c>
      <c r="X15" s="15">
        <f>SUM($D15:L15)/X$1</f>
        <v>0</v>
      </c>
      <c r="Y15" s="15">
        <f>SUM($D15:M15)/Y$1</f>
        <v>0</v>
      </c>
      <c r="Z15" s="15">
        <f>SUM($D15:N15)/Z$1</f>
        <v>0</v>
      </c>
      <c r="AA15" s="15">
        <f>SUM($D15:O15)/AA$1</f>
        <v>0</v>
      </c>
      <c r="AB15" s="15">
        <f t="shared" si="0"/>
        <v>0</v>
      </c>
      <c r="AC15" s="15">
        <f t="shared" si="1"/>
        <v>0</v>
      </c>
      <c r="AD15" s="15">
        <f t="shared" si="2"/>
        <v>0</v>
      </c>
      <c r="AE15" s="15">
        <f t="shared" si="3"/>
        <v>0</v>
      </c>
      <c r="AF15" s="15">
        <f t="shared" si="4"/>
        <v>0</v>
      </c>
      <c r="AG15" s="15">
        <f t="shared" si="5"/>
        <v>0</v>
      </c>
      <c r="AH15" s="15">
        <f t="shared" si="6"/>
        <v>0</v>
      </c>
    </row>
    <row r="16" spans="1:34" s="1" customFormat="1" ht="18.600000000000001">
      <c r="B16" s="25" t="s">
        <v>45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0</v>
      </c>
      <c r="V17" s="15">
        <f>SUM($D17:J17)/V$1</f>
        <v>0</v>
      </c>
      <c r="W17" s="15">
        <f>SUM($D17:K17)/W$1</f>
        <v>0</v>
      </c>
      <c r="X17" s="15">
        <f>SUM($D17:L17)/X$1</f>
        <v>0</v>
      </c>
      <c r="Y17" s="15">
        <f>SUM($D17:M17)/Y$1</f>
        <v>0</v>
      </c>
      <c r="Z17" s="15">
        <f>SUM($D17:N17)/Z$1</f>
        <v>0</v>
      </c>
      <c r="AA17" s="15">
        <f>SUM($D17:O17)/AA$1</f>
        <v>0</v>
      </c>
      <c r="AB17" s="15">
        <f t="shared" si="0"/>
        <v>0</v>
      </c>
      <c r="AC17" s="15">
        <f t="shared" si="1"/>
        <v>0</v>
      </c>
      <c r="AD17" s="15">
        <f t="shared" si="2"/>
        <v>0</v>
      </c>
      <c r="AE17" s="15">
        <f t="shared" si="3"/>
        <v>0</v>
      </c>
      <c r="AF17" s="15">
        <f t="shared" si="4"/>
        <v>0</v>
      </c>
      <c r="AG17" s="15">
        <f t="shared" si="5"/>
        <v>0</v>
      </c>
      <c r="AH17" s="15">
        <f t="shared" si="6"/>
        <v>0</v>
      </c>
    </row>
    <row r="18" spans="2:34" s="1" customFormat="1" ht="18.600000000000001">
      <c r="B18" s="26" t="s">
        <v>47</v>
      </c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>
        <f>SUM($D18:D18)/P$1</f>
        <v>0</v>
      </c>
      <c r="Q18" s="28">
        <f>SUM($D18:E18)/Q$1</f>
        <v>0</v>
      </c>
      <c r="R18" s="28">
        <f>SUM($D18:F18)/R$1</f>
        <v>0</v>
      </c>
      <c r="S18" s="28">
        <f>SUM($D18:G18)/S$1</f>
        <v>0</v>
      </c>
      <c r="T18" s="28">
        <f>SUM($D18:H18)/T$1</f>
        <v>0</v>
      </c>
      <c r="U18" s="28">
        <f>SUM($D18:I18)/U$1</f>
        <v>0</v>
      </c>
      <c r="V18" s="28">
        <f>SUM($D18:J18)/V$1</f>
        <v>0</v>
      </c>
      <c r="W18" s="28">
        <f>SUM($D18:K18)/W$1</f>
        <v>0</v>
      </c>
      <c r="X18" s="28">
        <f>SUM($D18:L18)/X$1</f>
        <v>0</v>
      </c>
      <c r="Y18" s="28">
        <f>SUM($D18:M18)/Y$1</f>
        <v>0</v>
      </c>
      <c r="Z18" s="28">
        <f>SUM($D18:N18)/Z$1</f>
        <v>0</v>
      </c>
      <c r="AA18" s="28">
        <f>SUM($D18:O18)/AA$1</f>
        <v>0</v>
      </c>
      <c r="AB18" s="28">
        <f t="shared" si="0"/>
        <v>0</v>
      </c>
      <c r="AC18" s="28">
        <f t="shared" si="1"/>
        <v>0</v>
      </c>
      <c r="AD18" s="28">
        <f t="shared" si="2"/>
        <v>0</v>
      </c>
      <c r="AE18" s="28">
        <f t="shared" si="3"/>
        <v>0</v>
      </c>
      <c r="AF18" s="28">
        <f t="shared" si="4"/>
        <v>0</v>
      </c>
      <c r="AG18" s="28">
        <f t="shared" si="5"/>
        <v>0</v>
      </c>
      <c r="AH18" s="28">
        <f t="shared" si="6"/>
        <v>0</v>
      </c>
    </row>
    <row r="19" spans="2:34" s="1" customFormat="1" ht="18.600000000000001">
      <c r="B19" s="25" t="s">
        <v>48</v>
      </c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f>SUM($D19:D19)/P$1</f>
        <v>0</v>
      </c>
      <c r="Q19" s="15">
        <f>SUM($D19:E19)/Q$1</f>
        <v>0</v>
      </c>
      <c r="R19" s="15">
        <f>SUM($D19:F19)/R$1</f>
        <v>0</v>
      </c>
      <c r="S19" s="15">
        <f>SUM($D19:G19)/S$1</f>
        <v>0</v>
      </c>
      <c r="T19" s="15">
        <f>SUM($D19:H19)/T$1</f>
        <v>0</v>
      </c>
      <c r="U19" s="15">
        <f>SUM($D19:I19)/U$1</f>
        <v>0</v>
      </c>
      <c r="V19" s="15">
        <f>SUM($D19:J19)/V$1</f>
        <v>0</v>
      </c>
      <c r="W19" s="15">
        <f>SUM($D19:K19)/W$1</f>
        <v>0</v>
      </c>
      <c r="X19" s="15">
        <f>SUM($D19:L19)/X$1</f>
        <v>0</v>
      </c>
      <c r="Y19" s="15">
        <f>SUM($D19:M19)/Y$1</f>
        <v>0</v>
      </c>
      <c r="Z19" s="15">
        <f>SUM($D19:N19)/Z$1</f>
        <v>0</v>
      </c>
      <c r="AA19" s="15">
        <f>SUM($D19:O19)/AA$1</f>
        <v>0</v>
      </c>
      <c r="AB19" s="15">
        <f t="shared" si="0"/>
        <v>0</v>
      </c>
      <c r="AC19" s="15">
        <f t="shared" si="1"/>
        <v>0</v>
      </c>
      <c r="AD19" s="15">
        <f t="shared" si="2"/>
        <v>0</v>
      </c>
      <c r="AE19" s="15">
        <f t="shared" si="3"/>
        <v>0</v>
      </c>
      <c r="AF19" s="15">
        <f t="shared" si="4"/>
        <v>0</v>
      </c>
      <c r="AG19" s="15">
        <f t="shared" si="5"/>
        <v>0</v>
      </c>
      <c r="AH19" s="15">
        <f t="shared" si="6"/>
        <v>0</v>
      </c>
    </row>
    <row r="20" spans="2:34" s="1" customFormat="1" ht="18.600000000000001">
      <c r="B20" s="25" t="s">
        <v>49</v>
      </c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f>SUM($D20:D20)/P$1</f>
        <v>0</v>
      </c>
      <c r="Q20" s="15">
        <f>SUM($D20:E20)/Q$1</f>
        <v>0</v>
      </c>
      <c r="R20" s="15">
        <f>SUM($D20:F20)/R$1</f>
        <v>0</v>
      </c>
      <c r="S20" s="15">
        <f>SUM($D20:G20)/S$1</f>
        <v>0</v>
      </c>
      <c r="T20" s="15">
        <f>SUM($D20:H20)/T$1</f>
        <v>0</v>
      </c>
      <c r="U20" s="15">
        <f>SUM($D20:I20)/U$1</f>
        <v>0</v>
      </c>
      <c r="V20" s="15">
        <f>SUM($D20:J20)/V$1</f>
        <v>0</v>
      </c>
      <c r="W20" s="15">
        <f>SUM($D20:K20)/W$1</f>
        <v>0</v>
      </c>
      <c r="X20" s="15">
        <f>SUM($D20:L20)/X$1</f>
        <v>0</v>
      </c>
      <c r="Y20" s="15">
        <f>SUM($D20:M20)/Y$1</f>
        <v>0</v>
      </c>
      <c r="Z20" s="15">
        <f>SUM($D20:N20)/Z$1</f>
        <v>0</v>
      </c>
      <c r="AA20" s="15">
        <f>SUM($D20:O20)/AA$1</f>
        <v>0</v>
      </c>
      <c r="AB20" s="15">
        <f t="shared" si="0"/>
        <v>0</v>
      </c>
      <c r="AC20" s="15">
        <f t="shared" si="1"/>
        <v>0</v>
      </c>
      <c r="AD20" s="15">
        <f t="shared" si="2"/>
        <v>0</v>
      </c>
      <c r="AE20" s="15">
        <f t="shared" si="3"/>
        <v>0</v>
      </c>
      <c r="AF20" s="15">
        <f t="shared" si="4"/>
        <v>0</v>
      </c>
      <c r="AG20" s="15">
        <f t="shared" si="5"/>
        <v>0</v>
      </c>
      <c r="AH20" s="15">
        <f t="shared" si="6"/>
        <v>0</v>
      </c>
    </row>
    <row r="21" spans="2:34" s="1" customFormat="1" ht="18.600000000000001">
      <c r="B21" s="25" t="s">
        <v>50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>
        <f>SUM($D22:D22)/P$1</f>
        <v>0</v>
      </c>
      <c r="Q22" s="15">
        <f>SUM($D22:E22)/Q$1</f>
        <v>0</v>
      </c>
      <c r="R22" s="15">
        <f>SUM($D22:F22)/R$1</f>
        <v>0</v>
      </c>
      <c r="S22" s="15">
        <f>SUM($D22:G22)/S$1</f>
        <v>0</v>
      </c>
      <c r="T22" s="15">
        <f>SUM($D22:H22)/T$1</f>
        <v>0</v>
      </c>
      <c r="U22" s="15">
        <f>SUM($D22:I22)/U$1</f>
        <v>0</v>
      </c>
      <c r="V22" s="15">
        <f>SUM($D22:J22)/V$1</f>
        <v>0</v>
      </c>
      <c r="W22" s="15">
        <f>SUM($D22:K22)/W$1</f>
        <v>0</v>
      </c>
      <c r="X22" s="15">
        <f>SUM($D22:L22)/X$1</f>
        <v>0</v>
      </c>
      <c r="Y22" s="15">
        <f>SUM($D22:M22)/Y$1</f>
        <v>0</v>
      </c>
      <c r="Z22" s="15">
        <f>SUM($D22:N22)/Z$1</f>
        <v>0</v>
      </c>
      <c r="AA22" s="15">
        <f>SUM($D22:O22)/AA$1</f>
        <v>0</v>
      </c>
      <c r="AB22" s="15">
        <f t="shared" si="0"/>
        <v>0</v>
      </c>
      <c r="AC22" s="15">
        <f t="shared" si="1"/>
        <v>0</v>
      </c>
      <c r="AD22" s="15">
        <f t="shared" si="2"/>
        <v>0</v>
      </c>
      <c r="AE22" s="15">
        <f t="shared" si="3"/>
        <v>0</v>
      </c>
      <c r="AF22" s="15">
        <f t="shared" si="4"/>
        <v>0</v>
      </c>
      <c r="AG22" s="15">
        <f t="shared" si="5"/>
        <v>0</v>
      </c>
      <c r="AH22" s="15">
        <f t="shared" si="6"/>
        <v>0</v>
      </c>
    </row>
    <row r="23" spans="2:34" s="1" customFormat="1" ht="18.600000000000001">
      <c r="B23" s="25" t="s">
        <v>52</v>
      </c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f>SUM($D23:D23)/P$1</f>
        <v>0</v>
      </c>
      <c r="Q23" s="15">
        <f>SUM($D23:E23)/Q$1</f>
        <v>0</v>
      </c>
      <c r="R23" s="15">
        <f>SUM($D23:F23)/R$1</f>
        <v>0</v>
      </c>
      <c r="S23" s="15">
        <f>SUM($D23:G23)/S$1</f>
        <v>0</v>
      </c>
      <c r="T23" s="15">
        <f>SUM($D23:H23)/T$1</f>
        <v>0</v>
      </c>
      <c r="U23" s="15">
        <f>SUM($D23:I23)/U$1</f>
        <v>0</v>
      </c>
      <c r="V23" s="15">
        <f>SUM($D23:J23)/V$1</f>
        <v>0</v>
      </c>
      <c r="W23" s="15">
        <f>SUM($D23:K23)/W$1</f>
        <v>0</v>
      </c>
      <c r="X23" s="15">
        <f>SUM($D23:L23)/X$1</f>
        <v>0</v>
      </c>
      <c r="Y23" s="15">
        <f>SUM($D23:M23)/Y$1</f>
        <v>0</v>
      </c>
      <c r="Z23" s="15">
        <f>SUM($D23:N23)/Z$1</f>
        <v>0</v>
      </c>
      <c r="AA23" s="15">
        <f>SUM($D23:O23)/AA$1</f>
        <v>0</v>
      </c>
      <c r="AB23" s="15">
        <f t="shared" si="0"/>
        <v>0</v>
      </c>
      <c r="AC23" s="15">
        <f t="shared" si="1"/>
        <v>0</v>
      </c>
      <c r="AD23" s="15">
        <f t="shared" si="2"/>
        <v>0</v>
      </c>
      <c r="AE23" s="15">
        <f t="shared" si="3"/>
        <v>0</v>
      </c>
      <c r="AF23" s="15">
        <f t="shared" si="4"/>
        <v>0</v>
      </c>
      <c r="AG23" s="15">
        <f t="shared" si="5"/>
        <v>0</v>
      </c>
      <c r="AH23" s="15">
        <f t="shared" si="6"/>
        <v>0</v>
      </c>
    </row>
    <row r="24" spans="2:34" s="1" customFormat="1" ht="18.600000000000001">
      <c r="B24" s="26" t="s">
        <v>53</v>
      </c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>
        <f>SUM($D24:D24)/P$1</f>
        <v>0</v>
      </c>
      <c r="Q24" s="30">
        <f>SUM($D24:E24)/Q$1</f>
        <v>0</v>
      </c>
      <c r="R24" s="30">
        <f>SUM($D24:F24)/R$1</f>
        <v>0</v>
      </c>
      <c r="S24" s="30">
        <f>SUM($D24:G24)/S$1</f>
        <v>0</v>
      </c>
      <c r="T24" s="30">
        <f>SUM($D24:H24)/T$1</f>
        <v>0</v>
      </c>
      <c r="U24" s="30">
        <f>SUM($D24:I24)/U$1</f>
        <v>0</v>
      </c>
      <c r="V24" s="30">
        <f>SUM($D24:J24)/V$1</f>
        <v>0</v>
      </c>
      <c r="W24" s="30">
        <f>SUM($D24:K24)/W$1</f>
        <v>0</v>
      </c>
      <c r="X24" s="30">
        <f>SUM($D24:L24)/X$1</f>
        <v>0</v>
      </c>
      <c r="Y24" s="30">
        <f>SUM($D24:M24)/Y$1</f>
        <v>0</v>
      </c>
      <c r="Z24" s="30">
        <f>SUM($D24:N24)/Z$1</f>
        <v>0</v>
      </c>
      <c r="AA24" s="30">
        <f>SUM($D24:O24)/AA$1</f>
        <v>0</v>
      </c>
      <c r="AB24" s="30">
        <f t="shared" si="0"/>
        <v>0</v>
      </c>
      <c r="AC24" s="30">
        <f t="shared" si="1"/>
        <v>0</v>
      </c>
      <c r="AD24" s="30">
        <f t="shared" si="2"/>
        <v>0</v>
      </c>
      <c r="AE24" s="30">
        <f t="shared" si="3"/>
        <v>0</v>
      </c>
      <c r="AF24" s="30">
        <f t="shared" si="4"/>
        <v>0</v>
      </c>
      <c r="AG24" s="30">
        <f t="shared" si="5"/>
        <v>0</v>
      </c>
      <c r="AH24" s="30">
        <f t="shared" si="6"/>
        <v>0</v>
      </c>
    </row>
    <row r="25" spans="2:34" s="1" customFormat="1" ht="18.600000000000001">
      <c r="B25" s="26" t="s">
        <v>54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>
        <f>SUM($D25:D25)/P$1</f>
        <v>0</v>
      </c>
      <c r="Q25" s="30">
        <f>SUM($D25:E25)/Q$1</f>
        <v>0</v>
      </c>
      <c r="R25" s="30">
        <f>SUM($D25:F25)/R$1</f>
        <v>0</v>
      </c>
      <c r="S25" s="30">
        <f>SUM($D25:G25)/S$1</f>
        <v>0</v>
      </c>
      <c r="T25" s="30">
        <f>SUM($D25:H25)/T$1</f>
        <v>0</v>
      </c>
      <c r="U25" s="30">
        <f>SUM($D25:I25)/U$1</f>
        <v>0</v>
      </c>
      <c r="V25" s="30">
        <f>SUM($D25:J25)/V$1</f>
        <v>0</v>
      </c>
      <c r="W25" s="30">
        <f>SUM($D25:K25)/W$1</f>
        <v>0</v>
      </c>
      <c r="X25" s="30">
        <f>SUM($D25:L25)/X$1</f>
        <v>0</v>
      </c>
      <c r="Y25" s="30">
        <f>SUM($D25:M25)/Y$1</f>
        <v>0</v>
      </c>
      <c r="Z25" s="30">
        <f>SUM($D25:N25)/Z$1</f>
        <v>0</v>
      </c>
      <c r="AA25" s="30">
        <f>SUM($D25:O25)/AA$1</f>
        <v>0</v>
      </c>
      <c r="AB25" s="30">
        <f t="shared" si="0"/>
        <v>0</v>
      </c>
      <c r="AC25" s="30">
        <f t="shared" si="1"/>
        <v>0</v>
      </c>
      <c r="AD25" s="30">
        <f t="shared" si="2"/>
        <v>0</v>
      </c>
      <c r="AE25" s="30">
        <f t="shared" si="3"/>
        <v>0</v>
      </c>
      <c r="AF25" s="30">
        <f t="shared" si="4"/>
        <v>0</v>
      </c>
      <c r="AG25" s="30">
        <f t="shared" si="5"/>
        <v>0</v>
      </c>
      <c r="AH25" s="30">
        <f t="shared" si="6"/>
        <v>0</v>
      </c>
    </row>
    <row r="26" spans="2:34" s="1" customFormat="1" ht="18.600000000000001">
      <c r="B26" s="26" t="s">
        <v>55</v>
      </c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>
        <f>SUM($D26:D26)/P$1</f>
        <v>0</v>
      </c>
      <c r="Q26" s="30">
        <f>SUM($D26:E26)/Q$1</f>
        <v>0</v>
      </c>
      <c r="R26" s="30">
        <f>SUM($D26:F26)/R$1</f>
        <v>0</v>
      </c>
      <c r="S26" s="30">
        <f>SUM($D26:G26)/S$1</f>
        <v>0</v>
      </c>
      <c r="T26" s="30">
        <f>SUM($D26:H26)/T$1</f>
        <v>0</v>
      </c>
      <c r="U26" s="30">
        <f>SUM($D26:I26)/U$1</f>
        <v>0</v>
      </c>
      <c r="V26" s="30">
        <f>SUM($D26:J26)/V$1</f>
        <v>0</v>
      </c>
      <c r="W26" s="30">
        <f>SUM($D26:K26)/W$1</f>
        <v>0</v>
      </c>
      <c r="X26" s="30">
        <f>SUM($D26:L26)/X$1</f>
        <v>0</v>
      </c>
      <c r="Y26" s="30">
        <f>SUM($D26:M26)/Y$1</f>
        <v>0</v>
      </c>
      <c r="Z26" s="30">
        <f>SUM($D26:N26)/Z$1</f>
        <v>0</v>
      </c>
      <c r="AA26" s="30">
        <f>SUM($D26:O26)/AA$1</f>
        <v>0</v>
      </c>
      <c r="AB26" s="30">
        <f t="shared" si="0"/>
        <v>0</v>
      </c>
      <c r="AC26" s="30">
        <f t="shared" si="1"/>
        <v>0</v>
      </c>
      <c r="AD26" s="30">
        <f t="shared" si="2"/>
        <v>0</v>
      </c>
      <c r="AE26" s="30">
        <f t="shared" si="3"/>
        <v>0</v>
      </c>
      <c r="AF26" s="30">
        <f t="shared" si="4"/>
        <v>0</v>
      </c>
      <c r="AG26" s="30">
        <f t="shared" si="5"/>
        <v>0</v>
      </c>
      <c r="AH26" s="30">
        <f t="shared" si="6"/>
        <v>0</v>
      </c>
    </row>
    <row r="27" spans="2:34" s="16" customFormat="1" ht="18.95" thickBot="1">
      <c r="B27" s="17" t="s">
        <v>56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>
        <f>SUM($D27:D27)/P$1</f>
        <v>0</v>
      </c>
      <c r="Q27" s="19">
        <f>SUM($D27:E27)/Q$1</f>
        <v>0</v>
      </c>
      <c r="R27" s="19">
        <f>SUM($D27:F27)/R$1</f>
        <v>0</v>
      </c>
      <c r="S27" s="19">
        <f>SUM($D27:G27)/S$1</f>
        <v>0</v>
      </c>
      <c r="T27" s="19">
        <f>SUM($D27:H27)/T$1</f>
        <v>0</v>
      </c>
      <c r="U27" s="19">
        <f>SUM($D27:I27)/U$1</f>
        <v>0</v>
      </c>
      <c r="V27" s="19">
        <f>SUM($D27:J27)/V$1</f>
        <v>0</v>
      </c>
      <c r="W27" s="19">
        <f>SUM($D27:K27)/W$1</f>
        <v>0</v>
      </c>
      <c r="X27" s="19">
        <f>SUM($D27:L27)/X$1</f>
        <v>0</v>
      </c>
      <c r="Y27" s="19">
        <f>SUM($D27:M27)/Y$1</f>
        <v>0</v>
      </c>
      <c r="Z27" s="19">
        <f>SUM($D27:N27)/Z$1</f>
        <v>0</v>
      </c>
      <c r="AA27" s="19">
        <f>SUM($D27:O27)/AA$1</f>
        <v>0</v>
      </c>
      <c r="AB27" s="19">
        <f t="shared" si="0"/>
        <v>0</v>
      </c>
      <c r="AC27" s="19">
        <f t="shared" si="1"/>
        <v>0</v>
      </c>
      <c r="AD27" s="19">
        <f t="shared" si="2"/>
        <v>0</v>
      </c>
      <c r="AE27" s="19">
        <f t="shared" si="3"/>
        <v>0</v>
      </c>
      <c r="AF27" s="19">
        <f t="shared" si="4"/>
        <v>0</v>
      </c>
      <c r="AG27" s="19">
        <f t="shared" si="5"/>
        <v>0</v>
      </c>
      <c r="AH27" s="19">
        <f t="shared" si="6"/>
        <v>0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v>0</v>
      </c>
      <c r="F28" s="9">
        <f>F27-SUM(F5,F12,F18,F24:F26)</f>
        <v>0</v>
      </c>
      <c r="G28" s="9">
        <v>0</v>
      </c>
      <c r="H28" s="9">
        <v>0</v>
      </c>
      <c r="I28" s="9">
        <v>0</v>
      </c>
      <c r="J28" s="9">
        <f t="shared" ref="J28" si="7">J27-SUM(J5,J12,J18,J24:J26)</f>
        <v>0</v>
      </c>
      <c r="K28" s="9">
        <f>K27-SUM(K5,K12,K18,K24:K26)</f>
        <v>0</v>
      </c>
      <c r="L28" s="9">
        <f>L27-SUM(L5,L12,L18,L24:L26)</f>
        <v>0</v>
      </c>
      <c r="M28" s="9">
        <f t="shared" ref="M28:O28" si="8">M27-SUM(M5,M12,M18,M24:M26)</f>
        <v>0</v>
      </c>
      <c r="N28" s="9">
        <f t="shared" si="8"/>
        <v>0</v>
      </c>
      <c r="O28" s="9">
        <f t="shared" si="8"/>
        <v>0</v>
      </c>
      <c r="P28" s="9">
        <f t="shared" ref="P28" si="9">P27-SUM(P5,P12,P18,P24:P26)</f>
        <v>0</v>
      </c>
      <c r="Q28" s="9">
        <f t="shared" ref="Q28" si="10">Q27-SUM(Q5,Q12,Q18,Q24:Q26)</f>
        <v>0</v>
      </c>
      <c r="R28" s="9">
        <f t="shared" ref="R28" si="11">R27-SUM(R5,R12,R18,R24:R26)</f>
        <v>0</v>
      </c>
      <c r="S28" s="9">
        <f t="shared" ref="S28" si="12">S27-SUM(S5,S12,S18,S24:S26)</f>
        <v>0</v>
      </c>
      <c r="T28" s="9">
        <f t="shared" ref="T28" si="13">T27-SUM(T5,T12,T18,T24:T26)</f>
        <v>0</v>
      </c>
      <c r="U28" s="9">
        <f t="shared" ref="U28" si="14">U27-SUM(U5,U12,U18,U24:U26)</f>
        <v>0</v>
      </c>
      <c r="V28" s="9">
        <f t="shared" ref="V28" si="15">V27-SUM(V5,V12,V18,V24:V26)</f>
        <v>0</v>
      </c>
      <c r="W28" s="9">
        <f t="shared" ref="W28" si="16">W27-SUM(W5,W12,W18,W24:W26)</f>
        <v>0</v>
      </c>
      <c r="X28" s="9">
        <f t="shared" ref="X28" si="17">X27-SUM(X5,X12,X18,X24:X26)</f>
        <v>0</v>
      </c>
      <c r="Y28" s="9">
        <f t="shared" ref="Y28" si="18">Y27-SUM(Y5,Y12,Y18,Y24:Y26)</f>
        <v>0</v>
      </c>
      <c r="Z28" s="9">
        <f t="shared" ref="Z28" si="19">Z27-SUM(Z5,Z12,Z18,Z24:Z26)</f>
        <v>0</v>
      </c>
      <c r="AA28" s="9">
        <f t="shared" ref="AA28" si="20">AA27-SUM(AA5,AA12,AA18,AA24:AA26)</f>
        <v>0</v>
      </c>
      <c r="AB28" s="9">
        <f t="shared" ref="AB28" si="21">AB27-SUM(AB5,AB12,AB18,AB24:AB26)</f>
        <v>0</v>
      </c>
      <c r="AC28" s="9">
        <f t="shared" ref="AC28" si="22">AC27-SUM(AC5,AC12,AC18,AC24:AC26)</f>
        <v>0</v>
      </c>
      <c r="AD28" s="9">
        <f t="shared" ref="AD28" si="23">AD27-SUM(AD5,AD12,AD18,AD24:AD26)</f>
        <v>0</v>
      </c>
      <c r="AE28" s="9">
        <f t="shared" ref="AE28" si="24">AE27-SUM(AE5,AE12,AE18,AE24:AE26)</f>
        <v>0</v>
      </c>
      <c r="AF28" s="9">
        <f t="shared" ref="AF28" si="25">AF27-SUM(AF5,AF12,AF18,AF24:AF26)</f>
        <v>0</v>
      </c>
      <c r="AG28" s="9">
        <f t="shared" ref="AG28" si="26">AG27-SUM(AG5,AG12,AG18,AG24:AG26)</f>
        <v>0</v>
      </c>
      <c r="AH28" s="9">
        <f t="shared" ref="AH28" si="27">AH27-SUM(AH5,AH12,AH18,AH24:AH26)</f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tr">
        <f t="shared" ref="D31:O31" si="28">D2</f>
        <v>Jan</v>
      </c>
      <c r="E31" s="6" t="str">
        <f t="shared" si="28"/>
        <v>Feb</v>
      </c>
      <c r="F31" s="6" t="str">
        <f t="shared" si="28"/>
        <v>Mar</v>
      </c>
      <c r="G31" s="6" t="str">
        <f t="shared" si="28"/>
        <v>Apr</v>
      </c>
      <c r="H31" s="6" t="str">
        <f t="shared" si="28"/>
        <v>May</v>
      </c>
      <c r="I31" s="6" t="s">
        <v>6</v>
      </c>
      <c r="J31" s="6" t="str">
        <f t="shared" ref="J31" si="29">J2</f>
        <v>Jul</v>
      </c>
      <c r="K31" s="6" t="str">
        <f t="shared" si="28"/>
        <v>Aug</v>
      </c>
      <c r="L31" s="6" t="str">
        <f t="shared" ref="L31" si="30">L2</f>
        <v>Sep</v>
      </c>
      <c r="M31" s="6" t="str">
        <f t="shared" ref="M31:N31" si="31">M2</f>
        <v>Oct</v>
      </c>
      <c r="N31" s="6" t="str">
        <f t="shared" si="31"/>
        <v>Nov</v>
      </c>
      <c r="O31" s="6" t="str">
        <f t="shared" si="28"/>
        <v>Dec</v>
      </c>
      <c r="P31" s="35" t="str">
        <f t="shared" ref="P31:AH31" si="32">P2</f>
        <v>Jan-Jan</v>
      </c>
      <c r="Q31" s="35" t="str">
        <f t="shared" si="32"/>
        <v>Jan-Feb</v>
      </c>
      <c r="R31" s="35" t="str">
        <f t="shared" si="32"/>
        <v>Jan-Mar</v>
      </c>
      <c r="S31" s="35" t="str">
        <f t="shared" si="32"/>
        <v>Jan-Apr</v>
      </c>
      <c r="T31" s="35" t="str">
        <f t="shared" si="32"/>
        <v>Jan-May</v>
      </c>
      <c r="U31" s="35" t="str">
        <f t="shared" si="32"/>
        <v>Jan-Jun</v>
      </c>
      <c r="V31" s="35" t="str">
        <f t="shared" si="32"/>
        <v>Jan-Jul</v>
      </c>
      <c r="W31" s="35" t="str">
        <f t="shared" si="32"/>
        <v>Jan-Aug</v>
      </c>
      <c r="X31" s="35" t="str">
        <f t="shared" si="32"/>
        <v>Jan-Sep</v>
      </c>
      <c r="Y31" s="35" t="str">
        <f t="shared" si="32"/>
        <v>Jan-Oct</v>
      </c>
      <c r="Z31" s="35" t="str">
        <f t="shared" si="32"/>
        <v>Jan-Nov</v>
      </c>
      <c r="AA31" s="35" t="str">
        <f t="shared" si="32"/>
        <v>Jan-Dec</v>
      </c>
      <c r="AB31" s="36" t="str">
        <f t="shared" si="32"/>
        <v>Q1</v>
      </c>
      <c r="AC31" s="36" t="str">
        <f t="shared" si="32"/>
        <v>Q2</v>
      </c>
      <c r="AD31" s="36" t="str">
        <f t="shared" si="32"/>
        <v>Q3</v>
      </c>
      <c r="AE31" s="36" t="str">
        <f t="shared" si="32"/>
        <v>Q4</v>
      </c>
      <c r="AF31" s="36" t="str">
        <f t="shared" si="32"/>
        <v>H1</v>
      </c>
      <c r="AG31" s="36" t="str">
        <f t="shared" si="32"/>
        <v>H2</v>
      </c>
      <c r="AH31" s="36" t="str">
        <f t="shared" si="32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0</v>
      </c>
      <c r="E34" s="28">
        <f t="shared" ref="E34:O34" si="33">E5*E$57/1000</f>
        <v>0</v>
      </c>
      <c r="F34" s="28">
        <f t="shared" si="33"/>
        <v>0</v>
      </c>
      <c r="G34" s="28">
        <f t="shared" si="33"/>
        <v>0</v>
      </c>
      <c r="H34" s="28">
        <f t="shared" si="33"/>
        <v>0</v>
      </c>
      <c r="I34" s="28">
        <f t="shared" si="33"/>
        <v>0</v>
      </c>
      <c r="J34" s="28">
        <f t="shared" si="33"/>
        <v>0</v>
      </c>
      <c r="K34" s="28">
        <f t="shared" si="33"/>
        <v>0</v>
      </c>
      <c r="L34" s="28">
        <f t="shared" ref="L34" si="34">L5*L$57/1000</f>
        <v>0</v>
      </c>
      <c r="M34" s="28">
        <f t="shared" si="33"/>
        <v>0</v>
      </c>
      <c r="N34" s="28">
        <f t="shared" si="33"/>
        <v>0</v>
      </c>
      <c r="O34" s="28">
        <f t="shared" si="33"/>
        <v>0</v>
      </c>
      <c r="P34" s="28">
        <f t="shared" ref="P34:AH34" si="35">P5*P$57/1000</f>
        <v>0</v>
      </c>
      <c r="Q34" s="28">
        <f t="shared" si="35"/>
        <v>0</v>
      </c>
      <c r="R34" s="28">
        <f t="shared" si="35"/>
        <v>0</v>
      </c>
      <c r="S34" s="28">
        <f t="shared" si="35"/>
        <v>0</v>
      </c>
      <c r="T34" s="28">
        <f t="shared" si="35"/>
        <v>0</v>
      </c>
      <c r="U34" s="28">
        <f t="shared" si="35"/>
        <v>0</v>
      </c>
      <c r="V34" s="28">
        <f t="shared" si="35"/>
        <v>0</v>
      </c>
      <c r="W34" s="28">
        <f t="shared" si="35"/>
        <v>0</v>
      </c>
      <c r="X34" s="28">
        <f t="shared" si="35"/>
        <v>0</v>
      </c>
      <c r="Y34" s="28">
        <f t="shared" si="35"/>
        <v>0</v>
      </c>
      <c r="Z34" s="28">
        <f t="shared" si="35"/>
        <v>0</v>
      </c>
      <c r="AA34" s="28">
        <f t="shared" si="35"/>
        <v>0</v>
      </c>
      <c r="AB34" s="28">
        <f t="shared" si="35"/>
        <v>0</v>
      </c>
      <c r="AC34" s="28">
        <f t="shared" si="35"/>
        <v>0</v>
      </c>
      <c r="AD34" s="28">
        <f t="shared" si="35"/>
        <v>0</v>
      </c>
      <c r="AE34" s="28">
        <f t="shared" si="35"/>
        <v>0</v>
      </c>
      <c r="AF34" s="28">
        <f t="shared" si="35"/>
        <v>0</v>
      </c>
      <c r="AG34" s="28">
        <f t="shared" si="35"/>
        <v>0</v>
      </c>
      <c r="AH34" s="28">
        <f t="shared" si="35"/>
        <v>0</v>
      </c>
    </row>
    <row r="35" spans="1:34" s="1" customFormat="1" ht="18.600000000000001">
      <c r="B35" s="24" t="s">
        <v>35</v>
      </c>
      <c r="C35" s="14"/>
      <c r="D35" s="15">
        <f t="shared" ref="D35:AH35" si="36">D6*D$57/1000</f>
        <v>0</v>
      </c>
      <c r="E35" s="15">
        <f t="shared" ref="E35:O35" si="37">E6*E$57/1000</f>
        <v>0</v>
      </c>
      <c r="F35" s="15">
        <f t="shared" si="37"/>
        <v>0</v>
      </c>
      <c r="G35" s="15">
        <f t="shared" si="37"/>
        <v>0</v>
      </c>
      <c r="H35" s="15">
        <f t="shared" si="37"/>
        <v>0</v>
      </c>
      <c r="I35" s="15">
        <f t="shared" si="37"/>
        <v>0</v>
      </c>
      <c r="J35" s="15">
        <f t="shared" si="37"/>
        <v>0</v>
      </c>
      <c r="K35" s="15">
        <f t="shared" si="37"/>
        <v>0</v>
      </c>
      <c r="L35" s="15">
        <f t="shared" ref="L35" si="38">L6*L$57/1000</f>
        <v>0</v>
      </c>
      <c r="M35" s="15">
        <f t="shared" si="37"/>
        <v>0</v>
      </c>
      <c r="N35" s="15">
        <f t="shared" si="37"/>
        <v>0</v>
      </c>
      <c r="O35" s="15">
        <f t="shared" si="37"/>
        <v>0</v>
      </c>
      <c r="P35" s="15">
        <f t="shared" si="36"/>
        <v>0</v>
      </c>
      <c r="Q35" s="15">
        <f t="shared" si="36"/>
        <v>0</v>
      </c>
      <c r="R35" s="15">
        <f t="shared" si="36"/>
        <v>0</v>
      </c>
      <c r="S35" s="15">
        <f t="shared" si="36"/>
        <v>0</v>
      </c>
      <c r="T35" s="15">
        <f t="shared" si="36"/>
        <v>0</v>
      </c>
      <c r="U35" s="15">
        <f t="shared" si="36"/>
        <v>0</v>
      </c>
      <c r="V35" s="15">
        <f t="shared" si="36"/>
        <v>0</v>
      </c>
      <c r="W35" s="15">
        <f t="shared" si="36"/>
        <v>0</v>
      </c>
      <c r="X35" s="15">
        <f t="shared" si="36"/>
        <v>0</v>
      </c>
      <c r="Y35" s="15">
        <f t="shared" si="36"/>
        <v>0</v>
      </c>
      <c r="Z35" s="15">
        <f t="shared" si="36"/>
        <v>0</v>
      </c>
      <c r="AA35" s="15">
        <f t="shared" si="36"/>
        <v>0</v>
      </c>
      <c r="AB35" s="15">
        <f t="shared" si="36"/>
        <v>0</v>
      </c>
      <c r="AC35" s="15">
        <f t="shared" si="36"/>
        <v>0</v>
      </c>
      <c r="AD35" s="15">
        <f t="shared" si="36"/>
        <v>0</v>
      </c>
      <c r="AE35" s="15">
        <f t="shared" si="36"/>
        <v>0</v>
      </c>
      <c r="AF35" s="15">
        <f t="shared" si="36"/>
        <v>0</v>
      </c>
      <c r="AG35" s="15">
        <f t="shared" si="36"/>
        <v>0</v>
      </c>
      <c r="AH35" s="15">
        <f t="shared" si="36"/>
        <v>0</v>
      </c>
    </row>
    <row r="36" spans="1:34" s="1" customFormat="1" ht="18.600000000000001">
      <c r="B36" s="24" t="s">
        <v>36</v>
      </c>
      <c r="C36" s="14"/>
      <c r="D36" s="15">
        <f t="shared" ref="D36:AH36" si="39">D7*D$57/1000</f>
        <v>0</v>
      </c>
      <c r="E36" s="15">
        <f t="shared" ref="E36:O36" si="40">E7*E$57/1000</f>
        <v>0</v>
      </c>
      <c r="F36" s="15">
        <f t="shared" si="40"/>
        <v>0</v>
      </c>
      <c r="G36" s="15">
        <f t="shared" si="40"/>
        <v>0</v>
      </c>
      <c r="H36" s="15">
        <f t="shared" si="40"/>
        <v>0</v>
      </c>
      <c r="I36" s="15">
        <f t="shared" si="40"/>
        <v>0</v>
      </c>
      <c r="J36" s="15">
        <f t="shared" si="40"/>
        <v>0</v>
      </c>
      <c r="K36" s="15">
        <f t="shared" si="40"/>
        <v>0</v>
      </c>
      <c r="L36" s="15">
        <f t="shared" ref="L36" si="41">L7*L$57/1000</f>
        <v>0</v>
      </c>
      <c r="M36" s="15">
        <f t="shared" si="40"/>
        <v>0</v>
      </c>
      <c r="N36" s="15">
        <f t="shared" si="40"/>
        <v>0</v>
      </c>
      <c r="O36" s="15">
        <f t="shared" si="40"/>
        <v>0</v>
      </c>
      <c r="P36" s="15">
        <f t="shared" si="39"/>
        <v>0</v>
      </c>
      <c r="Q36" s="15">
        <f t="shared" si="39"/>
        <v>0</v>
      </c>
      <c r="R36" s="15">
        <f t="shared" si="39"/>
        <v>0</v>
      </c>
      <c r="S36" s="15">
        <f t="shared" si="39"/>
        <v>0</v>
      </c>
      <c r="T36" s="15">
        <f t="shared" si="39"/>
        <v>0</v>
      </c>
      <c r="U36" s="15">
        <f t="shared" si="39"/>
        <v>0</v>
      </c>
      <c r="V36" s="15">
        <f t="shared" si="39"/>
        <v>0</v>
      </c>
      <c r="W36" s="15">
        <f t="shared" si="39"/>
        <v>0</v>
      </c>
      <c r="X36" s="15">
        <f t="shared" si="39"/>
        <v>0</v>
      </c>
      <c r="Y36" s="15">
        <f t="shared" si="39"/>
        <v>0</v>
      </c>
      <c r="Z36" s="15">
        <f t="shared" si="39"/>
        <v>0</v>
      </c>
      <c r="AA36" s="15">
        <f t="shared" si="39"/>
        <v>0</v>
      </c>
      <c r="AB36" s="15">
        <f t="shared" si="39"/>
        <v>0</v>
      </c>
      <c r="AC36" s="15">
        <f t="shared" si="39"/>
        <v>0</v>
      </c>
      <c r="AD36" s="15">
        <f t="shared" si="39"/>
        <v>0</v>
      </c>
      <c r="AE36" s="15">
        <f t="shared" si="39"/>
        <v>0</v>
      </c>
      <c r="AF36" s="15">
        <f t="shared" si="39"/>
        <v>0</v>
      </c>
      <c r="AG36" s="15">
        <f t="shared" si="39"/>
        <v>0</v>
      </c>
      <c r="AH36" s="15">
        <f t="shared" si="39"/>
        <v>0</v>
      </c>
    </row>
    <row r="37" spans="1:34" s="1" customFormat="1" ht="18.600000000000001">
      <c r="B37" s="24" t="s">
        <v>37</v>
      </c>
      <c r="C37" s="14"/>
      <c r="D37" s="15">
        <f t="shared" ref="D37:AH37" si="42">D8*D$57/1000</f>
        <v>0</v>
      </c>
      <c r="E37" s="15">
        <f t="shared" ref="E37:O37" si="43">E8*E$57/1000</f>
        <v>0</v>
      </c>
      <c r="F37" s="15">
        <f t="shared" si="43"/>
        <v>0</v>
      </c>
      <c r="G37" s="15">
        <f t="shared" si="43"/>
        <v>0</v>
      </c>
      <c r="H37" s="15">
        <f t="shared" si="43"/>
        <v>0</v>
      </c>
      <c r="I37" s="15">
        <f t="shared" si="43"/>
        <v>0</v>
      </c>
      <c r="J37" s="15">
        <f t="shared" si="43"/>
        <v>0</v>
      </c>
      <c r="K37" s="15">
        <f t="shared" si="43"/>
        <v>0</v>
      </c>
      <c r="L37" s="15">
        <f t="shared" ref="L37" si="44">L8*L$57/1000</f>
        <v>0</v>
      </c>
      <c r="M37" s="15">
        <f t="shared" si="43"/>
        <v>0</v>
      </c>
      <c r="N37" s="15">
        <f t="shared" si="43"/>
        <v>0</v>
      </c>
      <c r="O37" s="15">
        <f t="shared" si="43"/>
        <v>0</v>
      </c>
      <c r="P37" s="15">
        <f t="shared" si="42"/>
        <v>0</v>
      </c>
      <c r="Q37" s="15">
        <f t="shared" si="42"/>
        <v>0</v>
      </c>
      <c r="R37" s="15">
        <f t="shared" si="42"/>
        <v>0</v>
      </c>
      <c r="S37" s="15">
        <f t="shared" si="42"/>
        <v>0</v>
      </c>
      <c r="T37" s="15">
        <f t="shared" si="42"/>
        <v>0</v>
      </c>
      <c r="U37" s="15">
        <f t="shared" si="42"/>
        <v>0</v>
      </c>
      <c r="V37" s="15">
        <f t="shared" si="42"/>
        <v>0</v>
      </c>
      <c r="W37" s="15">
        <f t="shared" si="42"/>
        <v>0</v>
      </c>
      <c r="X37" s="15">
        <f t="shared" si="42"/>
        <v>0</v>
      </c>
      <c r="Y37" s="15">
        <f t="shared" si="42"/>
        <v>0</v>
      </c>
      <c r="Z37" s="15">
        <f t="shared" si="42"/>
        <v>0</v>
      </c>
      <c r="AA37" s="15">
        <f t="shared" si="42"/>
        <v>0</v>
      </c>
      <c r="AB37" s="15">
        <f t="shared" si="42"/>
        <v>0</v>
      </c>
      <c r="AC37" s="15">
        <f t="shared" si="42"/>
        <v>0</v>
      </c>
      <c r="AD37" s="15">
        <f t="shared" si="42"/>
        <v>0</v>
      </c>
      <c r="AE37" s="15">
        <f t="shared" si="42"/>
        <v>0</v>
      </c>
      <c r="AF37" s="15">
        <f t="shared" si="42"/>
        <v>0</v>
      </c>
      <c r="AG37" s="15">
        <f t="shared" si="42"/>
        <v>0</v>
      </c>
      <c r="AH37" s="15">
        <f t="shared" si="42"/>
        <v>0</v>
      </c>
    </row>
    <row r="38" spans="1:34" s="1" customFormat="1" ht="18.600000000000001">
      <c r="B38" s="24" t="s">
        <v>38</v>
      </c>
      <c r="C38" s="14"/>
      <c r="D38" s="15">
        <f t="shared" ref="D38:AH38" si="45">D9*D$57/1000</f>
        <v>0</v>
      </c>
      <c r="E38" s="15">
        <f t="shared" ref="E38:O38" si="46">E9*E$57/1000</f>
        <v>0</v>
      </c>
      <c r="F38" s="15">
        <f t="shared" si="46"/>
        <v>0</v>
      </c>
      <c r="G38" s="15">
        <f t="shared" si="46"/>
        <v>0</v>
      </c>
      <c r="H38" s="15">
        <f t="shared" si="46"/>
        <v>0</v>
      </c>
      <c r="I38" s="15">
        <f t="shared" si="46"/>
        <v>0</v>
      </c>
      <c r="J38" s="15">
        <f t="shared" si="46"/>
        <v>0</v>
      </c>
      <c r="K38" s="15">
        <f t="shared" si="46"/>
        <v>0</v>
      </c>
      <c r="L38" s="15">
        <f t="shared" ref="L38" si="47">L9*L$57/1000</f>
        <v>0</v>
      </c>
      <c r="M38" s="15">
        <f t="shared" si="46"/>
        <v>0</v>
      </c>
      <c r="N38" s="15">
        <f t="shared" si="46"/>
        <v>0</v>
      </c>
      <c r="O38" s="15">
        <f t="shared" si="46"/>
        <v>0</v>
      </c>
      <c r="P38" s="15">
        <f t="shared" si="45"/>
        <v>0</v>
      </c>
      <c r="Q38" s="15">
        <f t="shared" si="45"/>
        <v>0</v>
      </c>
      <c r="R38" s="15">
        <f t="shared" si="45"/>
        <v>0</v>
      </c>
      <c r="S38" s="15">
        <f t="shared" si="45"/>
        <v>0</v>
      </c>
      <c r="T38" s="15">
        <f t="shared" si="45"/>
        <v>0</v>
      </c>
      <c r="U38" s="15">
        <f t="shared" si="45"/>
        <v>0</v>
      </c>
      <c r="V38" s="15">
        <f t="shared" si="45"/>
        <v>0</v>
      </c>
      <c r="W38" s="15">
        <f t="shared" si="45"/>
        <v>0</v>
      </c>
      <c r="X38" s="15">
        <f t="shared" si="45"/>
        <v>0</v>
      </c>
      <c r="Y38" s="15">
        <f t="shared" si="45"/>
        <v>0</v>
      </c>
      <c r="Z38" s="15">
        <f t="shared" si="45"/>
        <v>0</v>
      </c>
      <c r="AA38" s="15">
        <f t="shared" si="45"/>
        <v>0</v>
      </c>
      <c r="AB38" s="15">
        <f t="shared" si="45"/>
        <v>0</v>
      </c>
      <c r="AC38" s="15">
        <f t="shared" si="45"/>
        <v>0</v>
      </c>
      <c r="AD38" s="15">
        <f t="shared" si="45"/>
        <v>0</v>
      </c>
      <c r="AE38" s="15">
        <f t="shared" si="45"/>
        <v>0</v>
      </c>
      <c r="AF38" s="15">
        <f t="shared" si="45"/>
        <v>0</v>
      </c>
      <c r="AG38" s="15">
        <f t="shared" si="45"/>
        <v>0</v>
      </c>
      <c r="AH38" s="15">
        <f t="shared" si="45"/>
        <v>0</v>
      </c>
    </row>
    <row r="39" spans="1:34" s="1" customFormat="1" ht="18.600000000000001">
      <c r="B39" s="24" t="s">
        <v>39</v>
      </c>
      <c r="C39" s="14"/>
      <c r="D39" s="15">
        <f t="shared" ref="D39:AH39" si="48">D10*D$57/1000</f>
        <v>0</v>
      </c>
      <c r="E39" s="15">
        <f t="shared" ref="E39:O39" si="49">E10*E$57/1000</f>
        <v>0</v>
      </c>
      <c r="F39" s="15">
        <f t="shared" si="49"/>
        <v>0</v>
      </c>
      <c r="G39" s="15">
        <f t="shared" si="49"/>
        <v>0</v>
      </c>
      <c r="H39" s="15">
        <f t="shared" si="49"/>
        <v>0</v>
      </c>
      <c r="I39" s="15">
        <f t="shared" si="49"/>
        <v>0</v>
      </c>
      <c r="J39" s="15">
        <f t="shared" si="49"/>
        <v>0</v>
      </c>
      <c r="K39" s="15">
        <f t="shared" si="49"/>
        <v>0</v>
      </c>
      <c r="L39" s="15">
        <f t="shared" ref="L39" si="50">L10*L$57/1000</f>
        <v>0</v>
      </c>
      <c r="M39" s="15">
        <f t="shared" si="49"/>
        <v>0</v>
      </c>
      <c r="N39" s="15">
        <f t="shared" si="49"/>
        <v>0</v>
      </c>
      <c r="O39" s="15">
        <f t="shared" si="49"/>
        <v>0</v>
      </c>
      <c r="P39" s="15">
        <f t="shared" si="48"/>
        <v>0</v>
      </c>
      <c r="Q39" s="15">
        <f t="shared" si="48"/>
        <v>0</v>
      </c>
      <c r="R39" s="15">
        <f t="shared" si="48"/>
        <v>0</v>
      </c>
      <c r="S39" s="15">
        <f t="shared" si="48"/>
        <v>0</v>
      </c>
      <c r="T39" s="15">
        <f t="shared" si="48"/>
        <v>0</v>
      </c>
      <c r="U39" s="15">
        <f t="shared" si="48"/>
        <v>0</v>
      </c>
      <c r="V39" s="15">
        <f t="shared" si="48"/>
        <v>0</v>
      </c>
      <c r="W39" s="15">
        <f t="shared" si="48"/>
        <v>0</v>
      </c>
      <c r="X39" s="15">
        <f t="shared" si="48"/>
        <v>0</v>
      </c>
      <c r="Y39" s="15">
        <f t="shared" si="48"/>
        <v>0</v>
      </c>
      <c r="Z39" s="15">
        <f t="shared" si="48"/>
        <v>0</v>
      </c>
      <c r="AA39" s="15">
        <f t="shared" si="48"/>
        <v>0</v>
      </c>
      <c r="AB39" s="15">
        <f t="shared" si="48"/>
        <v>0</v>
      </c>
      <c r="AC39" s="15">
        <f t="shared" si="48"/>
        <v>0</v>
      </c>
      <c r="AD39" s="15">
        <f t="shared" si="48"/>
        <v>0</v>
      </c>
      <c r="AE39" s="15">
        <f t="shared" si="48"/>
        <v>0</v>
      </c>
      <c r="AF39" s="15">
        <f t="shared" si="48"/>
        <v>0</v>
      </c>
      <c r="AG39" s="15">
        <f t="shared" si="48"/>
        <v>0</v>
      </c>
      <c r="AH39" s="15">
        <f t="shared" si="48"/>
        <v>0</v>
      </c>
    </row>
    <row r="40" spans="1:34" s="1" customFormat="1" ht="18.600000000000001">
      <c r="B40" s="24" t="s">
        <v>40</v>
      </c>
      <c r="C40" s="14"/>
      <c r="D40" s="15">
        <f t="shared" ref="D40:AH40" si="51">D11*D$57/1000</f>
        <v>0</v>
      </c>
      <c r="E40" s="15">
        <f t="shared" ref="E40:O40" si="52">E11*E$57/1000</f>
        <v>0</v>
      </c>
      <c r="F40" s="15">
        <f t="shared" si="52"/>
        <v>0</v>
      </c>
      <c r="G40" s="15">
        <f t="shared" si="52"/>
        <v>0</v>
      </c>
      <c r="H40" s="15">
        <f t="shared" si="52"/>
        <v>0</v>
      </c>
      <c r="I40" s="15">
        <f t="shared" si="52"/>
        <v>0</v>
      </c>
      <c r="J40" s="15">
        <f t="shared" si="52"/>
        <v>0</v>
      </c>
      <c r="K40" s="15">
        <f t="shared" si="52"/>
        <v>0</v>
      </c>
      <c r="L40" s="15">
        <f t="shared" ref="L40" si="53">L11*L$57/1000</f>
        <v>0</v>
      </c>
      <c r="M40" s="15">
        <f t="shared" si="52"/>
        <v>0</v>
      </c>
      <c r="N40" s="15">
        <f t="shared" si="52"/>
        <v>0</v>
      </c>
      <c r="O40" s="15">
        <f t="shared" si="52"/>
        <v>0</v>
      </c>
      <c r="P40" s="15">
        <f t="shared" si="51"/>
        <v>0</v>
      </c>
      <c r="Q40" s="15">
        <f t="shared" si="51"/>
        <v>0</v>
      </c>
      <c r="R40" s="15">
        <f t="shared" si="51"/>
        <v>0</v>
      </c>
      <c r="S40" s="15">
        <f t="shared" si="51"/>
        <v>0</v>
      </c>
      <c r="T40" s="15">
        <f t="shared" si="51"/>
        <v>0</v>
      </c>
      <c r="U40" s="15">
        <f t="shared" si="51"/>
        <v>0</v>
      </c>
      <c r="V40" s="15">
        <f t="shared" si="51"/>
        <v>0</v>
      </c>
      <c r="W40" s="15">
        <f t="shared" si="51"/>
        <v>0</v>
      </c>
      <c r="X40" s="15">
        <f t="shared" si="51"/>
        <v>0</v>
      </c>
      <c r="Y40" s="15">
        <f t="shared" si="51"/>
        <v>0</v>
      </c>
      <c r="Z40" s="15">
        <f t="shared" si="51"/>
        <v>0</v>
      </c>
      <c r="AA40" s="15">
        <f t="shared" si="51"/>
        <v>0</v>
      </c>
      <c r="AB40" s="15">
        <f t="shared" si="51"/>
        <v>0</v>
      </c>
      <c r="AC40" s="15">
        <f t="shared" si="51"/>
        <v>0</v>
      </c>
      <c r="AD40" s="15">
        <f t="shared" si="51"/>
        <v>0</v>
      </c>
      <c r="AE40" s="15">
        <f t="shared" si="51"/>
        <v>0</v>
      </c>
      <c r="AF40" s="15">
        <f t="shared" si="51"/>
        <v>0</v>
      </c>
      <c r="AG40" s="15">
        <f t="shared" si="51"/>
        <v>0</v>
      </c>
      <c r="AH40" s="15">
        <f t="shared" si="51"/>
        <v>0</v>
      </c>
    </row>
    <row r="41" spans="1:34" s="1" customFormat="1" ht="18.600000000000001">
      <c r="B41" s="26" t="s">
        <v>41</v>
      </c>
      <c r="C41" s="27"/>
      <c r="D41" s="28">
        <f t="shared" ref="D41:AH41" si="54">D12*D$57/1000</f>
        <v>0</v>
      </c>
      <c r="E41" s="28">
        <f t="shared" ref="E41:O41" si="55">E12*E$57/1000</f>
        <v>0</v>
      </c>
      <c r="F41" s="28">
        <f t="shared" si="55"/>
        <v>0</v>
      </c>
      <c r="G41" s="28">
        <f t="shared" si="55"/>
        <v>0</v>
      </c>
      <c r="H41" s="28">
        <f t="shared" si="55"/>
        <v>0</v>
      </c>
      <c r="I41" s="28">
        <f t="shared" si="55"/>
        <v>0</v>
      </c>
      <c r="J41" s="28">
        <f t="shared" si="55"/>
        <v>0</v>
      </c>
      <c r="K41" s="28">
        <f t="shared" si="55"/>
        <v>0</v>
      </c>
      <c r="L41" s="28">
        <f t="shared" ref="L41" si="56">L12*L$57/1000</f>
        <v>0</v>
      </c>
      <c r="M41" s="28">
        <f t="shared" si="55"/>
        <v>0</v>
      </c>
      <c r="N41" s="28">
        <f t="shared" si="55"/>
        <v>0</v>
      </c>
      <c r="O41" s="28">
        <f t="shared" si="55"/>
        <v>0</v>
      </c>
      <c r="P41" s="28">
        <f t="shared" si="54"/>
        <v>0</v>
      </c>
      <c r="Q41" s="28">
        <f t="shared" si="54"/>
        <v>0</v>
      </c>
      <c r="R41" s="28">
        <f t="shared" si="54"/>
        <v>0</v>
      </c>
      <c r="S41" s="28">
        <f t="shared" si="54"/>
        <v>0</v>
      </c>
      <c r="T41" s="28">
        <f t="shared" si="54"/>
        <v>0</v>
      </c>
      <c r="U41" s="28">
        <f t="shared" si="54"/>
        <v>0</v>
      </c>
      <c r="V41" s="28">
        <f t="shared" si="54"/>
        <v>0</v>
      </c>
      <c r="W41" s="28">
        <f t="shared" si="54"/>
        <v>0</v>
      </c>
      <c r="X41" s="28">
        <f t="shared" si="54"/>
        <v>0</v>
      </c>
      <c r="Y41" s="28">
        <f t="shared" si="54"/>
        <v>0</v>
      </c>
      <c r="Z41" s="28">
        <f t="shared" si="54"/>
        <v>0</v>
      </c>
      <c r="AA41" s="28">
        <f t="shared" si="54"/>
        <v>0</v>
      </c>
      <c r="AB41" s="28">
        <f t="shared" si="54"/>
        <v>0</v>
      </c>
      <c r="AC41" s="28">
        <f t="shared" si="54"/>
        <v>0</v>
      </c>
      <c r="AD41" s="28">
        <f t="shared" si="54"/>
        <v>0</v>
      </c>
      <c r="AE41" s="28">
        <f t="shared" si="54"/>
        <v>0</v>
      </c>
      <c r="AF41" s="28">
        <f t="shared" si="54"/>
        <v>0</v>
      </c>
      <c r="AG41" s="28">
        <f t="shared" si="54"/>
        <v>0</v>
      </c>
      <c r="AH41" s="28">
        <f t="shared" si="54"/>
        <v>0</v>
      </c>
    </row>
    <row r="42" spans="1:34" s="1" customFormat="1" ht="18.600000000000001">
      <c r="B42" s="25" t="s">
        <v>42</v>
      </c>
      <c r="C42" s="14"/>
      <c r="D42" s="15">
        <f t="shared" ref="D42:AH42" si="57">D13*D$57/1000</f>
        <v>0</v>
      </c>
      <c r="E42" s="15">
        <f t="shared" ref="E42:O42" si="58">E13*E$57/1000</f>
        <v>0</v>
      </c>
      <c r="F42" s="15">
        <f t="shared" si="58"/>
        <v>0</v>
      </c>
      <c r="G42" s="15">
        <f t="shared" si="58"/>
        <v>0</v>
      </c>
      <c r="H42" s="15">
        <f t="shared" si="58"/>
        <v>0</v>
      </c>
      <c r="I42" s="15">
        <f t="shared" si="58"/>
        <v>0</v>
      </c>
      <c r="J42" s="15">
        <f t="shared" si="58"/>
        <v>0</v>
      </c>
      <c r="K42" s="15">
        <f t="shared" si="58"/>
        <v>0</v>
      </c>
      <c r="L42" s="15">
        <f t="shared" ref="L42" si="59">L13*L$57/1000</f>
        <v>0</v>
      </c>
      <c r="M42" s="15">
        <f t="shared" si="58"/>
        <v>0</v>
      </c>
      <c r="N42" s="15">
        <f t="shared" si="58"/>
        <v>0</v>
      </c>
      <c r="O42" s="15">
        <f t="shared" si="58"/>
        <v>0</v>
      </c>
      <c r="P42" s="15">
        <f t="shared" si="57"/>
        <v>0</v>
      </c>
      <c r="Q42" s="15">
        <f t="shared" si="57"/>
        <v>0</v>
      </c>
      <c r="R42" s="15">
        <f t="shared" si="57"/>
        <v>0</v>
      </c>
      <c r="S42" s="15">
        <f t="shared" si="57"/>
        <v>0</v>
      </c>
      <c r="T42" s="15">
        <f t="shared" si="57"/>
        <v>0</v>
      </c>
      <c r="U42" s="15">
        <f t="shared" si="57"/>
        <v>0</v>
      </c>
      <c r="V42" s="15">
        <f t="shared" si="57"/>
        <v>0</v>
      </c>
      <c r="W42" s="15">
        <f t="shared" si="57"/>
        <v>0</v>
      </c>
      <c r="X42" s="15">
        <f t="shared" si="57"/>
        <v>0</v>
      </c>
      <c r="Y42" s="15">
        <f t="shared" si="57"/>
        <v>0</v>
      </c>
      <c r="Z42" s="15">
        <f t="shared" si="57"/>
        <v>0</v>
      </c>
      <c r="AA42" s="15">
        <f t="shared" si="57"/>
        <v>0</v>
      </c>
      <c r="AB42" s="15">
        <f t="shared" si="57"/>
        <v>0</v>
      </c>
      <c r="AC42" s="15">
        <f t="shared" si="57"/>
        <v>0</v>
      </c>
      <c r="AD42" s="15">
        <f t="shared" si="57"/>
        <v>0</v>
      </c>
      <c r="AE42" s="15">
        <f t="shared" si="57"/>
        <v>0</v>
      </c>
      <c r="AF42" s="15">
        <f t="shared" si="57"/>
        <v>0</v>
      </c>
      <c r="AG42" s="15">
        <f t="shared" si="57"/>
        <v>0</v>
      </c>
      <c r="AH42" s="15">
        <f t="shared" si="57"/>
        <v>0</v>
      </c>
    </row>
    <row r="43" spans="1:34" s="1" customFormat="1" ht="18.600000000000001">
      <c r="B43" s="25" t="s">
        <v>43</v>
      </c>
      <c r="C43" s="14"/>
      <c r="D43" s="15">
        <f t="shared" ref="D43:AH43" si="60">D14*D$57/1000</f>
        <v>0</v>
      </c>
      <c r="E43" s="15">
        <f t="shared" ref="E43:O43" si="61">E14*E$57/1000</f>
        <v>0</v>
      </c>
      <c r="F43" s="15">
        <f t="shared" si="61"/>
        <v>0</v>
      </c>
      <c r="G43" s="15">
        <f t="shared" si="61"/>
        <v>0</v>
      </c>
      <c r="H43" s="15">
        <f t="shared" si="61"/>
        <v>0</v>
      </c>
      <c r="I43" s="15">
        <f t="shared" si="61"/>
        <v>0</v>
      </c>
      <c r="J43" s="15">
        <f t="shared" si="61"/>
        <v>0</v>
      </c>
      <c r="K43" s="15">
        <f t="shared" si="61"/>
        <v>0</v>
      </c>
      <c r="L43" s="15">
        <f t="shared" ref="L43" si="62">L14*L$57/1000</f>
        <v>0</v>
      </c>
      <c r="M43" s="15">
        <f t="shared" si="61"/>
        <v>0</v>
      </c>
      <c r="N43" s="15">
        <f t="shared" si="61"/>
        <v>0</v>
      </c>
      <c r="O43" s="15">
        <f t="shared" si="61"/>
        <v>0</v>
      </c>
      <c r="P43" s="15">
        <f t="shared" si="60"/>
        <v>0</v>
      </c>
      <c r="Q43" s="15">
        <f t="shared" si="60"/>
        <v>0</v>
      </c>
      <c r="R43" s="15">
        <f t="shared" si="60"/>
        <v>0</v>
      </c>
      <c r="S43" s="15">
        <f t="shared" si="60"/>
        <v>0</v>
      </c>
      <c r="T43" s="15">
        <f t="shared" si="60"/>
        <v>0</v>
      </c>
      <c r="U43" s="15">
        <f t="shared" si="60"/>
        <v>0</v>
      </c>
      <c r="V43" s="15">
        <f t="shared" si="60"/>
        <v>0</v>
      </c>
      <c r="W43" s="15">
        <f t="shared" si="60"/>
        <v>0</v>
      </c>
      <c r="X43" s="15">
        <f t="shared" si="60"/>
        <v>0</v>
      </c>
      <c r="Y43" s="15">
        <f t="shared" si="60"/>
        <v>0</v>
      </c>
      <c r="Z43" s="15">
        <f t="shared" si="60"/>
        <v>0</v>
      </c>
      <c r="AA43" s="15">
        <f t="shared" si="60"/>
        <v>0</v>
      </c>
      <c r="AB43" s="15">
        <f t="shared" si="60"/>
        <v>0</v>
      </c>
      <c r="AC43" s="15">
        <f t="shared" si="60"/>
        <v>0</v>
      </c>
      <c r="AD43" s="15">
        <f t="shared" si="60"/>
        <v>0</v>
      </c>
      <c r="AE43" s="15">
        <f t="shared" si="60"/>
        <v>0</v>
      </c>
      <c r="AF43" s="15">
        <f t="shared" si="60"/>
        <v>0</v>
      </c>
      <c r="AG43" s="15">
        <f t="shared" si="60"/>
        <v>0</v>
      </c>
      <c r="AH43" s="15">
        <f t="shared" si="60"/>
        <v>0</v>
      </c>
    </row>
    <row r="44" spans="1:34" s="1" customFormat="1" ht="18.600000000000001">
      <c r="B44" s="25" t="s">
        <v>44</v>
      </c>
      <c r="C44" s="14"/>
      <c r="D44" s="15">
        <f t="shared" ref="D44:AH44" si="63">D15*D$57/1000</f>
        <v>0</v>
      </c>
      <c r="E44" s="15">
        <f t="shared" ref="E44:O44" si="64">E15*E$57/1000</f>
        <v>0</v>
      </c>
      <c r="F44" s="15">
        <f t="shared" si="64"/>
        <v>0</v>
      </c>
      <c r="G44" s="15">
        <f t="shared" si="64"/>
        <v>0</v>
      </c>
      <c r="H44" s="15">
        <f t="shared" si="64"/>
        <v>0</v>
      </c>
      <c r="I44" s="15">
        <f t="shared" si="64"/>
        <v>0</v>
      </c>
      <c r="J44" s="15">
        <f t="shared" si="64"/>
        <v>0</v>
      </c>
      <c r="K44" s="15">
        <f t="shared" si="64"/>
        <v>0</v>
      </c>
      <c r="L44" s="15">
        <f t="shared" ref="L44" si="65">L15*L$57/1000</f>
        <v>0</v>
      </c>
      <c r="M44" s="15">
        <f t="shared" si="64"/>
        <v>0</v>
      </c>
      <c r="N44" s="15">
        <f t="shared" si="64"/>
        <v>0</v>
      </c>
      <c r="O44" s="15">
        <f t="shared" si="64"/>
        <v>0</v>
      </c>
      <c r="P44" s="15">
        <f t="shared" si="63"/>
        <v>0</v>
      </c>
      <c r="Q44" s="15">
        <f t="shared" si="63"/>
        <v>0</v>
      </c>
      <c r="R44" s="15">
        <f t="shared" si="63"/>
        <v>0</v>
      </c>
      <c r="S44" s="15">
        <f t="shared" si="63"/>
        <v>0</v>
      </c>
      <c r="T44" s="15">
        <f t="shared" si="63"/>
        <v>0</v>
      </c>
      <c r="U44" s="15">
        <f t="shared" si="63"/>
        <v>0</v>
      </c>
      <c r="V44" s="15">
        <f t="shared" si="63"/>
        <v>0</v>
      </c>
      <c r="W44" s="15">
        <f t="shared" si="63"/>
        <v>0</v>
      </c>
      <c r="X44" s="15">
        <f t="shared" si="63"/>
        <v>0</v>
      </c>
      <c r="Y44" s="15">
        <f t="shared" si="63"/>
        <v>0</v>
      </c>
      <c r="Z44" s="15">
        <f t="shared" si="63"/>
        <v>0</v>
      </c>
      <c r="AA44" s="15">
        <f t="shared" si="63"/>
        <v>0</v>
      </c>
      <c r="AB44" s="15">
        <f t="shared" si="63"/>
        <v>0</v>
      </c>
      <c r="AC44" s="15">
        <f t="shared" si="63"/>
        <v>0</v>
      </c>
      <c r="AD44" s="15">
        <f t="shared" si="63"/>
        <v>0</v>
      </c>
      <c r="AE44" s="15">
        <f t="shared" si="63"/>
        <v>0</v>
      </c>
      <c r="AF44" s="15">
        <f t="shared" si="63"/>
        <v>0</v>
      </c>
      <c r="AG44" s="15">
        <f t="shared" si="63"/>
        <v>0</v>
      </c>
      <c r="AH44" s="15">
        <f t="shared" si="63"/>
        <v>0</v>
      </c>
    </row>
    <row r="45" spans="1:34" s="1" customFormat="1" ht="18.600000000000001">
      <c r="B45" s="25" t="s">
        <v>45</v>
      </c>
      <c r="C45" s="14"/>
      <c r="D45" s="15">
        <f t="shared" ref="D45:AH45" si="66">D16*D$57/1000</f>
        <v>0</v>
      </c>
      <c r="E45" s="15">
        <f t="shared" ref="E45:O45" si="67">E16*E$57/1000</f>
        <v>0</v>
      </c>
      <c r="F45" s="15">
        <f t="shared" si="67"/>
        <v>0</v>
      </c>
      <c r="G45" s="15">
        <f t="shared" si="67"/>
        <v>0</v>
      </c>
      <c r="H45" s="15">
        <f t="shared" si="67"/>
        <v>0</v>
      </c>
      <c r="I45" s="15">
        <f t="shared" si="67"/>
        <v>0</v>
      </c>
      <c r="J45" s="15">
        <f t="shared" si="67"/>
        <v>0</v>
      </c>
      <c r="K45" s="15">
        <f t="shared" si="67"/>
        <v>0</v>
      </c>
      <c r="L45" s="15">
        <f t="shared" ref="L45" si="68">L16*L$57/1000</f>
        <v>0</v>
      </c>
      <c r="M45" s="15">
        <f t="shared" si="67"/>
        <v>0</v>
      </c>
      <c r="N45" s="15">
        <f t="shared" si="67"/>
        <v>0</v>
      </c>
      <c r="O45" s="15">
        <f t="shared" si="67"/>
        <v>0</v>
      </c>
      <c r="P45" s="15">
        <f t="shared" si="66"/>
        <v>0</v>
      </c>
      <c r="Q45" s="15">
        <f t="shared" si="66"/>
        <v>0</v>
      </c>
      <c r="R45" s="15">
        <f t="shared" si="66"/>
        <v>0</v>
      </c>
      <c r="S45" s="15">
        <f t="shared" si="66"/>
        <v>0</v>
      </c>
      <c r="T45" s="15">
        <f t="shared" si="66"/>
        <v>0</v>
      </c>
      <c r="U45" s="15">
        <f t="shared" si="66"/>
        <v>0</v>
      </c>
      <c r="V45" s="15">
        <f t="shared" si="66"/>
        <v>0</v>
      </c>
      <c r="W45" s="15">
        <f t="shared" si="66"/>
        <v>0</v>
      </c>
      <c r="X45" s="15">
        <f t="shared" si="66"/>
        <v>0</v>
      </c>
      <c r="Y45" s="15">
        <f t="shared" si="66"/>
        <v>0</v>
      </c>
      <c r="Z45" s="15">
        <f t="shared" si="66"/>
        <v>0</v>
      </c>
      <c r="AA45" s="15">
        <f t="shared" si="66"/>
        <v>0</v>
      </c>
      <c r="AB45" s="15">
        <f t="shared" si="66"/>
        <v>0</v>
      </c>
      <c r="AC45" s="15">
        <f t="shared" si="66"/>
        <v>0</v>
      </c>
      <c r="AD45" s="15">
        <f t="shared" si="66"/>
        <v>0</v>
      </c>
      <c r="AE45" s="15">
        <f t="shared" si="66"/>
        <v>0</v>
      </c>
      <c r="AF45" s="15">
        <f t="shared" si="66"/>
        <v>0</v>
      </c>
      <c r="AG45" s="15">
        <f t="shared" si="66"/>
        <v>0</v>
      </c>
      <c r="AH45" s="15">
        <f t="shared" si="66"/>
        <v>0</v>
      </c>
    </row>
    <row r="46" spans="1:34" s="1" customFormat="1" ht="18.600000000000001">
      <c r="B46" s="25" t="s">
        <v>46</v>
      </c>
      <c r="C46" s="14"/>
      <c r="D46" s="15">
        <f t="shared" ref="D46:AH46" si="69">D17*D$57/1000</f>
        <v>0</v>
      </c>
      <c r="E46" s="15">
        <f t="shared" ref="E46:O46" si="70">E17*E$57/1000</f>
        <v>0</v>
      </c>
      <c r="F46" s="15">
        <f t="shared" si="70"/>
        <v>0</v>
      </c>
      <c r="G46" s="15">
        <f t="shared" si="70"/>
        <v>0</v>
      </c>
      <c r="H46" s="15">
        <f t="shared" si="70"/>
        <v>0</v>
      </c>
      <c r="I46" s="15">
        <f t="shared" si="70"/>
        <v>0</v>
      </c>
      <c r="J46" s="15">
        <f t="shared" si="70"/>
        <v>0</v>
      </c>
      <c r="K46" s="15">
        <f t="shared" si="70"/>
        <v>0</v>
      </c>
      <c r="L46" s="15">
        <f t="shared" ref="L46" si="71">L17*L$57/1000</f>
        <v>0</v>
      </c>
      <c r="M46" s="15">
        <f t="shared" si="70"/>
        <v>0</v>
      </c>
      <c r="N46" s="15">
        <f t="shared" si="70"/>
        <v>0</v>
      </c>
      <c r="O46" s="15">
        <f t="shared" si="70"/>
        <v>0</v>
      </c>
      <c r="P46" s="15">
        <f t="shared" si="69"/>
        <v>0</v>
      </c>
      <c r="Q46" s="15">
        <f t="shared" si="69"/>
        <v>0</v>
      </c>
      <c r="R46" s="15">
        <f t="shared" si="69"/>
        <v>0</v>
      </c>
      <c r="S46" s="15">
        <f t="shared" si="69"/>
        <v>0</v>
      </c>
      <c r="T46" s="15">
        <f t="shared" si="69"/>
        <v>0</v>
      </c>
      <c r="U46" s="15">
        <f t="shared" si="69"/>
        <v>0</v>
      </c>
      <c r="V46" s="15">
        <f t="shared" si="69"/>
        <v>0</v>
      </c>
      <c r="W46" s="15">
        <f t="shared" si="69"/>
        <v>0</v>
      </c>
      <c r="X46" s="15">
        <f t="shared" si="69"/>
        <v>0</v>
      </c>
      <c r="Y46" s="15">
        <f t="shared" si="69"/>
        <v>0</v>
      </c>
      <c r="Z46" s="15">
        <f t="shared" si="69"/>
        <v>0</v>
      </c>
      <c r="AA46" s="15">
        <f t="shared" si="69"/>
        <v>0</v>
      </c>
      <c r="AB46" s="15">
        <f t="shared" si="69"/>
        <v>0</v>
      </c>
      <c r="AC46" s="15">
        <f t="shared" si="69"/>
        <v>0</v>
      </c>
      <c r="AD46" s="15">
        <f t="shared" si="69"/>
        <v>0</v>
      </c>
      <c r="AE46" s="15">
        <f t="shared" si="69"/>
        <v>0</v>
      </c>
      <c r="AF46" s="15">
        <f t="shared" si="69"/>
        <v>0</v>
      </c>
      <c r="AG46" s="15">
        <f t="shared" si="69"/>
        <v>0</v>
      </c>
      <c r="AH46" s="15">
        <f t="shared" si="69"/>
        <v>0</v>
      </c>
    </row>
    <row r="47" spans="1:34" s="1" customFormat="1" ht="18.600000000000001">
      <c r="B47" s="26" t="s">
        <v>47</v>
      </c>
      <c r="C47" s="27"/>
      <c r="D47" s="28">
        <f t="shared" ref="D47:AH47" si="72">D18*D$57/1000</f>
        <v>0</v>
      </c>
      <c r="E47" s="28">
        <f t="shared" ref="E47:O47" si="73">E18*E$57/1000</f>
        <v>0</v>
      </c>
      <c r="F47" s="28">
        <f t="shared" si="73"/>
        <v>0</v>
      </c>
      <c r="G47" s="28">
        <f t="shared" si="73"/>
        <v>0</v>
      </c>
      <c r="H47" s="28">
        <f t="shared" si="73"/>
        <v>0</v>
      </c>
      <c r="I47" s="28">
        <f t="shared" si="73"/>
        <v>0</v>
      </c>
      <c r="J47" s="28">
        <f t="shared" si="73"/>
        <v>0</v>
      </c>
      <c r="K47" s="28">
        <f t="shared" si="73"/>
        <v>0</v>
      </c>
      <c r="L47" s="28">
        <f t="shared" ref="L47" si="74">L18*L$57/1000</f>
        <v>0</v>
      </c>
      <c r="M47" s="28">
        <f t="shared" si="73"/>
        <v>0</v>
      </c>
      <c r="N47" s="28">
        <f t="shared" si="73"/>
        <v>0</v>
      </c>
      <c r="O47" s="28">
        <f t="shared" si="73"/>
        <v>0</v>
      </c>
      <c r="P47" s="28">
        <f t="shared" si="72"/>
        <v>0</v>
      </c>
      <c r="Q47" s="28">
        <f t="shared" si="72"/>
        <v>0</v>
      </c>
      <c r="R47" s="28">
        <f t="shared" si="72"/>
        <v>0</v>
      </c>
      <c r="S47" s="28">
        <f t="shared" si="72"/>
        <v>0</v>
      </c>
      <c r="T47" s="28">
        <f t="shared" si="72"/>
        <v>0</v>
      </c>
      <c r="U47" s="28">
        <f t="shared" si="72"/>
        <v>0</v>
      </c>
      <c r="V47" s="28">
        <f t="shared" si="72"/>
        <v>0</v>
      </c>
      <c r="W47" s="28">
        <f t="shared" si="72"/>
        <v>0</v>
      </c>
      <c r="X47" s="28">
        <f t="shared" si="72"/>
        <v>0</v>
      </c>
      <c r="Y47" s="28">
        <f t="shared" si="72"/>
        <v>0</v>
      </c>
      <c r="Z47" s="28">
        <f t="shared" si="72"/>
        <v>0</v>
      </c>
      <c r="AA47" s="28">
        <f t="shared" si="72"/>
        <v>0</v>
      </c>
      <c r="AB47" s="28">
        <f t="shared" si="72"/>
        <v>0</v>
      </c>
      <c r="AC47" s="28">
        <f t="shared" si="72"/>
        <v>0</v>
      </c>
      <c r="AD47" s="28">
        <f t="shared" si="72"/>
        <v>0</v>
      </c>
      <c r="AE47" s="28">
        <f t="shared" si="72"/>
        <v>0</v>
      </c>
      <c r="AF47" s="28">
        <f t="shared" si="72"/>
        <v>0</v>
      </c>
      <c r="AG47" s="28">
        <f t="shared" si="72"/>
        <v>0</v>
      </c>
      <c r="AH47" s="28">
        <f t="shared" si="72"/>
        <v>0</v>
      </c>
    </row>
    <row r="48" spans="1:34" s="1" customFormat="1" ht="18.600000000000001">
      <c r="B48" s="25" t="s">
        <v>48</v>
      </c>
      <c r="C48" s="14"/>
      <c r="D48" s="15">
        <f t="shared" ref="D48:AH48" si="75">D19*D$57/1000</f>
        <v>0</v>
      </c>
      <c r="E48" s="15">
        <f t="shared" ref="E48:O48" si="76">E19*E$57/1000</f>
        <v>0</v>
      </c>
      <c r="F48" s="15">
        <f t="shared" si="76"/>
        <v>0</v>
      </c>
      <c r="G48" s="15">
        <f t="shared" si="76"/>
        <v>0</v>
      </c>
      <c r="H48" s="15">
        <f t="shared" si="76"/>
        <v>0</v>
      </c>
      <c r="I48" s="15">
        <f t="shared" si="76"/>
        <v>0</v>
      </c>
      <c r="J48" s="15">
        <f t="shared" si="76"/>
        <v>0</v>
      </c>
      <c r="K48" s="15">
        <f t="shared" si="76"/>
        <v>0</v>
      </c>
      <c r="L48" s="15">
        <f t="shared" ref="L48" si="77">L19*L$57/1000</f>
        <v>0</v>
      </c>
      <c r="M48" s="15">
        <f t="shared" si="76"/>
        <v>0</v>
      </c>
      <c r="N48" s="15">
        <f t="shared" si="76"/>
        <v>0</v>
      </c>
      <c r="O48" s="15">
        <f t="shared" si="76"/>
        <v>0</v>
      </c>
      <c r="P48" s="15">
        <f t="shared" si="75"/>
        <v>0</v>
      </c>
      <c r="Q48" s="15">
        <f t="shared" si="75"/>
        <v>0</v>
      </c>
      <c r="R48" s="15">
        <f t="shared" si="75"/>
        <v>0</v>
      </c>
      <c r="S48" s="15">
        <f t="shared" si="75"/>
        <v>0</v>
      </c>
      <c r="T48" s="15">
        <f t="shared" si="75"/>
        <v>0</v>
      </c>
      <c r="U48" s="15">
        <f t="shared" si="75"/>
        <v>0</v>
      </c>
      <c r="V48" s="15">
        <f t="shared" si="75"/>
        <v>0</v>
      </c>
      <c r="W48" s="15">
        <f t="shared" si="75"/>
        <v>0</v>
      </c>
      <c r="X48" s="15">
        <f t="shared" si="75"/>
        <v>0</v>
      </c>
      <c r="Y48" s="15">
        <f t="shared" si="75"/>
        <v>0</v>
      </c>
      <c r="Z48" s="15">
        <f t="shared" si="75"/>
        <v>0</v>
      </c>
      <c r="AA48" s="15">
        <f t="shared" si="75"/>
        <v>0</v>
      </c>
      <c r="AB48" s="15">
        <f t="shared" si="75"/>
        <v>0</v>
      </c>
      <c r="AC48" s="15">
        <f t="shared" si="75"/>
        <v>0</v>
      </c>
      <c r="AD48" s="15">
        <f t="shared" si="75"/>
        <v>0</v>
      </c>
      <c r="AE48" s="15">
        <f t="shared" si="75"/>
        <v>0</v>
      </c>
      <c r="AF48" s="15">
        <f t="shared" si="75"/>
        <v>0</v>
      </c>
      <c r="AG48" s="15">
        <f t="shared" si="75"/>
        <v>0</v>
      </c>
      <c r="AH48" s="15">
        <f t="shared" si="75"/>
        <v>0</v>
      </c>
    </row>
    <row r="49" spans="1:34" s="1" customFormat="1" ht="18.600000000000001">
      <c r="B49" s="25" t="s">
        <v>49</v>
      </c>
      <c r="C49" s="14"/>
      <c r="D49" s="15">
        <f t="shared" ref="D49:AH49" si="78">D20*D$57/1000</f>
        <v>0</v>
      </c>
      <c r="E49" s="15">
        <f t="shared" ref="E49:O49" si="79">E20*E$57/1000</f>
        <v>0</v>
      </c>
      <c r="F49" s="15">
        <f t="shared" si="79"/>
        <v>0</v>
      </c>
      <c r="G49" s="15">
        <f t="shared" si="79"/>
        <v>0</v>
      </c>
      <c r="H49" s="15">
        <f t="shared" si="79"/>
        <v>0</v>
      </c>
      <c r="I49" s="15">
        <f t="shared" si="79"/>
        <v>0</v>
      </c>
      <c r="J49" s="15">
        <f t="shared" si="79"/>
        <v>0</v>
      </c>
      <c r="K49" s="15">
        <f t="shared" si="79"/>
        <v>0</v>
      </c>
      <c r="L49" s="15">
        <f t="shared" ref="L49" si="80">L20*L$57/1000</f>
        <v>0</v>
      </c>
      <c r="M49" s="15">
        <f t="shared" si="79"/>
        <v>0</v>
      </c>
      <c r="N49" s="15">
        <f t="shared" si="79"/>
        <v>0</v>
      </c>
      <c r="O49" s="15">
        <f t="shared" si="79"/>
        <v>0</v>
      </c>
      <c r="P49" s="15">
        <f t="shared" si="78"/>
        <v>0</v>
      </c>
      <c r="Q49" s="15">
        <f t="shared" si="78"/>
        <v>0</v>
      </c>
      <c r="R49" s="15">
        <f t="shared" si="78"/>
        <v>0</v>
      </c>
      <c r="S49" s="15">
        <f t="shared" si="78"/>
        <v>0</v>
      </c>
      <c r="T49" s="15">
        <f t="shared" si="78"/>
        <v>0</v>
      </c>
      <c r="U49" s="15">
        <f t="shared" si="78"/>
        <v>0</v>
      </c>
      <c r="V49" s="15">
        <f t="shared" si="78"/>
        <v>0</v>
      </c>
      <c r="W49" s="15">
        <f t="shared" si="78"/>
        <v>0</v>
      </c>
      <c r="X49" s="15">
        <f t="shared" si="78"/>
        <v>0</v>
      </c>
      <c r="Y49" s="15">
        <f t="shared" si="78"/>
        <v>0</v>
      </c>
      <c r="Z49" s="15">
        <f t="shared" si="78"/>
        <v>0</v>
      </c>
      <c r="AA49" s="15">
        <f t="shared" si="78"/>
        <v>0</v>
      </c>
      <c r="AB49" s="15">
        <f t="shared" si="78"/>
        <v>0</v>
      </c>
      <c r="AC49" s="15">
        <f t="shared" si="78"/>
        <v>0</v>
      </c>
      <c r="AD49" s="15">
        <f t="shared" si="78"/>
        <v>0</v>
      </c>
      <c r="AE49" s="15">
        <f t="shared" si="78"/>
        <v>0</v>
      </c>
      <c r="AF49" s="15">
        <f t="shared" si="78"/>
        <v>0</v>
      </c>
      <c r="AG49" s="15">
        <f t="shared" si="78"/>
        <v>0</v>
      </c>
      <c r="AH49" s="15">
        <f t="shared" si="78"/>
        <v>0</v>
      </c>
    </row>
    <row r="50" spans="1:34" s="1" customFormat="1" ht="18.600000000000001">
      <c r="B50" s="25" t="s">
        <v>50</v>
      </c>
      <c r="C50" s="14"/>
      <c r="D50" s="15">
        <f t="shared" ref="D50:AH50" si="81">D21*D$57/1000</f>
        <v>0</v>
      </c>
      <c r="E50" s="15">
        <f t="shared" ref="E50:O50" si="82">E21*E$57/1000</f>
        <v>0</v>
      </c>
      <c r="F50" s="15">
        <f t="shared" si="82"/>
        <v>0</v>
      </c>
      <c r="G50" s="15">
        <f t="shared" si="82"/>
        <v>0</v>
      </c>
      <c r="H50" s="15">
        <f t="shared" si="82"/>
        <v>0</v>
      </c>
      <c r="I50" s="15">
        <f t="shared" si="82"/>
        <v>0</v>
      </c>
      <c r="J50" s="15">
        <f t="shared" si="82"/>
        <v>0</v>
      </c>
      <c r="K50" s="15">
        <f t="shared" si="82"/>
        <v>0</v>
      </c>
      <c r="L50" s="15">
        <f t="shared" ref="L50" si="83">L21*L$57/1000</f>
        <v>0</v>
      </c>
      <c r="M50" s="15">
        <f t="shared" si="82"/>
        <v>0</v>
      </c>
      <c r="N50" s="15">
        <f t="shared" si="82"/>
        <v>0</v>
      </c>
      <c r="O50" s="15">
        <f t="shared" si="82"/>
        <v>0</v>
      </c>
      <c r="P50" s="15">
        <f t="shared" si="81"/>
        <v>0</v>
      </c>
      <c r="Q50" s="15">
        <f t="shared" si="81"/>
        <v>0</v>
      </c>
      <c r="R50" s="15">
        <f t="shared" si="81"/>
        <v>0</v>
      </c>
      <c r="S50" s="15">
        <f t="shared" si="81"/>
        <v>0</v>
      </c>
      <c r="T50" s="15">
        <f t="shared" si="81"/>
        <v>0</v>
      </c>
      <c r="U50" s="15">
        <f t="shared" si="81"/>
        <v>0</v>
      </c>
      <c r="V50" s="15">
        <f t="shared" si="81"/>
        <v>0</v>
      </c>
      <c r="W50" s="15">
        <f t="shared" si="81"/>
        <v>0</v>
      </c>
      <c r="X50" s="15">
        <f t="shared" si="81"/>
        <v>0</v>
      </c>
      <c r="Y50" s="15">
        <f t="shared" si="81"/>
        <v>0</v>
      </c>
      <c r="Z50" s="15">
        <f t="shared" si="81"/>
        <v>0</v>
      </c>
      <c r="AA50" s="15">
        <f t="shared" si="81"/>
        <v>0</v>
      </c>
      <c r="AB50" s="15">
        <f t="shared" si="81"/>
        <v>0</v>
      </c>
      <c r="AC50" s="15">
        <f t="shared" si="81"/>
        <v>0</v>
      </c>
      <c r="AD50" s="15">
        <f t="shared" si="81"/>
        <v>0</v>
      </c>
      <c r="AE50" s="15">
        <f t="shared" si="81"/>
        <v>0</v>
      </c>
      <c r="AF50" s="15">
        <f t="shared" si="81"/>
        <v>0</v>
      </c>
      <c r="AG50" s="15">
        <f t="shared" si="81"/>
        <v>0</v>
      </c>
      <c r="AH50" s="15">
        <f t="shared" si="81"/>
        <v>0</v>
      </c>
    </row>
    <row r="51" spans="1:34" s="1" customFormat="1" ht="18.600000000000001">
      <c r="B51" s="25" t="s">
        <v>51</v>
      </c>
      <c r="C51" s="14"/>
      <c r="D51" s="15">
        <f t="shared" ref="D51:AH51" si="84">D22*D$57/1000</f>
        <v>0</v>
      </c>
      <c r="E51" s="15">
        <f t="shared" ref="E51:O51" si="85">E22*E$57/1000</f>
        <v>0</v>
      </c>
      <c r="F51" s="15">
        <f t="shared" si="85"/>
        <v>0</v>
      </c>
      <c r="G51" s="15">
        <f t="shared" si="85"/>
        <v>0</v>
      </c>
      <c r="H51" s="15">
        <f t="shared" si="85"/>
        <v>0</v>
      </c>
      <c r="I51" s="15">
        <f t="shared" si="85"/>
        <v>0</v>
      </c>
      <c r="J51" s="15">
        <f t="shared" si="85"/>
        <v>0</v>
      </c>
      <c r="K51" s="15">
        <f t="shared" si="85"/>
        <v>0</v>
      </c>
      <c r="L51" s="15">
        <f t="shared" ref="L51" si="86">L22*L$57/1000</f>
        <v>0</v>
      </c>
      <c r="M51" s="15">
        <f t="shared" si="85"/>
        <v>0</v>
      </c>
      <c r="N51" s="15">
        <f t="shared" si="85"/>
        <v>0</v>
      </c>
      <c r="O51" s="15">
        <f t="shared" si="85"/>
        <v>0</v>
      </c>
      <c r="P51" s="15">
        <f t="shared" si="84"/>
        <v>0</v>
      </c>
      <c r="Q51" s="15">
        <f t="shared" si="84"/>
        <v>0</v>
      </c>
      <c r="R51" s="15">
        <f t="shared" si="84"/>
        <v>0</v>
      </c>
      <c r="S51" s="15">
        <f t="shared" si="84"/>
        <v>0</v>
      </c>
      <c r="T51" s="15">
        <f t="shared" si="84"/>
        <v>0</v>
      </c>
      <c r="U51" s="15">
        <f t="shared" si="84"/>
        <v>0</v>
      </c>
      <c r="V51" s="15">
        <f t="shared" si="84"/>
        <v>0</v>
      </c>
      <c r="W51" s="15">
        <f t="shared" si="84"/>
        <v>0</v>
      </c>
      <c r="X51" s="15">
        <f t="shared" si="84"/>
        <v>0</v>
      </c>
      <c r="Y51" s="15">
        <f t="shared" si="84"/>
        <v>0</v>
      </c>
      <c r="Z51" s="15">
        <f t="shared" si="84"/>
        <v>0</v>
      </c>
      <c r="AA51" s="15">
        <f t="shared" si="84"/>
        <v>0</v>
      </c>
      <c r="AB51" s="15">
        <f t="shared" si="84"/>
        <v>0</v>
      </c>
      <c r="AC51" s="15">
        <f t="shared" si="84"/>
        <v>0</v>
      </c>
      <c r="AD51" s="15">
        <f t="shared" si="84"/>
        <v>0</v>
      </c>
      <c r="AE51" s="15">
        <f t="shared" si="84"/>
        <v>0</v>
      </c>
      <c r="AF51" s="15">
        <f t="shared" si="84"/>
        <v>0</v>
      </c>
      <c r="AG51" s="15">
        <f t="shared" si="84"/>
        <v>0</v>
      </c>
      <c r="AH51" s="15">
        <f t="shared" si="84"/>
        <v>0</v>
      </c>
    </row>
    <row r="52" spans="1:34" s="1" customFormat="1" ht="18.600000000000001">
      <c r="B52" s="25" t="s">
        <v>52</v>
      </c>
      <c r="C52" s="14"/>
      <c r="D52" s="15">
        <f t="shared" ref="D52:AH52" si="87">D23*D$57/1000</f>
        <v>0</v>
      </c>
      <c r="E52" s="15">
        <f t="shared" ref="E52:O52" si="88">E23*E$57/1000</f>
        <v>0</v>
      </c>
      <c r="F52" s="15">
        <f t="shared" si="88"/>
        <v>0</v>
      </c>
      <c r="G52" s="15">
        <f t="shared" si="88"/>
        <v>0</v>
      </c>
      <c r="H52" s="15">
        <f t="shared" si="88"/>
        <v>0</v>
      </c>
      <c r="I52" s="15">
        <f t="shared" si="88"/>
        <v>0</v>
      </c>
      <c r="J52" s="15">
        <f t="shared" si="88"/>
        <v>0</v>
      </c>
      <c r="K52" s="15">
        <f t="shared" si="88"/>
        <v>0</v>
      </c>
      <c r="L52" s="15">
        <f t="shared" ref="L52" si="89">L23*L$57/1000</f>
        <v>0</v>
      </c>
      <c r="M52" s="15">
        <f t="shared" si="88"/>
        <v>0</v>
      </c>
      <c r="N52" s="15">
        <f t="shared" si="88"/>
        <v>0</v>
      </c>
      <c r="O52" s="15">
        <f t="shared" si="88"/>
        <v>0</v>
      </c>
      <c r="P52" s="15">
        <f t="shared" si="87"/>
        <v>0</v>
      </c>
      <c r="Q52" s="15">
        <f t="shared" si="87"/>
        <v>0</v>
      </c>
      <c r="R52" s="15">
        <f t="shared" si="87"/>
        <v>0</v>
      </c>
      <c r="S52" s="15">
        <f t="shared" si="87"/>
        <v>0</v>
      </c>
      <c r="T52" s="15">
        <f t="shared" si="87"/>
        <v>0</v>
      </c>
      <c r="U52" s="15">
        <f t="shared" si="87"/>
        <v>0</v>
      </c>
      <c r="V52" s="15">
        <f t="shared" si="87"/>
        <v>0</v>
      </c>
      <c r="W52" s="15">
        <f t="shared" si="87"/>
        <v>0</v>
      </c>
      <c r="X52" s="15">
        <f t="shared" si="87"/>
        <v>0</v>
      </c>
      <c r="Y52" s="15">
        <f t="shared" si="87"/>
        <v>0</v>
      </c>
      <c r="Z52" s="15">
        <f t="shared" si="87"/>
        <v>0</v>
      </c>
      <c r="AA52" s="15">
        <f t="shared" si="87"/>
        <v>0</v>
      </c>
      <c r="AB52" s="15">
        <f t="shared" si="87"/>
        <v>0</v>
      </c>
      <c r="AC52" s="15">
        <f t="shared" si="87"/>
        <v>0</v>
      </c>
      <c r="AD52" s="15">
        <f t="shared" si="87"/>
        <v>0</v>
      </c>
      <c r="AE52" s="15">
        <f t="shared" si="87"/>
        <v>0</v>
      </c>
      <c r="AF52" s="15">
        <f t="shared" si="87"/>
        <v>0</v>
      </c>
      <c r="AG52" s="15">
        <f t="shared" si="87"/>
        <v>0</v>
      </c>
      <c r="AH52" s="15">
        <f t="shared" si="87"/>
        <v>0</v>
      </c>
    </row>
    <row r="53" spans="1:34" s="1" customFormat="1" ht="18.600000000000001">
      <c r="B53" s="26" t="s">
        <v>53</v>
      </c>
      <c r="C53" s="29"/>
      <c r="D53" s="28">
        <f t="shared" ref="D53:AH53" si="90">D24*D$57/1000</f>
        <v>0</v>
      </c>
      <c r="E53" s="28">
        <f t="shared" ref="E53:O53" si="91">E24*E$57/1000</f>
        <v>0</v>
      </c>
      <c r="F53" s="28">
        <f t="shared" si="91"/>
        <v>0</v>
      </c>
      <c r="G53" s="28">
        <f t="shared" si="91"/>
        <v>0</v>
      </c>
      <c r="H53" s="28">
        <f t="shared" si="91"/>
        <v>0</v>
      </c>
      <c r="I53" s="28">
        <f t="shared" si="91"/>
        <v>0</v>
      </c>
      <c r="J53" s="28">
        <f t="shared" si="91"/>
        <v>0</v>
      </c>
      <c r="K53" s="28">
        <f t="shared" si="91"/>
        <v>0</v>
      </c>
      <c r="L53" s="28">
        <f t="shared" ref="L53" si="92">L24*L$57/1000</f>
        <v>0</v>
      </c>
      <c r="M53" s="28">
        <f t="shared" si="91"/>
        <v>0</v>
      </c>
      <c r="N53" s="28">
        <f t="shared" si="91"/>
        <v>0</v>
      </c>
      <c r="O53" s="28">
        <f t="shared" si="91"/>
        <v>0</v>
      </c>
      <c r="P53" s="28">
        <f t="shared" si="90"/>
        <v>0</v>
      </c>
      <c r="Q53" s="28">
        <f t="shared" si="90"/>
        <v>0</v>
      </c>
      <c r="R53" s="28">
        <f t="shared" si="90"/>
        <v>0</v>
      </c>
      <c r="S53" s="28">
        <f t="shared" si="90"/>
        <v>0</v>
      </c>
      <c r="T53" s="28">
        <f t="shared" si="90"/>
        <v>0</v>
      </c>
      <c r="U53" s="28">
        <f t="shared" si="90"/>
        <v>0</v>
      </c>
      <c r="V53" s="28">
        <f t="shared" si="90"/>
        <v>0</v>
      </c>
      <c r="W53" s="28">
        <f t="shared" si="90"/>
        <v>0</v>
      </c>
      <c r="X53" s="28">
        <f t="shared" si="90"/>
        <v>0</v>
      </c>
      <c r="Y53" s="28">
        <f t="shared" si="90"/>
        <v>0</v>
      </c>
      <c r="Z53" s="28">
        <f t="shared" si="90"/>
        <v>0</v>
      </c>
      <c r="AA53" s="28">
        <f t="shared" si="90"/>
        <v>0</v>
      </c>
      <c r="AB53" s="28">
        <f t="shared" si="90"/>
        <v>0</v>
      </c>
      <c r="AC53" s="28">
        <f t="shared" si="90"/>
        <v>0</v>
      </c>
      <c r="AD53" s="28">
        <f t="shared" si="90"/>
        <v>0</v>
      </c>
      <c r="AE53" s="28">
        <f t="shared" si="90"/>
        <v>0</v>
      </c>
      <c r="AF53" s="28">
        <f t="shared" si="90"/>
        <v>0</v>
      </c>
      <c r="AG53" s="28">
        <f t="shared" si="90"/>
        <v>0</v>
      </c>
      <c r="AH53" s="28">
        <f t="shared" si="90"/>
        <v>0</v>
      </c>
    </row>
    <row r="54" spans="1:34" s="1" customFormat="1" ht="18.600000000000001">
      <c r="B54" s="26" t="s">
        <v>54</v>
      </c>
      <c r="C54" s="29"/>
      <c r="D54" s="28">
        <f t="shared" ref="D54:AH54" si="93">D25*D$57/1000</f>
        <v>0</v>
      </c>
      <c r="E54" s="28">
        <f t="shared" ref="E54:O54" si="94">E25*E$57/1000</f>
        <v>0</v>
      </c>
      <c r="F54" s="28">
        <f t="shared" si="94"/>
        <v>0</v>
      </c>
      <c r="G54" s="28">
        <f t="shared" si="94"/>
        <v>0</v>
      </c>
      <c r="H54" s="28">
        <f t="shared" si="94"/>
        <v>0</v>
      </c>
      <c r="I54" s="28">
        <f t="shared" si="94"/>
        <v>0</v>
      </c>
      <c r="J54" s="28">
        <f t="shared" si="94"/>
        <v>0</v>
      </c>
      <c r="K54" s="28">
        <f t="shared" si="94"/>
        <v>0</v>
      </c>
      <c r="L54" s="28">
        <f t="shared" ref="L54" si="95">L25*L$57/1000</f>
        <v>0</v>
      </c>
      <c r="M54" s="28">
        <f t="shared" si="94"/>
        <v>0</v>
      </c>
      <c r="N54" s="28">
        <f t="shared" si="94"/>
        <v>0</v>
      </c>
      <c r="O54" s="28">
        <f t="shared" si="94"/>
        <v>0</v>
      </c>
      <c r="P54" s="28">
        <f t="shared" si="93"/>
        <v>0</v>
      </c>
      <c r="Q54" s="28">
        <f t="shared" si="93"/>
        <v>0</v>
      </c>
      <c r="R54" s="28">
        <f t="shared" si="93"/>
        <v>0</v>
      </c>
      <c r="S54" s="28">
        <f t="shared" si="93"/>
        <v>0</v>
      </c>
      <c r="T54" s="28">
        <f t="shared" si="93"/>
        <v>0</v>
      </c>
      <c r="U54" s="28">
        <f t="shared" si="93"/>
        <v>0</v>
      </c>
      <c r="V54" s="28">
        <f t="shared" si="93"/>
        <v>0</v>
      </c>
      <c r="W54" s="28">
        <f t="shared" si="93"/>
        <v>0</v>
      </c>
      <c r="X54" s="28">
        <f t="shared" si="93"/>
        <v>0</v>
      </c>
      <c r="Y54" s="28">
        <f t="shared" si="93"/>
        <v>0</v>
      </c>
      <c r="Z54" s="28">
        <f t="shared" si="93"/>
        <v>0</v>
      </c>
      <c r="AA54" s="28">
        <f t="shared" si="93"/>
        <v>0</v>
      </c>
      <c r="AB54" s="28">
        <f t="shared" si="93"/>
        <v>0</v>
      </c>
      <c r="AC54" s="28">
        <f t="shared" si="93"/>
        <v>0</v>
      </c>
      <c r="AD54" s="28">
        <f t="shared" si="93"/>
        <v>0</v>
      </c>
      <c r="AE54" s="28">
        <f t="shared" si="93"/>
        <v>0</v>
      </c>
      <c r="AF54" s="28">
        <f t="shared" si="93"/>
        <v>0</v>
      </c>
      <c r="AG54" s="28">
        <f t="shared" si="93"/>
        <v>0</v>
      </c>
      <c r="AH54" s="28">
        <f t="shared" si="93"/>
        <v>0</v>
      </c>
    </row>
    <row r="55" spans="1:34" s="1" customFormat="1" ht="18.600000000000001">
      <c r="B55" s="26" t="s">
        <v>55</v>
      </c>
      <c r="C55" s="29"/>
      <c r="D55" s="28">
        <f t="shared" ref="D55:AH55" si="96">D26*D$57/1000</f>
        <v>0</v>
      </c>
      <c r="E55" s="28">
        <f t="shared" ref="E55:O55" si="97">E26*E$57/1000</f>
        <v>0</v>
      </c>
      <c r="F55" s="28">
        <f t="shared" si="97"/>
        <v>0</v>
      </c>
      <c r="G55" s="28">
        <f t="shared" si="97"/>
        <v>0</v>
      </c>
      <c r="H55" s="28">
        <f t="shared" si="97"/>
        <v>0</v>
      </c>
      <c r="I55" s="28">
        <f t="shared" si="97"/>
        <v>0</v>
      </c>
      <c r="J55" s="28">
        <f t="shared" si="97"/>
        <v>0</v>
      </c>
      <c r="K55" s="28">
        <f t="shared" si="97"/>
        <v>0</v>
      </c>
      <c r="L55" s="28">
        <f t="shared" ref="L55" si="98">L26*L$57/1000</f>
        <v>0</v>
      </c>
      <c r="M55" s="28">
        <f t="shared" si="97"/>
        <v>0</v>
      </c>
      <c r="N55" s="28">
        <f t="shared" si="97"/>
        <v>0</v>
      </c>
      <c r="O55" s="28">
        <f t="shared" si="97"/>
        <v>0</v>
      </c>
      <c r="P55" s="28">
        <f t="shared" si="96"/>
        <v>0</v>
      </c>
      <c r="Q55" s="28">
        <f t="shared" si="96"/>
        <v>0</v>
      </c>
      <c r="R55" s="28">
        <f t="shared" si="96"/>
        <v>0</v>
      </c>
      <c r="S55" s="28">
        <f t="shared" si="96"/>
        <v>0</v>
      </c>
      <c r="T55" s="28">
        <f t="shared" si="96"/>
        <v>0</v>
      </c>
      <c r="U55" s="28">
        <f t="shared" si="96"/>
        <v>0</v>
      </c>
      <c r="V55" s="28">
        <f t="shared" si="96"/>
        <v>0</v>
      </c>
      <c r="W55" s="28">
        <f t="shared" si="96"/>
        <v>0</v>
      </c>
      <c r="X55" s="28">
        <f t="shared" si="96"/>
        <v>0</v>
      </c>
      <c r="Y55" s="28">
        <f t="shared" si="96"/>
        <v>0</v>
      </c>
      <c r="Z55" s="28">
        <f t="shared" si="96"/>
        <v>0</v>
      </c>
      <c r="AA55" s="28">
        <f t="shared" si="96"/>
        <v>0</v>
      </c>
      <c r="AB55" s="28">
        <f t="shared" si="96"/>
        <v>0</v>
      </c>
      <c r="AC55" s="28">
        <f t="shared" si="96"/>
        <v>0</v>
      </c>
      <c r="AD55" s="28">
        <f t="shared" si="96"/>
        <v>0</v>
      </c>
      <c r="AE55" s="28">
        <f t="shared" si="96"/>
        <v>0</v>
      </c>
      <c r="AF55" s="28">
        <f t="shared" si="96"/>
        <v>0</v>
      </c>
      <c r="AG55" s="28">
        <f t="shared" si="96"/>
        <v>0</v>
      </c>
      <c r="AH55" s="28">
        <f t="shared" si="96"/>
        <v>0</v>
      </c>
    </row>
    <row r="56" spans="1:34" s="16" customFormat="1" ht="18.95" thickBot="1">
      <c r="B56" s="17" t="s">
        <v>56</v>
      </c>
      <c r="C56" s="18"/>
      <c r="D56" s="19">
        <f>D27*D$57/1000</f>
        <v>0</v>
      </c>
      <c r="E56" s="19">
        <f t="shared" ref="E56:O56" si="99">E27*E$57/1000</f>
        <v>0</v>
      </c>
      <c r="F56" s="19">
        <f t="shared" si="99"/>
        <v>0</v>
      </c>
      <c r="G56" s="19">
        <f t="shared" si="99"/>
        <v>0</v>
      </c>
      <c r="H56" s="19">
        <f t="shared" si="99"/>
        <v>0</v>
      </c>
      <c r="I56" s="19">
        <f t="shared" si="99"/>
        <v>0</v>
      </c>
      <c r="J56" s="19">
        <f t="shared" si="99"/>
        <v>0</v>
      </c>
      <c r="K56" s="19">
        <f t="shared" si="99"/>
        <v>0</v>
      </c>
      <c r="L56" s="19">
        <f t="shared" ref="L56" si="100">L27*L$57/1000</f>
        <v>0</v>
      </c>
      <c r="M56" s="19">
        <f t="shared" si="99"/>
        <v>0</v>
      </c>
      <c r="N56" s="19">
        <f t="shared" si="99"/>
        <v>0</v>
      </c>
      <c r="O56" s="19">
        <f t="shared" si="99"/>
        <v>0</v>
      </c>
      <c r="P56" s="19">
        <f t="shared" ref="P56:AH56" si="101">P27*P$57/1000</f>
        <v>0</v>
      </c>
      <c r="Q56" s="19">
        <f t="shared" si="101"/>
        <v>0</v>
      </c>
      <c r="R56" s="19">
        <f t="shared" si="101"/>
        <v>0</v>
      </c>
      <c r="S56" s="19">
        <f t="shared" si="101"/>
        <v>0</v>
      </c>
      <c r="T56" s="19">
        <f t="shared" si="101"/>
        <v>0</v>
      </c>
      <c r="U56" s="19">
        <f t="shared" si="101"/>
        <v>0</v>
      </c>
      <c r="V56" s="19">
        <f t="shared" si="101"/>
        <v>0</v>
      </c>
      <c r="W56" s="19">
        <f t="shared" si="101"/>
        <v>0</v>
      </c>
      <c r="X56" s="19">
        <f t="shared" si="101"/>
        <v>0</v>
      </c>
      <c r="Y56" s="19">
        <f t="shared" si="101"/>
        <v>0</v>
      </c>
      <c r="Z56" s="19">
        <f t="shared" si="101"/>
        <v>0</v>
      </c>
      <c r="AA56" s="19">
        <f t="shared" si="101"/>
        <v>0</v>
      </c>
      <c r="AB56" s="19">
        <f t="shared" si="101"/>
        <v>0</v>
      </c>
      <c r="AC56" s="19">
        <f t="shared" si="101"/>
        <v>0</v>
      </c>
      <c r="AD56" s="19">
        <f t="shared" si="101"/>
        <v>0</v>
      </c>
      <c r="AE56" s="19">
        <f t="shared" si="101"/>
        <v>0</v>
      </c>
      <c r="AF56" s="19">
        <f t="shared" si="101"/>
        <v>0</v>
      </c>
      <c r="AG56" s="19">
        <f t="shared" si="101"/>
        <v>0</v>
      </c>
      <c r="AH56" s="19">
        <f t="shared" si="101"/>
        <v>0</v>
      </c>
    </row>
    <row r="57" spans="1:34" s="16" customFormat="1" ht="18.95" thickTop="1">
      <c r="B57" s="21" t="s">
        <v>58</v>
      </c>
      <c r="C57" s="22"/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A58" si="102">E56-SUM(E34,E41,E47,E53:E55)</f>
        <v>0</v>
      </c>
      <c r="F58" s="9">
        <f t="shared" si="102"/>
        <v>0</v>
      </c>
      <c r="G58" s="9">
        <f t="shared" si="102"/>
        <v>0</v>
      </c>
      <c r="H58" s="9">
        <f t="shared" si="102"/>
        <v>0</v>
      </c>
      <c r="I58" s="9">
        <v>0</v>
      </c>
      <c r="J58" s="9">
        <f t="shared" ref="J58" si="103">J56-SUM(J34,J41,J47,J53:J55)</f>
        <v>0</v>
      </c>
      <c r="K58" s="9">
        <f t="shared" si="102"/>
        <v>0</v>
      </c>
      <c r="L58" s="9">
        <f t="shared" ref="L58" si="104">L56-SUM(L34,L41,L47,L53:L55)</f>
        <v>0</v>
      </c>
      <c r="M58" s="9">
        <f t="shared" ref="M58:N58" si="105">M56-SUM(M34,M41,M47,M53:M55)</f>
        <v>0</v>
      </c>
      <c r="N58" s="9">
        <f t="shared" si="105"/>
        <v>0</v>
      </c>
      <c r="O58" s="9">
        <f t="shared" si="102"/>
        <v>0</v>
      </c>
      <c r="P58" s="9">
        <f t="shared" si="102"/>
        <v>0</v>
      </c>
      <c r="Q58" s="9">
        <f t="shared" si="102"/>
        <v>0</v>
      </c>
      <c r="R58" s="9">
        <f t="shared" si="102"/>
        <v>0</v>
      </c>
      <c r="S58" s="9">
        <f t="shared" si="102"/>
        <v>0</v>
      </c>
      <c r="T58" s="9">
        <f t="shared" si="102"/>
        <v>0</v>
      </c>
      <c r="U58" s="9">
        <f t="shared" si="102"/>
        <v>0</v>
      </c>
      <c r="V58" s="9">
        <f t="shared" si="102"/>
        <v>0</v>
      </c>
      <c r="W58" s="9">
        <f t="shared" si="102"/>
        <v>0</v>
      </c>
      <c r="X58" s="9">
        <f t="shared" si="102"/>
        <v>0</v>
      </c>
      <c r="Y58" s="9">
        <f t="shared" si="102"/>
        <v>0</v>
      </c>
      <c r="Z58" s="9">
        <f t="shared" si="102"/>
        <v>0</v>
      </c>
      <c r="AA58" s="9">
        <f t="shared" si="102"/>
        <v>0</v>
      </c>
      <c r="AB58" s="9">
        <f t="shared" ref="AB58:AE58" si="106">AB56-SUM(AB34,AB41,AB47,AB53:AB55)</f>
        <v>0</v>
      </c>
      <c r="AC58" s="9">
        <f t="shared" si="106"/>
        <v>0</v>
      </c>
      <c r="AD58" s="9">
        <f t="shared" si="106"/>
        <v>0</v>
      </c>
      <c r="AE58" s="9">
        <f t="shared" si="106"/>
        <v>0</v>
      </c>
      <c r="AF58" s="9">
        <f t="shared" ref="AF58:AH58" si="107">AF56-SUM(AF34,AF41,AF47,AF53:AF55)</f>
        <v>0</v>
      </c>
      <c r="AG58" s="9">
        <f t="shared" si="107"/>
        <v>0</v>
      </c>
      <c r="AH58" s="9">
        <f t="shared" si="107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tr">
        <f t="shared" ref="D60:O60" si="108">D2</f>
        <v>Jan</v>
      </c>
      <c r="E60" s="6" t="str">
        <f t="shared" si="108"/>
        <v>Feb</v>
      </c>
      <c r="F60" s="6" t="str">
        <f t="shared" si="108"/>
        <v>Mar</v>
      </c>
      <c r="G60" s="6" t="str">
        <f t="shared" si="108"/>
        <v>Apr</v>
      </c>
      <c r="H60" s="6" t="str">
        <f t="shared" si="108"/>
        <v>May</v>
      </c>
      <c r="I60" s="6" t="s">
        <v>6</v>
      </c>
      <c r="J60" s="6" t="str">
        <f t="shared" ref="J60" si="109">J2</f>
        <v>Jul</v>
      </c>
      <c r="K60" s="6" t="str">
        <f t="shared" si="108"/>
        <v>Aug</v>
      </c>
      <c r="L60" s="6" t="str">
        <f t="shared" ref="L60" si="110">L2</f>
        <v>Sep</v>
      </c>
      <c r="M60" s="6" t="str">
        <f t="shared" ref="M60:N60" si="111">M2</f>
        <v>Oct</v>
      </c>
      <c r="N60" s="6" t="str">
        <f t="shared" si="111"/>
        <v>Nov</v>
      </c>
      <c r="O60" s="6" t="str">
        <f t="shared" si="108"/>
        <v>Dec</v>
      </c>
      <c r="P60" s="35" t="str">
        <f t="shared" ref="P60:AH60" si="112">P2</f>
        <v>Jan-Jan</v>
      </c>
      <c r="Q60" s="35" t="str">
        <f t="shared" si="112"/>
        <v>Jan-Feb</v>
      </c>
      <c r="R60" s="35" t="str">
        <f t="shared" si="112"/>
        <v>Jan-Mar</v>
      </c>
      <c r="S60" s="35" t="str">
        <f t="shared" si="112"/>
        <v>Jan-Apr</v>
      </c>
      <c r="T60" s="35" t="str">
        <f t="shared" si="112"/>
        <v>Jan-May</v>
      </c>
      <c r="U60" s="35" t="str">
        <f t="shared" si="112"/>
        <v>Jan-Jun</v>
      </c>
      <c r="V60" s="35" t="str">
        <f t="shared" si="112"/>
        <v>Jan-Jul</v>
      </c>
      <c r="W60" s="35" t="str">
        <f t="shared" si="112"/>
        <v>Jan-Aug</v>
      </c>
      <c r="X60" s="35" t="str">
        <f t="shared" si="112"/>
        <v>Jan-Sep</v>
      </c>
      <c r="Y60" s="35" t="str">
        <f t="shared" si="112"/>
        <v>Jan-Oct</v>
      </c>
      <c r="Z60" s="35" t="str">
        <f t="shared" si="112"/>
        <v>Jan-Nov</v>
      </c>
      <c r="AA60" s="35" t="str">
        <f t="shared" si="112"/>
        <v>Jan-Dec</v>
      </c>
      <c r="AB60" s="36" t="str">
        <f t="shared" si="112"/>
        <v>Q1</v>
      </c>
      <c r="AC60" s="36" t="str">
        <f t="shared" si="112"/>
        <v>Q2</v>
      </c>
      <c r="AD60" s="36" t="str">
        <f t="shared" si="112"/>
        <v>Q3</v>
      </c>
      <c r="AE60" s="36" t="str">
        <f t="shared" si="112"/>
        <v>Q4</v>
      </c>
      <c r="AF60" s="36" t="str">
        <f t="shared" si="112"/>
        <v>H1</v>
      </c>
      <c r="AG60" s="36" t="str">
        <f t="shared" si="112"/>
        <v>H2</v>
      </c>
      <c r="AH60" s="36" t="str">
        <f t="shared" si="112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0</v>
      </c>
      <c r="E63" s="28">
        <f t="shared" ref="E63:O63" si="113">E5*E$86/1000</f>
        <v>0</v>
      </c>
      <c r="F63" s="28">
        <f t="shared" si="113"/>
        <v>0</v>
      </c>
      <c r="G63" s="28">
        <f t="shared" si="113"/>
        <v>0</v>
      </c>
      <c r="H63" s="28">
        <f t="shared" si="113"/>
        <v>0</v>
      </c>
      <c r="I63" s="28">
        <f t="shared" si="113"/>
        <v>0</v>
      </c>
      <c r="J63" s="28">
        <f t="shared" si="113"/>
        <v>0</v>
      </c>
      <c r="K63" s="28">
        <f t="shared" si="113"/>
        <v>0</v>
      </c>
      <c r="L63" s="28">
        <f t="shared" ref="L63" si="114">L5*L$86/1000</f>
        <v>0</v>
      </c>
      <c r="M63" s="28">
        <f t="shared" si="113"/>
        <v>0</v>
      </c>
      <c r="N63" s="28">
        <f t="shared" si="113"/>
        <v>0</v>
      </c>
      <c r="O63" s="28">
        <f t="shared" si="113"/>
        <v>0</v>
      </c>
      <c r="P63" s="28">
        <f t="shared" ref="P63:AH63" si="115">P5*P$86/1000</f>
        <v>0</v>
      </c>
      <c r="Q63" s="28">
        <f t="shared" si="115"/>
        <v>0</v>
      </c>
      <c r="R63" s="28">
        <f t="shared" si="115"/>
        <v>0</v>
      </c>
      <c r="S63" s="28">
        <f t="shared" si="115"/>
        <v>0</v>
      </c>
      <c r="T63" s="28">
        <f t="shared" si="115"/>
        <v>0</v>
      </c>
      <c r="U63" s="28">
        <f t="shared" si="115"/>
        <v>0</v>
      </c>
      <c r="V63" s="28">
        <f t="shared" si="115"/>
        <v>0</v>
      </c>
      <c r="W63" s="28">
        <f t="shared" si="115"/>
        <v>0</v>
      </c>
      <c r="X63" s="28">
        <f t="shared" si="115"/>
        <v>0</v>
      </c>
      <c r="Y63" s="28">
        <f t="shared" si="115"/>
        <v>0</v>
      </c>
      <c r="Z63" s="28">
        <f t="shared" si="115"/>
        <v>0</v>
      </c>
      <c r="AA63" s="28">
        <f t="shared" si="115"/>
        <v>0</v>
      </c>
      <c r="AB63" s="28">
        <f t="shared" si="115"/>
        <v>0</v>
      </c>
      <c r="AC63" s="28">
        <f t="shared" si="115"/>
        <v>0</v>
      </c>
      <c r="AD63" s="28">
        <f t="shared" si="115"/>
        <v>0</v>
      </c>
      <c r="AE63" s="28">
        <f t="shared" si="115"/>
        <v>0</v>
      </c>
      <c r="AF63" s="28">
        <f t="shared" si="115"/>
        <v>0</v>
      </c>
      <c r="AG63" s="28">
        <f t="shared" si="115"/>
        <v>0</v>
      </c>
      <c r="AH63" s="28">
        <f t="shared" si="115"/>
        <v>0</v>
      </c>
    </row>
    <row r="64" spans="1:34" s="1" customFormat="1" ht="18.600000000000001">
      <c r="B64" s="24" t="s">
        <v>35</v>
      </c>
      <c r="C64" s="14"/>
      <c r="D64" s="15">
        <f t="shared" ref="D64:AH64" si="116">D6*D$86/1000</f>
        <v>0</v>
      </c>
      <c r="E64" s="15">
        <f t="shared" ref="E64:O64" si="117">E6*E$86/1000</f>
        <v>0</v>
      </c>
      <c r="F64" s="15">
        <f t="shared" si="117"/>
        <v>0</v>
      </c>
      <c r="G64" s="15">
        <f t="shared" si="117"/>
        <v>0</v>
      </c>
      <c r="H64" s="15">
        <f t="shared" si="117"/>
        <v>0</v>
      </c>
      <c r="I64" s="15">
        <f t="shared" si="117"/>
        <v>0</v>
      </c>
      <c r="J64" s="15">
        <f t="shared" si="117"/>
        <v>0</v>
      </c>
      <c r="K64" s="15">
        <f t="shared" si="117"/>
        <v>0</v>
      </c>
      <c r="L64" s="15">
        <f t="shared" ref="L64" si="118">L6*L$86/1000</f>
        <v>0</v>
      </c>
      <c r="M64" s="15">
        <f t="shared" si="117"/>
        <v>0</v>
      </c>
      <c r="N64" s="15">
        <f t="shared" si="117"/>
        <v>0</v>
      </c>
      <c r="O64" s="15">
        <f t="shared" si="117"/>
        <v>0</v>
      </c>
      <c r="P64" s="15">
        <f t="shared" si="116"/>
        <v>0</v>
      </c>
      <c r="Q64" s="15">
        <f t="shared" si="116"/>
        <v>0</v>
      </c>
      <c r="R64" s="15">
        <f t="shared" si="116"/>
        <v>0</v>
      </c>
      <c r="S64" s="15">
        <f t="shared" si="116"/>
        <v>0</v>
      </c>
      <c r="T64" s="15">
        <f t="shared" si="116"/>
        <v>0</v>
      </c>
      <c r="U64" s="15">
        <f t="shared" si="116"/>
        <v>0</v>
      </c>
      <c r="V64" s="15">
        <f t="shared" si="116"/>
        <v>0</v>
      </c>
      <c r="W64" s="15">
        <f t="shared" si="116"/>
        <v>0</v>
      </c>
      <c r="X64" s="15">
        <f t="shared" si="116"/>
        <v>0</v>
      </c>
      <c r="Y64" s="15">
        <f t="shared" si="116"/>
        <v>0</v>
      </c>
      <c r="Z64" s="15">
        <f t="shared" si="116"/>
        <v>0</v>
      </c>
      <c r="AA64" s="15">
        <f t="shared" si="116"/>
        <v>0</v>
      </c>
      <c r="AB64" s="15">
        <f t="shared" si="116"/>
        <v>0</v>
      </c>
      <c r="AC64" s="15">
        <f t="shared" si="116"/>
        <v>0</v>
      </c>
      <c r="AD64" s="15">
        <f t="shared" si="116"/>
        <v>0</v>
      </c>
      <c r="AE64" s="15">
        <f t="shared" si="116"/>
        <v>0</v>
      </c>
      <c r="AF64" s="15">
        <f t="shared" si="116"/>
        <v>0</v>
      </c>
      <c r="AG64" s="15">
        <f t="shared" si="116"/>
        <v>0</v>
      </c>
      <c r="AH64" s="15">
        <f t="shared" si="116"/>
        <v>0</v>
      </c>
    </row>
    <row r="65" spans="2:34" s="1" customFormat="1" ht="18.600000000000001">
      <c r="B65" s="24" t="s">
        <v>36</v>
      </c>
      <c r="C65" s="14"/>
      <c r="D65" s="15">
        <f t="shared" ref="D65:AH65" si="119">D7*D$86/1000</f>
        <v>0</v>
      </c>
      <c r="E65" s="15">
        <f t="shared" ref="E65:O65" si="120">E7*E$86/1000</f>
        <v>0</v>
      </c>
      <c r="F65" s="15">
        <f t="shared" si="120"/>
        <v>0</v>
      </c>
      <c r="G65" s="15">
        <f t="shared" si="120"/>
        <v>0</v>
      </c>
      <c r="H65" s="15">
        <f t="shared" si="120"/>
        <v>0</v>
      </c>
      <c r="I65" s="15">
        <f t="shared" si="120"/>
        <v>0</v>
      </c>
      <c r="J65" s="15">
        <f t="shared" si="120"/>
        <v>0</v>
      </c>
      <c r="K65" s="15">
        <f t="shared" si="120"/>
        <v>0</v>
      </c>
      <c r="L65" s="15">
        <f t="shared" ref="L65" si="121">L7*L$86/1000</f>
        <v>0</v>
      </c>
      <c r="M65" s="15">
        <f t="shared" si="120"/>
        <v>0</v>
      </c>
      <c r="N65" s="15">
        <f t="shared" si="120"/>
        <v>0</v>
      </c>
      <c r="O65" s="15">
        <f t="shared" si="120"/>
        <v>0</v>
      </c>
      <c r="P65" s="15">
        <f t="shared" si="119"/>
        <v>0</v>
      </c>
      <c r="Q65" s="15">
        <f t="shared" si="119"/>
        <v>0</v>
      </c>
      <c r="R65" s="15">
        <f t="shared" si="119"/>
        <v>0</v>
      </c>
      <c r="S65" s="15">
        <f t="shared" si="119"/>
        <v>0</v>
      </c>
      <c r="T65" s="15">
        <f t="shared" si="119"/>
        <v>0</v>
      </c>
      <c r="U65" s="15">
        <f t="shared" si="119"/>
        <v>0</v>
      </c>
      <c r="V65" s="15">
        <f t="shared" si="119"/>
        <v>0</v>
      </c>
      <c r="W65" s="15">
        <f t="shared" si="119"/>
        <v>0</v>
      </c>
      <c r="X65" s="15">
        <f t="shared" si="119"/>
        <v>0</v>
      </c>
      <c r="Y65" s="15">
        <f t="shared" si="119"/>
        <v>0</v>
      </c>
      <c r="Z65" s="15">
        <f t="shared" si="119"/>
        <v>0</v>
      </c>
      <c r="AA65" s="15">
        <f t="shared" si="119"/>
        <v>0</v>
      </c>
      <c r="AB65" s="15">
        <f t="shared" si="119"/>
        <v>0</v>
      </c>
      <c r="AC65" s="15">
        <f t="shared" si="119"/>
        <v>0</v>
      </c>
      <c r="AD65" s="15">
        <f t="shared" si="119"/>
        <v>0</v>
      </c>
      <c r="AE65" s="15">
        <f t="shared" si="119"/>
        <v>0</v>
      </c>
      <c r="AF65" s="15">
        <f t="shared" si="119"/>
        <v>0</v>
      </c>
      <c r="AG65" s="15">
        <f t="shared" si="119"/>
        <v>0</v>
      </c>
      <c r="AH65" s="15">
        <f t="shared" si="119"/>
        <v>0</v>
      </c>
    </row>
    <row r="66" spans="2:34" s="1" customFormat="1" ht="18.600000000000001">
      <c r="B66" s="24" t="s">
        <v>37</v>
      </c>
      <c r="C66" s="14"/>
      <c r="D66" s="15">
        <f t="shared" ref="D66:AH66" si="122">D8*D$86/1000</f>
        <v>0</v>
      </c>
      <c r="E66" s="15">
        <f t="shared" ref="E66:O66" si="123">E8*E$86/1000</f>
        <v>0</v>
      </c>
      <c r="F66" s="15">
        <f t="shared" si="123"/>
        <v>0</v>
      </c>
      <c r="G66" s="15">
        <f t="shared" si="123"/>
        <v>0</v>
      </c>
      <c r="H66" s="15">
        <f t="shared" si="123"/>
        <v>0</v>
      </c>
      <c r="I66" s="15">
        <f t="shared" si="123"/>
        <v>0</v>
      </c>
      <c r="J66" s="15">
        <f t="shared" si="123"/>
        <v>0</v>
      </c>
      <c r="K66" s="15">
        <f t="shared" si="123"/>
        <v>0</v>
      </c>
      <c r="L66" s="15">
        <f t="shared" ref="L66" si="124">L8*L$86/1000</f>
        <v>0</v>
      </c>
      <c r="M66" s="15">
        <f t="shared" si="123"/>
        <v>0</v>
      </c>
      <c r="N66" s="15">
        <f t="shared" si="123"/>
        <v>0</v>
      </c>
      <c r="O66" s="15">
        <f t="shared" si="123"/>
        <v>0</v>
      </c>
      <c r="P66" s="15">
        <f t="shared" si="122"/>
        <v>0</v>
      </c>
      <c r="Q66" s="15">
        <f t="shared" si="122"/>
        <v>0</v>
      </c>
      <c r="R66" s="15">
        <f t="shared" si="122"/>
        <v>0</v>
      </c>
      <c r="S66" s="15">
        <f t="shared" si="122"/>
        <v>0</v>
      </c>
      <c r="T66" s="15">
        <f t="shared" si="122"/>
        <v>0</v>
      </c>
      <c r="U66" s="15">
        <f t="shared" si="122"/>
        <v>0</v>
      </c>
      <c r="V66" s="15">
        <f t="shared" si="122"/>
        <v>0</v>
      </c>
      <c r="W66" s="15">
        <f t="shared" si="122"/>
        <v>0</v>
      </c>
      <c r="X66" s="15">
        <f t="shared" si="122"/>
        <v>0</v>
      </c>
      <c r="Y66" s="15">
        <f t="shared" si="122"/>
        <v>0</v>
      </c>
      <c r="Z66" s="15">
        <f t="shared" si="122"/>
        <v>0</v>
      </c>
      <c r="AA66" s="15">
        <f t="shared" si="122"/>
        <v>0</v>
      </c>
      <c r="AB66" s="15">
        <f t="shared" si="122"/>
        <v>0</v>
      </c>
      <c r="AC66" s="15">
        <f t="shared" si="122"/>
        <v>0</v>
      </c>
      <c r="AD66" s="15">
        <f t="shared" si="122"/>
        <v>0</v>
      </c>
      <c r="AE66" s="15">
        <f t="shared" si="122"/>
        <v>0</v>
      </c>
      <c r="AF66" s="15">
        <f t="shared" si="122"/>
        <v>0</v>
      </c>
      <c r="AG66" s="15">
        <f t="shared" si="122"/>
        <v>0</v>
      </c>
      <c r="AH66" s="15">
        <f t="shared" si="122"/>
        <v>0</v>
      </c>
    </row>
    <row r="67" spans="2:34" s="1" customFormat="1" ht="18.600000000000001">
      <c r="B67" s="24" t="s">
        <v>38</v>
      </c>
      <c r="C67" s="14"/>
      <c r="D67" s="15">
        <f t="shared" ref="D67:AH67" si="125">D9*D$86/1000</f>
        <v>0</v>
      </c>
      <c r="E67" s="15">
        <f t="shared" ref="E67:O67" si="126">E9*E$86/1000</f>
        <v>0</v>
      </c>
      <c r="F67" s="15">
        <f t="shared" si="126"/>
        <v>0</v>
      </c>
      <c r="G67" s="15">
        <f t="shared" si="126"/>
        <v>0</v>
      </c>
      <c r="H67" s="15">
        <f t="shared" si="126"/>
        <v>0</v>
      </c>
      <c r="I67" s="15">
        <f t="shared" si="126"/>
        <v>0</v>
      </c>
      <c r="J67" s="15">
        <f t="shared" si="126"/>
        <v>0</v>
      </c>
      <c r="K67" s="15">
        <f t="shared" si="126"/>
        <v>0</v>
      </c>
      <c r="L67" s="15">
        <f t="shared" ref="L67" si="127">L9*L$86/1000</f>
        <v>0</v>
      </c>
      <c r="M67" s="15">
        <f t="shared" si="126"/>
        <v>0</v>
      </c>
      <c r="N67" s="15">
        <f t="shared" si="126"/>
        <v>0</v>
      </c>
      <c r="O67" s="15">
        <f t="shared" si="126"/>
        <v>0</v>
      </c>
      <c r="P67" s="15">
        <f t="shared" si="125"/>
        <v>0</v>
      </c>
      <c r="Q67" s="15">
        <f t="shared" si="125"/>
        <v>0</v>
      </c>
      <c r="R67" s="15">
        <f t="shared" si="125"/>
        <v>0</v>
      </c>
      <c r="S67" s="15">
        <f t="shared" si="125"/>
        <v>0</v>
      </c>
      <c r="T67" s="15">
        <f t="shared" si="125"/>
        <v>0</v>
      </c>
      <c r="U67" s="15">
        <f t="shared" si="125"/>
        <v>0</v>
      </c>
      <c r="V67" s="15">
        <f t="shared" si="125"/>
        <v>0</v>
      </c>
      <c r="W67" s="15">
        <f t="shared" si="125"/>
        <v>0</v>
      </c>
      <c r="X67" s="15">
        <f t="shared" si="125"/>
        <v>0</v>
      </c>
      <c r="Y67" s="15">
        <f t="shared" si="125"/>
        <v>0</v>
      </c>
      <c r="Z67" s="15">
        <f t="shared" si="125"/>
        <v>0</v>
      </c>
      <c r="AA67" s="15">
        <f t="shared" si="125"/>
        <v>0</v>
      </c>
      <c r="AB67" s="15">
        <f t="shared" si="125"/>
        <v>0</v>
      </c>
      <c r="AC67" s="15">
        <f t="shared" si="125"/>
        <v>0</v>
      </c>
      <c r="AD67" s="15">
        <f t="shared" si="125"/>
        <v>0</v>
      </c>
      <c r="AE67" s="15">
        <f t="shared" si="125"/>
        <v>0</v>
      </c>
      <c r="AF67" s="15">
        <f t="shared" si="125"/>
        <v>0</v>
      </c>
      <c r="AG67" s="15">
        <f t="shared" si="125"/>
        <v>0</v>
      </c>
      <c r="AH67" s="15">
        <f t="shared" si="125"/>
        <v>0</v>
      </c>
    </row>
    <row r="68" spans="2:34" s="1" customFormat="1" ht="18.600000000000001">
      <c r="B68" s="24" t="s">
        <v>39</v>
      </c>
      <c r="C68" s="14"/>
      <c r="D68" s="15">
        <f t="shared" ref="D68:AH68" si="128">D10*D$86/1000</f>
        <v>0</v>
      </c>
      <c r="E68" s="15">
        <f t="shared" ref="E68:O68" si="129">E10*E$86/1000</f>
        <v>0</v>
      </c>
      <c r="F68" s="15">
        <f t="shared" si="129"/>
        <v>0</v>
      </c>
      <c r="G68" s="15">
        <f t="shared" si="129"/>
        <v>0</v>
      </c>
      <c r="H68" s="15">
        <f t="shared" si="129"/>
        <v>0</v>
      </c>
      <c r="I68" s="15">
        <f t="shared" si="129"/>
        <v>0</v>
      </c>
      <c r="J68" s="15">
        <f t="shared" si="129"/>
        <v>0</v>
      </c>
      <c r="K68" s="15">
        <f t="shared" si="129"/>
        <v>0</v>
      </c>
      <c r="L68" s="15">
        <f t="shared" ref="L68" si="130">L10*L$86/1000</f>
        <v>0</v>
      </c>
      <c r="M68" s="15">
        <f t="shared" si="129"/>
        <v>0</v>
      </c>
      <c r="N68" s="15">
        <f t="shared" si="129"/>
        <v>0</v>
      </c>
      <c r="O68" s="15">
        <f t="shared" si="129"/>
        <v>0</v>
      </c>
      <c r="P68" s="15">
        <f t="shared" si="128"/>
        <v>0</v>
      </c>
      <c r="Q68" s="15">
        <f t="shared" si="128"/>
        <v>0</v>
      </c>
      <c r="R68" s="15">
        <f t="shared" si="128"/>
        <v>0</v>
      </c>
      <c r="S68" s="15">
        <f t="shared" si="128"/>
        <v>0</v>
      </c>
      <c r="T68" s="15">
        <f t="shared" si="128"/>
        <v>0</v>
      </c>
      <c r="U68" s="15">
        <f t="shared" si="128"/>
        <v>0</v>
      </c>
      <c r="V68" s="15">
        <f t="shared" si="128"/>
        <v>0</v>
      </c>
      <c r="W68" s="15">
        <f t="shared" si="128"/>
        <v>0</v>
      </c>
      <c r="X68" s="15">
        <f t="shared" si="128"/>
        <v>0</v>
      </c>
      <c r="Y68" s="15">
        <f t="shared" si="128"/>
        <v>0</v>
      </c>
      <c r="Z68" s="15">
        <f t="shared" si="128"/>
        <v>0</v>
      </c>
      <c r="AA68" s="15">
        <f t="shared" si="128"/>
        <v>0</v>
      </c>
      <c r="AB68" s="15">
        <f t="shared" si="128"/>
        <v>0</v>
      </c>
      <c r="AC68" s="15">
        <f t="shared" si="128"/>
        <v>0</v>
      </c>
      <c r="AD68" s="15">
        <f t="shared" si="128"/>
        <v>0</v>
      </c>
      <c r="AE68" s="15">
        <f t="shared" si="128"/>
        <v>0</v>
      </c>
      <c r="AF68" s="15">
        <f t="shared" si="128"/>
        <v>0</v>
      </c>
      <c r="AG68" s="15">
        <f t="shared" si="128"/>
        <v>0</v>
      </c>
      <c r="AH68" s="15">
        <f t="shared" si="128"/>
        <v>0</v>
      </c>
    </row>
    <row r="69" spans="2:34" s="1" customFormat="1" ht="18.600000000000001">
      <c r="B69" s="24" t="s">
        <v>40</v>
      </c>
      <c r="C69" s="14"/>
      <c r="D69" s="15">
        <f t="shared" ref="D69:AH69" si="131">D11*D$86/1000</f>
        <v>0</v>
      </c>
      <c r="E69" s="15">
        <f t="shared" ref="E69:O69" si="132">E11*E$86/1000</f>
        <v>0</v>
      </c>
      <c r="F69" s="15">
        <f t="shared" si="132"/>
        <v>0</v>
      </c>
      <c r="G69" s="15">
        <f t="shared" si="132"/>
        <v>0</v>
      </c>
      <c r="H69" s="15">
        <f t="shared" si="132"/>
        <v>0</v>
      </c>
      <c r="I69" s="15">
        <f t="shared" si="132"/>
        <v>0</v>
      </c>
      <c r="J69" s="15">
        <f t="shared" si="132"/>
        <v>0</v>
      </c>
      <c r="K69" s="15">
        <f t="shared" si="132"/>
        <v>0</v>
      </c>
      <c r="L69" s="15">
        <f t="shared" ref="L69" si="133">L11*L$86/1000</f>
        <v>0</v>
      </c>
      <c r="M69" s="15">
        <f t="shared" si="132"/>
        <v>0</v>
      </c>
      <c r="N69" s="15">
        <f t="shared" si="132"/>
        <v>0</v>
      </c>
      <c r="O69" s="15">
        <f t="shared" si="132"/>
        <v>0</v>
      </c>
      <c r="P69" s="15">
        <f t="shared" si="131"/>
        <v>0</v>
      </c>
      <c r="Q69" s="15">
        <f t="shared" si="131"/>
        <v>0</v>
      </c>
      <c r="R69" s="15">
        <f t="shared" si="131"/>
        <v>0</v>
      </c>
      <c r="S69" s="15">
        <f t="shared" si="131"/>
        <v>0</v>
      </c>
      <c r="T69" s="15">
        <f t="shared" si="131"/>
        <v>0</v>
      </c>
      <c r="U69" s="15">
        <f t="shared" si="131"/>
        <v>0</v>
      </c>
      <c r="V69" s="15">
        <f t="shared" si="131"/>
        <v>0</v>
      </c>
      <c r="W69" s="15">
        <f t="shared" si="131"/>
        <v>0</v>
      </c>
      <c r="X69" s="15">
        <f t="shared" si="131"/>
        <v>0</v>
      </c>
      <c r="Y69" s="15">
        <f t="shared" si="131"/>
        <v>0</v>
      </c>
      <c r="Z69" s="15">
        <f t="shared" si="131"/>
        <v>0</v>
      </c>
      <c r="AA69" s="15">
        <f t="shared" si="131"/>
        <v>0</v>
      </c>
      <c r="AB69" s="15">
        <f t="shared" si="131"/>
        <v>0</v>
      </c>
      <c r="AC69" s="15">
        <f t="shared" si="131"/>
        <v>0</v>
      </c>
      <c r="AD69" s="15">
        <f t="shared" si="131"/>
        <v>0</v>
      </c>
      <c r="AE69" s="15">
        <f t="shared" si="131"/>
        <v>0</v>
      </c>
      <c r="AF69" s="15">
        <f t="shared" si="131"/>
        <v>0</v>
      </c>
      <c r="AG69" s="15">
        <f t="shared" si="131"/>
        <v>0</v>
      </c>
      <c r="AH69" s="15">
        <f t="shared" si="131"/>
        <v>0</v>
      </c>
    </row>
    <row r="70" spans="2:34" s="1" customFormat="1" ht="18.600000000000001">
      <c r="B70" s="26" t="s">
        <v>41</v>
      </c>
      <c r="C70" s="27"/>
      <c r="D70" s="28">
        <f t="shared" ref="D70:AH70" si="134">D12*D$86/1000</f>
        <v>0</v>
      </c>
      <c r="E70" s="28">
        <f t="shared" ref="E70:O70" si="135">E12*E$86/1000</f>
        <v>0</v>
      </c>
      <c r="F70" s="28">
        <f t="shared" si="135"/>
        <v>0</v>
      </c>
      <c r="G70" s="28">
        <f t="shared" si="135"/>
        <v>0</v>
      </c>
      <c r="H70" s="28">
        <f t="shared" si="135"/>
        <v>0</v>
      </c>
      <c r="I70" s="28">
        <f t="shared" si="135"/>
        <v>0</v>
      </c>
      <c r="J70" s="28">
        <f t="shared" si="135"/>
        <v>0</v>
      </c>
      <c r="K70" s="28">
        <f t="shared" si="135"/>
        <v>0</v>
      </c>
      <c r="L70" s="28">
        <f t="shared" ref="L70" si="136">L12*L$86/1000</f>
        <v>0</v>
      </c>
      <c r="M70" s="28">
        <f t="shared" si="135"/>
        <v>0</v>
      </c>
      <c r="N70" s="28">
        <f t="shared" si="135"/>
        <v>0</v>
      </c>
      <c r="O70" s="28">
        <f t="shared" si="135"/>
        <v>0</v>
      </c>
      <c r="P70" s="28">
        <f t="shared" si="134"/>
        <v>0</v>
      </c>
      <c r="Q70" s="28">
        <f t="shared" si="134"/>
        <v>0</v>
      </c>
      <c r="R70" s="28">
        <f t="shared" si="134"/>
        <v>0</v>
      </c>
      <c r="S70" s="28">
        <f t="shared" si="134"/>
        <v>0</v>
      </c>
      <c r="T70" s="28">
        <f t="shared" si="134"/>
        <v>0</v>
      </c>
      <c r="U70" s="28">
        <f t="shared" si="134"/>
        <v>0</v>
      </c>
      <c r="V70" s="28">
        <f t="shared" si="134"/>
        <v>0</v>
      </c>
      <c r="W70" s="28">
        <f t="shared" si="134"/>
        <v>0</v>
      </c>
      <c r="X70" s="28">
        <f t="shared" si="134"/>
        <v>0</v>
      </c>
      <c r="Y70" s="28">
        <f t="shared" si="134"/>
        <v>0</v>
      </c>
      <c r="Z70" s="28">
        <f t="shared" si="134"/>
        <v>0</v>
      </c>
      <c r="AA70" s="28">
        <f t="shared" si="134"/>
        <v>0</v>
      </c>
      <c r="AB70" s="28">
        <f t="shared" si="134"/>
        <v>0</v>
      </c>
      <c r="AC70" s="28">
        <f t="shared" si="134"/>
        <v>0</v>
      </c>
      <c r="AD70" s="28">
        <f t="shared" si="134"/>
        <v>0</v>
      </c>
      <c r="AE70" s="28">
        <f t="shared" si="134"/>
        <v>0</v>
      </c>
      <c r="AF70" s="28">
        <f t="shared" si="134"/>
        <v>0</v>
      </c>
      <c r="AG70" s="28">
        <f t="shared" si="134"/>
        <v>0</v>
      </c>
      <c r="AH70" s="28">
        <f t="shared" si="134"/>
        <v>0</v>
      </c>
    </row>
    <row r="71" spans="2:34" s="1" customFormat="1" ht="18.600000000000001">
      <c r="B71" s="25" t="s">
        <v>42</v>
      </c>
      <c r="C71" s="14"/>
      <c r="D71" s="15">
        <f t="shared" ref="D71:AH71" si="137">D13*D$86/1000</f>
        <v>0</v>
      </c>
      <c r="E71" s="15">
        <f t="shared" ref="E71:O71" si="138">E13*E$86/1000</f>
        <v>0</v>
      </c>
      <c r="F71" s="15">
        <f t="shared" si="138"/>
        <v>0</v>
      </c>
      <c r="G71" s="15">
        <f t="shared" si="138"/>
        <v>0</v>
      </c>
      <c r="H71" s="15">
        <f t="shared" si="138"/>
        <v>0</v>
      </c>
      <c r="I71" s="15">
        <f t="shared" si="138"/>
        <v>0</v>
      </c>
      <c r="J71" s="15">
        <f t="shared" si="138"/>
        <v>0</v>
      </c>
      <c r="K71" s="15">
        <f t="shared" si="138"/>
        <v>0</v>
      </c>
      <c r="L71" s="15">
        <f t="shared" ref="L71" si="139">L13*L$86/1000</f>
        <v>0</v>
      </c>
      <c r="M71" s="15">
        <f t="shared" si="138"/>
        <v>0</v>
      </c>
      <c r="N71" s="15">
        <f t="shared" si="138"/>
        <v>0</v>
      </c>
      <c r="O71" s="15">
        <f t="shared" si="138"/>
        <v>0</v>
      </c>
      <c r="P71" s="15">
        <f t="shared" si="137"/>
        <v>0</v>
      </c>
      <c r="Q71" s="15">
        <f t="shared" si="137"/>
        <v>0</v>
      </c>
      <c r="R71" s="15">
        <f t="shared" si="137"/>
        <v>0</v>
      </c>
      <c r="S71" s="15">
        <f t="shared" si="137"/>
        <v>0</v>
      </c>
      <c r="T71" s="15">
        <f t="shared" si="137"/>
        <v>0</v>
      </c>
      <c r="U71" s="15">
        <f t="shared" si="137"/>
        <v>0</v>
      </c>
      <c r="V71" s="15">
        <f t="shared" si="137"/>
        <v>0</v>
      </c>
      <c r="W71" s="15">
        <f t="shared" si="137"/>
        <v>0</v>
      </c>
      <c r="X71" s="15">
        <f t="shared" si="137"/>
        <v>0</v>
      </c>
      <c r="Y71" s="15">
        <f t="shared" si="137"/>
        <v>0</v>
      </c>
      <c r="Z71" s="15">
        <f t="shared" si="137"/>
        <v>0</v>
      </c>
      <c r="AA71" s="15">
        <f t="shared" si="137"/>
        <v>0</v>
      </c>
      <c r="AB71" s="15">
        <f t="shared" si="137"/>
        <v>0</v>
      </c>
      <c r="AC71" s="15">
        <f t="shared" si="137"/>
        <v>0</v>
      </c>
      <c r="AD71" s="15">
        <f t="shared" si="137"/>
        <v>0</v>
      </c>
      <c r="AE71" s="15">
        <f t="shared" si="137"/>
        <v>0</v>
      </c>
      <c r="AF71" s="15">
        <f t="shared" si="137"/>
        <v>0</v>
      </c>
      <c r="AG71" s="15">
        <f t="shared" si="137"/>
        <v>0</v>
      </c>
      <c r="AH71" s="15">
        <f t="shared" si="137"/>
        <v>0</v>
      </c>
    </row>
    <row r="72" spans="2:34" s="1" customFormat="1" ht="18.600000000000001">
      <c r="B72" s="25" t="s">
        <v>43</v>
      </c>
      <c r="C72" s="14"/>
      <c r="D72" s="15">
        <f t="shared" ref="D72:AH72" si="140">D14*D$86/1000</f>
        <v>0</v>
      </c>
      <c r="E72" s="15">
        <f t="shared" ref="E72:O72" si="141">E14*E$86/1000</f>
        <v>0</v>
      </c>
      <c r="F72" s="15">
        <f t="shared" si="141"/>
        <v>0</v>
      </c>
      <c r="G72" s="15">
        <f t="shared" si="141"/>
        <v>0</v>
      </c>
      <c r="H72" s="15">
        <f t="shared" si="141"/>
        <v>0</v>
      </c>
      <c r="I72" s="15">
        <f t="shared" si="141"/>
        <v>0</v>
      </c>
      <c r="J72" s="15">
        <f t="shared" si="141"/>
        <v>0</v>
      </c>
      <c r="K72" s="15">
        <f t="shared" si="141"/>
        <v>0</v>
      </c>
      <c r="L72" s="15">
        <f t="shared" ref="L72" si="142">L14*L$86/1000</f>
        <v>0</v>
      </c>
      <c r="M72" s="15">
        <f t="shared" si="141"/>
        <v>0</v>
      </c>
      <c r="N72" s="15">
        <f t="shared" si="141"/>
        <v>0</v>
      </c>
      <c r="O72" s="15">
        <f t="shared" si="141"/>
        <v>0</v>
      </c>
      <c r="P72" s="15">
        <f t="shared" si="140"/>
        <v>0</v>
      </c>
      <c r="Q72" s="15">
        <f t="shared" si="140"/>
        <v>0</v>
      </c>
      <c r="R72" s="15">
        <f t="shared" si="140"/>
        <v>0</v>
      </c>
      <c r="S72" s="15">
        <f t="shared" si="140"/>
        <v>0</v>
      </c>
      <c r="T72" s="15">
        <f t="shared" si="140"/>
        <v>0</v>
      </c>
      <c r="U72" s="15">
        <f t="shared" si="140"/>
        <v>0</v>
      </c>
      <c r="V72" s="15">
        <f t="shared" si="140"/>
        <v>0</v>
      </c>
      <c r="W72" s="15">
        <f t="shared" si="140"/>
        <v>0</v>
      </c>
      <c r="X72" s="15">
        <f t="shared" si="140"/>
        <v>0</v>
      </c>
      <c r="Y72" s="15">
        <f t="shared" si="140"/>
        <v>0</v>
      </c>
      <c r="Z72" s="15">
        <f t="shared" si="140"/>
        <v>0</v>
      </c>
      <c r="AA72" s="15">
        <f t="shared" si="140"/>
        <v>0</v>
      </c>
      <c r="AB72" s="15">
        <f t="shared" si="140"/>
        <v>0</v>
      </c>
      <c r="AC72" s="15">
        <f t="shared" si="140"/>
        <v>0</v>
      </c>
      <c r="AD72" s="15">
        <f t="shared" si="140"/>
        <v>0</v>
      </c>
      <c r="AE72" s="15">
        <f t="shared" si="140"/>
        <v>0</v>
      </c>
      <c r="AF72" s="15">
        <f t="shared" si="140"/>
        <v>0</v>
      </c>
      <c r="AG72" s="15">
        <f t="shared" si="140"/>
        <v>0</v>
      </c>
      <c r="AH72" s="15">
        <f t="shared" si="140"/>
        <v>0</v>
      </c>
    </row>
    <row r="73" spans="2:34" s="1" customFormat="1" ht="18.600000000000001">
      <c r="B73" s="25" t="s">
        <v>44</v>
      </c>
      <c r="C73" s="14"/>
      <c r="D73" s="15">
        <f t="shared" ref="D73:AH73" si="143">D15*D$86/1000</f>
        <v>0</v>
      </c>
      <c r="E73" s="15">
        <f t="shared" ref="E73:O73" si="144">E15*E$86/1000</f>
        <v>0</v>
      </c>
      <c r="F73" s="15">
        <f t="shared" si="144"/>
        <v>0</v>
      </c>
      <c r="G73" s="15">
        <f t="shared" si="144"/>
        <v>0</v>
      </c>
      <c r="H73" s="15">
        <f t="shared" si="144"/>
        <v>0</v>
      </c>
      <c r="I73" s="15">
        <f t="shared" si="144"/>
        <v>0</v>
      </c>
      <c r="J73" s="15">
        <f t="shared" si="144"/>
        <v>0</v>
      </c>
      <c r="K73" s="15">
        <f t="shared" si="144"/>
        <v>0</v>
      </c>
      <c r="L73" s="15">
        <f t="shared" ref="L73" si="145">L15*L$86/1000</f>
        <v>0</v>
      </c>
      <c r="M73" s="15">
        <f t="shared" si="144"/>
        <v>0</v>
      </c>
      <c r="N73" s="15">
        <f t="shared" si="144"/>
        <v>0</v>
      </c>
      <c r="O73" s="15">
        <f t="shared" si="144"/>
        <v>0</v>
      </c>
      <c r="P73" s="15">
        <f t="shared" si="143"/>
        <v>0</v>
      </c>
      <c r="Q73" s="15">
        <f t="shared" si="143"/>
        <v>0</v>
      </c>
      <c r="R73" s="15">
        <f t="shared" si="143"/>
        <v>0</v>
      </c>
      <c r="S73" s="15">
        <f t="shared" si="143"/>
        <v>0</v>
      </c>
      <c r="T73" s="15">
        <f t="shared" si="143"/>
        <v>0</v>
      </c>
      <c r="U73" s="15">
        <f t="shared" si="143"/>
        <v>0</v>
      </c>
      <c r="V73" s="15">
        <f t="shared" si="143"/>
        <v>0</v>
      </c>
      <c r="W73" s="15">
        <f t="shared" si="143"/>
        <v>0</v>
      </c>
      <c r="X73" s="15">
        <f t="shared" si="143"/>
        <v>0</v>
      </c>
      <c r="Y73" s="15">
        <f t="shared" si="143"/>
        <v>0</v>
      </c>
      <c r="Z73" s="15">
        <f t="shared" si="143"/>
        <v>0</v>
      </c>
      <c r="AA73" s="15">
        <f t="shared" si="143"/>
        <v>0</v>
      </c>
      <c r="AB73" s="15">
        <f t="shared" si="143"/>
        <v>0</v>
      </c>
      <c r="AC73" s="15">
        <f t="shared" si="143"/>
        <v>0</v>
      </c>
      <c r="AD73" s="15">
        <f t="shared" si="143"/>
        <v>0</v>
      </c>
      <c r="AE73" s="15">
        <f t="shared" si="143"/>
        <v>0</v>
      </c>
      <c r="AF73" s="15">
        <f t="shared" si="143"/>
        <v>0</v>
      </c>
      <c r="AG73" s="15">
        <f t="shared" si="143"/>
        <v>0</v>
      </c>
      <c r="AH73" s="15">
        <f t="shared" si="143"/>
        <v>0</v>
      </c>
    </row>
    <row r="74" spans="2:34" s="1" customFormat="1" ht="18.600000000000001">
      <c r="B74" s="25" t="s">
        <v>45</v>
      </c>
      <c r="C74" s="14"/>
      <c r="D74" s="15">
        <f t="shared" ref="D74:AH74" si="146">D16*D$86/1000</f>
        <v>0</v>
      </c>
      <c r="E74" s="15">
        <f t="shared" ref="E74:O74" si="147">E16*E$86/1000</f>
        <v>0</v>
      </c>
      <c r="F74" s="15">
        <f t="shared" si="147"/>
        <v>0</v>
      </c>
      <c r="G74" s="15">
        <f t="shared" si="147"/>
        <v>0</v>
      </c>
      <c r="H74" s="15">
        <f t="shared" si="147"/>
        <v>0</v>
      </c>
      <c r="I74" s="15">
        <f t="shared" si="147"/>
        <v>0</v>
      </c>
      <c r="J74" s="15">
        <f t="shared" si="147"/>
        <v>0</v>
      </c>
      <c r="K74" s="15">
        <f t="shared" si="147"/>
        <v>0</v>
      </c>
      <c r="L74" s="15">
        <f t="shared" ref="L74" si="148">L16*L$86/1000</f>
        <v>0</v>
      </c>
      <c r="M74" s="15">
        <f t="shared" si="147"/>
        <v>0</v>
      </c>
      <c r="N74" s="15">
        <f t="shared" si="147"/>
        <v>0</v>
      </c>
      <c r="O74" s="15">
        <f t="shared" si="147"/>
        <v>0</v>
      </c>
      <c r="P74" s="15">
        <f t="shared" si="146"/>
        <v>0</v>
      </c>
      <c r="Q74" s="15">
        <f t="shared" si="146"/>
        <v>0</v>
      </c>
      <c r="R74" s="15">
        <f t="shared" si="146"/>
        <v>0</v>
      </c>
      <c r="S74" s="15">
        <f t="shared" si="146"/>
        <v>0</v>
      </c>
      <c r="T74" s="15">
        <f t="shared" si="146"/>
        <v>0</v>
      </c>
      <c r="U74" s="15">
        <f t="shared" si="146"/>
        <v>0</v>
      </c>
      <c r="V74" s="15">
        <f t="shared" si="146"/>
        <v>0</v>
      </c>
      <c r="W74" s="15">
        <f t="shared" si="146"/>
        <v>0</v>
      </c>
      <c r="X74" s="15">
        <f t="shared" si="146"/>
        <v>0</v>
      </c>
      <c r="Y74" s="15">
        <f t="shared" si="146"/>
        <v>0</v>
      </c>
      <c r="Z74" s="15">
        <f t="shared" si="146"/>
        <v>0</v>
      </c>
      <c r="AA74" s="15">
        <f t="shared" si="146"/>
        <v>0</v>
      </c>
      <c r="AB74" s="15">
        <f t="shared" si="146"/>
        <v>0</v>
      </c>
      <c r="AC74" s="15">
        <f t="shared" si="146"/>
        <v>0</v>
      </c>
      <c r="AD74" s="15">
        <f t="shared" si="146"/>
        <v>0</v>
      </c>
      <c r="AE74" s="15">
        <f t="shared" si="146"/>
        <v>0</v>
      </c>
      <c r="AF74" s="15">
        <f t="shared" si="146"/>
        <v>0</v>
      </c>
      <c r="AG74" s="15">
        <f t="shared" si="146"/>
        <v>0</v>
      </c>
      <c r="AH74" s="15">
        <f t="shared" si="146"/>
        <v>0</v>
      </c>
    </row>
    <row r="75" spans="2:34" s="1" customFormat="1" ht="18.600000000000001">
      <c r="B75" s="25" t="s">
        <v>46</v>
      </c>
      <c r="C75" s="14"/>
      <c r="D75" s="15">
        <f t="shared" ref="D75:AH75" si="149">D17*D$86/1000</f>
        <v>0</v>
      </c>
      <c r="E75" s="15">
        <f t="shared" ref="E75:O75" si="150">E17*E$86/1000</f>
        <v>0</v>
      </c>
      <c r="F75" s="15">
        <f t="shared" si="150"/>
        <v>0</v>
      </c>
      <c r="G75" s="15">
        <f t="shared" si="150"/>
        <v>0</v>
      </c>
      <c r="H75" s="15">
        <f t="shared" si="150"/>
        <v>0</v>
      </c>
      <c r="I75" s="15">
        <f t="shared" si="150"/>
        <v>0</v>
      </c>
      <c r="J75" s="15">
        <f t="shared" si="150"/>
        <v>0</v>
      </c>
      <c r="K75" s="15">
        <f t="shared" si="150"/>
        <v>0</v>
      </c>
      <c r="L75" s="15">
        <f t="shared" ref="L75" si="151">L17*L$86/1000</f>
        <v>0</v>
      </c>
      <c r="M75" s="15">
        <f t="shared" si="150"/>
        <v>0</v>
      </c>
      <c r="N75" s="15">
        <f t="shared" si="150"/>
        <v>0</v>
      </c>
      <c r="O75" s="15">
        <f t="shared" si="150"/>
        <v>0</v>
      </c>
      <c r="P75" s="15">
        <f t="shared" si="149"/>
        <v>0</v>
      </c>
      <c r="Q75" s="15">
        <f t="shared" si="149"/>
        <v>0</v>
      </c>
      <c r="R75" s="15">
        <f t="shared" si="149"/>
        <v>0</v>
      </c>
      <c r="S75" s="15">
        <f t="shared" si="149"/>
        <v>0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 t="shared" si="149"/>
        <v>0</v>
      </c>
      <c r="Y75" s="15">
        <f t="shared" si="149"/>
        <v>0</v>
      </c>
      <c r="Z75" s="15">
        <f t="shared" si="149"/>
        <v>0</v>
      </c>
      <c r="AA75" s="15">
        <f t="shared" si="149"/>
        <v>0</v>
      </c>
      <c r="AB75" s="15">
        <f t="shared" si="149"/>
        <v>0</v>
      </c>
      <c r="AC75" s="15">
        <f t="shared" si="149"/>
        <v>0</v>
      </c>
      <c r="AD75" s="15">
        <f t="shared" si="149"/>
        <v>0</v>
      </c>
      <c r="AE75" s="15">
        <f t="shared" si="149"/>
        <v>0</v>
      </c>
      <c r="AF75" s="15">
        <f t="shared" si="149"/>
        <v>0</v>
      </c>
      <c r="AG75" s="15">
        <f t="shared" si="149"/>
        <v>0</v>
      </c>
      <c r="AH75" s="15">
        <f t="shared" si="149"/>
        <v>0</v>
      </c>
    </row>
    <row r="76" spans="2:34" s="1" customFormat="1" ht="18.600000000000001">
      <c r="B76" s="26" t="s">
        <v>47</v>
      </c>
      <c r="C76" s="27"/>
      <c r="D76" s="28">
        <f t="shared" ref="D76:AH76" si="152">D18*D$86/1000</f>
        <v>0</v>
      </c>
      <c r="E76" s="28">
        <f t="shared" ref="E76:O76" si="153">E18*E$86/1000</f>
        <v>0</v>
      </c>
      <c r="F76" s="28">
        <f t="shared" si="153"/>
        <v>0</v>
      </c>
      <c r="G76" s="28">
        <f t="shared" si="153"/>
        <v>0</v>
      </c>
      <c r="H76" s="28">
        <f t="shared" si="153"/>
        <v>0</v>
      </c>
      <c r="I76" s="28">
        <f t="shared" si="153"/>
        <v>0</v>
      </c>
      <c r="J76" s="28">
        <f t="shared" si="153"/>
        <v>0</v>
      </c>
      <c r="K76" s="28">
        <f t="shared" si="153"/>
        <v>0</v>
      </c>
      <c r="L76" s="28">
        <f t="shared" ref="L76" si="154">L18*L$86/1000</f>
        <v>0</v>
      </c>
      <c r="M76" s="28">
        <f t="shared" si="153"/>
        <v>0</v>
      </c>
      <c r="N76" s="28">
        <f t="shared" si="153"/>
        <v>0</v>
      </c>
      <c r="O76" s="28">
        <f t="shared" si="153"/>
        <v>0</v>
      </c>
      <c r="P76" s="28">
        <f t="shared" si="152"/>
        <v>0</v>
      </c>
      <c r="Q76" s="28">
        <f t="shared" si="152"/>
        <v>0</v>
      </c>
      <c r="R76" s="28">
        <f t="shared" si="152"/>
        <v>0</v>
      </c>
      <c r="S76" s="28">
        <f t="shared" si="152"/>
        <v>0</v>
      </c>
      <c r="T76" s="28">
        <f t="shared" si="152"/>
        <v>0</v>
      </c>
      <c r="U76" s="28">
        <f t="shared" si="152"/>
        <v>0</v>
      </c>
      <c r="V76" s="28">
        <f t="shared" si="152"/>
        <v>0</v>
      </c>
      <c r="W76" s="28">
        <f t="shared" si="152"/>
        <v>0</v>
      </c>
      <c r="X76" s="28">
        <f t="shared" si="152"/>
        <v>0</v>
      </c>
      <c r="Y76" s="28">
        <f t="shared" si="152"/>
        <v>0</v>
      </c>
      <c r="Z76" s="28">
        <f t="shared" si="152"/>
        <v>0</v>
      </c>
      <c r="AA76" s="28">
        <f t="shared" si="152"/>
        <v>0</v>
      </c>
      <c r="AB76" s="28">
        <f t="shared" si="152"/>
        <v>0</v>
      </c>
      <c r="AC76" s="28">
        <f t="shared" si="152"/>
        <v>0</v>
      </c>
      <c r="AD76" s="28">
        <f t="shared" si="152"/>
        <v>0</v>
      </c>
      <c r="AE76" s="28">
        <f t="shared" si="152"/>
        <v>0</v>
      </c>
      <c r="AF76" s="28">
        <f t="shared" si="152"/>
        <v>0</v>
      </c>
      <c r="AG76" s="28">
        <f t="shared" si="152"/>
        <v>0</v>
      </c>
      <c r="AH76" s="28">
        <f t="shared" si="152"/>
        <v>0</v>
      </c>
    </row>
    <row r="77" spans="2:34" s="1" customFormat="1" ht="18.600000000000001">
      <c r="B77" s="25" t="s">
        <v>48</v>
      </c>
      <c r="C77" s="14"/>
      <c r="D77" s="15">
        <f t="shared" ref="D77:AH77" si="155">D19*D$86/1000</f>
        <v>0</v>
      </c>
      <c r="E77" s="15">
        <f t="shared" ref="E77:O77" si="156">E19*E$86/1000</f>
        <v>0</v>
      </c>
      <c r="F77" s="15">
        <f t="shared" si="156"/>
        <v>0</v>
      </c>
      <c r="G77" s="15">
        <f t="shared" si="156"/>
        <v>0</v>
      </c>
      <c r="H77" s="15">
        <f t="shared" si="156"/>
        <v>0</v>
      </c>
      <c r="I77" s="15">
        <f t="shared" si="156"/>
        <v>0</v>
      </c>
      <c r="J77" s="15">
        <f t="shared" si="156"/>
        <v>0</v>
      </c>
      <c r="K77" s="15">
        <f t="shared" si="156"/>
        <v>0</v>
      </c>
      <c r="L77" s="15">
        <f t="shared" ref="L77" si="157">L19*L$86/1000</f>
        <v>0</v>
      </c>
      <c r="M77" s="15">
        <f t="shared" si="156"/>
        <v>0</v>
      </c>
      <c r="N77" s="15">
        <f t="shared" si="156"/>
        <v>0</v>
      </c>
      <c r="O77" s="15">
        <f t="shared" si="156"/>
        <v>0</v>
      </c>
      <c r="P77" s="15">
        <f t="shared" si="155"/>
        <v>0</v>
      </c>
      <c r="Q77" s="15">
        <f t="shared" si="155"/>
        <v>0</v>
      </c>
      <c r="R77" s="15">
        <f t="shared" si="155"/>
        <v>0</v>
      </c>
      <c r="S77" s="15">
        <f t="shared" si="155"/>
        <v>0</v>
      </c>
      <c r="T77" s="15">
        <f t="shared" si="155"/>
        <v>0</v>
      </c>
      <c r="U77" s="15">
        <f t="shared" si="155"/>
        <v>0</v>
      </c>
      <c r="V77" s="15">
        <f t="shared" si="155"/>
        <v>0</v>
      </c>
      <c r="W77" s="15">
        <f t="shared" si="155"/>
        <v>0</v>
      </c>
      <c r="X77" s="15">
        <f t="shared" si="155"/>
        <v>0</v>
      </c>
      <c r="Y77" s="15">
        <f t="shared" si="155"/>
        <v>0</v>
      </c>
      <c r="Z77" s="15">
        <f t="shared" si="155"/>
        <v>0</v>
      </c>
      <c r="AA77" s="15">
        <f t="shared" si="155"/>
        <v>0</v>
      </c>
      <c r="AB77" s="15">
        <f t="shared" si="155"/>
        <v>0</v>
      </c>
      <c r="AC77" s="15">
        <f t="shared" si="155"/>
        <v>0</v>
      </c>
      <c r="AD77" s="15">
        <f t="shared" si="155"/>
        <v>0</v>
      </c>
      <c r="AE77" s="15">
        <f t="shared" si="155"/>
        <v>0</v>
      </c>
      <c r="AF77" s="15">
        <f t="shared" si="155"/>
        <v>0</v>
      </c>
      <c r="AG77" s="15">
        <f t="shared" si="155"/>
        <v>0</v>
      </c>
      <c r="AH77" s="15">
        <f t="shared" si="155"/>
        <v>0</v>
      </c>
    </row>
    <row r="78" spans="2:34" s="1" customFormat="1" ht="18.600000000000001">
      <c r="B78" s="25" t="s">
        <v>49</v>
      </c>
      <c r="C78" s="14"/>
      <c r="D78" s="15">
        <f t="shared" ref="D78:AH78" si="158">D20*D$86/1000</f>
        <v>0</v>
      </c>
      <c r="E78" s="15">
        <f t="shared" ref="E78:O78" si="159">E20*E$86/1000</f>
        <v>0</v>
      </c>
      <c r="F78" s="15">
        <f t="shared" si="159"/>
        <v>0</v>
      </c>
      <c r="G78" s="15">
        <f t="shared" si="159"/>
        <v>0</v>
      </c>
      <c r="H78" s="15">
        <f t="shared" si="159"/>
        <v>0</v>
      </c>
      <c r="I78" s="15">
        <f t="shared" si="159"/>
        <v>0</v>
      </c>
      <c r="J78" s="15">
        <f t="shared" si="159"/>
        <v>0</v>
      </c>
      <c r="K78" s="15">
        <f t="shared" si="159"/>
        <v>0</v>
      </c>
      <c r="L78" s="15">
        <f t="shared" ref="L78" si="160">L20*L$86/1000</f>
        <v>0</v>
      </c>
      <c r="M78" s="15">
        <f t="shared" si="159"/>
        <v>0</v>
      </c>
      <c r="N78" s="15">
        <f t="shared" si="159"/>
        <v>0</v>
      </c>
      <c r="O78" s="15">
        <f t="shared" si="159"/>
        <v>0</v>
      </c>
      <c r="P78" s="15">
        <f t="shared" si="158"/>
        <v>0</v>
      </c>
      <c r="Q78" s="15">
        <f t="shared" si="158"/>
        <v>0</v>
      </c>
      <c r="R78" s="15">
        <f t="shared" si="158"/>
        <v>0</v>
      </c>
      <c r="S78" s="15">
        <f t="shared" si="158"/>
        <v>0</v>
      </c>
      <c r="T78" s="15">
        <f t="shared" si="158"/>
        <v>0</v>
      </c>
      <c r="U78" s="15">
        <f t="shared" si="158"/>
        <v>0</v>
      </c>
      <c r="V78" s="15">
        <f t="shared" si="158"/>
        <v>0</v>
      </c>
      <c r="W78" s="15">
        <f t="shared" si="158"/>
        <v>0</v>
      </c>
      <c r="X78" s="15">
        <f t="shared" si="158"/>
        <v>0</v>
      </c>
      <c r="Y78" s="15">
        <f t="shared" si="158"/>
        <v>0</v>
      </c>
      <c r="Z78" s="15">
        <f t="shared" si="158"/>
        <v>0</v>
      </c>
      <c r="AA78" s="15">
        <f t="shared" si="158"/>
        <v>0</v>
      </c>
      <c r="AB78" s="15">
        <f t="shared" si="158"/>
        <v>0</v>
      </c>
      <c r="AC78" s="15">
        <f t="shared" si="158"/>
        <v>0</v>
      </c>
      <c r="AD78" s="15">
        <f t="shared" si="158"/>
        <v>0</v>
      </c>
      <c r="AE78" s="15">
        <f t="shared" si="158"/>
        <v>0</v>
      </c>
      <c r="AF78" s="15">
        <f t="shared" si="158"/>
        <v>0</v>
      </c>
      <c r="AG78" s="15">
        <f t="shared" si="158"/>
        <v>0</v>
      </c>
      <c r="AH78" s="15">
        <f t="shared" si="158"/>
        <v>0</v>
      </c>
    </row>
    <row r="79" spans="2:34" s="1" customFormat="1" ht="18.600000000000001">
      <c r="B79" s="25" t="s">
        <v>50</v>
      </c>
      <c r="C79" s="14"/>
      <c r="D79" s="15">
        <f t="shared" ref="D79:AH79" si="161">D21*D$86/1000</f>
        <v>0</v>
      </c>
      <c r="E79" s="15">
        <f t="shared" ref="E79:O79" si="162">E21*E$86/1000</f>
        <v>0</v>
      </c>
      <c r="F79" s="15">
        <f t="shared" si="162"/>
        <v>0</v>
      </c>
      <c r="G79" s="15">
        <f t="shared" si="162"/>
        <v>0</v>
      </c>
      <c r="H79" s="15">
        <f t="shared" si="162"/>
        <v>0</v>
      </c>
      <c r="I79" s="15">
        <f t="shared" si="162"/>
        <v>0</v>
      </c>
      <c r="J79" s="15">
        <f t="shared" si="162"/>
        <v>0</v>
      </c>
      <c r="K79" s="15">
        <f t="shared" si="162"/>
        <v>0</v>
      </c>
      <c r="L79" s="15">
        <f t="shared" ref="L79" si="163">L21*L$86/1000</f>
        <v>0</v>
      </c>
      <c r="M79" s="15">
        <f t="shared" si="162"/>
        <v>0</v>
      </c>
      <c r="N79" s="15">
        <f t="shared" si="162"/>
        <v>0</v>
      </c>
      <c r="O79" s="15">
        <f t="shared" si="162"/>
        <v>0</v>
      </c>
      <c r="P79" s="15">
        <f t="shared" si="161"/>
        <v>0</v>
      </c>
      <c r="Q79" s="15">
        <f t="shared" si="161"/>
        <v>0</v>
      </c>
      <c r="R79" s="15">
        <f t="shared" si="161"/>
        <v>0</v>
      </c>
      <c r="S79" s="15">
        <f t="shared" si="161"/>
        <v>0</v>
      </c>
      <c r="T79" s="15">
        <f t="shared" si="161"/>
        <v>0</v>
      </c>
      <c r="U79" s="15">
        <f t="shared" si="161"/>
        <v>0</v>
      </c>
      <c r="V79" s="15">
        <f t="shared" si="161"/>
        <v>0</v>
      </c>
      <c r="W79" s="15">
        <f t="shared" si="161"/>
        <v>0</v>
      </c>
      <c r="X79" s="15">
        <f t="shared" si="161"/>
        <v>0</v>
      </c>
      <c r="Y79" s="15">
        <f t="shared" si="161"/>
        <v>0</v>
      </c>
      <c r="Z79" s="15">
        <f t="shared" si="161"/>
        <v>0</v>
      </c>
      <c r="AA79" s="15">
        <f t="shared" si="161"/>
        <v>0</v>
      </c>
      <c r="AB79" s="15">
        <f t="shared" si="161"/>
        <v>0</v>
      </c>
      <c r="AC79" s="15">
        <f t="shared" si="161"/>
        <v>0</v>
      </c>
      <c r="AD79" s="15">
        <f t="shared" si="161"/>
        <v>0</v>
      </c>
      <c r="AE79" s="15">
        <f t="shared" si="161"/>
        <v>0</v>
      </c>
      <c r="AF79" s="15">
        <f t="shared" si="161"/>
        <v>0</v>
      </c>
      <c r="AG79" s="15">
        <f t="shared" si="161"/>
        <v>0</v>
      </c>
      <c r="AH79" s="15">
        <f t="shared" si="161"/>
        <v>0</v>
      </c>
    </row>
    <row r="80" spans="2:34" s="1" customFormat="1" ht="18.600000000000001">
      <c r="B80" s="25" t="s">
        <v>51</v>
      </c>
      <c r="C80" s="14"/>
      <c r="D80" s="15">
        <f t="shared" ref="D80:AH80" si="164">D22*D$86/1000</f>
        <v>0</v>
      </c>
      <c r="E80" s="15">
        <f t="shared" ref="E80:O80" si="165">E22*E$86/1000</f>
        <v>0</v>
      </c>
      <c r="F80" s="15">
        <f t="shared" si="165"/>
        <v>0</v>
      </c>
      <c r="G80" s="15">
        <f t="shared" si="165"/>
        <v>0</v>
      </c>
      <c r="H80" s="15">
        <f t="shared" si="165"/>
        <v>0</v>
      </c>
      <c r="I80" s="15">
        <f t="shared" si="165"/>
        <v>0</v>
      </c>
      <c r="J80" s="15">
        <f t="shared" si="165"/>
        <v>0</v>
      </c>
      <c r="K80" s="15">
        <f t="shared" si="165"/>
        <v>0</v>
      </c>
      <c r="L80" s="15">
        <f t="shared" ref="L80" si="166">L22*L$86/1000</f>
        <v>0</v>
      </c>
      <c r="M80" s="15">
        <f t="shared" si="165"/>
        <v>0</v>
      </c>
      <c r="N80" s="15">
        <f t="shared" si="165"/>
        <v>0</v>
      </c>
      <c r="O80" s="15">
        <f t="shared" si="165"/>
        <v>0</v>
      </c>
      <c r="P80" s="15">
        <f t="shared" si="164"/>
        <v>0</v>
      </c>
      <c r="Q80" s="15">
        <f t="shared" si="164"/>
        <v>0</v>
      </c>
      <c r="R80" s="15">
        <f t="shared" si="164"/>
        <v>0</v>
      </c>
      <c r="S80" s="15">
        <f t="shared" si="164"/>
        <v>0</v>
      </c>
      <c r="T80" s="15">
        <f t="shared" si="164"/>
        <v>0</v>
      </c>
      <c r="U80" s="15">
        <f t="shared" si="164"/>
        <v>0</v>
      </c>
      <c r="V80" s="15">
        <f t="shared" si="164"/>
        <v>0</v>
      </c>
      <c r="W80" s="15">
        <f t="shared" si="164"/>
        <v>0</v>
      </c>
      <c r="X80" s="15">
        <f t="shared" si="164"/>
        <v>0</v>
      </c>
      <c r="Y80" s="15">
        <f t="shared" si="164"/>
        <v>0</v>
      </c>
      <c r="Z80" s="15">
        <f t="shared" si="164"/>
        <v>0</v>
      </c>
      <c r="AA80" s="15">
        <f t="shared" si="164"/>
        <v>0</v>
      </c>
      <c r="AB80" s="15">
        <f t="shared" si="164"/>
        <v>0</v>
      </c>
      <c r="AC80" s="15">
        <f t="shared" si="164"/>
        <v>0</v>
      </c>
      <c r="AD80" s="15">
        <f t="shared" si="164"/>
        <v>0</v>
      </c>
      <c r="AE80" s="15">
        <f t="shared" si="164"/>
        <v>0</v>
      </c>
      <c r="AF80" s="15">
        <f t="shared" si="164"/>
        <v>0</v>
      </c>
      <c r="AG80" s="15">
        <f t="shared" si="164"/>
        <v>0</v>
      </c>
      <c r="AH80" s="15">
        <f t="shared" si="164"/>
        <v>0</v>
      </c>
    </row>
    <row r="81" spans="2:34" s="1" customFormat="1" ht="18.600000000000001">
      <c r="B81" s="25" t="s">
        <v>52</v>
      </c>
      <c r="C81" s="14"/>
      <c r="D81" s="15">
        <f t="shared" ref="D81:AH81" si="167">D23*D$86/1000</f>
        <v>0</v>
      </c>
      <c r="E81" s="15">
        <f t="shared" ref="E81:O81" si="168">E23*E$86/1000</f>
        <v>0</v>
      </c>
      <c r="F81" s="15">
        <f t="shared" si="168"/>
        <v>0</v>
      </c>
      <c r="G81" s="15">
        <f t="shared" si="168"/>
        <v>0</v>
      </c>
      <c r="H81" s="15">
        <f t="shared" si="168"/>
        <v>0</v>
      </c>
      <c r="I81" s="15">
        <f t="shared" si="168"/>
        <v>0</v>
      </c>
      <c r="J81" s="15">
        <f t="shared" si="168"/>
        <v>0</v>
      </c>
      <c r="K81" s="15">
        <f t="shared" si="168"/>
        <v>0</v>
      </c>
      <c r="L81" s="15">
        <f t="shared" ref="L81" si="169">L23*L$86/1000</f>
        <v>0</v>
      </c>
      <c r="M81" s="15">
        <f t="shared" si="168"/>
        <v>0</v>
      </c>
      <c r="N81" s="15">
        <f t="shared" si="168"/>
        <v>0</v>
      </c>
      <c r="O81" s="15">
        <f t="shared" si="168"/>
        <v>0</v>
      </c>
      <c r="P81" s="15">
        <f t="shared" si="167"/>
        <v>0</v>
      </c>
      <c r="Q81" s="15">
        <f t="shared" si="167"/>
        <v>0</v>
      </c>
      <c r="R81" s="15">
        <f t="shared" si="167"/>
        <v>0</v>
      </c>
      <c r="S81" s="15">
        <f t="shared" si="167"/>
        <v>0</v>
      </c>
      <c r="T81" s="15">
        <f t="shared" si="167"/>
        <v>0</v>
      </c>
      <c r="U81" s="15">
        <f t="shared" si="167"/>
        <v>0</v>
      </c>
      <c r="V81" s="15">
        <f t="shared" si="167"/>
        <v>0</v>
      </c>
      <c r="W81" s="15">
        <f t="shared" si="167"/>
        <v>0</v>
      </c>
      <c r="X81" s="15">
        <f t="shared" si="167"/>
        <v>0</v>
      </c>
      <c r="Y81" s="15">
        <f t="shared" si="167"/>
        <v>0</v>
      </c>
      <c r="Z81" s="15">
        <f t="shared" si="167"/>
        <v>0</v>
      </c>
      <c r="AA81" s="15">
        <f t="shared" si="167"/>
        <v>0</v>
      </c>
      <c r="AB81" s="15">
        <f t="shared" si="167"/>
        <v>0</v>
      </c>
      <c r="AC81" s="15">
        <f t="shared" si="167"/>
        <v>0</v>
      </c>
      <c r="AD81" s="15">
        <f t="shared" si="167"/>
        <v>0</v>
      </c>
      <c r="AE81" s="15">
        <f t="shared" si="167"/>
        <v>0</v>
      </c>
      <c r="AF81" s="15">
        <f t="shared" si="167"/>
        <v>0</v>
      </c>
      <c r="AG81" s="15">
        <f t="shared" si="167"/>
        <v>0</v>
      </c>
      <c r="AH81" s="15">
        <f t="shared" si="167"/>
        <v>0</v>
      </c>
    </row>
    <row r="82" spans="2:34" s="1" customFormat="1" ht="18.600000000000001">
      <c r="B82" s="26" t="s">
        <v>53</v>
      </c>
      <c r="C82" s="29"/>
      <c r="D82" s="28">
        <f t="shared" ref="D82:AH82" si="170">D24*D$86/1000</f>
        <v>0</v>
      </c>
      <c r="E82" s="28">
        <f t="shared" ref="E82:O82" si="171">E24*E$86/1000</f>
        <v>0</v>
      </c>
      <c r="F82" s="28">
        <f t="shared" si="171"/>
        <v>0</v>
      </c>
      <c r="G82" s="28">
        <f t="shared" si="171"/>
        <v>0</v>
      </c>
      <c r="H82" s="28">
        <f t="shared" si="171"/>
        <v>0</v>
      </c>
      <c r="I82" s="28">
        <f t="shared" si="171"/>
        <v>0</v>
      </c>
      <c r="J82" s="28">
        <f t="shared" si="171"/>
        <v>0</v>
      </c>
      <c r="K82" s="28">
        <f t="shared" si="171"/>
        <v>0</v>
      </c>
      <c r="L82" s="28">
        <f t="shared" ref="L82" si="172">L24*L$86/1000</f>
        <v>0</v>
      </c>
      <c r="M82" s="28">
        <f t="shared" si="171"/>
        <v>0</v>
      </c>
      <c r="N82" s="28">
        <f t="shared" si="171"/>
        <v>0</v>
      </c>
      <c r="O82" s="28">
        <f t="shared" si="171"/>
        <v>0</v>
      </c>
      <c r="P82" s="28">
        <f t="shared" si="170"/>
        <v>0</v>
      </c>
      <c r="Q82" s="28">
        <f t="shared" si="170"/>
        <v>0</v>
      </c>
      <c r="R82" s="28">
        <f t="shared" si="170"/>
        <v>0</v>
      </c>
      <c r="S82" s="28">
        <f t="shared" si="170"/>
        <v>0</v>
      </c>
      <c r="T82" s="28">
        <f t="shared" si="170"/>
        <v>0</v>
      </c>
      <c r="U82" s="28">
        <f t="shared" si="170"/>
        <v>0</v>
      </c>
      <c r="V82" s="28">
        <f t="shared" si="170"/>
        <v>0</v>
      </c>
      <c r="W82" s="28">
        <f t="shared" si="170"/>
        <v>0</v>
      </c>
      <c r="X82" s="28">
        <f t="shared" si="170"/>
        <v>0</v>
      </c>
      <c r="Y82" s="28">
        <f t="shared" si="170"/>
        <v>0</v>
      </c>
      <c r="Z82" s="28">
        <f t="shared" si="170"/>
        <v>0</v>
      </c>
      <c r="AA82" s="28">
        <f t="shared" si="170"/>
        <v>0</v>
      </c>
      <c r="AB82" s="28">
        <f t="shared" si="170"/>
        <v>0</v>
      </c>
      <c r="AC82" s="28">
        <f t="shared" si="170"/>
        <v>0</v>
      </c>
      <c r="AD82" s="28">
        <f t="shared" si="170"/>
        <v>0</v>
      </c>
      <c r="AE82" s="28">
        <f t="shared" si="170"/>
        <v>0</v>
      </c>
      <c r="AF82" s="28">
        <f t="shared" si="170"/>
        <v>0</v>
      </c>
      <c r="AG82" s="28">
        <f t="shared" si="170"/>
        <v>0</v>
      </c>
      <c r="AH82" s="28">
        <f t="shared" si="170"/>
        <v>0</v>
      </c>
    </row>
    <row r="83" spans="2:34" s="1" customFormat="1" ht="18.600000000000001">
      <c r="B83" s="26" t="s">
        <v>54</v>
      </c>
      <c r="C83" s="29"/>
      <c r="D83" s="28">
        <f t="shared" ref="D83:AH83" si="173">D25*D$86/1000</f>
        <v>0</v>
      </c>
      <c r="E83" s="28">
        <f t="shared" ref="E83:O83" si="174">E25*E$86/1000</f>
        <v>0</v>
      </c>
      <c r="F83" s="28">
        <f t="shared" si="174"/>
        <v>0</v>
      </c>
      <c r="G83" s="28">
        <f t="shared" si="174"/>
        <v>0</v>
      </c>
      <c r="H83" s="28">
        <f t="shared" si="174"/>
        <v>0</v>
      </c>
      <c r="I83" s="28">
        <f t="shared" si="174"/>
        <v>0</v>
      </c>
      <c r="J83" s="28">
        <f t="shared" si="174"/>
        <v>0</v>
      </c>
      <c r="K83" s="28">
        <f t="shared" si="174"/>
        <v>0</v>
      </c>
      <c r="L83" s="28">
        <f t="shared" ref="L83" si="175">L25*L$86/1000</f>
        <v>0</v>
      </c>
      <c r="M83" s="28">
        <f t="shared" si="174"/>
        <v>0</v>
      </c>
      <c r="N83" s="28">
        <f t="shared" si="174"/>
        <v>0</v>
      </c>
      <c r="O83" s="28">
        <f t="shared" si="174"/>
        <v>0</v>
      </c>
      <c r="P83" s="28">
        <f t="shared" si="173"/>
        <v>0</v>
      </c>
      <c r="Q83" s="28">
        <f t="shared" si="173"/>
        <v>0</v>
      </c>
      <c r="R83" s="28">
        <f t="shared" si="173"/>
        <v>0</v>
      </c>
      <c r="S83" s="28">
        <f t="shared" si="173"/>
        <v>0</v>
      </c>
      <c r="T83" s="28">
        <f t="shared" si="173"/>
        <v>0</v>
      </c>
      <c r="U83" s="28">
        <f t="shared" si="173"/>
        <v>0</v>
      </c>
      <c r="V83" s="28">
        <f t="shared" si="173"/>
        <v>0</v>
      </c>
      <c r="W83" s="28">
        <f t="shared" si="173"/>
        <v>0</v>
      </c>
      <c r="X83" s="28">
        <f t="shared" si="173"/>
        <v>0</v>
      </c>
      <c r="Y83" s="28">
        <f t="shared" si="173"/>
        <v>0</v>
      </c>
      <c r="Z83" s="28">
        <f t="shared" si="173"/>
        <v>0</v>
      </c>
      <c r="AA83" s="28">
        <f t="shared" si="173"/>
        <v>0</v>
      </c>
      <c r="AB83" s="28">
        <f t="shared" si="173"/>
        <v>0</v>
      </c>
      <c r="AC83" s="28">
        <f t="shared" si="173"/>
        <v>0</v>
      </c>
      <c r="AD83" s="28">
        <f t="shared" si="173"/>
        <v>0</v>
      </c>
      <c r="AE83" s="28">
        <f t="shared" si="173"/>
        <v>0</v>
      </c>
      <c r="AF83" s="28">
        <f t="shared" si="173"/>
        <v>0</v>
      </c>
      <c r="AG83" s="28">
        <f t="shared" si="173"/>
        <v>0</v>
      </c>
      <c r="AH83" s="28">
        <f t="shared" si="173"/>
        <v>0</v>
      </c>
    </row>
    <row r="84" spans="2:34" s="1" customFormat="1" ht="18.600000000000001">
      <c r="B84" s="26" t="s">
        <v>55</v>
      </c>
      <c r="C84" s="29"/>
      <c r="D84" s="28">
        <f t="shared" ref="D84:AH84" si="176">D26*D$86/1000</f>
        <v>0</v>
      </c>
      <c r="E84" s="28">
        <f t="shared" ref="E84:O84" si="177">E26*E$86/1000</f>
        <v>0</v>
      </c>
      <c r="F84" s="28">
        <f t="shared" si="177"/>
        <v>0</v>
      </c>
      <c r="G84" s="28">
        <f t="shared" si="177"/>
        <v>0</v>
      </c>
      <c r="H84" s="28">
        <f t="shared" si="177"/>
        <v>0</v>
      </c>
      <c r="I84" s="28">
        <f t="shared" si="177"/>
        <v>0</v>
      </c>
      <c r="J84" s="28">
        <f t="shared" si="177"/>
        <v>0</v>
      </c>
      <c r="K84" s="28">
        <f t="shared" si="177"/>
        <v>0</v>
      </c>
      <c r="L84" s="28">
        <f t="shared" ref="L84" si="178">L26*L$86/1000</f>
        <v>0</v>
      </c>
      <c r="M84" s="28">
        <f t="shared" si="177"/>
        <v>0</v>
      </c>
      <c r="N84" s="28">
        <f t="shared" si="177"/>
        <v>0</v>
      </c>
      <c r="O84" s="28">
        <f t="shared" si="177"/>
        <v>0</v>
      </c>
      <c r="P84" s="28">
        <f t="shared" si="176"/>
        <v>0</v>
      </c>
      <c r="Q84" s="28">
        <f t="shared" si="176"/>
        <v>0</v>
      </c>
      <c r="R84" s="28">
        <f t="shared" si="176"/>
        <v>0</v>
      </c>
      <c r="S84" s="28">
        <f t="shared" si="176"/>
        <v>0</v>
      </c>
      <c r="T84" s="28">
        <f t="shared" si="176"/>
        <v>0</v>
      </c>
      <c r="U84" s="28">
        <f t="shared" si="176"/>
        <v>0</v>
      </c>
      <c r="V84" s="28">
        <f t="shared" si="176"/>
        <v>0</v>
      </c>
      <c r="W84" s="28">
        <f t="shared" si="176"/>
        <v>0</v>
      </c>
      <c r="X84" s="28">
        <f t="shared" si="176"/>
        <v>0</v>
      </c>
      <c r="Y84" s="28">
        <f t="shared" si="176"/>
        <v>0</v>
      </c>
      <c r="Z84" s="28">
        <f t="shared" si="176"/>
        <v>0</v>
      </c>
      <c r="AA84" s="28">
        <f t="shared" si="176"/>
        <v>0</v>
      </c>
      <c r="AB84" s="28">
        <f t="shared" si="176"/>
        <v>0</v>
      </c>
      <c r="AC84" s="28">
        <f t="shared" si="176"/>
        <v>0</v>
      </c>
      <c r="AD84" s="28">
        <f t="shared" si="176"/>
        <v>0</v>
      </c>
      <c r="AE84" s="28">
        <f t="shared" si="176"/>
        <v>0</v>
      </c>
      <c r="AF84" s="28">
        <f t="shared" si="176"/>
        <v>0</v>
      </c>
      <c r="AG84" s="28">
        <f t="shared" si="176"/>
        <v>0</v>
      </c>
      <c r="AH84" s="28">
        <f t="shared" si="176"/>
        <v>0</v>
      </c>
    </row>
    <row r="85" spans="2:34" s="16" customFormat="1" ht="18.95" thickBot="1">
      <c r="B85" s="17" t="s">
        <v>56</v>
      </c>
      <c r="C85" s="18"/>
      <c r="D85" s="19">
        <f t="shared" ref="D85:AH85" si="179">D27*D$86/1000</f>
        <v>0</v>
      </c>
      <c r="E85" s="19">
        <f t="shared" ref="E85:O85" si="180">E27*E$86/1000</f>
        <v>0</v>
      </c>
      <c r="F85" s="19">
        <f t="shared" si="180"/>
        <v>0</v>
      </c>
      <c r="G85" s="19">
        <f t="shared" si="180"/>
        <v>0</v>
      </c>
      <c r="H85" s="19">
        <f t="shared" si="180"/>
        <v>0</v>
      </c>
      <c r="I85" s="19">
        <f t="shared" si="180"/>
        <v>0</v>
      </c>
      <c r="J85" s="19">
        <f t="shared" si="180"/>
        <v>0</v>
      </c>
      <c r="K85" s="19">
        <f t="shared" si="180"/>
        <v>0</v>
      </c>
      <c r="L85" s="19">
        <f t="shared" ref="L85" si="181">L27*L$86/1000</f>
        <v>0</v>
      </c>
      <c r="M85" s="19">
        <f t="shared" si="180"/>
        <v>0</v>
      </c>
      <c r="N85" s="19">
        <f t="shared" si="180"/>
        <v>0</v>
      </c>
      <c r="O85" s="19">
        <f t="shared" si="180"/>
        <v>0</v>
      </c>
      <c r="P85" s="19">
        <f t="shared" si="179"/>
        <v>0</v>
      </c>
      <c r="Q85" s="19">
        <f t="shared" si="179"/>
        <v>0</v>
      </c>
      <c r="R85" s="19">
        <f t="shared" si="179"/>
        <v>0</v>
      </c>
      <c r="S85" s="19">
        <f t="shared" si="179"/>
        <v>0</v>
      </c>
      <c r="T85" s="19">
        <f t="shared" si="179"/>
        <v>0</v>
      </c>
      <c r="U85" s="19">
        <f t="shared" si="179"/>
        <v>0</v>
      </c>
      <c r="V85" s="19">
        <f t="shared" si="179"/>
        <v>0</v>
      </c>
      <c r="W85" s="19">
        <f t="shared" si="179"/>
        <v>0</v>
      </c>
      <c r="X85" s="19">
        <f t="shared" si="179"/>
        <v>0</v>
      </c>
      <c r="Y85" s="19">
        <f t="shared" si="179"/>
        <v>0</v>
      </c>
      <c r="Z85" s="19">
        <f t="shared" si="179"/>
        <v>0</v>
      </c>
      <c r="AA85" s="19">
        <f t="shared" si="179"/>
        <v>0</v>
      </c>
      <c r="AB85" s="19">
        <f t="shared" si="179"/>
        <v>0</v>
      </c>
      <c r="AC85" s="19">
        <f t="shared" si="179"/>
        <v>0</v>
      </c>
      <c r="AD85" s="19">
        <f t="shared" si="179"/>
        <v>0</v>
      </c>
      <c r="AE85" s="19">
        <f t="shared" si="179"/>
        <v>0</v>
      </c>
      <c r="AF85" s="19">
        <f t="shared" si="179"/>
        <v>0</v>
      </c>
      <c r="AG85" s="19">
        <f t="shared" si="179"/>
        <v>0</v>
      </c>
      <c r="AH85" s="19">
        <f t="shared" si="179"/>
        <v>0</v>
      </c>
    </row>
    <row r="86" spans="2:34" s="16" customFormat="1" ht="18.95" thickTop="1">
      <c r="B86" s="21" t="s">
        <v>59</v>
      </c>
      <c r="C86" s="22"/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</row>
    <row r="87" spans="2:34" ht="18.600000000000001">
      <c r="D87" s="9">
        <f>D85-SUM(D63,D70,D76,D82:D84)</f>
        <v>0</v>
      </c>
      <c r="E87" s="9">
        <f t="shared" ref="E87:AA87" si="182">E85-SUM(E63,E70,E76,E82:E84)</f>
        <v>0</v>
      </c>
      <c r="F87" s="9">
        <f t="shared" si="182"/>
        <v>0</v>
      </c>
      <c r="G87" s="9">
        <f t="shared" si="182"/>
        <v>0</v>
      </c>
      <c r="H87" s="9">
        <f t="shared" si="182"/>
        <v>0</v>
      </c>
      <c r="I87" s="9">
        <v>0</v>
      </c>
      <c r="J87" s="9">
        <f t="shared" ref="J87" si="183">J85-SUM(J63,J70,J76,J82:J84)</f>
        <v>0</v>
      </c>
      <c r="K87" s="9">
        <f t="shared" si="182"/>
        <v>0</v>
      </c>
      <c r="L87" s="9">
        <f t="shared" ref="L87" si="184">L85-SUM(L63,L70,L76,L82:L84)</f>
        <v>0</v>
      </c>
      <c r="M87" s="9">
        <f t="shared" ref="M87:N87" si="185">M85-SUM(M63,M70,M76,M82:M84)</f>
        <v>0</v>
      </c>
      <c r="N87" s="9">
        <f t="shared" si="185"/>
        <v>0</v>
      </c>
      <c r="O87" s="9">
        <f t="shared" si="182"/>
        <v>0</v>
      </c>
      <c r="P87" s="9">
        <f t="shared" si="182"/>
        <v>0</v>
      </c>
      <c r="Q87" s="9">
        <f t="shared" si="182"/>
        <v>0</v>
      </c>
      <c r="R87" s="9">
        <f t="shared" si="182"/>
        <v>0</v>
      </c>
      <c r="S87" s="9">
        <f t="shared" si="182"/>
        <v>0</v>
      </c>
      <c r="T87" s="9">
        <f t="shared" si="182"/>
        <v>0</v>
      </c>
      <c r="U87" s="9">
        <f t="shared" si="182"/>
        <v>0</v>
      </c>
      <c r="V87" s="9">
        <f t="shared" si="182"/>
        <v>0</v>
      </c>
      <c r="W87" s="9">
        <f t="shared" si="182"/>
        <v>0</v>
      </c>
      <c r="X87" s="9">
        <f t="shared" si="182"/>
        <v>0</v>
      </c>
      <c r="Y87" s="9">
        <f t="shared" si="182"/>
        <v>0</v>
      </c>
      <c r="Z87" s="9">
        <f t="shared" si="182"/>
        <v>0</v>
      </c>
      <c r="AA87" s="9">
        <f t="shared" si="182"/>
        <v>0</v>
      </c>
      <c r="AB87" s="9">
        <f t="shared" ref="AB87:AE87" si="186">AB85-SUM(AB63,AB70,AB76,AB82:AB84)</f>
        <v>0</v>
      </c>
      <c r="AC87" s="9">
        <f t="shared" si="186"/>
        <v>0</v>
      </c>
      <c r="AD87" s="9">
        <f t="shared" si="186"/>
        <v>0</v>
      </c>
      <c r="AE87" s="9">
        <f t="shared" si="186"/>
        <v>0</v>
      </c>
      <c r="AF87" s="9">
        <f t="shared" ref="AF87:AH87" si="187">AF85-SUM(AF63,AF70,AF76,AF82:AF84)</f>
        <v>0</v>
      </c>
      <c r="AG87" s="9">
        <f t="shared" si="187"/>
        <v>0</v>
      </c>
      <c r="AH87" s="9">
        <f t="shared" si="187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10" sqref="O1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20650.675610929342</v>
      </c>
      <c r="E3" s="46">
        <v>19585.307837246408</v>
      </c>
      <c r="F3" s="46">
        <v>19034.645032201635</v>
      </c>
      <c r="G3" s="46">
        <v>17838.793868399178</v>
      </c>
      <c r="H3" s="46">
        <v>18694.925353459555</v>
      </c>
      <c r="I3" s="46">
        <v>19041.08955000708</v>
      </c>
      <c r="J3" s="46">
        <v>19043.847719179677</v>
      </c>
      <c r="K3" s="46">
        <v>19163.544696912686</v>
      </c>
      <c r="L3" s="46">
        <v>21862.714236376956</v>
      </c>
      <c r="M3" s="46">
        <v>21900.230039528084</v>
      </c>
      <c r="N3" s="46">
        <v>23123.913192911754</v>
      </c>
      <c r="O3" s="46">
        <v>21443.242466108437</v>
      </c>
      <c r="P3" s="8">
        <f>SUM($D3:D3)/P$1</f>
        <v>20650.675610929342</v>
      </c>
      <c r="Q3" s="8">
        <f>SUM($D3:E3)/Q$1</f>
        <v>20117.991724087875</v>
      </c>
      <c r="R3" s="8">
        <f>SUM($D3:F3)/R$1</f>
        <v>19756.876160125797</v>
      </c>
      <c r="S3" s="8">
        <f>SUM($D3:G3)/S$1</f>
        <v>19277.355587194143</v>
      </c>
      <c r="T3" s="8">
        <f>SUM($D3:H3)/T$1</f>
        <v>19160.869540447224</v>
      </c>
      <c r="U3" s="8">
        <f>SUM($D3:I3)/U$1</f>
        <v>19140.906208707198</v>
      </c>
      <c r="V3" s="8">
        <f>SUM($D3:J3)/V$1</f>
        <v>19127.040710203266</v>
      </c>
      <c r="W3" s="8">
        <f>SUM($D3:K3)/W$1</f>
        <v>19131.603708541945</v>
      </c>
      <c r="X3" s="8">
        <f>SUM($D3:L3)/X$1</f>
        <v>19435.060433856946</v>
      </c>
      <c r="Y3" s="8">
        <f>SUM($D3:M3)/Y$1</f>
        <v>19681.577394424057</v>
      </c>
      <c r="Z3" s="8">
        <f>SUM($D3:N3)/Z$1</f>
        <v>19994.517012468394</v>
      </c>
      <c r="AA3" s="8">
        <f>SUM($D3:O3)/AA$1</f>
        <v>20115.244133605065</v>
      </c>
      <c r="AB3" s="8">
        <f>SUM($D3:$F3)/AB$1</f>
        <v>19756.876160125797</v>
      </c>
      <c r="AC3" s="8">
        <f>SUM($G3:$I3)/AC$1</f>
        <v>18524.936257288602</v>
      </c>
      <c r="AD3" s="8">
        <f>SUM($J3:$L3)/AD$1</f>
        <v>20023.36888415644</v>
      </c>
      <c r="AE3" s="8">
        <f>SUM($M3:$O3)/AE$1</f>
        <v>22155.795232849425</v>
      </c>
      <c r="AF3" s="8">
        <f>SUM($D3:$I3)/AF$1</f>
        <v>19140.906208707198</v>
      </c>
      <c r="AG3" s="8">
        <f>SUM($J3:$O3)/AG$1</f>
        <v>21089.582058502932</v>
      </c>
      <c r="AH3" s="8">
        <f>SUM($D3:$O3)/AH$1</f>
        <v>20115.244133605065</v>
      </c>
    </row>
    <row r="4" spans="1:34" s="13" customFormat="1" ht="18.600000000000001">
      <c r="A4" s="10"/>
      <c r="B4" s="24" t="s">
        <v>33</v>
      </c>
      <c r="C4" s="11"/>
      <c r="D4" s="47">
        <v>1.0812503825544142</v>
      </c>
      <c r="E4" s="47">
        <v>1.0960133111541406</v>
      </c>
      <c r="F4" s="47">
        <v>1.0843789661894392</v>
      </c>
      <c r="G4" s="47">
        <v>1.0808581456256394</v>
      </c>
      <c r="H4" s="47">
        <v>1.0471931626709181</v>
      </c>
      <c r="I4" s="47">
        <v>1.0844214135819115</v>
      </c>
      <c r="J4" s="47">
        <v>1.0823526801257117</v>
      </c>
      <c r="K4" s="47">
        <v>1.0657100669820088</v>
      </c>
      <c r="L4" s="47">
        <v>1.0837694760601204</v>
      </c>
      <c r="M4" s="47">
        <v>1.047952951640321</v>
      </c>
      <c r="N4" s="47">
        <v>1.0736519046694621</v>
      </c>
      <c r="O4" s="47">
        <v>1.0508977116635847</v>
      </c>
      <c r="P4" s="12">
        <f>SUM($D4:D4)/P$1</f>
        <v>1.0812503825544142</v>
      </c>
      <c r="Q4" s="12">
        <f>SUM($D4:E4)/Q$1</f>
        <v>1.0886318468542773</v>
      </c>
      <c r="R4" s="12">
        <f>SUM($D4:F4)/R$1</f>
        <v>1.087214219965998</v>
      </c>
      <c r="S4" s="12">
        <f>SUM($D4:G4)/S$1</f>
        <v>1.0856252013809082</v>
      </c>
      <c r="T4" s="12">
        <f>SUM($D4:H4)/T$1</f>
        <v>1.0779387936389102</v>
      </c>
      <c r="U4" s="12">
        <f>SUM($D4:I4)/U$1</f>
        <v>1.0790192302960773</v>
      </c>
      <c r="V4" s="12">
        <f>SUM($D4:J4)/V$1</f>
        <v>1.0794954374145964</v>
      </c>
      <c r="W4" s="12">
        <f>SUM($D4:K4)/W$1</f>
        <v>1.0777722661105229</v>
      </c>
      <c r="X4" s="12">
        <f>SUM($D4:L4)/X$1</f>
        <v>1.0784386227715892</v>
      </c>
      <c r="Y4" s="12">
        <f>SUM($D4:M4)/Y$1</f>
        <v>1.0753900556584624</v>
      </c>
      <c r="Z4" s="12">
        <f>SUM($D4:N4)/Z$1</f>
        <v>1.0752320419321897</v>
      </c>
      <c r="AA4" s="12">
        <f>SUM($D4:O4)/AA$1</f>
        <v>1.0732041810764725</v>
      </c>
      <c r="AB4" s="12">
        <f t="shared" ref="AB4:AB27" si="0">SUM($D4:$F4)/AB$1</f>
        <v>1.087214219965998</v>
      </c>
      <c r="AC4" s="12">
        <f t="shared" ref="AC4:AC27" si="1">SUM($G4:$I4)/AC$1</f>
        <v>1.0708242406261563</v>
      </c>
      <c r="AD4" s="12">
        <f t="shared" ref="AD4:AD27" si="2">SUM($J4:$L4)/AD$1</f>
        <v>1.0772774077226137</v>
      </c>
      <c r="AE4" s="12">
        <f t="shared" ref="AE4:AE27" si="3">SUM($M4:$O4)/AE$1</f>
        <v>1.0575008559911225</v>
      </c>
      <c r="AF4" s="12">
        <f t="shared" ref="AF4:AF27" si="4">SUM($D4:$I4)/AF$1</f>
        <v>1.0790192302960773</v>
      </c>
      <c r="AG4" s="12">
        <f t="shared" ref="AG4:AG27" si="5">SUM($J4:$O4)/AG$1</f>
        <v>1.0673891318568682</v>
      </c>
      <c r="AH4" s="12">
        <f t="shared" ref="AH4:AH27" si="6">SUM($D4:$O4)/AH$1</f>
        <v>1.0732041810764725</v>
      </c>
    </row>
    <row r="5" spans="1:34" s="1" customFormat="1" ht="18.600000000000001">
      <c r="B5" s="26" t="s">
        <v>34</v>
      </c>
      <c r="C5" s="27"/>
      <c r="D5" s="48">
        <v>22328.55090432446</v>
      </c>
      <c r="E5" s="48">
        <v>21465.758092673575</v>
      </c>
      <c r="F5" s="48">
        <v>20640.768701801753</v>
      </c>
      <c r="G5" s="48">
        <v>19281.205660795964</v>
      </c>
      <c r="H5" s="48">
        <v>19577.198006786042</v>
      </c>
      <c r="I5" s="48">
        <v>20648.565245958442</v>
      </c>
      <c r="J5" s="48">
        <v>20612.159618760048</v>
      </c>
      <c r="K5" s="48">
        <v>20422.782502559538</v>
      </c>
      <c r="L5" s="48">
        <v>23694.142353210391</v>
      </c>
      <c r="M5" s="48">
        <v>22950.410711525477</v>
      </c>
      <c r="N5" s="48">
        <v>24827.03344298101</v>
      </c>
      <c r="O5" s="48">
        <v>22534.654438280759</v>
      </c>
      <c r="P5" s="28">
        <f>SUM($D5:D5)/P$1</f>
        <v>22328.55090432446</v>
      </c>
      <c r="Q5" s="28">
        <f>SUM($D5:E5)/Q$1</f>
        <v>21897.154498499018</v>
      </c>
      <c r="R5" s="28">
        <f>SUM($D5:F5)/R$1</f>
        <v>21478.359232933264</v>
      </c>
      <c r="S5" s="28">
        <f>SUM($D5:G5)/S$1</f>
        <v>20929.070839898937</v>
      </c>
      <c r="T5" s="28">
        <f>SUM($D5:H5)/T$1</f>
        <v>20658.696273276357</v>
      </c>
      <c r="U5" s="28">
        <f>SUM($D5:I5)/U$1</f>
        <v>20657.007768723372</v>
      </c>
      <c r="V5" s="28">
        <f>SUM($D5:J5)/V$1</f>
        <v>20650.600890157184</v>
      </c>
      <c r="W5" s="28">
        <f>SUM($D5:K5)/W$1</f>
        <v>20622.123591707477</v>
      </c>
      <c r="X5" s="28">
        <f>SUM($D5:L5)/X$1</f>
        <v>20963.459009652244</v>
      </c>
      <c r="Y5" s="28">
        <f>SUM($D5:M5)/Y$1</f>
        <v>21162.15417983957</v>
      </c>
      <c r="Z5" s="28">
        <f>SUM($D5:N5)/Z$1</f>
        <v>21495.325021943336</v>
      </c>
      <c r="AA5" s="28">
        <f>SUM($D5:O5)/AA$1</f>
        <v>21581.935806638121</v>
      </c>
      <c r="AB5" s="28">
        <f t="shared" si="0"/>
        <v>21478.359232933264</v>
      </c>
      <c r="AC5" s="28">
        <f t="shared" si="1"/>
        <v>19835.656304513483</v>
      </c>
      <c r="AD5" s="28">
        <f t="shared" si="2"/>
        <v>21576.361491509993</v>
      </c>
      <c r="AE5" s="28">
        <f t="shared" si="3"/>
        <v>23437.366197595751</v>
      </c>
      <c r="AF5" s="28">
        <f t="shared" si="4"/>
        <v>20657.007768723372</v>
      </c>
      <c r="AG5" s="28">
        <f t="shared" si="5"/>
        <v>22506.863844552874</v>
      </c>
      <c r="AH5" s="28">
        <f t="shared" si="6"/>
        <v>21581.935806638121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263.76379075560817</v>
      </c>
      <c r="E7" s="48">
        <v>173.97319823764903</v>
      </c>
      <c r="F7" s="48">
        <v>197.983239453121</v>
      </c>
      <c r="G7" s="48">
        <v>277.71646054678956</v>
      </c>
      <c r="H7" s="48">
        <v>264.79362589598225</v>
      </c>
      <c r="I7" s="48">
        <v>163.14160108954925</v>
      </c>
      <c r="J7" s="48">
        <v>310.48352290040299</v>
      </c>
      <c r="K7" s="48">
        <v>303.64872763250293</v>
      </c>
      <c r="L7" s="48">
        <v>374.09289575891313</v>
      </c>
      <c r="M7" s="48">
        <v>252.89950720464853</v>
      </c>
      <c r="N7" s="48">
        <v>382.22725331330531</v>
      </c>
      <c r="O7" s="48">
        <v>414.93529738998598</v>
      </c>
      <c r="P7" s="15">
        <f>SUM($D7:D7)/P$1</f>
        <v>263.76379075560817</v>
      </c>
      <c r="Q7" s="15">
        <f>SUM($D7:E7)/Q$1</f>
        <v>218.86849449662861</v>
      </c>
      <c r="R7" s="15">
        <f>SUM($D7:F7)/R$1</f>
        <v>211.90674281545941</v>
      </c>
      <c r="S7" s="15">
        <f>SUM($D7:G7)/S$1</f>
        <v>228.35917224829194</v>
      </c>
      <c r="T7" s="15">
        <f>SUM($D7:H7)/T$1</f>
        <v>235.64606297783001</v>
      </c>
      <c r="U7" s="15">
        <f>SUM($D7:I7)/U$1</f>
        <v>223.56198599644992</v>
      </c>
      <c r="V7" s="15">
        <f>SUM($D7:J7)/V$1</f>
        <v>235.97934841130035</v>
      </c>
      <c r="W7" s="15">
        <f>SUM($D7:K7)/W$1</f>
        <v>244.43802081395066</v>
      </c>
      <c r="X7" s="15">
        <f>SUM($D7:L7)/X$1</f>
        <v>258.84411803005764</v>
      </c>
      <c r="Y7" s="15">
        <f>SUM($D7:M7)/Y$1</f>
        <v>258.24965694751671</v>
      </c>
      <c r="Z7" s="15">
        <f>SUM($D7:N7)/Z$1</f>
        <v>269.52034752622478</v>
      </c>
      <c r="AA7" s="15">
        <f>SUM($D7:O7)/AA$1</f>
        <v>281.63826001487155</v>
      </c>
      <c r="AB7" s="15">
        <f t="shared" si="0"/>
        <v>211.90674281545941</v>
      </c>
      <c r="AC7" s="15">
        <f t="shared" si="1"/>
        <v>235.21722917744034</v>
      </c>
      <c r="AD7" s="15">
        <f t="shared" si="2"/>
        <v>329.40838209727303</v>
      </c>
      <c r="AE7" s="15">
        <f t="shared" si="3"/>
        <v>350.02068596931326</v>
      </c>
      <c r="AF7" s="15">
        <f t="shared" si="4"/>
        <v>223.56198599644992</v>
      </c>
      <c r="AG7" s="15">
        <f t="shared" si="5"/>
        <v>339.71453403329315</v>
      </c>
      <c r="AH7" s="15">
        <f t="shared" si="6"/>
        <v>281.63826001487155</v>
      </c>
    </row>
    <row r="8" spans="1:34" s="1" customFormat="1" ht="18.600000000000001">
      <c r="B8" s="24" t="s">
        <v>37</v>
      </c>
      <c r="C8" s="14"/>
      <c r="D8" s="48">
        <v>353.67697470083732</v>
      </c>
      <c r="E8" s="48">
        <v>446.71045596115266</v>
      </c>
      <c r="F8" s="48">
        <v>391.23051109707183</v>
      </c>
      <c r="G8" s="48">
        <v>461.80423158407388</v>
      </c>
      <c r="H8" s="48">
        <v>326.40597997053641</v>
      </c>
      <c r="I8" s="48">
        <v>311.924308419444</v>
      </c>
      <c r="J8" s="48">
        <v>365.27558457747705</v>
      </c>
      <c r="K8" s="48">
        <v>314.56041339109964</v>
      </c>
      <c r="L8" s="48">
        <v>370.36321014426898</v>
      </c>
      <c r="M8" s="48">
        <v>354.77300375311853</v>
      </c>
      <c r="N8" s="48">
        <v>438.90138609230775</v>
      </c>
      <c r="O8" s="48">
        <v>402.66309335982055</v>
      </c>
      <c r="P8" s="15">
        <f>SUM($D8:D8)/P$1</f>
        <v>353.67697470083732</v>
      </c>
      <c r="Q8" s="15">
        <f>SUM($D8:E8)/Q$1</f>
        <v>400.19371533099502</v>
      </c>
      <c r="R8" s="15">
        <f>SUM($D8:F8)/R$1</f>
        <v>397.20598058635397</v>
      </c>
      <c r="S8" s="15">
        <f>SUM($D8:G8)/S$1</f>
        <v>413.35554333578398</v>
      </c>
      <c r="T8" s="15">
        <f>SUM($D8:H8)/T$1</f>
        <v>395.9656306627345</v>
      </c>
      <c r="U8" s="15">
        <f>SUM($D8:I8)/U$1</f>
        <v>381.95874362218609</v>
      </c>
      <c r="V8" s="15">
        <f>SUM($D8:J8)/V$1</f>
        <v>379.5754351872277</v>
      </c>
      <c r="W8" s="15">
        <f>SUM($D8:K8)/W$1</f>
        <v>371.44855746271168</v>
      </c>
      <c r="X8" s="15">
        <f>SUM($D8:L8)/X$1</f>
        <v>371.32796331621807</v>
      </c>
      <c r="Y8" s="15">
        <f>SUM($D8:M8)/Y$1</f>
        <v>369.67246735990813</v>
      </c>
      <c r="Z8" s="15">
        <f>SUM($D8:N8)/Z$1</f>
        <v>375.96600542648991</v>
      </c>
      <c r="AA8" s="15">
        <f>SUM($D8:O8)/AA$1</f>
        <v>378.1907627542675</v>
      </c>
      <c r="AB8" s="15">
        <f t="shared" si="0"/>
        <v>397.20598058635397</v>
      </c>
      <c r="AC8" s="15">
        <f t="shared" si="1"/>
        <v>366.7115066580181</v>
      </c>
      <c r="AD8" s="15">
        <f t="shared" si="2"/>
        <v>350.06640270428193</v>
      </c>
      <c r="AE8" s="15">
        <f t="shared" si="3"/>
        <v>398.77916106841559</v>
      </c>
      <c r="AF8" s="15">
        <f t="shared" si="4"/>
        <v>381.95874362218609</v>
      </c>
      <c r="AG8" s="15">
        <f t="shared" si="5"/>
        <v>374.42278188634873</v>
      </c>
      <c r="AH8" s="15">
        <f t="shared" si="6"/>
        <v>378.1907627542675</v>
      </c>
    </row>
    <row r="9" spans="1:34" s="1" customFormat="1" ht="18.600000000000001">
      <c r="B9" s="24" t="s">
        <v>38</v>
      </c>
      <c r="C9" s="14"/>
      <c r="D9" s="48">
        <v>6.3473185807943286</v>
      </c>
      <c r="E9" s="48">
        <v>14.874021992376232</v>
      </c>
      <c r="F9" s="48">
        <v>0</v>
      </c>
      <c r="G9" s="48">
        <v>72.669445880626057</v>
      </c>
      <c r="H9" s="48">
        <v>72.957176674757477</v>
      </c>
      <c r="I9" s="48">
        <v>33.086748803147898</v>
      </c>
      <c r="J9" s="48">
        <v>63.870518220022078</v>
      </c>
      <c r="K9" s="48">
        <v>96.955772903964345</v>
      </c>
      <c r="L9" s="48">
        <v>58.722733588503964</v>
      </c>
      <c r="M9" s="48">
        <v>33.306467643495417</v>
      </c>
      <c r="N9" s="48">
        <v>83.229253856393996</v>
      </c>
      <c r="O9" s="48">
        <v>21.64351372738281</v>
      </c>
      <c r="P9" s="15">
        <f>SUM($D9:D9)/P$1</f>
        <v>6.3473185807943286</v>
      </c>
      <c r="Q9" s="15">
        <f>SUM($D9:E9)/Q$1</f>
        <v>10.610670286585281</v>
      </c>
      <c r="R9" s="15">
        <f>SUM($D9:F9)/R$1</f>
        <v>7.0737801910568541</v>
      </c>
      <c r="S9" s="15">
        <f>SUM($D9:G9)/S$1</f>
        <v>23.472696613449155</v>
      </c>
      <c r="T9" s="15">
        <f>SUM($D9:H9)/T$1</f>
        <v>33.369592625710823</v>
      </c>
      <c r="U9" s="15">
        <f>SUM($D9:I9)/U$1</f>
        <v>33.322451988616997</v>
      </c>
      <c r="V9" s="15">
        <f>SUM($D9:J9)/V$1</f>
        <v>37.686461450246291</v>
      </c>
      <c r="W9" s="15">
        <f>SUM($D9:K9)/W$1</f>
        <v>45.095125381961054</v>
      </c>
      <c r="X9" s="15">
        <f>SUM($D9:L9)/X$1</f>
        <v>46.609304071576929</v>
      </c>
      <c r="Y9" s="15">
        <f>SUM($D9:M9)/Y$1</f>
        <v>45.279020428768781</v>
      </c>
      <c r="Z9" s="15">
        <f>SUM($D9:N9)/Z$1</f>
        <v>48.729041649461983</v>
      </c>
      <c r="AA9" s="15">
        <f>SUM($D9:O9)/AA$1</f>
        <v>46.471914322622048</v>
      </c>
      <c r="AB9" s="15">
        <f t="shared" si="0"/>
        <v>7.0737801910568541</v>
      </c>
      <c r="AC9" s="15">
        <f t="shared" si="1"/>
        <v>59.571123786177147</v>
      </c>
      <c r="AD9" s="15">
        <f t="shared" si="2"/>
        <v>73.183008237496793</v>
      </c>
      <c r="AE9" s="15">
        <f t="shared" si="3"/>
        <v>46.059745075757405</v>
      </c>
      <c r="AF9" s="15">
        <f t="shared" si="4"/>
        <v>33.322451988616997</v>
      </c>
      <c r="AG9" s="15">
        <f t="shared" si="5"/>
        <v>59.621376656627099</v>
      </c>
      <c r="AH9" s="15">
        <f t="shared" si="6"/>
        <v>46.471914322622048</v>
      </c>
    </row>
    <row r="10" spans="1:34" s="1" customFormat="1" ht="18.600000000000001">
      <c r="B10" s="24" t="s">
        <v>39</v>
      </c>
      <c r="C10" s="14"/>
      <c r="D10" s="48">
        <v>3432.1463616099227</v>
      </c>
      <c r="E10" s="48">
        <v>2803.9799042426489</v>
      </c>
      <c r="F10" s="48">
        <v>1396.7823474336467</v>
      </c>
      <c r="G10" s="48">
        <v>5263.7492892278351</v>
      </c>
      <c r="H10" s="48">
        <v>3060.0381822005957</v>
      </c>
      <c r="I10" s="48">
        <v>2408.8533407393006</v>
      </c>
      <c r="J10" s="48">
        <v>2933.4258631415246</v>
      </c>
      <c r="K10" s="48">
        <v>2201.5564736162855</v>
      </c>
      <c r="L10" s="48">
        <v>2371.844938318884</v>
      </c>
      <c r="M10" s="48">
        <v>3252.0777694568974</v>
      </c>
      <c r="N10" s="48">
        <v>2621.7942851533689</v>
      </c>
      <c r="O10" s="48">
        <v>3175.8073870147641</v>
      </c>
      <c r="P10" s="15">
        <f>SUM($D10:D10)/P$1</f>
        <v>3432.1463616099227</v>
      </c>
      <c r="Q10" s="15">
        <f>SUM($D10:E10)/Q$1</f>
        <v>3118.063132926286</v>
      </c>
      <c r="R10" s="15">
        <f>SUM($D10:F10)/R$1</f>
        <v>2544.3028710954063</v>
      </c>
      <c r="S10" s="15">
        <f>SUM($D10:G10)/S$1</f>
        <v>3224.1644756285132</v>
      </c>
      <c r="T10" s="15">
        <f>SUM($D10:H10)/T$1</f>
        <v>3191.3392169429294</v>
      </c>
      <c r="U10" s="15">
        <f>SUM($D10:I10)/U$1</f>
        <v>3060.9249042423248</v>
      </c>
      <c r="V10" s="15">
        <f>SUM($D10:J10)/V$1</f>
        <v>3042.710755513639</v>
      </c>
      <c r="W10" s="15">
        <f>SUM($D10:K10)/W$1</f>
        <v>2937.5664702764698</v>
      </c>
      <c r="X10" s="15">
        <f>SUM($D10:L10)/X$1</f>
        <v>2874.7085222811825</v>
      </c>
      <c r="Y10" s="15">
        <f>SUM($D10:M10)/Y$1</f>
        <v>2912.4454469987541</v>
      </c>
      <c r="Z10" s="15">
        <f>SUM($D10:N10)/Z$1</f>
        <v>2886.0226141037192</v>
      </c>
      <c r="AA10" s="15">
        <f>SUM($D10:O10)/AA$1</f>
        <v>2910.17134517964</v>
      </c>
      <c r="AB10" s="15">
        <f t="shared" si="0"/>
        <v>2544.3028710954063</v>
      </c>
      <c r="AC10" s="15">
        <f t="shared" si="1"/>
        <v>3577.5469373892433</v>
      </c>
      <c r="AD10" s="15">
        <f t="shared" si="2"/>
        <v>2502.2757583588977</v>
      </c>
      <c r="AE10" s="15">
        <f t="shared" si="3"/>
        <v>3016.5598138750101</v>
      </c>
      <c r="AF10" s="15">
        <f t="shared" si="4"/>
        <v>3060.9249042423248</v>
      </c>
      <c r="AG10" s="15">
        <f t="shared" si="5"/>
        <v>2759.4177861169537</v>
      </c>
      <c r="AH10" s="15">
        <f t="shared" si="6"/>
        <v>2910.17134517964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5138.7092670425191</v>
      </c>
      <c r="E12" s="48">
        <v>4552.4815352479</v>
      </c>
      <c r="F12" s="48">
        <v>3954.1291573305539</v>
      </c>
      <c r="G12" s="48">
        <v>7194.0943461456736</v>
      </c>
      <c r="H12" s="48">
        <v>5042.6056027537334</v>
      </c>
      <c r="I12" s="48">
        <v>4591.023143969961</v>
      </c>
      <c r="J12" s="48">
        <v>5021.3577156644651</v>
      </c>
      <c r="K12" s="48">
        <v>4170.6433932280534</v>
      </c>
      <c r="L12" s="48">
        <v>4983.7962217496588</v>
      </c>
      <c r="M12" s="48">
        <v>5389.4716900005669</v>
      </c>
      <c r="N12" s="48">
        <v>4698.589774460208</v>
      </c>
      <c r="O12" s="48">
        <v>5943.5879502836233</v>
      </c>
      <c r="P12" s="28">
        <f>SUM($D12:D12)/P$1</f>
        <v>5138.7092670425191</v>
      </c>
      <c r="Q12" s="28">
        <f>SUM($D12:E12)/Q$1</f>
        <v>4845.5954011452095</v>
      </c>
      <c r="R12" s="28">
        <f>SUM($D12:F12)/R$1</f>
        <v>4548.4399865403238</v>
      </c>
      <c r="S12" s="28">
        <f>SUM($D12:G12)/S$1</f>
        <v>5209.8535764416611</v>
      </c>
      <c r="T12" s="28">
        <f>SUM($D12:H12)/T$1</f>
        <v>5176.4039817040757</v>
      </c>
      <c r="U12" s="28">
        <f>SUM($D12:I12)/U$1</f>
        <v>5078.8405087483898</v>
      </c>
      <c r="V12" s="28">
        <f>SUM($D12:J12)/V$1</f>
        <v>5070.6286811649716</v>
      </c>
      <c r="W12" s="28">
        <f>SUM($D12:K12)/W$1</f>
        <v>4958.1305201728574</v>
      </c>
      <c r="X12" s="28">
        <f>SUM($D12:L12)/X$1</f>
        <v>4960.9822647925021</v>
      </c>
      <c r="Y12" s="28">
        <f>SUM($D12:M12)/Y$1</f>
        <v>5003.8312073133084</v>
      </c>
      <c r="Z12" s="28">
        <f>SUM($D12:N12)/Z$1</f>
        <v>4976.0819861448454</v>
      </c>
      <c r="AA12" s="28">
        <f>SUM($D12:O12)/AA$1</f>
        <v>5056.7074831564105</v>
      </c>
      <c r="AB12" s="28">
        <f t="shared" si="0"/>
        <v>4548.4399865403238</v>
      </c>
      <c r="AC12" s="28">
        <f t="shared" si="1"/>
        <v>5609.2410309564557</v>
      </c>
      <c r="AD12" s="28">
        <f t="shared" si="2"/>
        <v>4725.2657768807258</v>
      </c>
      <c r="AE12" s="28">
        <f t="shared" si="3"/>
        <v>5343.8831382481321</v>
      </c>
      <c r="AF12" s="28">
        <f t="shared" si="4"/>
        <v>5078.8405087483898</v>
      </c>
      <c r="AG12" s="28">
        <f t="shared" si="5"/>
        <v>5034.5744575644285</v>
      </c>
      <c r="AH12" s="28">
        <f t="shared" si="6"/>
        <v>5056.7074831564105</v>
      </c>
    </row>
    <row r="13" spans="1:34" s="1" customFormat="1" ht="18.600000000000001">
      <c r="B13" s="25" t="s">
        <v>42</v>
      </c>
      <c r="C13" s="14"/>
      <c r="D13" s="48">
        <v>103.65008234236882</v>
      </c>
      <c r="E13" s="48">
        <v>113.93030905612275</v>
      </c>
      <c r="F13" s="48">
        <v>115.9657319970969</v>
      </c>
      <c r="G13" s="48">
        <v>141.0639046479979</v>
      </c>
      <c r="H13" s="48">
        <v>116.71718808607231</v>
      </c>
      <c r="I13" s="48">
        <v>116.2950614857713</v>
      </c>
      <c r="J13" s="48">
        <v>109.98593268840185</v>
      </c>
      <c r="K13" s="48">
        <v>122.47156832694144</v>
      </c>
      <c r="L13" s="48">
        <v>179.16392095686226</v>
      </c>
      <c r="M13" s="48">
        <v>176.89553151866775</v>
      </c>
      <c r="N13" s="48">
        <v>207.2917967577624</v>
      </c>
      <c r="O13" s="48">
        <v>266.76777539342083</v>
      </c>
      <c r="P13" s="15">
        <f>SUM($D13:D13)/P$1</f>
        <v>103.65008234236882</v>
      </c>
      <c r="Q13" s="15">
        <f>SUM($D13:E13)/Q$1</f>
        <v>108.79019569924579</v>
      </c>
      <c r="R13" s="15">
        <f>SUM($D13:F13)/R$1</f>
        <v>111.18204113186282</v>
      </c>
      <c r="S13" s="15">
        <f>SUM($D13:G13)/S$1</f>
        <v>118.65250701089658</v>
      </c>
      <c r="T13" s="15">
        <f>SUM($D13:H13)/T$1</f>
        <v>118.26544322593172</v>
      </c>
      <c r="U13" s="15">
        <f>SUM($D13:I13)/U$1</f>
        <v>117.93704626923831</v>
      </c>
      <c r="V13" s="15">
        <f>SUM($D13:J13)/V$1</f>
        <v>116.80117290054739</v>
      </c>
      <c r="W13" s="15">
        <f>SUM($D13:K13)/W$1</f>
        <v>117.50997232884664</v>
      </c>
      <c r="X13" s="15">
        <f>SUM($D13:L13)/X$1</f>
        <v>124.36041106529281</v>
      </c>
      <c r="Y13" s="15">
        <f>SUM($D13:M13)/Y$1</f>
        <v>129.61392311063031</v>
      </c>
      <c r="Z13" s="15">
        <f>SUM($D13:N13)/Z$1</f>
        <v>136.67554798764229</v>
      </c>
      <c r="AA13" s="15">
        <f>SUM($D13:O13)/AA$1</f>
        <v>147.51656693812384</v>
      </c>
      <c r="AB13" s="15">
        <f t="shared" si="0"/>
        <v>111.18204113186282</v>
      </c>
      <c r="AC13" s="15">
        <f t="shared" si="1"/>
        <v>124.69205140661386</v>
      </c>
      <c r="AD13" s="15">
        <f t="shared" si="2"/>
        <v>137.20714065740185</v>
      </c>
      <c r="AE13" s="15">
        <f t="shared" si="3"/>
        <v>216.98503455661702</v>
      </c>
      <c r="AF13" s="15">
        <f t="shared" si="4"/>
        <v>117.93704626923831</v>
      </c>
      <c r="AG13" s="15">
        <f t="shared" si="5"/>
        <v>177.09608760700942</v>
      </c>
      <c r="AH13" s="15">
        <f t="shared" si="6"/>
        <v>147.51656693812384</v>
      </c>
    </row>
    <row r="14" spans="1:34" s="1" customFormat="1" ht="18.600000000000001">
      <c r="B14" s="25" t="s">
        <v>43</v>
      </c>
      <c r="C14" s="14"/>
      <c r="D14" s="48">
        <v>1769.5670010424769</v>
      </c>
      <c r="E14" s="48">
        <v>2180.6146119957411</v>
      </c>
      <c r="F14" s="48">
        <v>2071.343499506504</v>
      </c>
      <c r="G14" s="48">
        <v>2470.0617424682132</v>
      </c>
      <c r="H14" s="48">
        <v>2612.7159513125225</v>
      </c>
      <c r="I14" s="48">
        <v>2679.6778288199207</v>
      </c>
      <c r="J14" s="48">
        <v>2468.7574612878175</v>
      </c>
      <c r="K14" s="48">
        <v>2382.9326523102436</v>
      </c>
      <c r="L14" s="48">
        <v>3464.6726112075539</v>
      </c>
      <c r="M14" s="48">
        <v>3395.5707987742981</v>
      </c>
      <c r="N14" s="48">
        <v>2611.3580938217565</v>
      </c>
      <c r="O14" s="48">
        <v>2447.8847218919773</v>
      </c>
      <c r="P14" s="15">
        <f>SUM($D14:D14)/P$1</f>
        <v>1769.5670010424769</v>
      </c>
      <c r="Q14" s="15">
        <f>SUM($D14:E14)/Q$1</f>
        <v>1975.090806519109</v>
      </c>
      <c r="R14" s="15">
        <f>SUM($D14:F14)/R$1</f>
        <v>2007.1750375149074</v>
      </c>
      <c r="S14" s="15">
        <f>SUM($D14:G14)/S$1</f>
        <v>2122.8967137532336</v>
      </c>
      <c r="T14" s="15">
        <f>SUM($D14:H14)/T$1</f>
        <v>2220.8605612650913</v>
      </c>
      <c r="U14" s="15">
        <f>SUM($D14:I14)/U$1</f>
        <v>2297.330105857563</v>
      </c>
      <c r="V14" s="15">
        <f>SUM($D14:J14)/V$1</f>
        <v>2321.8197280618851</v>
      </c>
      <c r="W14" s="15">
        <f>SUM($D14:K14)/W$1</f>
        <v>2329.45884359293</v>
      </c>
      <c r="X14" s="15">
        <f>SUM($D14:L14)/X$1</f>
        <v>2455.5937066612219</v>
      </c>
      <c r="Y14" s="15">
        <f>SUM($D14:M14)/Y$1</f>
        <v>2549.5914158725291</v>
      </c>
      <c r="Z14" s="15">
        <f>SUM($D14:N14)/Z$1</f>
        <v>2555.2065684133681</v>
      </c>
      <c r="AA14" s="15">
        <f>SUM($D14:O14)/AA$1</f>
        <v>2546.2630812032521</v>
      </c>
      <c r="AB14" s="15">
        <f t="shared" si="0"/>
        <v>2007.1750375149074</v>
      </c>
      <c r="AC14" s="15">
        <f t="shared" si="1"/>
        <v>2587.4851742002188</v>
      </c>
      <c r="AD14" s="15">
        <f t="shared" si="2"/>
        <v>2772.1209082685382</v>
      </c>
      <c r="AE14" s="15">
        <f t="shared" si="3"/>
        <v>2818.2712048293438</v>
      </c>
      <c r="AF14" s="15">
        <f t="shared" si="4"/>
        <v>2297.330105857563</v>
      </c>
      <c r="AG14" s="15">
        <f t="shared" si="5"/>
        <v>2795.1960565489408</v>
      </c>
      <c r="AH14" s="15">
        <f t="shared" si="6"/>
        <v>2546.2630812032521</v>
      </c>
    </row>
    <row r="15" spans="1:34" s="1" customFormat="1" ht="18.600000000000001">
      <c r="B15" s="25" t="s">
        <v>44</v>
      </c>
      <c r="C15" s="14"/>
      <c r="D15" s="48">
        <v>3618.6378682080503</v>
      </c>
      <c r="E15" s="48">
        <v>3828.951149094466</v>
      </c>
      <c r="F15" s="48">
        <v>4081.6925515184803</v>
      </c>
      <c r="G15" s="48">
        <v>4078.765668179632</v>
      </c>
      <c r="H15" s="48">
        <v>4577.1885769459777</v>
      </c>
      <c r="I15" s="48">
        <v>4005.8650617751241</v>
      </c>
      <c r="J15" s="48">
        <v>4725.2685827472042</v>
      </c>
      <c r="K15" s="48">
        <v>4199.7652888532557</v>
      </c>
      <c r="L15" s="48">
        <v>5842.6086156496085</v>
      </c>
      <c r="M15" s="48">
        <v>6164.8347968220878</v>
      </c>
      <c r="N15" s="48">
        <v>6850.9930711474799</v>
      </c>
      <c r="O15" s="48">
        <v>6960.2715364290643</v>
      </c>
      <c r="P15" s="15">
        <f>SUM($D15:D15)/P$1</f>
        <v>3618.6378682080503</v>
      </c>
      <c r="Q15" s="15">
        <f>SUM($D15:E15)/Q$1</f>
        <v>3723.7945086512582</v>
      </c>
      <c r="R15" s="15">
        <f>SUM($D15:F15)/R$1</f>
        <v>3843.0938562736651</v>
      </c>
      <c r="S15" s="15">
        <f>SUM($D15:G15)/S$1</f>
        <v>3902.0118092501571</v>
      </c>
      <c r="T15" s="15">
        <f>SUM($D15:H15)/T$1</f>
        <v>4037.0471627893212</v>
      </c>
      <c r="U15" s="15">
        <f>SUM($D15:I15)/U$1</f>
        <v>4031.8501459536214</v>
      </c>
      <c r="V15" s="15">
        <f>SUM($D15:J15)/V$1</f>
        <v>4130.9099226384187</v>
      </c>
      <c r="W15" s="15">
        <f>SUM($D15:K15)/W$1</f>
        <v>4139.5168434152738</v>
      </c>
      <c r="X15" s="15">
        <f>SUM($D15:L15)/X$1</f>
        <v>4328.7492625524219</v>
      </c>
      <c r="Y15" s="15">
        <f>SUM($D15:M15)/Y$1</f>
        <v>4512.3578159793888</v>
      </c>
      <c r="Z15" s="15">
        <f>SUM($D15:N15)/Z$1</f>
        <v>4724.9610209946704</v>
      </c>
      <c r="AA15" s="15">
        <f>SUM($D15:O15)/AA$1</f>
        <v>4911.2368972808699</v>
      </c>
      <c r="AB15" s="15">
        <f t="shared" si="0"/>
        <v>3843.0938562736651</v>
      </c>
      <c r="AC15" s="15">
        <f t="shared" si="1"/>
        <v>4220.6064356335783</v>
      </c>
      <c r="AD15" s="15">
        <f t="shared" si="2"/>
        <v>4922.5474957500228</v>
      </c>
      <c r="AE15" s="15">
        <f t="shared" si="3"/>
        <v>6658.6998014662104</v>
      </c>
      <c r="AF15" s="15">
        <f t="shared" si="4"/>
        <v>4031.8501459536214</v>
      </c>
      <c r="AG15" s="15">
        <f t="shared" si="5"/>
        <v>5790.623648608117</v>
      </c>
      <c r="AH15" s="15">
        <f t="shared" si="6"/>
        <v>4911.2368972808699</v>
      </c>
    </row>
    <row r="16" spans="1:34" s="1" customFormat="1" ht="18.600000000000001">
      <c r="B16" s="25" t="s">
        <v>45</v>
      </c>
      <c r="C16" s="14"/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196.56399308106677</v>
      </c>
      <c r="E17" s="48">
        <v>199.6754171063476</v>
      </c>
      <c r="F17" s="48">
        <v>173.71945051509994</v>
      </c>
      <c r="G17" s="48">
        <v>233.5243003872732</v>
      </c>
      <c r="H17" s="48">
        <v>231.99089772483433</v>
      </c>
      <c r="I17" s="48">
        <v>301.65884202780757</v>
      </c>
      <c r="J17" s="48">
        <v>198.21321517751903</v>
      </c>
      <c r="K17" s="48">
        <v>232.09631115327866</v>
      </c>
      <c r="L17" s="48">
        <v>401.37865362122557</v>
      </c>
      <c r="M17" s="48">
        <v>424.69566466266758</v>
      </c>
      <c r="N17" s="48">
        <v>305.59533831895732</v>
      </c>
      <c r="O17" s="48">
        <v>392.68431344049606</v>
      </c>
      <c r="P17" s="15">
        <f>SUM($D17:D17)/P$1</f>
        <v>196.56399308106677</v>
      </c>
      <c r="Q17" s="15">
        <f>SUM($D17:E17)/Q$1</f>
        <v>198.11970509370718</v>
      </c>
      <c r="R17" s="15">
        <f>SUM($D17:F17)/R$1</f>
        <v>189.98628690083811</v>
      </c>
      <c r="S17" s="15">
        <f>SUM($D17:G17)/S$1</f>
        <v>200.8707902724469</v>
      </c>
      <c r="T17" s="15">
        <f>SUM($D17:H17)/T$1</f>
        <v>207.09481176292439</v>
      </c>
      <c r="U17" s="15">
        <f>SUM($D17:I17)/U$1</f>
        <v>222.85548347373825</v>
      </c>
      <c r="V17" s="15">
        <f>SUM($D17:J17)/V$1</f>
        <v>219.33515943142123</v>
      </c>
      <c r="W17" s="15">
        <f>SUM($D17:K17)/W$1</f>
        <v>220.93030339665341</v>
      </c>
      <c r="X17" s="15">
        <f>SUM($D17:L17)/X$1</f>
        <v>240.98012008827254</v>
      </c>
      <c r="Y17" s="15">
        <f>SUM($D17:M17)/Y$1</f>
        <v>259.35167454571206</v>
      </c>
      <c r="Z17" s="15">
        <f>SUM($D17:N17)/Z$1</f>
        <v>263.55564397964343</v>
      </c>
      <c r="AA17" s="15">
        <f>SUM($D17:O17)/AA$1</f>
        <v>274.3163664347145</v>
      </c>
      <c r="AB17" s="15">
        <f t="shared" si="0"/>
        <v>189.98628690083811</v>
      </c>
      <c r="AC17" s="15">
        <f t="shared" si="1"/>
        <v>255.72468004663838</v>
      </c>
      <c r="AD17" s="15">
        <f t="shared" si="2"/>
        <v>277.22939331734108</v>
      </c>
      <c r="AE17" s="15">
        <f t="shared" si="3"/>
        <v>374.3251054740403</v>
      </c>
      <c r="AF17" s="15">
        <f t="shared" si="4"/>
        <v>222.85548347373825</v>
      </c>
      <c r="AG17" s="15">
        <f t="shared" si="5"/>
        <v>325.77724939569072</v>
      </c>
      <c r="AH17" s="15">
        <f t="shared" si="6"/>
        <v>274.3163664347145</v>
      </c>
    </row>
    <row r="18" spans="2:34" s="1" customFormat="1" ht="18.600000000000001">
      <c r="B18" s="26" t="s">
        <v>47</v>
      </c>
      <c r="C18" s="27"/>
      <c r="D18" s="48">
        <v>5703.3322894377743</v>
      </c>
      <c r="E18" s="48">
        <v>6338.2298170739641</v>
      </c>
      <c r="F18" s="48">
        <v>6480.4587659888293</v>
      </c>
      <c r="G18" s="48">
        <v>6978.1593843023002</v>
      </c>
      <c r="H18" s="48">
        <v>7561.3269648707865</v>
      </c>
      <c r="I18" s="48">
        <v>7147.5821574956499</v>
      </c>
      <c r="J18" s="48">
        <v>7502.2251919009432</v>
      </c>
      <c r="K18" s="48">
        <v>6937.5849128898344</v>
      </c>
      <c r="L18" s="48">
        <v>9916.0910201320767</v>
      </c>
      <c r="M18" s="48">
        <v>10161.996791777721</v>
      </c>
      <c r="N18" s="48">
        <v>9985.891560806047</v>
      </c>
      <c r="O18" s="48">
        <v>10090.832965753476</v>
      </c>
      <c r="P18" s="28">
        <f>SUM($D18:D18)/P$1</f>
        <v>5703.3322894377743</v>
      </c>
      <c r="Q18" s="28">
        <f>SUM($D18:E18)/Q$1</f>
        <v>6020.7810532558688</v>
      </c>
      <c r="R18" s="28">
        <f>SUM($D18:F18)/R$1</f>
        <v>6174.006957500188</v>
      </c>
      <c r="S18" s="28">
        <f>SUM($D18:G18)/S$1</f>
        <v>6375.0450642007163</v>
      </c>
      <c r="T18" s="28">
        <f>SUM($D18:H18)/T$1</f>
        <v>6612.3014443347301</v>
      </c>
      <c r="U18" s="28">
        <f>SUM($D18:I18)/U$1</f>
        <v>6701.5148965282169</v>
      </c>
      <c r="V18" s="28">
        <f>SUM($D18:J18)/V$1</f>
        <v>6815.9020815814638</v>
      </c>
      <c r="W18" s="28">
        <f>SUM($D18:K18)/W$1</f>
        <v>6831.1124354950098</v>
      </c>
      <c r="X18" s="28">
        <f>SUM($D18:L18)/X$1</f>
        <v>7173.8878337880178</v>
      </c>
      <c r="Y18" s="28">
        <f>SUM($D18:M18)/Y$1</f>
        <v>7472.6987295869885</v>
      </c>
      <c r="Z18" s="28">
        <f>SUM($D18:N18)/Z$1</f>
        <v>7701.1708051523574</v>
      </c>
      <c r="AA18" s="28">
        <f>SUM($D18:O18)/AA$1</f>
        <v>7900.3093185357839</v>
      </c>
      <c r="AB18" s="28">
        <f t="shared" si="0"/>
        <v>6174.006957500188</v>
      </c>
      <c r="AC18" s="28">
        <f t="shared" si="1"/>
        <v>7229.0228355562458</v>
      </c>
      <c r="AD18" s="28">
        <f t="shared" si="2"/>
        <v>8118.6337083076178</v>
      </c>
      <c r="AE18" s="28">
        <f t="shared" si="3"/>
        <v>10079.573772779082</v>
      </c>
      <c r="AF18" s="28">
        <f t="shared" si="4"/>
        <v>6701.5148965282169</v>
      </c>
      <c r="AG18" s="28">
        <f t="shared" si="5"/>
        <v>9099.1037405433508</v>
      </c>
      <c r="AH18" s="28">
        <f t="shared" si="6"/>
        <v>7900.3093185357839</v>
      </c>
    </row>
    <row r="19" spans="2:34" s="1" customFormat="1" ht="18.600000000000001">
      <c r="B19" s="25" t="s">
        <v>48</v>
      </c>
      <c r="C19" s="14"/>
      <c r="D19" s="48">
        <v>323.6630668968196</v>
      </c>
      <c r="E19" s="48">
        <v>605.69151458836802</v>
      </c>
      <c r="F19" s="48">
        <v>609.8027443004039</v>
      </c>
      <c r="G19" s="48">
        <v>842.69474476789696</v>
      </c>
      <c r="H19" s="48">
        <v>1585.8295052822671</v>
      </c>
      <c r="I19" s="48">
        <v>724.61564775417264</v>
      </c>
      <c r="J19" s="48">
        <v>696.92193070875749</v>
      </c>
      <c r="K19" s="48">
        <v>540.86272787205326</v>
      </c>
      <c r="L19" s="48">
        <v>856.73074928585595</v>
      </c>
      <c r="M19" s="48">
        <v>741.3044370314766</v>
      </c>
      <c r="N19" s="48">
        <v>1511.7362537770989</v>
      </c>
      <c r="O19" s="48">
        <v>1136.2661499079163</v>
      </c>
      <c r="P19" s="15">
        <f>SUM($D19:D19)/P$1</f>
        <v>323.6630668968196</v>
      </c>
      <c r="Q19" s="15">
        <f>SUM($D19:E19)/Q$1</f>
        <v>464.67729074259381</v>
      </c>
      <c r="R19" s="15">
        <f>SUM($D19:F19)/R$1</f>
        <v>513.05244192853058</v>
      </c>
      <c r="S19" s="15">
        <f>SUM($D19:G19)/S$1</f>
        <v>595.46301763837209</v>
      </c>
      <c r="T19" s="15">
        <f>SUM($D19:H19)/T$1</f>
        <v>793.53631516715109</v>
      </c>
      <c r="U19" s="15">
        <f>SUM($D19:I19)/U$1</f>
        <v>782.04953726498798</v>
      </c>
      <c r="V19" s="15">
        <f>SUM($D19:J19)/V$1</f>
        <v>769.88845061409791</v>
      </c>
      <c r="W19" s="15">
        <f>SUM($D19:K19)/W$1</f>
        <v>741.26023527134237</v>
      </c>
      <c r="X19" s="15">
        <f>SUM($D19:L19)/X$1</f>
        <v>754.09029238406617</v>
      </c>
      <c r="Y19" s="15">
        <f>SUM($D19:M19)/Y$1</f>
        <v>752.81170684880715</v>
      </c>
      <c r="Z19" s="15">
        <f>SUM($D19:N19)/Z$1</f>
        <v>821.80484747865194</v>
      </c>
      <c r="AA19" s="15">
        <f>SUM($D19:O19)/AA$1</f>
        <v>848.00995601442401</v>
      </c>
      <c r="AB19" s="15">
        <f t="shared" si="0"/>
        <v>513.05244192853058</v>
      </c>
      <c r="AC19" s="15">
        <f t="shared" si="1"/>
        <v>1051.0466326014455</v>
      </c>
      <c r="AD19" s="15">
        <f t="shared" si="2"/>
        <v>698.17180262222212</v>
      </c>
      <c r="AE19" s="15">
        <f t="shared" si="3"/>
        <v>1129.7689469054974</v>
      </c>
      <c r="AF19" s="15">
        <f t="shared" si="4"/>
        <v>782.04953726498798</v>
      </c>
      <c r="AG19" s="15">
        <f t="shared" si="5"/>
        <v>913.97037476385958</v>
      </c>
      <c r="AH19" s="15">
        <f t="shared" si="6"/>
        <v>848.00995601442401</v>
      </c>
    </row>
    <row r="20" spans="2:34" s="1" customFormat="1" ht="18.600000000000001">
      <c r="B20" s="25" t="s">
        <v>49</v>
      </c>
      <c r="C20" s="14"/>
      <c r="D20" s="48">
        <v>97.813829532859316</v>
      </c>
      <c r="E20" s="48">
        <v>85.343852104831655</v>
      </c>
      <c r="F20" s="48">
        <v>70.971509354143024</v>
      </c>
      <c r="G20" s="48">
        <v>116.41875682132252</v>
      </c>
      <c r="H20" s="48">
        <v>96.370423141815465</v>
      </c>
      <c r="I20" s="48">
        <v>137.86552362764516</v>
      </c>
      <c r="J20" s="48">
        <v>104.92453099909223</v>
      </c>
      <c r="K20" s="48">
        <v>95.525538270901677</v>
      </c>
      <c r="L20" s="48">
        <v>113.24767684245045</v>
      </c>
      <c r="M20" s="48">
        <v>100.63669851249517</v>
      </c>
      <c r="N20" s="48">
        <v>117.65684304662923</v>
      </c>
      <c r="O20" s="48">
        <v>88.888595337802812</v>
      </c>
      <c r="P20" s="15">
        <f>SUM($D20:D20)/P$1</f>
        <v>97.813829532859316</v>
      </c>
      <c r="Q20" s="15">
        <f>SUM($D20:E20)/Q$1</f>
        <v>91.578840818845492</v>
      </c>
      <c r="R20" s="15">
        <f>SUM($D20:F20)/R$1</f>
        <v>84.709730330611336</v>
      </c>
      <c r="S20" s="15">
        <f>SUM($D20:G20)/S$1</f>
        <v>92.636986953289124</v>
      </c>
      <c r="T20" s="15">
        <f>SUM($D20:H20)/T$1</f>
        <v>93.383674190994398</v>
      </c>
      <c r="U20" s="15">
        <f>SUM($D20:I20)/U$1</f>
        <v>100.79731576376952</v>
      </c>
      <c r="V20" s="15">
        <f>SUM($D20:J20)/V$1</f>
        <v>101.38691794024419</v>
      </c>
      <c r="W20" s="15">
        <f>SUM($D20:K20)/W$1</f>
        <v>100.65424548157637</v>
      </c>
      <c r="X20" s="15">
        <f>SUM($D20:L20)/X$1</f>
        <v>102.0535156327846</v>
      </c>
      <c r="Y20" s="15">
        <f>SUM($D20:M20)/Y$1</f>
        <v>101.91183392075565</v>
      </c>
      <c r="Z20" s="15">
        <f>SUM($D20:N20)/Z$1</f>
        <v>103.34319838674418</v>
      </c>
      <c r="AA20" s="15">
        <f>SUM($D20:O20)/AA$1</f>
        <v>102.13864813266572</v>
      </c>
      <c r="AB20" s="15">
        <f t="shared" si="0"/>
        <v>84.709730330611336</v>
      </c>
      <c r="AC20" s="15">
        <f t="shared" si="1"/>
        <v>116.88490119692771</v>
      </c>
      <c r="AD20" s="15">
        <f t="shared" si="2"/>
        <v>104.56591537081478</v>
      </c>
      <c r="AE20" s="15">
        <f t="shared" si="3"/>
        <v>102.39404563230907</v>
      </c>
      <c r="AF20" s="15">
        <f t="shared" si="4"/>
        <v>100.79731576376952</v>
      </c>
      <c r="AG20" s="15">
        <f t="shared" si="5"/>
        <v>103.47998050156194</v>
      </c>
      <c r="AH20" s="15">
        <f t="shared" si="6"/>
        <v>102.13864813266572</v>
      </c>
    </row>
    <row r="21" spans="2:34" s="1" customFormat="1" ht="18.600000000000001">
      <c r="B21" s="25" t="s">
        <v>50</v>
      </c>
      <c r="C21" s="14"/>
      <c r="D21" s="48">
        <v>118.48973757597155</v>
      </c>
      <c r="E21" s="48">
        <v>164.26249948904055</v>
      </c>
      <c r="F21" s="48">
        <v>208.74739425760472</v>
      </c>
      <c r="G21" s="48">
        <v>138.38460226216912</v>
      </c>
      <c r="H21" s="48">
        <v>208.15770679126933</v>
      </c>
      <c r="I21" s="48">
        <v>154.81035050761142</v>
      </c>
      <c r="J21" s="48">
        <v>128.28289955374711</v>
      </c>
      <c r="K21" s="48">
        <v>212.77675570592621</v>
      </c>
      <c r="L21" s="48">
        <v>156.25898604194194</v>
      </c>
      <c r="M21" s="48">
        <v>156.30705644862542</v>
      </c>
      <c r="N21" s="48">
        <v>590.19673309996779</v>
      </c>
      <c r="O21" s="48">
        <v>528.63574361850942</v>
      </c>
      <c r="P21" s="15">
        <f>SUM($D21:D21)/P$1</f>
        <v>118.48973757597155</v>
      </c>
      <c r="Q21" s="15">
        <f>SUM($D21:E21)/Q$1</f>
        <v>141.37611853250604</v>
      </c>
      <c r="R21" s="15">
        <f>SUM($D21:F21)/R$1</f>
        <v>163.83321044087225</v>
      </c>
      <c r="S21" s="15">
        <f>SUM($D21:G21)/S$1</f>
        <v>157.47105839619647</v>
      </c>
      <c r="T21" s="15">
        <f>SUM($D21:H21)/T$1</f>
        <v>167.60838807521105</v>
      </c>
      <c r="U21" s="15">
        <f>SUM($D21:I21)/U$1</f>
        <v>165.47538181394444</v>
      </c>
      <c r="V21" s="15">
        <f>SUM($D21:J21)/V$1</f>
        <v>160.16217006248766</v>
      </c>
      <c r="W21" s="15">
        <f>SUM($D21:K21)/W$1</f>
        <v>166.73899326791749</v>
      </c>
      <c r="X21" s="15">
        <f>SUM($D21:L21)/X$1</f>
        <v>165.57454802058686</v>
      </c>
      <c r="Y21" s="15">
        <f>SUM($D21:M21)/Y$1</f>
        <v>164.64779886339073</v>
      </c>
      <c r="Z21" s="15">
        <f>SUM($D21:N21)/Z$1</f>
        <v>203.33406561217046</v>
      </c>
      <c r="AA21" s="15">
        <f>SUM($D21:O21)/AA$1</f>
        <v>230.44253877936538</v>
      </c>
      <c r="AB21" s="15">
        <f t="shared" si="0"/>
        <v>163.83321044087225</v>
      </c>
      <c r="AC21" s="15">
        <f t="shared" si="1"/>
        <v>167.11755318701663</v>
      </c>
      <c r="AD21" s="15">
        <f t="shared" si="2"/>
        <v>165.77288043387173</v>
      </c>
      <c r="AE21" s="15">
        <f t="shared" si="3"/>
        <v>425.04651105570088</v>
      </c>
      <c r="AF21" s="15">
        <f t="shared" si="4"/>
        <v>165.47538181394444</v>
      </c>
      <c r="AG21" s="15">
        <f t="shared" si="5"/>
        <v>295.40969574478635</v>
      </c>
      <c r="AH21" s="15">
        <f t="shared" si="6"/>
        <v>230.44253877936538</v>
      </c>
    </row>
    <row r="22" spans="2:34" s="1" customFormat="1" ht="18.600000000000001">
      <c r="B22" s="25" t="s">
        <v>51</v>
      </c>
      <c r="C22" s="14"/>
      <c r="D22" s="48">
        <v>225.99187027892049</v>
      </c>
      <c r="E22" s="48">
        <v>691.01925619201825</v>
      </c>
      <c r="F22" s="48">
        <v>786.5902181919721</v>
      </c>
      <c r="G22" s="48">
        <v>534.22972373526306</v>
      </c>
      <c r="H22" s="48">
        <v>375.47150650332236</v>
      </c>
      <c r="I22" s="48">
        <v>379.39178668325837</v>
      </c>
      <c r="J22" s="48">
        <v>175.42433032117526</v>
      </c>
      <c r="K22" s="48">
        <v>222.86892329063167</v>
      </c>
      <c r="L22" s="48">
        <v>847.9999553170054</v>
      </c>
      <c r="M22" s="48">
        <v>178.54786312701663</v>
      </c>
      <c r="N22" s="48">
        <v>400.12054236713885</v>
      </c>
      <c r="O22" s="48">
        <v>196.37496275472486</v>
      </c>
      <c r="P22" s="15">
        <f>SUM($D22:D22)/P$1</f>
        <v>225.99187027892049</v>
      </c>
      <c r="Q22" s="15">
        <f>SUM($D22:E22)/Q$1</f>
        <v>458.50556323546937</v>
      </c>
      <c r="R22" s="15">
        <f>SUM($D22:F22)/R$1</f>
        <v>567.86711488763694</v>
      </c>
      <c r="S22" s="15">
        <f>SUM($D22:G22)/S$1</f>
        <v>559.4577670995435</v>
      </c>
      <c r="T22" s="15">
        <f>SUM($D22:H22)/T$1</f>
        <v>522.66051498029924</v>
      </c>
      <c r="U22" s="15">
        <f>SUM($D22:I22)/U$1</f>
        <v>498.78239359745913</v>
      </c>
      <c r="V22" s="15">
        <f>SUM($D22:J22)/V$1</f>
        <v>452.58838455799003</v>
      </c>
      <c r="W22" s="15">
        <f>SUM($D22:K22)/W$1</f>
        <v>423.87345189957023</v>
      </c>
      <c r="X22" s="15">
        <f>SUM($D22:L22)/X$1</f>
        <v>470.99861894595193</v>
      </c>
      <c r="Y22" s="15">
        <f>SUM($D22:M22)/Y$1</f>
        <v>441.75354336405837</v>
      </c>
      <c r="Z22" s="15">
        <f>SUM($D22:N22)/Z$1</f>
        <v>437.96872509161113</v>
      </c>
      <c r="AA22" s="15">
        <f>SUM($D22:O22)/AA$1</f>
        <v>417.83591156353731</v>
      </c>
      <c r="AB22" s="15">
        <f t="shared" si="0"/>
        <v>567.86711488763694</v>
      </c>
      <c r="AC22" s="15">
        <f t="shared" si="1"/>
        <v>429.69767230728121</v>
      </c>
      <c r="AD22" s="15">
        <f t="shared" si="2"/>
        <v>415.43106964293747</v>
      </c>
      <c r="AE22" s="15">
        <f t="shared" si="3"/>
        <v>258.34778941629344</v>
      </c>
      <c r="AF22" s="15">
        <f t="shared" si="4"/>
        <v>498.78239359745913</v>
      </c>
      <c r="AG22" s="15">
        <f t="shared" si="5"/>
        <v>336.88942952961548</v>
      </c>
      <c r="AH22" s="15">
        <f t="shared" si="6"/>
        <v>417.83591156353731</v>
      </c>
    </row>
    <row r="23" spans="2:34" s="1" customFormat="1" ht="18.600000000000001">
      <c r="B23" s="25" t="s">
        <v>52</v>
      </c>
      <c r="C23" s="14"/>
      <c r="D23" s="48">
        <v>372.71477016858682</v>
      </c>
      <c r="E23" s="48">
        <v>405.61082990102199</v>
      </c>
      <c r="F23" s="48">
        <v>536.1480825866513</v>
      </c>
      <c r="G23" s="48">
        <v>535.07422849825491</v>
      </c>
      <c r="H23" s="48">
        <v>480.74164208286584</v>
      </c>
      <c r="I23" s="48">
        <v>444.38252851737764</v>
      </c>
      <c r="J23" s="48">
        <v>571.30307451105796</v>
      </c>
      <c r="K23" s="48">
        <v>643.85904749444944</v>
      </c>
      <c r="L23" s="48">
        <v>572.41941327449138</v>
      </c>
      <c r="M23" s="48">
        <v>483.75311159549642</v>
      </c>
      <c r="N23" s="48">
        <v>469.72075669727479</v>
      </c>
      <c r="O23" s="48">
        <v>526.50425139154072</v>
      </c>
      <c r="P23" s="15">
        <f>SUM($D23:D23)/P$1</f>
        <v>372.71477016858682</v>
      </c>
      <c r="Q23" s="15">
        <f>SUM($D23:E23)/Q$1</f>
        <v>389.16280003480438</v>
      </c>
      <c r="R23" s="15">
        <f>SUM($D23:F23)/R$1</f>
        <v>438.15789421875337</v>
      </c>
      <c r="S23" s="15">
        <f>SUM($D23:G23)/S$1</f>
        <v>462.38697778862877</v>
      </c>
      <c r="T23" s="15">
        <f>SUM($D23:H23)/T$1</f>
        <v>466.05791064747621</v>
      </c>
      <c r="U23" s="15">
        <f>SUM($D23:I23)/U$1</f>
        <v>462.44534695912643</v>
      </c>
      <c r="V23" s="15">
        <f>SUM($D23:J23)/V$1</f>
        <v>477.99645089511665</v>
      </c>
      <c r="W23" s="15">
        <f>SUM($D23:K23)/W$1</f>
        <v>498.72927547003326</v>
      </c>
      <c r="X23" s="15">
        <f>SUM($D23:L23)/X$1</f>
        <v>506.91706855941749</v>
      </c>
      <c r="Y23" s="15">
        <f>SUM($D23:M23)/Y$1</f>
        <v>504.60067286302535</v>
      </c>
      <c r="Z23" s="15">
        <f>SUM($D23:N23)/Z$1</f>
        <v>501.42977139341167</v>
      </c>
      <c r="AA23" s="15">
        <f>SUM($D23:O23)/AA$1</f>
        <v>503.51931139325575</v>
      </c>
      <c r="AB23" s="15">
        <f t="shared" si="0"/>
        <v>438.15789421875337</v>
      </c>
      <c r="AC23" s="15">
        <f t="shared" si="1"/>
        <v>486.73279969949948</v>
      </c>
      <c r="AD23" s="15">
        <f t="shared" si="2"/>
        <v>595.86051175999955</v>
      </c>
      <c r="AE23" s="15">
        <f t="shared" si="3"/>
        <v>493.32603989477064</v>
      </c>
      <c r="AF23" s="15">
        <f t="shared" si="4"/>
        <v>462.44534695912643</v>
      </c>
      <c r="AG23" s="15">
        <f t="shared" si="5"/>
        <v>544.59327582738513</v>
      </c>
      <c r="AH23" s="15">
        <f t="shared" si="6"/>
        <v>503.51931139325575</v>
      </c>
    </row>
    <row r="24" spans="2:34" s="1" customFormat="1" ht="18.600000000000001">
      <c r="B24" s="26" t="s">
        <v>53</v>
      </c>
      <c r="C24" s="29"/>
      <c r="D24" s="49">
        <v>1743.7213126354127</v>
      </c>
      <c r="E24" s="49">
        <v>1959.1338731623298</v>
      </c>
      <c r="F24" s="49">
        <v>2262.154653313904</v>
      </c>
      <c r="G24" s="49">
        <v>2233.3441281906644</v>
      </c>
      <c r="H24" s="49">
        <v>2752.0368623709869</v>
      </c>
      <c r="I24" s="49">
        <v>1864.1305912706416</v>
      </c>
      <c r="J24" s="49">
        <v>1925.7216655253844</v>
      </c>
      <c r="K24" s="49">
        <v>1960.8151759606924</v>
      </c>
      <c r="L24" s="49">
        <v>2489.3234946860766</v>
      </c>
      <c r="M24" s="49">
        <v>1857.5908756366355</v>
      </c>
      <c r="N24" s="49">
        <v>3660.4060278716775</v>
      </c>
      <c r="O24" s="49">
        <v>2696.8340326991738</v>
      </c>
      <c r="P24" s="30">
        <f>SUM($D24:D24)/P$1</f>
        <v>1743.7213126354127</v>
      </c>
      <c r="Q24" s="30">
        <f>SUM($D24:E24)/Q$1</f>
        <v>1851.4275928988714</v>
      </c>
      <c r="R24" s="30">
        <f>SUM($D24:F24)/R$1</f>
        <v>1988.3366130372153</v>
      </c>
      <c r="S24" s="30">
        <f>SUM($D24:G24)/S$1</f>
        <v>2049.5884918255779</v>
      </c>
      <c r="T24" s="30">
        <f>SUM($D24:H24)/T$1</f>
        <v>2190.0781659346599</v>
      </c>
      <c r="U24" s="30">
        <f>SUM($D24:I24)/U$1</f>
        <v>2135.7535701573233</v>
      </c>
      <c r="V24" s="30">
        <f>SUM($D24:J24)/V$1</f>
        <v>2105.7490123527609</v>
      </c>
      <c r="W24" s="30">
        <f>SUM($D24:K24)/W$1</f>
        <v>2087.6322828037523</v>
      </c>
      <c r="X24" s="30">
        <f>SUM($D24:L24)/X$1</f>
        <v>2132.2646396795662</v>
      </c>
      <c r="Y24" s="30">
        <f>SUM($D24:M24)/Y$1</f>
        <v>2104.7972632752731</v>
      </c>
      <c r="Z24" s="30">
        <f>SUM($D24:N24)/Z$1</f>
        <v>2246.2162418749463</v>
      </c>
      <c r="AA24" s="30">
        <f>SUM($D24:O24)/AA$1</f>
        <v>2283.7677244436322</v>
      </c>
      <c r="AB24" s="30">
        <f t="shared" si="0"/>
        <v>1988.3366130372153</v>
      </c>
      <c r="AC24" s="30">
        <f t="shared" si="1"/>
        <v>2283.1705272774307</v>
      </c>
      <c r="AD24" s="30">
        <f t="shared" si="2"/>
        <v>2125.2867787240511</v>
      </c>
      <c r="AE24" s="30">
        <f t="shared" si="3"/>
        <v>2738.2769787358288</v>
      </c>
      <c r="AF24" s="30">
        <f t="shared" si="4"/>
        <v>2135.7535701573233</v>
      </c>
      <c r="AG24" s="30">
        <f t="shared" si="5"/>
        <v>2431.7818787299402</v>
      </c>
      <c r="AH24" s="30">
        <f t="shared" si="6"/>
        <v>2283.7677244436322</v>
      </c>
    </row>
    <row r="25" spans="2:34" s="1" customFormat="1" ht="18.600000000000001">
      <c r="B25" s="26" t="s">
        <v>54</v>
      </c>
      <c r="C25" s="29"/>
      <c r="D25" s="49">
        <v>204.19006941971548</v>
      </c>
      <c r="E25" s="49">
        <v>110.31217972650552</v>
      </c>
      <c r="F25" s="49">
        <v>251.27157881428025</v>
      </c>
      <c r="G25" s="49">
        <v>313.24648091215801</v>
      </c>
      <c r="H25" s="49">
        <v>145.31814192382001</v>
      </c>
      <c r="I25" s="49">
        <v>357.79775909083855</v>
      </c>
      <c r="J25" s="49">
        <v>206.63860710805989</v>
      </c>
      <c r="K25" s="49">
        <v>243.13999286216173</v>
      </c>
      <c r="L25" s="49">
        <v>270.13645536655741</v>
      </c>
      <c r="M25" s="49">
        <v>165.85652809749237</v>
      </c>
      <c r="N25" s="49">
        <v>145.61756912437446</v>
      </c>
      <c r="O25" s="49">
        <v>297.16917908459709</v>
      </c>
      <c r="P25" s="30">
        <f>SUM($D25:D25)/P$1</f>
        <v>204.19006941971548</v>
      </c>
      <c r="Q25" s="30">
        <f>SUM($D25:E25)/Q$1</f>
        <v>157.2511245731105</v>
      </c>
      <c r="R25" s="30">
        <f>SUM($D25:F25)/R$1</f>
        <v>188.59127598683372</v>
      </c>
      <c r="S25" s="30">
        <f>SUM($D25:G25)/S$1</f>
        <v>219.75507721816479</v>
      </c>
      <c r="T25" s="30">
        <f>SUM($D25:H25)/T$1</f>
        <v>204.86769015929585</v>
      </c>
      <c r="U25" s="30">
        <f>SUM($D25:I25)/U$1</f>
        <v>230.35603498121964</v>
      </c>
      <c r="V25" s="30">
        <f>SUM($D25:J25)/V$1</f>
        <v>226.96783099933967</v>
      </c>
      <c r="W25" s="30">
        <f>SUM($D25:K25)/W$1</f>
        <v>228.98935123219243</v>
      </c>
      <c r="X25" s="30">
        <f>SUM($D25:L25)/X$1</f>
        <v>233.56125169156633</v>
      </c>
      <c r="Y25" s="30">
        <f>SUM($D25:M25)/Y$1</f>
        <v>226.79077933215891</v>
      </c>
      <c r="Z25" s="30">
        <f>SUM($D25:N25)/Z$1</f>
        <v>219.41139658599667</v>
      </c>
      <c r="AA25" s="30">
        <f>SUM($D25:O25)/AA$1</f>
        <v>225.89121179421338</v>
      </c>
      <c r="AB25" s="30">
        <f t="shared" si="0"/>
        <v>188.59127598683372</v>
      </c>
      <c r="AC25" s="30">
        <f t="shared" si="1"/>
        <v>272.12079397560552</v>
      </c>
      <c r="AD25" s="30">
        <f t="shared" si="2"/>
        <v>239.97168511225968</v>
      </c>
      <c r="AE25" s="30">
        <f t="shared" si="3"/>
        <v>202.88109210215464</v>
      </c>
      <c r="AF25" s="30">
        <f t="shared" si="4"/>
        <v>230.35603498121964</v>
      </c>
      <c r="AG25" s="30">
        <f t="shared" si="5"/>
        <v>221.42638860720717</v>
      </c>
      <c r="AH25" s="30">
        <f t="shared" si="6"/>
        <v>225.89121179421338</v>
      </c>
    </row>
    <row r="26" spans="2:34" s="1" customFormat="1" ht="18.600000000000001">
      <c r="B26" s="26" t="s">
        <v>55</v>
      </c>
      <c r="C26" s="29"/>
      <c r="D26" s="49">
        <v>3.0477118581242904E-4</v>
      </c>
      <c r="E26" s="49">
        <v>-9.9491405619695302E-5</v>
      </c>
      <c r="F26" s="49">
        <v>-2.0293463334502656E-4</v>
      </c>
      <c r="G26" s="49">
        <v>-1.271984840144399E-3</v>
      </c>
      <c r="H26" s="49">
        <v>9.9325070918100645E-4</v>
      </c>
      <c r="I26" s="49">
        <v>1.3134013166019747E-4</v>
      </c>
      <c r="J26" s="49">
        <v>-4.5618375433691218E-5</v>
      </c>
      <c r="K26" s="49">
        <v>-7.264230778256265E-4</v>
      </c>
      <c r="L26" s="49">
        <v>1.2561901364407284E-3</v>
      </c>
      <c r="M26" s="49">
        <v>3.4616647024135463E-3</v>
      </c>
      <c r="N26" s="49">
        <v>-2.5345349974444762E-3</v>
      </c>
      <c r="O26" s="49">
        <v>-5.1541500852818236E-4</v>
      </c>
      <c r="P26" s="30">
        <f>SUM($D26:D26)/P$1</f>
        <v>3.0477118581242904E-4</v>
      </c>
      <c r="Q26" s="30">
        <f>SUM($D26:E26)/Q$1</f>
        <v>1.0263989009636687E-4</v>
      </c>
      <c r="R26" s="30">
        <f>SUM($D26:F26)/R$1</f>
        <v>7.8171561590239223E-7</v>
      </c>
      <c r="S26" s="30">
        <f>SUM($D26:G26)/S$1</f>
        <v>-3.1740992332417297E-4</v>
      </c>
      <c r="T26" s="30">
        <f>SUM($D26:H26)/T$1</f>
        <v>-5.5277796823137088E-5</v>
      </c>
      <c r="U26" s="30">
        <f>SUM($D26:I26)/U$1</f>
        <v>-2.417480874258133E-5</v>
      </c>
      <c r="V26" s="30">
        <f>SUM($D26:J26)/V$1</f>
        <v>-2.7238175412739885E-5</v>
      </c>
      <c r="W26" s="30">
        <f>SUM($D26:K26)/W$1</f>
        <v>-1.1463628821435071E-4</v>
      </c>
      <c r="X26" s="30">
        <f>SUM($D26:L26)/X$1</f>
        <v>3.7677758969546972E-5</v>
      </c>
      <c r="Y26" s="30">
        <f>SUM($D26:M26)/Y$1</f>
        <v>3.800764533139469E-4</v>
      </c>
      <c r="Z26" s="30">
        <f>SUM($D26:N26)/Z$1</f>
        <v>1.1511177597227209E-4</v>
      </c>
      <c r="AA26" s="30">
        <f>SUM($D26:O26)/AA$1</f>
        <v>6.2567877263900885E-5</v>
      </c>
      <c r="AB26" s="30">
        <f t="shared" si="0"/>
        <v>7.8171561590239223E-7</v>
      </c>
      <c r="AC26" s="30">
        <f t="shared" si="1"/>
        <v>-4.9131333101065036E-5</v>
      </c>
      <c r="AD26" s="30">
        <f t="shared" si="2"/>
        <v>1.6138289439380357E-4</v>
      </c>
      <c r="AE26" s="30">
        <f t="shared" si="3"/>
        <v>1.372382321469626E-4</v>
      </c>
      <c r="AF26" s="30">
        <f t="shared" si="4"/>
        <v>-2.417480874258133E-5</v>
      </c>
      <c r="AG26" s="30">
        <f t="shared" si="5"/>
        <v>1.4931056327038313E-4</v>
      </c>
      <c r="AH26" s="30">
        <f t="shared" si="6"/>
        <v>6.2567877263900885E-5</v>
      </c>
    </row>
    <row r="27" spans="2:34" s="16" customFormat="1" ht="18.95" thickBot="1">
      <c r="B27" s="17" t="s">
        <v>56</v>
      </c>
      <c r="C27" s="18"/>
      <c r="D27" s="50">
        <v>35118.504147631065</v>
      </c>
      <c r="E27" s="50">
        <v>34425.915398392863</v>
      </c>
      <c r="F27" s="50">
        <v>33588.782654314688</v>
      </c>
      <c r="G27" s="50">
        <v>36000.048728361922</v>
      </c>
      <c r="H27" s="50">
        <v>35078.486571956077</v>
      </c>
      <c r="I27" s="50">
        <v>34609.099029125668</v>
      </c>
      <c r="J27" s="50">
        <v>35268.102753340529</v>
      </c>
      <c r="K27" s="50">
        <v>33734.965251077199</v>
      </c>
      <c r="L27" s="50">
        <v>41353.490801334898</v>
      </c>
      <c r="M27" s="50">
        <v>40525.330058702595</v>
      </c>
      <c r="N27" s="50">
        <v>43317.535840708319</v>
      </c>
      <c r="O27" s="50">
        <v>41563.078050686621</v>
      </c>
      <c r="P27" s="19">
        <f>SUM($D27:D27)/P$1</f>
        <v>35118.504147631065</v>
      </c>
      <c r="Q27" s="19">
        <f>SUM($D27:E27)/Q$1</f>
        <v>34772.209773011964</v>
      </c>
      <c r="R27" s="19">
        <f>SUM($D27:F27)/R$1</f>
        <v>34377.734066779543</v>
      </c>
      <c r="S27" s="19">
        <f>SUM($D27:G27)/S$1</f>
        <v>34783.312732175138</v>
      </c>
      <c r="T27" s="19">
        <f>SUM($D27:H27)/T$1</f>
        <v>34842.347500131327</v>
      </c>
      <c r="U27" s="19">
        <f>SUM($D27:I27)/U$1</f>
        <v>34803.472754963717</v>
      </c>
      <c r="V27" s="19">
        <f>SUM($D27:J27)/V$1</f>
        <v>34869.848469017546</v>
      </c>
      <c r="W27" s="19">
        <f>SUM($D27:K27)/W$1</f>
        <v>34727.988066775004</v>
      </c>
      <c r="X27" s="19">
        <f>SUM($D27:L27)/X$1</f>
        <v>35464.155037281656</v>
      </c>
      <c r="Y27" s="19">
        <f>SUM($D27:M27)/Y$1</f>
        <v>35970.272539423757</v>
      </c>
      <c r="Z27" s="19">
        <f>SUM($D27:N27)/Z$1</f>
        <v>36638.20556681326</v>
      </c>
      <c r="AA27" s="19">
        <f>SUM($D27:O27)/AA$1</f>
        <v>37048.611607136037</v>
      </c>
      <c r="AB27" s="19">
        <f t="shared" si="0"/>
        <v>34377.734066779543</v>
      </c>
      <c r="AC27" s="19">
        <f t="shared" si="1"/>
        <v>35229.211443147891</v>
      </c>
      <c r="AD27" s="19">
        <f t="shared" si="2"/>
        <v>36785.519601917542</v>
      </c>
      <c r="AE27" s="19">
        <f t="shared" si="3"/>
        <v>41801.981316699181</v>
      </c>
      <c r="AF27" s="19">
        <f t="shared" si="4"/>
        <v>34803.472754963717</v>
      </c>
      <c r="AG27" s="19">
        <f t="shared" si="5"/>
        <v>39293.750459308365</v>
      </c>
      <c r="AH27" s="19">
        <f t="shared" si="6"/>
        <v>37048.611607136037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>F27-SUM(F5,F12,F18,F24:F26)</f>
        <v>0</v>
      </c>
      <c r="G28" s="9">
        <f t="shared" ref="G28:H28" si="7">G27-SUM(G5,G12,G18,G24:G26)</f>
        <v>0</v>
      </c>
      <c r="H28" s="9">
        <f t="shared" si="7"/>
        <v>0</v>
      </c>
      <c r="I28" s="9">
        <v>0</v>
      </c>
      <c r="J28" s="9">
        <v>0</v>
      </c>
      <c r="K28" s="9">
        <f t="shared" ref="K28:L28" si="8">K27-SUM(K5,K12,K18,K24:K26)</f>
        <v>0</v>
      </c>
      <c r="L28" s="9">
        <f t="shared" si="8"/>
        <v>0</v>
      </c>
      <c r="M28" s="9">
        <f t="shared" ref="M28:O28" si="9">M27-SUM(M5,M12,M18,M24:M26)</f>
        <v>0</v>
      </c>
      <c r="N28" s="9">
        <f t="shared" si="9"/>
        <v>0</v>
      </c>
      <c r="O28" s="9">
        <f t="shared" si="9"/>
        <v>0</v>
      </c>
      <c r="P28" s="9">
        <f t="shared" ref="P28:AH28" si="10">P27-SUM(P5,P12,P18,P24:P26)</f>
        <v>0</v>
      </c>
      <c r="Q28" s="9">
        <f t="shared" si="10"/>
        <v>0</v>
      </c>
      <c r="R28" s="9">
        <f t="shared" si="10"/>
        <v>0</v>
      </c>
      <c r="S28" s="9">
        <f t="shared" si="10"/>
        <v>0</v>
      </c>
      <c r="T28" s="9">
        <f t="shared" si="10"/>
        <v>0</v>
      </c>
      <c r="U28" s="9">
        <f t="shared" si="10"/>
        <v>0</v>
      </c>
      <c r="V28" s="9">
        <f t="shared" si="10"/>
        <v>0</v>
      </c>
      <c r="W28" s="9">
        <f t="shared" si="10"/>
        <v>0</v>
      </c>
      <c r="X28" s="9">
        <f t="shared" si="10"/>
        <v>0</v>
      </c>
      <c r="Y28" s="9">
        <f t="shared" si="10"/>
        <v>0</v>
      </c>
      <c r="Z28" s="9">
        <f t="shared" si="10"/>
        <v>0</v>
      </c>
      <c r="AA28" s="9">
        <f t="shared" si="10"/>
        <v>0</v>
      </c>
      <c r="AB28" s="9">
        <f t="shared" si="10"/>
        <v>0</v>
      </c>
      <c r="AC28" s="9">
        <f t="shared" si="10"/>
        <v>0</v>
      </c>
      <c r="AD28" s="9">
        <f t="shared" si="10"/>
        <v>0</v>
      </c>
      <c r="AE28" s="9">
        <f t="shared" si="10"/>
        <v>0</v>
      </c>
      <c r="AF28" s="9">
        <f t="shared" si="10"/>
        <v>0</v>
      </c>
      <c r="AG28" s="9">
        <f t="shared" si="10"/>
        <v>0</v>
      </c>
      <c r="AH28" s="9">
        <f t="shared" si="10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9</v>
      </c>
      <c r="N31" s="6" t="s">
        <v>9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 t="shared" ref="D34:AH34" si="12">D5*D$57/1000</f>
        <v>67669.53157007102</v>
      </c>
      <c r="E34" s="28">
        <f t="shared" ref="E34:O34" si="13">E5*E$57/1000</f>
        <v>69737.525576316053</v>
      </c>
      <c r="F34" s="28">
        <f t="shared" si="13"/>
        <v>59432.224409988594</v>
      </c>
      <c r="G34" s="28">
        <f t="shared" si="13"/>
        <v>66376.206048282562</v>
      </c>
      <c r="H34" s="28">
        <f t="shared" si="13"/>
        <v>75922.860174463116</v>
      </c>
      <c r="I34" s="28">
        <f t="shared" si="13"/>
        <v>65945.260880321744</v>
      </c>
      <c r="J34" s="28">
        <f t="shared" si="13"/>
        <v>83540.07293901316</v>
      </c>
      <c r="K34" s="28">
        <f t="shared" si="13"/>
        <v>52561.441375014903</v>
      </c>
      <c r="L34" s="28">
        <f t="shared" ref="L34" si="14">L5*L$57/1000</f>
        <v>61198.676212555343</v>
      </c>
      <c r="M34" s="28">
        <f t="shared" si="13"/>
        <v>92064.884056963114</v>
      </c>
      <c r="N34" s="28">
        <f t="shared" si="13"/>
        <v>65769.49291006854</v>
      </c>
      <c r="O34" s="28">
        <f t="shared" si="13"/>
        <v>66283.793119230046</v>
      </c>
      <c r="P34" s="28">
        <f t="shared" si="12"/>
        <v>67669.53157007102</v>
      </c>
      <c r="Q34" s="28">
        <f t="shared" si="12"/>
        <v>137501.16713511071</v>
      </c>
      <c r="R34" s="28">
        <f t="shared" si="12"/>
        <v>196715.33071345298</v>
      </c>
      <c r="S34" s="28">
        <f t="shared" si="12"/>
        <v>263733.563162031</v>
      </c>
      <c r="T34" s="28">
        <f t="shared" si="12"/>
        <v>340443.53912671859</v>
      </c>
      <c r="U34" s="28">
        <f t="shared" si="12"/>
        <v>406387.93727408152</v>
      </c>
      <c r="V34" s="28">
        <f t="shared" si="12"/>
        <v>489957.76746673882</v>
      </c>
      <c r="W34" s="28">
        <f t="shared" si="12"/>
        <v>542356.59182039078</v>
      </c>
      <c r="X34" s="28">
        <f t="shared" si="12"/>
        <v>605479.32697293605</v>
      </c>
      <c r="Y34" s="28">
        <f t="shared" si="12"/>
        <v>696109.5079153605</v>
      </c>
      <c r="Z34" s="28">
        <f t="shared" si="12"/>
        <v>764012.29239473608</v>
      </c>
      <c r="AA34" s="28">
        <f t="shared" si="12"/>
        <v>830572.16674414545</v>
      </c>
      <c r="AB34" s="28">
        <f t="shared" si="12"/>
        <v>196715.33071345298</v>
      </c>
      <c r="AC34" s="28">
        <f t="shared" si="12"/>
        <v>208559.19155061175</v>
      </c>
      <c r="AD34" s="28">
        <f t="shared" si="12"/>
        <v>198707.04805246994</v>
      </c>
      <c r="AE34" s="28">
        <f t="shared" si="12"/>
        <v>225045.44960511723</v>
      </c>
      <c r="AF34" s="28">
        <f t="shared" si="12"/>
        <v>406387.93727408152</v>
      </c>
      <c r="AG34" s="28">
        <f t="shared" si="12"/>
        <v>423387.26152648253</v>
      </c>
      <c r="AH34" s="28">
        <f t="shared" si="12"/>
        <v>830572.16674414545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0</v>
      </c>
      <c r="E35" s="15">
        <f t="shared" ref="E35:O35" si="16">E6*E$57/1000</f>
        <v>0</v>
      </c>
      <c r="F35" s="15">
        <f t="shared" si="16"/>
        <v>0</v>
      </c>
      <c r="G35" s="15">
        <f t="shared" si="16"/>
        <v>0</v>
      </c>
      <c r="H35" s="15">
        <f t="shared" si="16"/>
        <v>0</v>
      </c>
      <c r="I35" s="15">
        <f t="shared" si="16"/>
        <v>0</v>
      </c>
      <c r="J35" s="15">
        <f t="shared" si="16"/>
        <v>0</v>
      </c>
      <c r="K35" s="15">
        <f t="shared" si="16"/>
        <v>0</v>
      </c>
      <c r="L35" s="15">
        <f t="shared" ref="L35" si="17">L6*L$57/1000</f>
        <v>0</v>
      </c>
      <c r="M35" s="15">
        <f t="shared" si="16"/>
        <v>0</v>
      </c>
      <c r="N35" s="15">
        <f t="shared" si="16"/>
        <v>0</v>
      </c>
      <c r="O35" s="15">
        <f t="shared" si="16"/>
        <v>0</v>
      </c>
      <c r="P35" s="15">
        <f t="shared" si="15"/>
        <v>0</v>
      </c>
      <c r="Q35" s="15">
        <f t="shared" si="15"/>
        <v>0</v>
      </c>
      <c r="R35" s="15">
        <f t="shared" si="15"/>
        <v>0</v>
      </c>
      <c r="S35" s="15">
        <f t="shared" si="15"/>
        <v>0</v>
      </c>
      <c r="T35" s="15">
        <f t="shared" si="15"/>
        <v>0</v>
      </c>
      <c r="U35" s="15">
        <f t="shared" si="15"/>
        <v>0</v>
      </c>
      <c r="V35" s="15">
        <f t="shared" si="15"/>
        <v>0</v>
      </c>
      <c r="W35" s="15">
        <f t="shared" si="15"/>
        <v>0</v>
      </c>
      <c r="X35" s="15">
        <f t="shared" si="15"/>
        <v>0</v>
      </c>
      <c r="Y35" s="15">
        <f t="shared" si="15"/>
        <v>0</v>
      </c>
      <c r="Z35" s="15">
        <f t="shared" si="15"/>
        <v>0</v>
      </c>
      <c r="AA35" s="15">
        <f t="shared" si="15"/>
        <v>0</v>
      </c>
      <c r="AB35" s="15">
        <f t="shared" si="15"/>
        <v>0</v>
      </c>
      <c r="AC35" s="15">
        <f t="shared" si="15"/>
        <v>0</v>
      </c>
      <c r="AD35" s="15">
        <f t="shared" si="15"/>
        <v>0</v>
      </c>
      <c r="AE35" s="15">
        <f t="shared" si="15"/>
        <v>0</v>
      </c>
      <c r="AF35" s="15">
        <f t="shared" si="15"/>
        <v>0</v>
      </c>
      <c r="AG35" s="15">
        <f t="shared" si="15"/>
        <v>0</v>
      </c>
      <c r="AH35" s="15">
        <f t="shared" si="15"/>
        <v>0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799.36992965008733</v>
      </c>
      <c r="E36" s="15">
        <f t="shared" ref="E36:O36" si="19">E7*E$57/1000</f>
        <v>565.2006469705093</v>
      </c>
      <c r="F36" s="15">
        <f t="shared" si="19"/>
        <v>570.06521833497789</v>
      </c>
      <c r="G36" s="15">
        <f t="shared" si="19"/>
        <v>956.04835779198152</v>
      </c>
      <c r="H36" s="15">
        <f t="shared" si="19"/>
        <v>1026.9033100151078</v>
      </c>
      <c r="I36" s="15">
        <f t="shared" si="19"/>
        <v>521.02484197489025</v>
      </c>
      <c r="J36" s="15">
        <f t="shared" si="19"/>
        <v>1258.3745046227111</v>
      </c>
      <c r="K36" s="15">
        <f t="shared" si="19"/>
        <v>781.49070989976099</v>
      </c>
      <c r="L36" s="15">
        <f t="shared" ref="L36" si="20">L7*L$57/1000</f>
        <v>966.22995083276203</v>
      </c>
      <c r="M36" s="15">
        <f t="shared" si="19"/>
        <v>1014.4987861662315</v>
      </c>
      <c r="N36" s="15">
        <f t="shared" si="19"/>
        <v>1012.5612745703036</v>
      </c>
      <c r="O36" s="15">
        <f t="shared" si="19"/>
        <v>1220.497322707663</v>
      </c>
      <c r="P36" s="15">
        <f t="shared" si="18"/>
        <v>799.36992965008733</v>
      </c>
      <c r="Q36" s="15">
        <f t="shared" si="18"/>
        <v>1374.3645752900854</v>
      </c>
      <c r="R36" s="15">
        <f t="shared" si="18"/>
        <v>1940.8049069892024</v>
      </c>
      <c r="S36" s="15">
        <f t="shared" si="18"/>
        <v>2877.6231223299178</v>
      </c>
      <c r="T36" s="15">
        <f t="shared" si="18"/>
        <v>3883.3127996187413</v>
      </c>
      <c r="U36" s="15">
        <f t="shared" si="18"/>
        <v>4398.1633428803816</v>
      </c>
      <c r="V36" s="15">
        <f t="shared" si="18"/>
        <v>5598.8644267956888</v>
      </c>
      <c r="W36" s="15">
        <f t="shared" si="18"/>
        <v>6428.6576157115951</v>
      </c>
      <c r="X36" s="15">
        <f t="shared" si="18"/>
        <v>7476.0926764796513</v>
      </c>
      <c r="Y36" s="15">
        <f t="shared" si="18"/>
        <v>8494.8838426055427</v>
      </c>
      <c r="Z36" s="15">
        <f t="shared" si="18"/>
        <v>9579.6113038685526</v>
      </c>
      <c r="AA36" s="15">
        <f t="shared" si="18"/>
        <v>10838.735781368325</v>
      </c>
      <c r="AB36" s="15">
        <f t="shared" si="18"/>
        <v>1940.8049069892024</v>
      </c>
      <c r="AC36" s="15">
        <f t="shared" si="18"/>
        <v>2473.1581553396531</v>
      </c>
      <c r="AD36" s="15">
        <f t="shared" si="18"/>
        <v>3033.6795773488116</v>
      </c>
      <c r="AE36" s="15">
        <f t="shared" si="18"/>
        <v>3360.8965265532302</v>
      </c>
      <c r="AF36" s="15">
        <f t="shared" si="18"/>
        <v>4398.1633428803816</v>
      </c>
      <c r="AG36" s="15">
        <f t="shared" si="18"/>
        <v>6390.5307846748747</v>
      </c>
      <c r="AH36" s="15">
        <f t="shared" si="18"/>
        <v>10838.735781368325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1071.8633424836494</v>
      </c>
      <c r="E37" s="15">
        <f t="shared" ref="E37:O37" si="22">E8*E$57/1000</f>
        <v>1451.2639951174733</v>
      </c>
      <c r="F37" s="15">
        <f t="shared" si="22"/>
        <v>1126.4938756629758</v>
      </c>
      <c r="G37" s="15">
        <f t="shared" si="22"/>
        <v>1589.776768572048</v>
      </c>
      <c r="H37" s="15">
        <f t="shared" si="22"/>
        <v>1265.8438438851963</v>
      </c>
      <c r="I37" s="15">
        <f t="shared" si="22"/>
        <v>996.19172802625303</v>
      </c>
      <c r="J37" s="15">
        <f t="shared" si="22"/>
        <v>1480.44404578887</v>
      </c>
      <c r="K37" s="15">
        <f t="shared" si="22"/>
        <v>809.57375545103139</v>
      </c>
      <c r="L37" s="15">
        <f t="shared" ref="L37" si="23">L8*L$57/1000</f>
        <v>956.59669131643659</v>
      </c>
      <c r="M37" s="15">
        <f t="shared" si="22"/>
        <v>1423.1612613655225</v>
      </c>
      <c r="N37" s="15">
        <f t="shared" si="22"/>
        <v>1162.6971731082213</v>
      </c>
      <c r="O37" s="15">
        <f t="shared" si="22"/>
        <v>1184.3996654180701</v>
      </c>
      <c r="P37" s="15">
        <f t="shared" si="21"/>
        <v>1071.8633424836494</v>
      </c>
      <c r="Q37" s="15">
        <f t="shared" si="21"/>
        <v>2512.9796175991723</v>
      </c>
      <c r="R37" s="15">
        <f t="shared" si="21"/>
        <v>3637.9178216089003</v>
      </c>
      <c r="S37" s="15">
        <f t="shared" si="21"/>
        <v>5208.8184483038449</v>
      </c>
      <c r="T37" s="15">
        <f t="shared" si="21"/>
        <v>6525.2878929123872</v>
      </c>
      <c r="U37" s="15">
        <f t="shared" si="21"/>
        <v>7514.3228720397074</v>
      </c>
      <c r="V37" s="15">
        <f t="shared" si="21"/>
        <v>9005.8363821361108</v>
      </c>
      <c r="W37" s="15">
        <f t="shared" si="21"/>
        <v>9769.0023418871642</v>
      </c>
      <c r="X37" s="15">
        <f t="shared" si="21"/>
        <v>10724.919261244781</v>
      </c>
      <c r="Y37" s="15">
        <f t="shared" si="21"/>
        <v>12160.034236444337</v>
      </c>
      <c r="Z37" s="15">
        <f t="shared" si="21"/>
        <v>13363.028908618729</v>
      </c>
      <c r="AA37" s="15">
        <f t="shared" si="21"/>
        <v>14554.520228292882</v>
      </c>
      <c r="AB37" s="15">
        <f t="shared" si="21"/>
        <v>3637.9178216089003</v>
      </c>
      <c r="AC37" s="15">
        <f t="shared" si="21"/>
        <v>3855.7360637217857</v>
      </c>
      <c r="AD37" s="15">
        <f t="shared" si="21"/>
        <v>3223.9291843106271</v>
      </c>
      <c r="AE37" s="15">
        <f t="shared" si="21"/>
        <v>3829.0751119039605</v>
      </c>
      <c r="AF37" s="15">
        <f t="shared" si="21"/>
        <v>7514.3228720397074</v>
      </c>
      <c r="AG37" s="15">
        <f t="shared" si="21"/>
        <v>7043.4440520399376</v>
      </c>
      <c r="AH37" s="15">
        <f t="shared" si="21"/>
        <v>14554.520228292882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19.236361415875557</v>
      </c>
      <c r="E38" s="15">
        <f t="shared" ref="E38:O38" si="25">E9*E$57/1000</f>
        <v>48.322425168392051</v>
      </c>
      <c r="F38" s="15">
        <f t="shared" si="25"/>
        <v>0</v>
      </c>
      <c r="G38" s="15">
        <f t="shared" si="25"/>
        <v>250.16703820521514</v>
      </c>
      <c r="H38" s="15">
        <f t="shared" si="25"/>
        <v>282.93719670614718</v>
      </c>
      <c r="I38" s="15">
        <f t="shared" si="25"/>
        <v>105.66905039236703</v>
      </c>
      <c r="J38" s="15">
        <f t="shared" si="25"/>
        <v>258.86408069035667</v>
      </c>
      <c r="K38" s="15">
        <f t="shared" si="25"/>
        <v>249.53187318242723</v>
      </c>
      <c r="L38" s="15">
        <f t="shared" ref="L38" si="26">L9*L$57/1000</f>
        <v>151.67265839913694</v>
      </c>
      <c r="M38" s="15">
        <f t="shared" si="25"/>
        <v>133.60789575785256</v>
      </c>
      <c r="N38" s="15">
        <f t="shared" si="25"/>
        <v>220.48328222500419</v>
      </c>
      <c r="O38" s="15">
        <f t="shared" si="25"/>
        <v>63.662577573943437</v>
      </c>
      <c r="P38" s="15">
        <f t="shared" si="24"/>
        <v>19.236361415875557</v>
      </c>
      <c r="Q38" s="15">
        <f t="shared" si="24"/>
        <v>66.628727882945896</v>
      </c>
      <c r="R38" s="15">
        <f t="shared" si="24"/>
        <v>64.787118726665597</v>
      </c>
      <c r="S38" s="15">
        <f t="shared" si="24"/>
        <v>295.78656225314666</v>
      </c>
      <c r="T38" s="15">
        <f t="shared" si="24"/>
        <v>549.91186580391775</v>
      </c>
      <c r="U38" s="15">
        <f t="shared" si="24"/>
        <v>655.55682992346476</v>
      </c>
      <c r="V38" s="15">
        <f t="shared" si="24"/>
        <v>894.15192391253674</v>
      </c>
      <c r="W38" s="15">
        <f t="shared" si="24"/>
        <v>1185.9902982886035</v>
      </c>
      <c r="X38" s="15">
        <f t="shared" si="24"/>
        <v>1346.1981654335523</v>
      </c>
      <c r="Y38" s="15">
        <f t="shared" si="24"/>
        <v>1489.4115391894729</v>
      </c>
      <c r="Z38" s="15">
        <f t="shared" si="24"/>
        <v>1731.9852934904909</v>
      </c>
      <c r="AA38" s="15">
        <f t="shared" si="24"/>
        <v>1788.4530339403805</v>
      </c>
      <c r="AB38" s="15">
        <f t="shared" si="24"/>
        <v>64.787118726665597</v>
      </c>
      <c r="AC38" s="15">
        <f t="shared" si="24"/>
        <v>626.35212195018198</v>
      </c>
      <c r="AD38" s="15">
        <f t="shared" si="24"/>
        <v>673.97737752005366</v>
      </c>
      <c r="AE38" s="15">
        <f t="shared" si="24"/>
        <v>442.26539585895222</v>
      </c>
      <c r="AF38" s="15">
        <f t="shared" si="24"/>
        <v>655.55682992346476</v>
      </c>
      <c r="AG38" s="15">
        <f t="shared" si="24"/>
        <v>1121.565917198971</v>
      </c>
      <c r="AH38" s="15">
        <f t="shared" si="24"/>
        <v>1788.4530339403805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10401.558863593158</v>
      </c>
      <c r="E39" s="15">
        <f t="shared" ref="E39:O39" si="28">E10*E$57/1000</f>
        <v>9109.513833305431</v>
      </c>
      <c r="F39" s="15">
        <f t="shared" si="28"/>
        <v>4021.8406166888922</v>
      </c>
      <c r="G39" s="15">
        <f t="shared" si="28"/>
        <v>18120.635895642652</v>
      </c>
      <c r="H39" s="15">
        <f t="shared" si="28"/>
        <v>11867.216695423049</v>
      </c>
      <c r="I39" s="15">
        <f t="shared" si="28"/>
        <v>7693.1476877590831</v>
      </c>
      <c r="J39" s="15">
        <f t="shared" si="28"/>
        <v>11889.031285445304</v>
      </c>
      <c r="K39" s="15">
        <f t="shared" si="28"/>
        <v>5666.0732447826049</v>
      </c>
      <c r="L39" s="15">
        <f t="shared" ref="L39" si="29">L10*L$57/1000</f>
        <v>6126.145789231251</v>
      </c>
      <c r="M39" s="15">
        <f t="shared" si="28"/>
        <v>13045.612409843261</v>
      </c>
      <c r="N39" s="15">
        <f t="shared" si="28"/>
        <v>6945.4162151540713</v>
      </c>
      <c r="O39" s="15">
        <f t="shared" si="28"/>
        <v>9341.3706610834215</v>
      </c>
      <c r="P39" s="15">
        <f t="shared" si="27"/>
        <v>10401.558863593158</v>
      </c>
      <c r="Q39" s="15">
        <f t="shared" si="27"/>
        <v>19579.590581402383</v>
      </c>
      <c r="R39" s="15">
        <f t="shared" si="27"/>
        <v>23302.682262399601</v>
      </c>
      <c r="S39" s="15">
        <f t="shared" si="27"/>
        <v>40628.673479231009</v>
      </c>
      <c r="T39" s="15">
        <f t="shared" si="27"/>
        <v>52591.451231865824</v>
      </c>
      <c r="U39" s="15">
        <f t="shared" si="27"/>
        <v>60217.964378622099</v>
      </c>
      <c r="V39" s="15">
        <f t="shared" si="27"/>
        <v>72191.592716755535</v>
      </c>
      <c r="W39" s="15">
        <f t="shared" si="27"/>
        <v>77257.249088821249</v>
      </c>
      <c r="X39" s="15">
        <f t="shared" si="27"/>
        <v>83029.073613889617</v>
      </c>
      <c r="Y39" s="15">
        <f t="shared" si="27"/>
        <v>95802.201879430999</v>
      </c>
      <c r="Z39" s="15">
        <f t="shared" si="27"/>
        <v>102578.4328012495</v>
      </c>
      <c r="AA39" s="15">
        <f t="shared" si="27"/>
        <v>111996.78015070036</v>
      </c>
      <c r="AB39" s="15">
        <f t="shared" si="27"/>
        <v>23302.682262399601</v>
      </c>
      <c r="AC39" s="15">
        <f t="shared" si="27"/>
        <v>37615.609261514088</v>
      </c>
      <c r="AD39" s="15">
        <f t="shared" si="27"/>
        <v>23044.656048815341</v>
      </c>
      <c r="AE39" s="15">
        <f t="shared" si="27"/>
        <v>28964.989233468965</v>
      </c>
      <c r="AF39" s="15">
        <f t="shared" si="27"/>
        <v>60217.964378622099</v>
      </c>
      <c r="AG39" s="15">
        <f t="shared" si="27"/>
        <v>51908.713179258848</v>
      </c>
      <c r="AH39" s="15">
        <f t="shared" si="27"/>
        <v>111996.78015070036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0</v>
      </c>
      <c r="E40" s="15">
        <f t="shared" ref="E40:O40" si="31">E11*E$57/1000</f>
        <v>0</v>
      </c>
      <c r="F40" s="15">
        <f t="shared" si="31"/>
        <v>0</v>
      </c>
      <c r="G40" s="15">
        <f t="shared" si="31"/>
        <v>0</v>
      </c>
      <c r="H40" s="15">
        <f t="shared" si="31"/>
        <v>0</v>
      </c>
      <c r="I40" s="15">
        <f t="shared" si="31"/>
        <v>0</v>
      </c>
      <c r="J40" s="15">
        <f t="shared" si="31"/>
        <v>0</v>
      </c>
      <c r="K40" s="15">
        <f t="shared" si="31"/>
        <v>0</v>
      </c>
      <c r="L40" s="15">
        <f t="shared" ref="L40" si="32">L11*L$57/1000</f>
        <v>0</v>
      </c>
      <c r="M40" s="15">
        <f t="shared" si="31"/>
        <v>0</v>
      </c>
      <c r="N40" s="15">
        <f t="shared" si="31"/>
        <v>0</v>
      </c>
      <c r="O40" s="15">
        <f t="shared" si="31"/>
        <v>0</v>
      </c>
      <c r="P40" s="15">
        <f t="shared" si="30"/>
        <v>0</v>
      </c>
      <c r="Q40" s="15">
        <f t="shared" si="30"/>
        <v>0</v>
      </c>
      <c r="R40" s="15">
        <f t="shared" si="30"/>
        <v>0</v>
      </c>
      <c r="S40" s="15">
        <f t="shared" si="30"/>
        <v>0</v>
      </c>
      <c r="T40" s="15">
        <f t="shared" si="30"/>
        <v>0</v>
      </c>
      <c r="U40" s="15">
        <f t="shared" si="30"/>
        <v>0</v>
      </c>
      <c r="V40" s="15">
        <f t="shared" si="30"/>
        <v>0</v>
      </c>
      <c r="W40" s="15">
        <f t="shared" si="30"/>
        <v>0</v>
      </c>
      <c r="X40" s="15">
        <f t="shared" si="30"/>
        <v>0</v>
      </c>
      <c r="Y40" s="15">
        <f t="shared" si="30"/>
        <v>0</v>
      </c>
      <c r="Z40" s="15">
        <f t="shared" si="30"/>
        <v>0</v>
      </c>
      <c r="AA40" s="15">
        <f t="shared" si="30"/>
        <v>0</v>
      </c>
      <c r="AB40" s="15">
        <f t="shared" si="30"/>
        <v>0</v>
      </c>
      <c r="AC40" s="15">
        <f t="shared" si="30"/>
        <v>0</v>
      </c>
      <c r="AD40" s="15">
        <f t="shared" si="30"/>
        <v>0</v>
      </c>
      <c r="AE40" s="15">
        <f t="shared" si="30"/>
        <v>0</v>
      </c>
      <c r="AF40" s="15">
        <f t="shared" si="30"/>
        <v>0</v>
      </c>
      <c r="AG40" s="15">
        <f t="shared" si="30"/>
        <v>0</v>
      </c>
      <c r="AH40" s="15">
        <f t="shared" si="30"/>
        <v>0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15573.516188558535</v>
      </c>
      <c r="E41" s="28">
        <f t="shared" ref="E41:O41" si="34">E12*E$57/1000</f>
        <v>14790.010962082672</v>
      </c>
      <c r="F41" s="28">
        <f t="shared" si="34"/>
        <v>11385.365284580459</v>
      </c>
      <c r="G41" s="28">
        <f t="shared" si="34"/>
        <v>24765.914385814249</v>
      </c>
      <c r="H41" s="28">
        <f t="shared" si="34"/>
        <v>19555.864938390529</v>
      </c>
      <c r="I41" s="28">
        <f t="shared" si="34"/>
        <v>14662.336841827433</v>
      </c>
      <c r="J41" s="28">
        <f t="shared" si="34"/>
        <v>20351.316775060004</v>
      </c>
      <c r="K41" s="28">
        <f t="shared" si="34"/>
        <v>10733.847269919066</v>
      </c>
      <c r="L41" s="28">
        <f t="shared" ref="L41" si="35">L12*L$57/1000</f>
        <v>12872.452893104546</v>
      </c>
      <c r="M41" s="28">
        <f t="shared" si="34"/>
        <v>21619.704000286576</v>
      </c>
      <c r="N41" s="28">
        <f t="shared" si="34"/>
        <v>12447.071760240733</v>
      </c>
      <c r="O41" s="28">
        <f t="shared" si="34"/>
        <v>17482.564694371453</v>
      </c>
      <c r="P41" s="28">
        <f t="shared" si="33"/>
        <v>15573.516188558535</v>
      </c>
      <c r="Q41" s="28">
        <f t="shared" si="33"/>
        <v>30427.470526714438</v>
      </c>
      <c r="R41" s="28">
        <f t="shared" si="33"/>
        <v>41658.111147085932</v>
      </c>
      <c r="S41" s="28">
        <f t="shared" si="33"/>
        <v>65650.943502375027</v>
      </c>
      <c r="T41" s="28">
        <f t="shared" si="33"/>
        <v>85304.187068213592</v>
      </c>
      <c r="U41" s="28">
        <f t="shared" si="33"/>
        <v>99916.674341351682</v>
      </c>
      <c r="V41" s="28">
        <f t="shared" si="33"/>
        <v>120306.13159835726</v>
      </c>
      <c r="W41" s="28">
        <f t="shared" si="33"/>
        <v>130397.56835726352</v>
      </c>
      <c r="X41" s="28">
        <f t="shared" si="33"/>
        <v>143286.09612698952</v>
      </c>
      <c r="Y41" s="28">
        <f t="shared" si="33"/>
        <v>164596.4040245357</v>
      </c>
      <c r="Z41" s="28">
        <f t="shared" si="33"/>
        <v>176865.7976326317</v>
      </c>
      <c r="AA41" s="28">
        <f t="shared" si="33"/>
        <v>194605.36480628117</v>
      </c>
      <c r="AB41" s="28">
        <f t="shared" si="33"/>
        <v>41658.111147085932</v>
      </c>
      <c r="AC41" s="28">
        <f t="shared" si="33"/>
        <v>58977.568307765257</v>
      </c>
      <c r="AD41" s="28">
        <f t="shared" si="33"/>
        <v>43517.235941601721</v>
      </c>
      <c r="AE41" s="28">
        <f t="shared" si="33"/>
        <v>51311.933830159738</v>
      </c>
      <c r="AF41" s="28">
        <f t="shared" si="33"/>
        <v>99916.674341351682</v>
      </c>
      <c r="AG41" s="28">
        <f t="shared" si="33"/>
        <v>94707.761474962885</v>
      </c>
      <c r="AH41" s="28">
        <f t="shared" si="33"/>
        <v>194605.36480628117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314.12484174908855</v>
      </c>
      <c r="E42" s="15">
        <f t="shared" ref="E42:O42" si="37">E13*E$57/1000</f>
        <v>370.13450945535044</v>
      </c>
      <c r="F42" s="15">
        <f t="shared" si="37"/>
        <v>333.90720604889293</v>
      </c>
      <c r="G42" s="15">
        <f t="shared" si="37"/>
        <v>485.61728792349072</v>
      </c>
      <c r="H42" s="15">
        <f t="shared" si="37"/>
        <v>452.64407848067532</v>
      </c>
      <c r="I42" s="15">
        <f t="shared" si="37"/>
        <v>371.41118898192332</v>
      </c>
      <c r="J42" s="15">
        <f t="shared" si="37"/>
        <v>445.7675958753909</v>
      </c>
      <c r="K42" s="15">
        <f t="shared" si="37"/>
        <v>315.20103384129442</v>
      </c>
      <c r="L42" s="15">
        <f t="shared" ref="L42" si="38">L13*L$57/1000</f>
        <v>462.75550404656218</v>
      </c>
      <c r="M42" s="15">
        <f t="shared" si="37"/>
        <v>709.61111782119019</v>
      </c>
      <c r="N42" s="15">
        <f t="shared" si="37"/>
        <v>549.13835712536252</v>
      </c>
      <c r="O42" s="15">
        <f t="shared" si="37"/>
        <v>784.67500282661445</v>
      </c>
      <c r="P42" s="15">
        <f t="shared" si="36"/>
        <v>314.12484174908855</v>
      </c>
      <c r="Q42" s="15">
        <f t="shared" si="36"/>
        <v>683.13802519540957</v>
      </c>
      <c r="R42" s="15">
        <f t="shared" si="36"/>
        <v>1018.2906316752301</v>
      </c>
      <c r="S42" s="15">
        <f t="shared" si="36"/>
        <v>1495.176192553932</v>
      </c>
      <c r="T42" s="15">
        <f t="shared" si="36"/>
        <v>1948.947093060716</v>
      </c>
      <c r="U42" s="15">
        <f t="shared" si="36"/>
        <v>2320.1904892596017</v>
      </c>
      <c r="V42" s="15">
        <f t="shared" si="36"/>
        <v>2771.2337387298735</v>
      </c>
      <c r="W42" s="15">
        <f t="shared" si="36"/>
        <v>3090.4823072057229</v>
      </c>
      <c r="X42" s="15">
        <f t="shared" si="36"/>
        <v>3591.8527547968929</v>
      </c>
      <c r="Y42" s="15">
        <f t="shared" si="36"/>
        <v>4263.5302374592302</v>
      </c>
      <c r="Z42" s="15">
        <f t="shared" si="36"/>
        <v>4857.8841504255997</v>
      </c>
      <c r="AA42" s="15">
        <f t="shared" si="36"/>
        <v>5677.1160719869213</v>
      </c>
      <c r="AB42" s="15">
        <f t="shared" si="36"/>
        <v>1018.2906316752301</v>
      </c>
      <c r="AC42" s="15">
        <f t="shared" si="36"/>
        <v>1311.0568682435417</v>
      </c>
      <c r="AD42" s="15">
        <f t="shared" si="36"/>
        <v>1263.6062805343886</v>
      </c>
      <c r="AE42" s="15">
        <f t="shared" si="36"/>
        <v>2083.4889999024294</v>
      </c>
      <c r="AF42" s="15">
        <f t="shared" si="36"/>
        <v>2320.1904892596017</v>
      </c>
      <c r="AG42" s="15">
        <f t="shared" si="36"/>
        <v>3331.4382704248924</v>
      </c>
      <c r="AH42" s="15">
        <f t="shared" si="36"/>
        <v>5677.1160719869213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5362.8993012353603</v>
      </c>
      <c r="E43" s="15">
        <f t="shared" ref="E43:O43" si="40">E14*E$57/1000</f>
        <v>7084.3371391595228</v>
      </c>
      <c r="F43" s="15">
        <f t="shared" si="40"/>
        <v>5964.145690082546</v>
      </c>
      <c r="G43" s="15">
        <f t="shared" si="40"/>
        <v>8503.2715305460679</v>
      </c>
      <c r="H43" s="15">
        <f t="shared" si="40"/>
        <v>10132.444274115778</v>
      </c>
      <c r="I43" s="15">
        <f t="shared" si="40"/>
        <v>8558.0790428686942</v>
      </c>
      <c r="J43" s="15">
        <f t="shared" si="40"/>
        <v>10005.753021483921</v>
      </c>
      <c r="K43" s="15">
        <f t="shared" si="40"/>
        <v>6132.8751304733487</v>
      </c>
      <c r="L43" s="15">
        <f t="shared" ref="L43" si="41">L14*L$57/1000</f>
        <v>8948.7677652561542</v>
      </c>
      <c r="M43" s="15">
        <f t="shared" si="40"/>
        <v>13621.230392159134</v>
      </c>
      <c r="N43" s="15">
        <f t="shared" si="40"/>
        <v>6917.7696172079659</v>
      </c>
      <c r="O43" s="15">
        <f t="shared" si="40"/>
        <v>7200.2472871286127</v>
      </c>
      <c r="P43" s="15">
        <f t="shared" si="39"/>
        <v>5362.8993012353603</v>
      </c>
      <c r="Q43" s="15">
        <f t="shared" si="39"/>
        <v>12402.401011182545</v>
      </c>
      <c r="R43" s="15">
        <f t="shared" si="39"/>
        <v>18383.252511165374</v>
      </c>
      <c r="S43" s="15">
        <f t="shared" si="39"/>
        <v>26751.264727708764</v>
      </c>
      <c r="T43" s="15">
        <f t="shared" si="39"/>
        <v>36598.516159128783</v>
      </c>
      <c r="U43" s="15">
        <f t="shared" si="39"/>
        <v>45195.666933459281</v>
      </c>
      <c r="V43" s="15">
        <f t="shared" si="39"/>
        <v>55087.675969935081</v>
      </c>
      <c r="W43" s="15">
        <f t="shared" si="39"/>
        <v>61264.173574488945</v>
      </c>
      <c r="X43" s="15">
        <f t="shared" si="39"/>
        <v>70923.945525575647</v>
      </c>
      <c r="Y43" s="15">
        <f t="shared" si="39"/>
        <v>83866.45380265858</v>
      </c>
      <c r="Z43" s="15">
        <f t="shared" si="39"/>
        <v>90820.177219124933</v>
      </c>
      <c r="AA43" s="15">
        <f t="shared" si="39"/>
        <v>97991.916174874685</v>
      </c>
      <c r="AB43" s="15">
        <f t="shared" si="39"/>
        <v>18383.252511165374</v>
      </c>
      <c r="AC43" s="15">
        <f t="shared" si="39"/>
        <v>27205.745441233463</v>
      </c>
      <c r="AD43" s="15">
        <f t="shared" si="39"/>
        <v>25529.789290160028</v>
      </c>
      <c r="AE43" s="15">
        <f t="shared" si="39"/>
        <v>27061.023199144132</v>
      </c>
      <c r="AF43" s="15">
        <f t="shared" si="39"/>
        <v>45195.666933459281</v>
      </c>
      <c r="AG43" s="15">
        <f t="shared" si="39"/>
        <v>52581.75514747687</v>
      </c>
      <c r="AH43" s="15">
        <f t="shared" si="39"/>
        <v>97991.916174874685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10966.745245251628</v>
      </c>
      <c r="E44" s="15">
        <f t="shared" ref="E44:O44" si="43">E15*E$57/1000</f>
        <v>12439.419914155118</v>
      </c>
      <c r="F44" s="15">
        <f t="shared" si="43"/>
        <v>11752.666346832802</v>
      </c>
      <c r="G44" s="15">
        <f t="shared" si="43"/>
        <v>14041.289490741101</v>
      </c>
      <c r="H44" s="15">
        <f t="shared" si="43"/>
        <v>17750.918604345774</v>
      </c>
      <c r="I44" s="15">
        <f t="shared" si="43"/>
        <v>12793.519230196029</v>
      </c>
      <c r="J44" s="15">
        <f t="shared" si="43"/>
        <v>19151.28202771386</v>
      </c>
      <c r="K44" s="15">
        <f t="shared" si="43"/>
        <v>10808.797331667094</v>
      </c>
      <c r="L44" s="15">
        <f t="shared" ref="L44" si="44">L15*L$57/1000</f>
        <v>15090.645931625362</v>
      </c>
      <c r="M44" s="15">
        <f t="shared" si="43"/>
        <v>24730.049842407901</v>
      </c>
      <c r="N44" s="15">
        <f t="shared" si="43"/>
        <v>18149.020552721358</v>
      </c>
      <c r="O44" s="15">
        <f t="shared" si="43"/>
        <v>20473.054061597035</v>
      </c>
      <c r="P44" s="15">
        <f t="shared" si="42"/>
        <v>10966.745245251628</v>
      </c>
      <c r="Q44" s="15">
        <f t="shared" si="42"/>
        <v>23383.225027980778</v>
      </c>
      <c r="R44" s="15">
        <f t="shared" si="42"/>
        <v>35198.008874929707</v>
      </c>
      <c r="S44" s="15">
        <f t="shared" si="42"/>
        <v>49170.433117939436</v>
      </c>
      <c r="T44" s="15">
        <f t="shared" si="42"/>
        <v>66528.236125885232</v>
      </c>
      <c r="U44" s="15">
        <f t="shared" si="42"/>
        <v>79319.099966314141</v>
      </c>
      <c r="V44" s="15">
        <f t="shared" si="42"/>
        <v>98010.291035493094</v>
      </c>
      <c r="W44" s="15">
        <f t="shared" si="42"/>
        <v>108868.23740502665</v>
      </c>
      <c r="X44" s="15">
        <f t="shared" si="42"/>
        <v>125025.55942309217</v>
      </c>
      <c r="Y44" s="15">
        <f t="shared" si="42"/>
        <v>148429.84093802003</v>
      </c>
      <c r="Z44" s="15">
        <f t="shared" si="42"/>
        <v>167940.15896204143</v>
      </c>
      <c r="AA44" s="15">
        <f t="shared" si="42"/>
        <v>189006.98749709534</v>
      </c>
      <c r="AB44" s="15">
        <f t="shared" si="42"/>
        <v>35198.008874929707</v>
      </c>
      <c r="AC44" s="15">
        <f t="shared" si="42"/>
        <v>44376.967041355398</v>
      </c>
      <c r="AD44" s="15">
        <f t="shared" si="42"/>
        <v>45334.097788612416</v>
      </c>
      <c r="AE44" s="15">
        <f t="shared" si="42"/>
        <v>63936.795541479747</v>
      </c>
      <c r="AF44" s="15">
        <f t="shared" si="42"/>
        <v>79319.099966314141</v>
      </c>
      <c r="AG44" s="15">
        <f t="shared" si="42"/>
        <v>108930.16041895308</v>
      </c>
      <c r="AH44" s="15">
        <f t="shared" si="42"/>
        <v>189006.98749709534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0</v>
      </c>
      <c r="E45" s="15">
        <f t="shared" ref="E45:O45" si="46">E16*E$57/1000</f>
        <v>0</v>
      </c>
      <c r="F45" s="15">
        <f t="shared" si="46"/>
        <v>0</v>
      </c>
      <c r="G45" s="15">
        <f t="shared" si="46"/>
        <v>0</v>
      </c>
      <c r="H45" s="15">
        <f t="shared" si="46"/>
        <v>0</v>
      </c>
      <c r="I45" s="15">
        <f t="shared" si="46"/>
        <v>0</v>
      </c>
      <c r="J45" s="15">
        <f t="shared" si="46"/>
        <v>0</v>
      </c>
      <c r="K45" s="15">
        <f t="shared" si="46"/>
        <v>0</v>
      </c>
      <c r="L45" s="15">
        <f t="shared" ref="L45" si="47">L16*L$57/1000</f>
        <v>0</v>
      </c>
      <c r="M45" s="15">
        <f t="shared" si="46"/>
        <v>0</v>
      </c>
      <c r="N45" s="15">
        <f t="shared" si="46"/>
        <v>0</v>
      </c>
      <c r="O45" s="15">
        <f t="shared" si="46"/>
        <v>0</v>
      </c>
      <c r="P45" s="15">
        <f t="shared" si="45"/>
        <v>0</v>
      </c>
      <c r="Q45" s="15">
        <f t="shared" si="45"/>
        <v>0</v>
      </c>
      <c r="R45" s="15">
        <f t="shared" si="45"/>
        <v>0</v>
      </c>
      <c r="S45" s="15">
        <f t="shared" si="45"/>
        <v>0</v>
      </c>
      <c r="T45" s="15">
        <f t="shared" si="45"/>
        <v>0</v>
      </c>
      <c r="U45" s="15">
        <f t="shared" si="45"/>
        <v>0</v>
      </c>
      <c r="V45" s="15">
        <f t="shared" si="45"/>
        <v>0</v>
      </c>
      <c r="W45" s="15">
        <f t="shared" si="45"/>
        <v>0</v>
      </c>
      <c r="X45" s="15">
        <f t="shared" si="45"/>
        <v>0</v>
      </c>
      <c r="Y45" s="15">
        <f t="shared" si="45"/>
        <v>0</v>
      </c>
      <c r="Z45" s="15">
        <f t="shared" si="45"/>
        <v>0</v>
      </c>
      <c r="AA45" s="15">
        <f t="shared" si="45"/>
        <v>0</v>
      </c>
      <c r="AB45" s="15">
        <f t="shared" si="45"/>
        <v>0</v>
      </c>
      <c r="AC45" s="15">
        <f t="shared" si="45"/>
        <v>0</v>
      </c>
      <c r="AD45" s="15">
        <f t="shared" si="45"/>
        <v>0</v>
      </c>
      <c r="AE45" s="15">
        <f t="shared" si="45"/>
        <v>0</v>
      </c>
      <c r="AF45" s="15">
        <f t="shared" si="45"/>
        <v>0</v>
      </c>
      <c r="AG45" s="15">
        <f t="shared" si="45"/>
        <v>0</v>
      </c>
      <c r="AH45" s="15">
        <f t="shared" si="45"/>
        <v>0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595.71234122328724</v>
      </c>
      <c r="E46" s="15">
        <f t="shared" ref="E46:O46" si="49">E17*E$57/1000</f>
        <v>648.70150158675995</v>
      </c>
      <c r="F46" s="15">
        <f t="shared" si="49"/>
        <v>500.20101075460866</v>
      </c>
      <c r="G46" s="15">
        <f t="shared" si="49"/>
        <v>803.91534390940114</v>
      </c>
      <c r="H46" s="15">
        <f t="shared" si="49"/>
        <v>899.6901642209184</v>
      </c>
      <c r="I46" s="15">
        <f t="shared" si="49"/>
        <v>963.40693880768299</v>
      </c>
      <c r="J46" s="15">
        <f t="shared" si="49"/>
        <v>803.34844866694095</v>
      </c>
      <c r="K46" s="15">
        <f t="shared" si="49"/>
        <v>597.33861683692533</v>
      </c>
      <c r="L46" s="15">
        <f t="shared" ref="L46" si="50">L17*L$57/1000</f>
        <v>1036.7052706707723</v>
      </c>
      <c r="M46" s="15">
        <f t="shared" si="49"/>
        <v>1703.6539179243514</v>
      </c>
      <c r="N46" s="15">
        <f t="shared" si="49"/>
        <v>809.5550555034564</v>
      </c>
      <c r="O46" s="15">
        <f t="shared" si="49"/>
        <v>1155.0479225028903</v>
      </c>
      <c r="P46" s="15">
        <f t="shared" si="48"/>
        <v>595.71234122328724</v>
      </c>
      <c r="Q46" s="15">
        <f t="shared" si="48"/>
        <v>1244.0744611230655</v>
      </c>
      <c r="R46" s="15">
        <f t="shared" si="48"/>
        <v>1740.0405148925022</v>
      </c>
      <c r="S46" s="15">
        <f t="shared" si="48"/>
        <v>2531.2336920725561</v>
      </c>
      <c r="T46" s="15">
        <f t="shared" si="48"/>
        <v>3412.804453810289</v>
      </c>
      <c r="U46" s="15">
        <f t="shared" si="48"/>
        <v>4384.2642290252543</v>
      </c>
      <c r="V46" s="15">
        <f t="shared" si="48"/>
        <v>5203.9631008123361</v>
      </c>
      <c r="W46" s="15">
        <f t="shared" si="48"/>
        <v>5810.410642104619</v>
      </c>
      <c r="X46" s="15">
        <f t="shared" si="48"/>
        <v>6960.1338623422616</v>
      </c>
      <c r="Y46" s="15">
        <f t="shared" si="48"/>
        <v>8531.1336932339182</v>
      </c>
      <c r="Z46" s="15">
        <f t="shared" si="48"/>
        <v>9367.6067482069593</v>
      </c>
      <c r="AA46" s="15">
        <f t="shared" si="48"/>
        <v>10556.955635693412</v>
      </c>
      <c r="AB46" s="15">
        <f t="shared" si="48"/>
        <v>1740.0405148925022</v>
      </c>
      <c r="AC46" s="15">
        <f t="shared" si="48"/>
        <v>2688.780835445813</v>
      </c>
      <c r="AD46" s="15">
        <f t="shared" si="48"/>
        <v>2553.1382759387925</v>
      </c>
      <c r="AE46" s="15">
        <f t="shared" si="48"/>
        <v>3594.2674168111025</v>
      </c>
      <c r="AF46" s="15">
        <f t="shared" si="48"/>
        <v>4384.2642290252543</v>
      </c>
      <c r="AG46" s="15">
        <f t="shared" si="48"/>
        <v>6128.3499310213019</v>
      </c>
      <c r="AH46" s="15">
        <f t="shared" si="48"/>
        <v>10556.955635693412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17284.678529674224</v>
      </c>
      <c r="E47" s="28">
        <f t="shared" ref="E47:O47" si="52">E18*E$57/1000</f>
        <v>20591.51426511355</v>
      </c>
      <c r="F47" s="28">
        <f t="shared" si="52"/>
        <v>18659.580232896362</v>
      </c>
      <c r="G47" s="28">
        <f t="shared" si="52"/>
        <v>24022.550937879732</v>
      </c>
      <c r="H47" s="28">
        <f t="shared" si="52"/>
        <v>29323.786258293447</v>
      </c>
      <c r="I47" s="28">
        <f t="shared" si="52"/>
        <v>22827.211693647383</v>
      </c>
      <c r="J47" s="28">
        <f t="shared" si="52"/>
        <v>30406.151093740118</v>
      </c>
      <c r="K47" s="28">
        <f t="shared" si="52"/>
        <v>17855.033350002446</v>
      </c>
      <c r="L47" s="28">
        <f t="shared" ref="L47" si="53">L18*L$57/1000</f>
        <v>25611.884768349355</v>
      </c>
      <c r="M47" s="28">
        <f t="shared" si="52"/>
        <v>40764.545270312577</v>
      </c>
      <c r="N47" s="28">
        <f t="shared" si="52"/>
        <v>26453.705220863787</v>
      </c>
      <c r="O47" s="28">
        <f t="shared" si="52"/>
        <v>29681.337538794727</v>
      </c>
      <c r="P47" s="28">
        <f t="shared" si="51"/>
        <v>17284.678529674224</v>
      </c>
      <c r="Q47" s="28">
        <f t="shared" si="51"/>
        <v>37806.940712063326</v>
      </c>
      <c r="R47" s="28">
        <f t="shared" si="51"/>
        <v>56546.303528137047</v>
      </c>
      <c r="S47" s="28">
        <f t="shared" si="51"/>
        <v>80333.874492647679</v>
      </c>
      <c r="T47" s="28">
        <f t="shared" si="51"/>
        <v>108966.95879081309</v>
      </c>
      <c r="U47" s="28">
        <f t="shared" si="51"/>
        <v>131839.75365179146</v>
      </c>
      <c r="V47" s="28">
        <f t="shared" si="51"/>
        <v>161714.62442796418</v>
      </c>
      <c r="W47" s="28">
        <f t="shared" si="51"/>
        <v>179656.51511984773</v>
      </c>
      <c r="X47" s="28">
        <f t="shared" si="51"/>
        <v>207200.57579149283</v>
      </c>
      <c r="Y47" s="28">
        <f t="shared" si="51"/>
        <v>245807.51993613786</v>
      </c>
      <c r="Z47" s="28">
        <f t="shared" si="51"/>
        <v>273724.13094295841</v>
      </c>
      <c r="AA47" s="28">
        <f t="shared" si="51"/>
        <v>304040.24400012218</v>
      </c>
      <c r="AB47" s="28">
        <f t="shared" si="51"/>
        <v>56546.303528137047</v>
      </c>
      <c r="AC47" s="28">
        <f t="shared" si="51"/>
        <v>76008.534083213497</v>
      </c>
      <c r="AD47" s="28">
        <f t="shared" si="51"/>
        <v>74768.386645351129</v>
      </c>
      <c r="AE47" s="28">
        <f t="shared" si="51"/>
        <v>96784.006888782111</v>
      </c>
      <c r="AF47" s="28">
        <f t="shared" si="51"/>
        <v>131839.75365179146</v>
      </c>
      <c r="AG47" s="28">
        <f t="shared" si="51"/>
        <v>171167.54433943026</v>
      </c>
      <c r="AH47" s="28">
        <f t="shared" si="51"/>
        <v>304040.24400012218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980.90235310337459</v>
      </c>
      <c r="E48" s="15">
        <f t="shared" ref="E48:O48" si="55">E19*E$57/1000</f>
        <v>1967.758478764398</v>
      </c>
      <c r="F48" s="15">
        <f t="shared" si="55"/>
        <v>1755.8422396315552</v>
      </c>
      <c r="G48" s="15">
        <f t="shared" si="55"/>
        <v>2901.0053104848071</v>
      </c>
      <c r="H48" s="15">
        <f t="shared" si="55"/>
        <v>6150.0482218318011</v>
      </c>
      <c r="I48" s="15">
        <f t="shared" si="55"/>
        <v>2314.202820385558</v>
      </c>
      <c r="J48" s="15">
        <f t="shared" si="55"/>
        <v>2824.5904359879892</v>
      </c>
      <c r="K48" s="15">
        <f t="shared" si="55"/>
        <v>1392.000554254284</v>
      </c>
      <c r="L48" s="15">
        <f t="shared" ref="L48" si="56">L19*L$57/1000</f>
        <v>2212.8164398312151</v>
      </c>
      <c r="M48" s="15">
        <f t="shared" si="55"/>
        <v>2973.7205100186575</v>
      </c>
      <c r="N48" s="15">
        <f t="shared" si="55"/>
        <v>4004.7526037709436</v>
      </c>
      <c r="O48" s="15">
        <f t="shared" si="55"/>
        <v>3342.2314335975439</v>
      </c>
      <c r="P48" s="15">
        <f t="shared" si="54"/>
        <v>980.90235310337459</v>
      </c>
      <c r="Q48" s="15">
        <f t="shared" si="54"/>
        <v>2917.8982969073691</v>
      </c>
      <c r="R48" s="15">
        <f t="shared" si="54"/>
        <v>4698.9288005093258</v>
      </c>
      <c r="S48" s="15">
        <f t="shared" si="54"/>
        <v>7503.6099105554704</v>
      </c>
      <c r="T48" s="15">
        <f t="shared" si="54"/>
        <v>13077.026158255005</v>
      </c>
      <c r="U48" s="15">
        <f t="shared" si="54"/>
        <v>15385.359866905341</v>
      </c>
      <c r="V48" s="15">
        <f t="shared" si="54"/>
        <v>18266.433430569235</v>
      </c>
      <c r="W48" s="15">
        <f t="shared" si="54"/>
        <v>19494.955166276315</v>
      </c>
      <c r="X48" s="15">
        <f t="shared" si="54"/>
        <v>21780.092803353786</v>
      </c>
      <c r="Y48" s="15">
        <f t="shared" si="54"/>
        <v>24763.045498774383</v>
      </c>
      <c r="Z48" s="15">
        <f t="shared" si="54"/>
        <v>29209.560906025665</v>
      </c>
      <c r="AA48" s="15">
        <f t="shared" si="54"/>
        <v>32635.323953232702</v>
      </c>
      <c r="AB48" s="15">
        <f t="shared" si="54"/>
        <v>4698.9288005093258</v>
      </c>
      <c r="AC48" s="15">
        <f t="shared" si="54"/>
        <v>11051.080569866068</v>
      </c>
      <c r="AD48" s="15">
        <f t="shared" si="54"/>
        <v>6429.7985546414993</v>
      </c>
      <c r="AE48" s="15">
        <f t="shared" si="54"/>
        <v>10848.034649572905</v>
      </c>
      <c r="AF48" s="15">
        <f t="shared" si="54"/>
        <v>15385.359866905341</v>
      </c>
      <c r="AG48" s="15">
        <f t="shared" si="54"/>
        <v>17193.129027670224</v>
      </c>
      <c r="AH48" s="15">
        <f t="shared" si="54"/>
        <v>32635.323953232702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296.43733056951038</v>
      </c>
      <c r="E49" s="15">
        <f t="shared" ref="E49:O49" si="58">E20*E$57/1000</f>
        <v>277.26339984113497</v>
      </c>
      <c r="F49" s="15">
        <f t="shared" si="58"/>
        <v>204.35259614545458</v>
      </c>
      <c r="G49" s="15">
        <f t="shared" si="58"/>
        <v>400.77552859513469</v>
      </c>
      <c r="H49" s="15">
        <f t="shared" si="58"/>
        <v>373.73673998769931</v>
      </c>
      <c r="I49" s="15">
        <f t="shared" si="58"/>
        <v>440.30070921303951</v>
      </c>
      <c r="J49" s="15">
        <f t="shared" si="58"/>
        <v>425.25398283730181</v>
      </c>
      <c r="K49" s="15">
        <f t="shared" si="58"/>
        <v>245.85092550505675</v>
      </c>
      <c r="L49" s="15">
        <f t="shared" ref="L49" si="59">L20*L$57/1000</f>
        <v>292.5030078569684</v>
      </c>
      <c r="M49" s="15">
        <f t="shared" si="58"/>
        <v>403.70109698191902</v>
      </c>
      <c r="N49" s="15">
        <f t="shared" si="58"/>
        <v>311.68568416956992</v>
      </c>
      <c r="O49" s="15">
        <f t="shared" si="58"/>
        <v>261.4583365441386</v>
      </c>
      <c r="P49" s="15">
        <f t="shared" si="57"/>
        <v>296.43733056951038</v>
      </c>
      <c r="Q49" s="15">
        <f t="shared" si="57"/>
        <v>575.06090566858484</v>
      </c>
      <c r="R49" s="15">
        <f t="shared" si="57"/>
        <v>775.83685215036292</v>
      </c>
      <c r="S49" s="15">
        <f t="shared" si="57"/>
        <v>1167.3467416054432</v>
      </c>
      <c r="T49" s="15">
        <f t="shared" si="57"/>
        <v>1538.9097219732989</v>
      </c>
      <c r="U49" s="15">
        <f t="shared" si="57"/>
        <v>1982.9983942797398</v>
      </c>
      <c r="V49" s="15">
        <f t="shared" si="57"/>
        <v>2405.5139232298329</v>
      </c>
      <c r="W49" s="15">
        <f t="shared" si="57"/>
        <v>2647.1809893328609</v>
      </c>
      <c r="X49" s="15">
        <f t="shared" si="57"/>
        <v>2947.5714829365584</v>
      </c>
      <c r="Y49" s="15">
        <f t="shared" si="57"/>
        <v>3352.2956102887147</v>
      </c>
      <c r="Z49" s="15">
        <f t="shared" si="57"/>
        <v>3673.1463154085518</v>
      </c>
      <c r="AA49" s="15">
        <f t="shared" si="57"/>
        <v>3930.7650179263869</v>
      </c>
      <c r="AB49" s="15">
        <f t="shared" si="57"/>
        <v>775.83685215036292</v>
      </c>
      <c r="AC49" s="15">
        <f t="shared" si="57"/>
        <v>1228.9696959791265</v>
      </c>
      <c r="AD49" s="15">
        <f t="shared" si="57"/>
        <v>962.99760172329582</v>
      </c>
      <c r="AE49" s="15">
        <f t="shared" si="57"/>
        <v>983.18701179715788</v>
      </c>
      <c r="AF49" s="15">
        <f t="shared" si="57"/>
        <v>1982.9983942797398</v>
      </c>
      <c r="AG49" s="15">
        <f t="shared" si="57"/>
        <v>1946.6108592456587</v>
      </c>
      <c r="AH49" s="15">
        <f t="shared" si="57"/>
        <v>3930.7650179263869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359.09831641039153</v>
      </c>
      <c r="E50" s="15">
        <f t="shared" ref="E50:O50" si="61">E21*E$57/1000</f>
        <v>533.65272309000511</v>
      </c>
      <c r="F50" s="15">
        <f t="shared" si="61"/>
        <v>601.05910587697088</v>
      </c>
      <c r="G50" s="15">
        <f t="shared" si="61"/>
        <v>476.39369836399408</v>
      </c>
      <c r="H50" s="15">
        <f t="shared" si="61"/>
        <v>807.26202296530494</v>
      </c>
      <c r="I50" s="15">
        <f t="shared" si="61"/>
        <v>494.41735198510708</v>
      </c>
      <c r="J50" s="15">
        <f t="shared" si="61"/>
        <v>519.9243060292589</v>
      </c>
      <c r="K50" s="15">
        <f t="shared" si="61"/>
        <v>547.61651452740409</v>
      </c>
      <c r="L50" s="15">
        <f t="shared" ref="L50" si="62">L21*L$57/1000</f>
        <v>403.59524094727618</v>
      </c>
      <c r="M50" s="15">
        <f t="shared" si="61"/>
        <v>627.02106773196738</v>
      </c>
      <c r="N50" s="15">
        <f t="shared" si="61"/>
        <v>1563.4948872289895</v>
      </c>
      <c r="O50" s="15">
        <f t="shared" si="61"/>
        <v>1554.9376344513817</v>
      </c>
      <c r="P50" s="15">
        <f t="shared" si="60"/>
        <v>359.09831641039153</v>
      </c>
      <c r="Q50" s="15">
        <f t="shared" si="60"/>
        <v>887.75832972196667</v>
      </c>
      <c r="R50" s="15">
        <f t="shared" si="60"/>
        <v>1500.5105289563371</v>
      </c>
      <c r="S50" s="15">
        <f t="shared" si="60"/>
        <v>1984.3405205811657</v>
      </c>
      <c r="T50" s="15">
        <f t="shared" si="60"/>
        <v>2762.0906986982754</v>
      </c>
      <c r="U50" s="15">
        <f t="shared" si="60"/>
        <v>3255.4182017992193</v>
      </c>
      <c r="V50" s="15">
        <f t="shared" si="60"/>
        <v>3800.020139551847</v>
      </c>
      <c r="W50" s="15">
        <f t="shared" si="60"/>
        <v>4385.1930045029476</v>
      </c>
      <c r="X50" s="15">
        <f t="shared" si="60"/>
        <v>4782.2244341066908</v>
      </c>
      <c r="Y50" s="15">
        <f t="shared" si="60"/>
        <v>5415.9372090450888</v>
      </c>
      <c r="Z50" s="15">
        <f t="shared" si="60"/>
        <v>7227.1401075214471</v>
      </c>
      <c r="AA50" s="15">
        <f t="shared" si="60"/>
        <v>8868.4889279083654</v>
      </c>
      <c r="AB50" s="15">
        <f t="shared" si="60"/>
        <v>1500.5105289563371</v>
      </c>
      <c r="AC50" s="15">
        <f t="shared" si="60"/>
        <v>1757.1337822923338</v>
      </c>
      <c r="AD50" s="15">
        <f t="shared" si="60"/>
        <v>1526.6818611252525</v>
      </c>
      <c r="AE50" s="15">
        <f t="shared" si="60"/>
        <v>4081.294048877774</v>
      </c>
      <c r="AF50" s="15">
        <f t="shared" si="60"/>
        <v>3255.4182017992193</v>
      </c>
      <c r="AG50" s="15">
        <f t="shared" si="60"/>
        <v>5557.0915154412633</v>
      </c>
      <c r="AH50" s="15">
        <f t="shared" si="60"/>
        <v>8868.4889279083654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684.89728983966427</v>
      </c>
      <c r="E51" s="15">
        <f t="shared" ref="E51:O51" si="64">E22*E$57/1000</f>
        <v>2244.9695391315049</v>
      </c>
      <c r="F51" s="15">
        <f t="shared" si="64"/>
        <v>2264.8771972434547</v>
      </c>
      <c r="G51" s="15">
        <f t="shared" si="64"/>
        <v>1839.1039877692499</v>
      </c>
      <c r="H51" s="15">
        <f t="shared" si="64"/>
        <v>1456.1261871012098</v>
      </c>
      <c r="I51" s="15">
        <f t="shared" si="64"/>
        <v>1211.6624109549623</v>
      </c>
      <c r="J51" s="15">
        <f t="shared" si="64"/>
        <v>710.98621499953754</v>
      </c>
      <c r="K51" s="15">
        <f t="shared" si="64"/>
        <v>573.59039319863018</v>
      </c>
      <c r="L51" s="15">
        <f t="shared" ref="L51" si="65">L22*L$57/1000</f>
        <v>2190.2660125900356</v>
      </c>
      <c r="M51" s="15">
        <f t="shared" si="64"/>
        <v>716.23939649813337</v>
      </c>
      <c r="N51" s="15">
        <f t="shared" si="64"/>
        <v>1059.9625297491266</v>
      </c>
      <c r="O51" s="15">
        <f t="shared" si="64"/>
        <v>577.62045744615182</v>
      </c>
      <c r="P51" s="15">
        <f t="shared" si="63"/>
        <v>684.89728983966427</v>
      </c>
      <c r="Q51" s="15">
        <f t="shared" si="63"/>
        <v>2879.1435018253123</v>
      </c>
      <c r="R51" s="15">
        <f t="shared" si="63"/>
        <v>5200.9637279523276</v>
      </c>
      <c r="S51" s="15">
        <f t="shared" si="63"/>
        <v>7049.8968389247784</v>
      </c>
      <c r="T51" s="15">
        <f t="shared" si="63"/>
        <v>8613.1473703817937</v>
      </c>
      <c r="U51" s="15">
        <f t="shared" si="63"/>
        <v>9812.6093746068018</v>
      </c>
      <c r="V51" s="15">
        <f t="shared" si="63"/>
        <v>10738.147313916868</v>
      </c>
      <c r="W51" s="15">
        <f t="shared" si="63"/>
        <v>11147.763697228464</v>
      </c>
      <c r="X51" s="15">
        <f t="shared" si="63"/>
        <v>13603.667537560066</v>
      </c>
      <c r="Y51" s="15">
        <f t="shared" si="63"/>
        <v>14531.074628686632</v>
      </c>
      <c r="Z51" s="15">
        <f t="shared" si="63"/>
        <v>15566.802982176552</v>
      </c>
      <c r="AA51" s="15">
        <f t="shared" si="63"/>
        <v>16080.247922158107</v>
      </c>
      <c r="AB51" s="15">
        <f t="shared" si="63"/>
        <v>5200.9637279523276</v>
      </c>
      <c r="AC51" s="15">
        <f t="shared" si="63"/>
        <v>4517.9951584054406</v>
      </c>
      <c r="AD51" s="15">
        <f t="shared" si="63"/>
        <v>3825.9037118241699</v>
      </c>
      <c r="AE51" s="15">
        <f t="shared" si="63"/>
        <v>2480.6539238885134</v>
      </c>
      <c r="AF51" s="15">
        <f t="shared" si="63"/>
        <v>9812.6093746068018</v>
      </c>
      <c r="AG51" s="15">
        <f t="shared" si="63"/>
        <v>6337.3864075817637</v>
      </c>
      <c r="AH51" s="15">
        <f t="shared" si="63"/>
        <v>16080.247922158107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1129.5598184864839</v>
      </c>
      <c r="E52" s="15">
        <f t="shared" ref="E52:O52" si="67">E23*E$57/1000</f>
        <v>1317.7403519658421</v>
      </c>
      <c r="F52" s="15">
        <f t="shared" si="67"/>
        <v>1543.7638792247828</v>
      </c>
      <c r="G52" s="15">
        <f t="shared" si="67"/>
        <v>1842.0112241290115</v>
      </c>
      <c r="H52" s="15">
        <f t="shared" si="67"/>
        <v>1864.377142185898</v>
      </c>
      <c r="I52" s="15">
        <f t="shared" si="67"/>
        <v>1419.2231481783635</v>
      </c>
      <c r="J52" s="15">
        <f t="shared" si="67"/>
        <v>2315.4633671426668</v>
      </c>
      <c r="K52" s="15">
        <f t="shared" si="67"/>
        <v>1657.0787831878974</v>
      </c>
      <c r="L52" s="15">
        <f t="shared" ref="L52" si="68">L23*L$57/1000</f>
        <v>1478.4797781895659</v>
      </c>
      <c r="M52" s="15">
        <f t="shared" si="67"/>
        <v>1940.5610945719861</v>
      </c>
      <c r="N52" s="15">
        <f t="shared" si="67"/>
        <v>1244.3410143328044</v>
      </c>
      <c r="O52" s="15">
        <f t="shared" si="67"/>
        <v>1548.6680291111002</v>
      </c>
      <c r="P52" s="15">
        <f t="shared" si="66"/>
        <v>1129.5598184864839</v>
      </c>
      <c r="Q52" s="15">
        <f t="shared" si="66"/>
        <v>2443.7119998409507</v>
      </c>
      <c r="R52" s="15">
        <f t="shared" si="66"/>
        <v>4012.9869386759979</v>
      </c>
      <c r="S52" s="15">
        <f t="shared" si="66"/>
        <v>5826.6784103687805</v>
      </c>
      <c r="T52" s="15">
        <f t="shared" si="66"/>
        <v>7680.3687144613386</v>
      </c>
      <c r="U52" s="15">
        <f t="shared" si="66"/>
        <v>9097.7460412859582</v>
      </c>
      <c r="V52" s="15">
        <f t="shared" si="66"/>
        <v>11340.981077660708</v>
      </c>
      <c r="W52" s="15">
        <f t="shared" si="66"/>
        <v>13116.452768896632</v>
      </c>
      <c r="X52" s="15">
        <f t="shared" si="66"/>
        <v>14641.085965876644</v>
      </c>
      <c r="Y52" s="15">
        <f t="shared" si="66"/>
        <v>16598.372882807493</v>
      </c>
      <c r="Z52" s="15">
        <f t="shared" si="66"/>
        <v>17822.410627713965</v>
      </c>
      <c r="AA52" s="15">
        <f t="shared" si="66"/>
        <v>19377.739291244892</v>
      </c>
      <c r="AB52" s="15">
        <f t="shared" si="66"/>
        <v>4012.9869386759979</v>
      </c>
      <c r="AC52" s="15">
        <f t="shared" si="66"/>
        <v>5117.68290638283</v>
      </c>
      <c r="AD52" s="15">
        <f t="shared" si="66"/>
        <v>5487.564869982968</v>
      </c>
      <c r="AE52" s="15">
        <f t="shared" si="66"/>
        <v>4736.9136751133483</v>
      </c>
      <c r="AF52" s="15">
        <f t="shared" si="66"/>
        <v>9097.7460412859582</v>
      </c>
      <c r="AG52" s="15">
        <f t="shared" si="66"/>
        <v>10244.601704208408</v>
      </c>
      <c r="AH52" s="15">
        <f t="shared" si="66"/>
        <v>19377.739291244892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5284.5706342696358</v>
      </c>
      <c r="E53" s="28">
        <f t="shared" ref="E53:O53" si="70">E24*E$57/1000</f>
        <v>6364.7949444523138</v>
      </c>
      <c r="F53" s="28">
        <f t="shared" si="70"/>
        <v>6513.5598847205756</v>
      </c>
      <c r="G53" s="28">
        <f t="shared" si="70"/>
        <v>7688.3630949967201</v>
      </c>
      <c r="H53" s="28">
        <f t="shared" si="70"/>
        <v>10672.748460956207</v>
      </c>
      <c r="I53" s="28">
        <f t="shared" si="70"/>
        <v>5953.4682769492747</v>
      </c>
      <c r="J53" s="28">
        <f t="shared" si="70"/>
        <v>7804.8555500127713</v>
      </c>
      <c r="K53" s="28">
        <f t="shared" si="70"/>
        <v>5046.4853114692278</v>
      </c>
      <c r="L53" s="28">
        <f t="shared" ref="L53" si="71">L24*L$57/1000</f>
        <v>6429.5765708083745</v>
      </c>
      <c r="M53" s="28">
        <f t="shared" si="70"/>
        <v>7451.670069890095</v>
      </c>
      <c r="N53" s="28">
        <f t="shared" si="70"/>
        <v>9696.8108916830843</v>
      </c>
      <c r="O53" s="28">
        <f t="shared" si="70"/>
        <v>7932.510773125874</v>
      </c>
      <c r="P53" s="28">
        <f t="shared" si="69"/>
        <v>5284.5706342696358</v>
      </c>
      <c r="Q53" s="28">
        <f t="shared" si="69"/>
        <v>11625.869238269916</v>
      </c>
      <c r="R53" s="28">
        <f t="shared" si="69"/>
        <v>18210.715733050245</v>
      </c>
      <c r="S53" s="28">
        <f t="shared" si="69"/>
        <v>25827.485610807129</v>
      </c>
      <c r="T53" s="28">
        <f t="shared" si="69"/>
        <v>36091.239830048617</v>
      </c>
      <c r="U53" s="28">
        <f t="shared" si="69"/>
        <v>42016.951226408426</v>
      </c>
      <c r="V53" s="28">
        <f t="shared" si="69"/>
        <v>49961.165315504571</v>
      </c>
      <c r="W53" s="28">
        <f t="shared" si="69"/>
        <v>54904.196691506579</v>
      </c>
      <c r="X53" s="28">
        <f t="shared" si="69"/>
        <v>61585.359475596881</v>
      </c>
      <c r="Y53" s="28">
        <f t="shared" si="69"/>
        <v>69235.361142768845</v>
      </c>
      <c r="Z53" s="28">
        <f t="shared" si="69"/>
        <v>79837.677188749716</v>
      </c>
      <c r="AA53" s="28">
        <f t="shared" si="69"/>
        <v>87889.887368123411</v>
      </c>
      <c r="AB53" s="28">
        <f t="shared" si="69"/>
        <v>18210.715733050245</v>
      </c>
      <c r="AC53" s="28">
        <f t="shared" si="69"/>
        <v>24006.072298843672</v>
      </c>
      <c r="AD53" s="28">
        <f t="shared" si="69"/>
        <v>19572.783957636795</v>
      </c>
      <c r="AE53" s="28">
        <f t="shared" si="69"/>
        <v>26292.91912015956</v>
      </c>
      <c r="AF53" s="28">
        <f t="shared" si="69"/>
        <v>42016.951226408426</v>
      </c>
      <c r="AG53" s="28">
        <f t="shared" si="69"/>
        <v>45745.399153617538</v>
      </c>
      <c r="AH53" s="28">
        <f t="shared" si="69"/>
        <v>87889.887368123411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618.82414170533343</v>
      </c>
      <c r="E54" s="28">
        <f t="shared" ref="E54:O54" si="73">E25*E$57/1000</f>
        <v>358.38000325187659</v>
      </c>
      <c r="F54" s="28">
        <f t="shared" si="73"/>
        <v>723.50158444626481</v>
      </c>
      <c r="G54" s="28">
        <f t="shared" si="73"/>
        <v>1078.3616609204548</v>
      </c>
      <c r="H54" s="28">
        <f t="shared" si="73"/>
        <v>563.56220978459817</v>
      </c>
      <c r="I54" s="28">
        <f t="shared" si="73"/>
        <v>1142.6976298151337</v>
      </c>
      <c r="J54" s="28">
        <f t="shared" si="73"/>
        <v>837.4961493172184</v>
      </c>
      <c r="K54" s="28">
        <f t="shared" si="73"/>
        <v>625.76137600958123</v>
      </c>
      <c r="L54" s="28">
        <f t="shared" ref="L54" si="74">L25*L$57/1000</f>
        <v>697.72491524452175</v>
      </c>
      <c r="M54" s="28">
        <f t="shared" si="73"/>
        <v>665.3284867672478</v>
      </c>
      <c r="N54" s="28">
        <f t="shared" si="73"/>
        <v>385.75666730793341</v>
      </c>
      <c r="O54" s="28">
        <f t="shared" si="73"/>
        <v>874.09817806629928</v>
      </c>
      <c r="P54" s="28">
        <f t="shared" si="72"/>
        <v>618.82414170533343</v>
      </c>
      <c r="Q54" s="28">
        <f t="shared" si="72"/>
        <v>987.4439696533866</v>
      </c>
      <c r="R54" s="28">
        <f t="shared" si="72"/>
        <v>1727.2639321786571</v>
      </c>
      <c r="S54" s="28">
        <f t="shared" si="72"/>
        <v>2769.2003138144914</v>
      </c>
      <c r="T54" s="28">
        <f t="shared" si="72"/>
        <v>3376.102759241805</v>
      </c>
      <c r="U54" s="28">
        <f t="shared" si="72"/>
        <v>4531.8235314019767</v>
      </c>
      <c r="V54" s="28">
        <f t="shared" si="72"/>
        <v>5385.0564617811515</v>
      </c>
      <c r="W54" s="28">
        <f t="shared" si="72"/>
        <v>6022.3615451220976</v>
      </c>
      <c r="X54" s="28">
        <f t="shared" si="72"/>
        <v>6745.8576094743439</v>
      </c>
      <c r="Y54" s="28">
        <f t="shared" si="72"/>
        <v>7460.0731314512641</v>
      </c>
      <c r="Z54" s="28">
        <f t="shared" si="72"/>
        <v>7798.5796405530518</v>
      </c>
      <c r="AA54" s="28">
        <f t="shared" si="72"/>
        <v>8693.3329294155828</v>
      </c>
      <c r="AB54" s="28">
        <f t="shared" si="72"/>
        <v>1727.2639321786571</v>
      </c>
      <c r="AC54" s="28">
        <f t="shared" si="72"/>
        <v>2861.1754471037598</v>
      </c>
      <c r="AD54" s="28">
        <f t="shared" si="72"/>
        <v>2210.0141946359681</v>
      </c>
      <c r="AE54" s="28">
        <f t="shared" si="72"/>
        <v>1948.0630290783365</v>
      </c>
      <c r="AF54" s="28">
        <f t="shared" si="72"/>
        <v>4531.8235314019767</v>
      </c>
      <c r="AG54" s="28">
        <f t="shared" si="72"/>
        <v>4165.3565307719846</v>
      </c>
      <c r="AH54" s="28">
        <f t="shared" si="72"/>
        <v>8693.3329294155828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9.2364808931635022E-4</v>
      </c>
      <c r="E55" s="28">
        <f t="shared" ref="E55:O55" si="76">E26*E$57/1000</f>
        <v>-3.2322568874915369E-4</v>
      </c>
      <c r="F55" s="28">
        <f t="shared" si="76"/>
        <v>-5.8432206880296904E-4</v>
      </c>
      <c r="G55" s="28">
        <f t="shared" si="76"/>
        <v>-4.3788510596816576E-3</v>
      </c>
      <c r="H55" s="28">
        <f t="shared" si="76"/>
        <v>3.8519523930440084E-3</v>
      </c>
      <c r="I55" s="28">
        <f t="shared" si="76"/>
        <v>4.1946058446277773E-4</v>
      </c>
      <c r="J55" s="28">
        <f t="shared" si="76"/>
        <v>-1.8488904033235422E-4</v>
      </c>
      <c r="K55" s="28">
        <f t="shared" si="76"/>
        <v>-1.8695711034382469E-3</v>
      </c>
      <c r="L55" s="28">
        <f t="shared" ref="L55" si="77">L26*L$57/1000</f>
        <v>3.2445645119974359E-3</v>
      </c>
      <c r="M55" s="28">
        <f t="shared" si="76"/>
        <v>1.388636410379087E-2</v>
      </c>
      <c r="N55" s="28">
        <f t="shared" si="76"/>
        <v>-6.714256938010141E-3</v>
      </c>
      <c r="O55" s="28">
        <f t="shared" si="76"/>
        <v>-1.5160499527249319E-3</v>
      </c>
      <c r="P55" s="28">
        <f t="shared" si="75"/>
        <v>9.2364808931635022E-4</v>
      </c>
      <c r="Q55" s="28">
        <f t="shared" si="75"/>
        <v>6.4451774699024683E-4</v>
      </c>
      <c r="R55" s="28">
        <f t="shared" si="75"/>
        <v>7.1595527497427374E-6</v>
      </c>
      <c r="S55" s="28">
        <f t="shared" si="75"/>
        <v>-3.999778619014671E-3</v>
      </c>
      <c r="T55" s="28">
        <f t="shared" si="75"/>
        <v>-9.1094658330111004E-4</v>
      </c>
      <c r="U55" s="28">
        <f t="shared" si="75"/>
        <v>-4.7559408259351284E-4</v>
      </c>
      <c r="V55" s="28">
        <f t="shared" si="75"/>
        <v>-6.4625507442034867E-4</v>
      </c>
      <c r="W55" s="28">
        <f t="shared" si="75"/>
        <v>-3.0149051477839292E-3</v>
      </c>
      <c r="X55" s="28">
        <f t="shared" si="75"/>
        <v>1.0882318672803912E-3</v>
      </c>
      <c r="Y55" s="28">
        <f t="shared" si="75"/>
        <v>1.2502263741119421E-2</v>
      </c>
      <c r="Z55" s="28">
        <f t="shared" si="75"/>
        <v>4.0914390339492467E-3</v>
      </c>
      <c r="AA55" s="28">
        <f t="shared" si="75"/>
        <v>2.4078997293503195E-3</v>
      </c>
      <c r="AB55" s="28">
        <f t="shared" si="75"/>
        <v>7.1595527497427374E-6</v>
      </c>
      <c r="AC55" s="28">
        <f t="shared" si="75"/>
        <v>-5.1658442524184797E-4</v>
      </c>
      <c r="AD55" s="28">
        <f t="shared" si="75"/>
        <v>1.4862523768789516E-3</v>
      </c>
      <c r="AE55" s="28">
        <f t="shared" si="75"/>
        <v>1.3177606816457421E-3</v>
      </c>
      <c r="AF55" s="28">
        <f t="shared" si="75"/>
        <v>-4.7559408259351284E-4</v>
      </c>
      <c r="AG55" s="28">
        <f t="shared" si="75"/>
        <v>2.8087516295756038E-3</v>
      </c>
      <c r="AH55" s="28">
        <f t="shared" si="75"/>
        <v>2.4078997293503195E-3</v>
      </c>
    </row>
    <row r="56" spans="1:34" s="16" customFormat="1" ht="18.95" thickBot="1">
      <c r="B56" s="17" t="s">
        <v>56</v>
      </c>
      <c r="C56" s="18"/>
      <c r="D56" s="19">
        <f t="shared" ref="D56:AH56" si="78">D27*D$57/1000</f>
        <v>106431.12198792685</v>
      </c>
      <c r="E56" s="19">
        <f t="shared" ref="E56:O56" si="79">E27*E$57/1000</f>
        <v>111842.22542799075</v>
      </c>
      <c r="F56" s="19">
        <f t="shared" si="79"/>
        <v>96714.230812310183</v>
      </c>
      <c r="G56" s="19">
        <f t="shared" si="79"/>
        <v>123931.39174904267</v>
      </c>
      <c r="H56" s="19">
        <f t="shared" si="79"/>
        <v>136038.82589384029</v>
      </c>
      <c r="I56" s="19">
        <f t="shared" si="79"/>
        <v>110530.97574202156</v>
      </c>
      <c r="J56" s="19">
        <f t="shared" si="79"/>
        <v>142939.89232225425</v>
      </c>
      <c r="K56" s="19">
        <f t="shared" si="79"/>
        <v>86822.566812844118</v>
      </c>
      <c r="L56" s="19">
        <f t="shared" ref="L56" si="80">L27*L$57/1000</f>
        <v>106810.31860462665</v>
      </c>
      <c r="M56" s="19">
        <f t="shared" si="79"/>
        <v>162566.14577058371</v>
      </c>
      <c r="N56" s="19">
        <f t="shared" si="79"/>
        <v>114752.83073590713</v>
      </c>
      <c r="O56" s="19">
        <f t="shared" si="79"/>
        <v>122254.30278753844</v>
      </c>
      <c r="P56" s="19">
        <f t="shared" si="78"/>
        <v>106431.12198792685</v>
      </c>
      <c r="Q56" s="19">
        <f t="shared" si="78"/>
        <v>218348.89222632951</v>
      </c>
      <c r="R56" s="19">
        <f t="shared" si="78"/>
        <v>314857.72506106441</v>
      </c>
      <c r="S56" s="19">
        <f t="shared" si="78"/>
        <v>438315.06308189681</v>
      </c>
      <c r="T56" s="19">
        <f t="shared" si="78"/>
        <v>574182.02666408918</v>
      </c>
      <c r="U56" s="19">
        <f t="shared" si="78"/>
        <v>684693.13954944105</v>
      </c>
      <c r="V56" s="19">
        <f t="shared" si="78"/>
        <v>827324.74462409096</v>
      </c>
      <c r="W56" s="19">
        <f t="shared" si="78"/>
        <v>913337.2305192257</v>
      </c>
      <c r="X56" s="19">
        <f t="shared" si="78"/>
        <v>1024297.2170647215</v>
      </c>
      <c r="Y56" s="19">
        <f t="shared" si="78"/>
        <v>1183208.8786525181</v>
      </c>
      <c r="Z56" s="19">
        <f t="shared" si="78"/>
        <v>1302238.4818910679</v>
      </c>
      <c r="AA56" s="19">
        <f t="shared" si="78"/>
        <v>1425800.9982559874</v>
      </c>
      <c r="AB56" s="19">
        <f t="shared" si="78"/>
        <v>314857.72506106441</v>
      </c>
      <c r="AC56" s="19">
        <f t="shared" si="78"/>
        <v>370412.5411709536</v>
      </c>
      <c r="AD56" s="19">
        <f t="shared" si="78"/>
        <v>338775.47027794796</v>
      </c>
      <c r="AE56" s="19">
        <f t="shared" si="78"/>
        <v>401382.37379105767</v>
      </c>
      <c r="AF56" s="19">
        <f t="shared" si="78"/>
        <v>684693.13954944105</v>
      </c>
      <c r="AG56" s="19">
        <f t="shared" si="78"/>
        <v>739173.32583401678</v>
      </c>
      <c r="AH56" s="19">
        <f t="shared" si="78"/>
        <v>1425800.9982559874</v>
      </c>
    </row>
    <row r="57" spans="1:34" s="16" customFormat="1" ht="18.95" thickTop="1">
      <c r="B57" s="21" t="s">
        <v>58</v>
      </c>
      <c r="C57" s="22"/>
      <c r="D57" s="23">
        <v>3030.6280000000002</v>
      </c>
      <c r="E57" s="23">
        <v>3248.7799999999997</v>
      </c>
      <c r="F57" s="23">
        <v>2879.3609999999999</v>
      </c>
      <c r="G57" s="23">
        <v>3442.5339999999997</v>
      </c>
      <c r="H57" s="23">
        <v>3878.1269999999995</v>
      </c>
      <c r="I57" s="23">
        <v>3193.6970000000001</v>
      </c>
      <c r="J57" s="23">
        <v>4052.9509999999996</v>
      </c>
      <c r="K57" s="23">
        <v>2573.6670000000004</v>
      </c>
      <c r="L57" s="23">
        <v>2582.8609999999999</v>
      </c>
      <c r="M57" s="23">
        <v>4011.4700000000003</v>
      </c>
      <c r="N57" s="23">
        <v>2649.1080000000002</v>
      </c>
      <c r="O57" s="23">
        <v>2941.4160000000002</v>
      </c>
      <c r="P57" s="23">
        <v>3030.6280000000002</v>
      </c>
      <c r="Q57" s="23">
        <v>6279.4079999999994</v>
      </c>
      <c r="R57" s="23">
        <v>9158.7690000000002</v>
      </c>
      <c r="S57" s="23">
        <v>12601.303</v>
      </c>
      <c r="T57" s="23">
        <v>16479.43</v>
      </c>
      <c r="U57" s="23">
        <v>19673.127</v>
      </c>
      <c r="V57" s="23">
        <v>23726.078000000001</v>
      </c>
      <c r="W57" s="23">
        <v>26299.745000000003</v>
      </c>
      <c r="X57" s="23">
        <v>28882.606000000003</v>
      </c>
      <c r="Y57" s="23">
        <v>32894.076000000001</v>
      </c>
      <c r="Z57" s="23">
        <v>35543.184000000001</v>
      </c>
      <c r="AA57" s="23">
        <v>38484.6</v>
      </c>
      <c r="AB57" s="23">
        <v>9158.7690000000002</v>
      </c>
      <c r="AC57" s="23">
        <v>10514.358</v>
      </c>
      <c r="AD57" s="23">
        <v>9209.4789999999994</v>
      </c>
      <c r="AE57" s="23">
        <v>9601.9940000000006</v>
      </c>
      <c r="AF57" s="23">
        <v>19673.127</v>
      </c>
      <c r="AG57" s="23">
        <v>18811.472999999998</v>
      </c>
      <c r="AH57" s="23">
        <v>38484.6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 t="shared" ref="D63:AH63" si="86">D5*D$86/1000</f>
        <v>70180.712047525885</v>
      </c>
      <c r="E63" s="28">
        <f t="shared" ref="E63:O63" si="87">E5*E$86/1000</f>
        <v>54959.338554382564</v>
      </c>
      <c r="F63" s="28">
        <f t="shared" si="87"/>
        <v>73797.064184164032</v>
      </c>
      <c r="G63" s="28">
        <f t="shared" si="87"/>
        <v>39313.472125696913</v>
      </c>
      <c r="H63" s="28">
        <f t="shared" si="87"/>
        <v>75486.308236109806</v>
      </c>
      <c r="I63" s="28">
        <f t="shared" si="87"/>
        <v>75139.592067346384</v>
      </c>
      <c r="J63" s="28">
        <f t="shared" si="87"/>
        <v>76790.683108329031</v>
      </c>
      <c r="K63" s="28">
        <f t="shared" si="87"/>
        <v>66542.510666182119</v>
      </c>
      <c r="L63" s="28">
        <f t="shared" ref="L63" si="88">L5*L$86/1000</f>
        <v>76363.116871748818</v>
      </c>
      <c r="M63" s="28">
        <f t="shared" si="87"/>
        <v>92540.554269370186</v>
      </c>
      <c r="N63" s="28">
        <f t="shared" si="87"/>
        <v>65301.801254069673</v>
      </c>
      <c r="O63" s="28">
        <f t="shared" si="87"/>
        <v>86104.418846273125</v>
      </c>
      <c r="P63" s="28">
        <f t="shared" si="86"/>
        <v>70180.712047525885</v>
      </c>
      <c r="Q63" s="28">
        <f t="shared" si="86"/>
        <v>124888.64701267476</v>
      </c>
      <c r="R63" s="28">
        <f t="shared" si="86"/>
        <v>199291.7887735987</v>
      </c>
      <c r="S63" s="28">
        <f t="shared" si="86"/>
        <v>236868.48460516572</v>
      </c>
      <c r="T63" s="28">
        <f t="shared" si="86"/>
        <v>313464.85185473645</v>
      </c>
      <c r="U63" s="28">
        <f t="shared" si="86"/>
        <v>388609.54550895304</v>
      </c>
      <c r="V63" s="28">
        <f t="shared" si="86"/>
        <v>465422.91245274834</v>
      </c>
      <c r="W63" s="28">
        <f t="shared" si="86"/>
        <v>531973.10512648302</v>
      </c>
      <c r="X63" s="28">
        <f t="shared" si="86"/>
        <v>608340.75527391746</v>
      </c>
      <c r="Y63" s="28">
        <f t="shared" si="86"/>
        <v>699436.66411982314</v>
      </c>
      <c r="Z63" s="28">
        <f t="shared" si="86"/>
        <v>766986.90145257255</v>
      </c>
      <c r="AA63" s="28">
        <f t="shared" si="86"/>
        <v>852541.41197076952</v>
      </c>
      <c r="AB63" s="28">
        <f t="shared" si="86"/>
        <v>199291.7887735987</v>
      </c>
      <c r="AC63" s="28">
        <f t="shared" si="86"/>
        <v>189108.28747143692</v>
      </c>
      <c r="AD63" s="28">
        <f t="shared" si="86"/>
        <v>220221.76587919873</v>
      </c>
      <c r="AE63" s="28">
        <f t="shared" si="86"/>
        <v>245704.31603998799</v>
      </c>
      <c r="AF63" s="28">
        <f t="shared" si="86"/>
        <v>388609.54550895304</v>
      </c>
      <c r="AG63" s="28">
        <f t="shared" si="86"/>
        <v>465668.49839681271</v>
      </c>
      <c r="AH63" s="28">
        <f t="shared" si="86"/>
        <v>852541.41197076952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0</v>
      </c>
      <c r="E64" s="15">
        <f t="shared" ref="E64:O64" si="90">E6*E$86/1000</f>
        <v>0</v>
      </c>
      <c r="F64" s="15">
        <f t="shared" si="90"/>
        <v>0</v>
      </c>
      <c r="G64" s="15">
        <f t="shared" si="90"/>
        <v>0</v>
      </c>
      <c r="H64" s="15">
        <f t="shared" si="90"/>
        <v>0</v>
      </c>
      <c r="I64" s="15">
        <f t="shared" si="90"/>
        <v>0</v>
      </c>
      <c r="J64" s="15">
        <f t="shared" si="90"/>
        <v>0</v>
      </c>
      <c r="K64" s="15">
        <f t="shared" si="90"/>
        <v>0</v>
      </c>
      <c r="L64" s="15">
        <f t="shared" ref="L64" si="91">L6*L$86/1000</f>
        <v>0</v>
      </c>
      <c r="M64" s="15">
        <f t="shared" si="90"/>
        <v>0</v>
      </c>
      <c r="N64" s="15">
        <f t="shared" si="90"/>
        <v>0</v>
      </c>
      <c r="O64" s="15">
        <f t="shared" si="90"/>
        <v>0</v>
      </c>
      <c r="P64" s="15">
        <f t="shared" si="89"/>
        <v>0</v>
      </c>
      <c r="Q64" s="15">
        <f t="shared" si="89"/>
        <v>0</v>
      </c>
      <c r="R64" s="15">
        <f t="shared" si="89"/>
        <v>0</v>
      </c>
      <c r="S64" s="15">
        <f t="shared" si="89"/>
        <v>0</v>
      </c>
      <c r="T64" s="15">
        <f t="shared" si="89"/>
        <v>0</v>
      </c>
      <c r="U64" s="15">
        <f t="shared" si="89"/>
        <v>0</v>
      </c>
      <c r="V64" s="15">
        <f t="shared" si="89"/>
        <v>0</v>
      </c>
      <c r="W64" s="15">
        <f t="shared" si="89"/>
        <v>0</v>
      </c>
      <c r="X64" s="15">
        <f t="shared" si="89"/>
        <v>0</v>
      </c>
      <c r="Y64" s="15">
        <f t="shared" si="89"/>
        <v>0</v>
      </c>
      <c r="Z64" s="15">
        <f t="shared" si="89"/>
        <v>0</v>
      </c>
      <c r="AA64" s="15">
        <f t="shared" si="89"/>
        <v>0</v>
      </c>
      <c r="AB64" s="15">
        <f t="shared" si="89"/>
        <v>0</v>
      </c>
      <c r="AC64" s="15">
        <f t="shared" si="89"/>
        <v>0</v>
      </c>
      <c r="AD64" s="15">
        <f t="shared" si="89"/>
        <v>0</v>
      </c>
      <c r="AE64" s="15">
        <f t="shared" si="89"/>
        <v>0</v>
      </c>
      <c r="AF64" s="15">
        <f t="shared" si="89"/>
        <v>0</v>
      </c>
      <c r="AG64" s="15">
        <f t="shared" si="89"/>
        <v>0</v>
      </c>
      <c r="AH64" s="15">
        <f t="shared" si="89"/>
        <v>0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829.03412437741667</v>
      </c>
      <c r="E65" s="15">
        <f t="shared" ref="E65:O65" si="93">E7*E$86/1000</f>
        <v>445.42810275100703</v>
      </c>
      <c r="F65" s="15">
        <f t="shared" si="93"/>
        <v>707.85066391618034</v>
      </c>
      <c r="G65" s="15">
        <f t="shared" si="93"/>
        <v>566.25081038125825</v>
      </c>
      <c r="H65" s="15">
        <f t="shared" si="93"/>
        <v>1020.9986769512533</v>
      </c>
      <c r="I65" s="15">
        <f t="shared" si="93"/>
        <v>593.66804468324142</v>
      </c>
      <c r="J65" s="15">
        <f t="shared" si="93"/>
        <v>1156.7076064995429</v>
      </c>
      <c r="K65" s="15">
        <f t="shared" si="93"/>
        <v>989.36316315987506</v>
      </c>
      <c r="L65" s="15">
        <f t="shared" ref="L65" si="94">L7*L$86/1000</f>
        <v>1205.6523968616325</v>
      </c>
      <c r="M65" s="15">
        <f t="shared" si="93"/>
        <v>1019.740381352555</v>
      </c>
      <c r="N65" s="15">
        <f t="shared" si="93"/>
        <v>1005.3608775723877</v>
      </c>
      <c r="O65" s="15">
        <f t="shared" si="93"/>
        <v>1585.4586427505935</v>
      </c>
      <c r="P65" s="15">
        <f t="shared" si="92"/>
        <v>829.03412437741667</v>
      </c>
      <c r="Q65" s="15">
        <f t="shared" si="92"/>
        <v>1248.2987300134671</v>
      </c>
      <c r="R65" s="15">
        <f t="shared" si="92"/>
        <v>1966.2243922303735</v>
      </c>
      <c r="S65" s="15">
        <f t="shared" si="92"/>
        <v>2584.4955798527044</v>
      </c>
      <c r="T65" s="15">
        <f t="shared" si="92"/>
        <v>3575.5769504704817</v>
      </c>
      <c r="U65" s="15">
        <f t="shared" si="92"/>
        <v>4205.7553903184944</v>
      </c>
      <c r="V65" s="15">
        <f t="shared" si="92"/>
        <v>5318.4987788243125</v>
      </c>
      <c r="W65" s="15">
        <f t="shared" si="92"/>
        <v>6305.5801389755206</v>
      </c>
      <c r="X65" s="15">
        <f t="shared" si="92"/>
        <v>7511.4238632142815</v>
      </c>
      <c r="Y65" s="15">
        <f t="shared" si="92"/>
        <v>8535.4863701701452</v>
      </c>
      <c r="Z65" s="15">
        <f t="shared" si="92"/>
        <v>9616.9086076406202</v>
      </c>
      <c r="AA65" s="15">
        <f t="shared" si="92"/>
        <v>11125.428321597425</v>
      </c>
      <c r="AB65" s="15">
        <f t="shared" si="92"/>
        <v>1966.2243922303735</v>
      </c>
      <c r="AC65" s="15">
        <f t="shared" si="92"/>
        <v>2242.5034347565679</v>
      </c>
      <c r="AD65" s="15">
        <f t="shared" si="92"/>
        <v>3362.1468396984333</v>
      </c>
      <c r="AE65" s="15">
        <f t="shared" si="92"/>
        <v>3669.4222602008808</v>
      </c>
      <c r="AF65" s="15">
        <f t="shared" si="92"/>
        <v>4205.7553903184944</v>
      </c>
      <c r="AG65" s="15">
        <f t="shared" si="92"/>
        <v>7028.7161303080811</v>
      </c>
      <c r="AH65" s="15">
        <f t="shared" si="92"/>
        <v>11125.428321597425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1111.6396234433789</v>
      </c>
      <c r="E66" s="15">
        <f t="shared" ref="E66:O66" si="96">E8*E$86/1000</f>
        <v>1143.7243948691942</v>
      </c>
      <c r="F66" s="15">
        <f t="shared" si="96"/>
        <v>1398.7687937084277</v>
      </c>
      <c r="G66" s="15">
        <f t="shared" si="96"/>
        <v>941.59712340104215</v>
      </c>
      <c r="H66" s="15">
        <f t="shared" si="96"/>
        <v>1258.5653169378334</v>
      </c>
      <c r="I66" s="15">
        <f t="shared" si="96"/>
        <v>1135.0844483063379</v>
      </c>
      <c r="J66" s="15">
        <f t="shared" si="96"/>
        <v>1360.8356514457289</v>
      </c>
      <c r="K66" s="15">
        <f t="shared" si="96"/>
        <v>1024.9161523711371</v>
      </c>
      <c r="L66" s="15">
        <f t="shared" ref="L66" si="97">L8*L$86/1000</f>
        <v>1193.6321087144502</v>
      </c>
      <c r="M66" s="15">
        <f t="shared" si="96"/>
        <v>1430.5142866413096</v>
      </c>
      <c r="N66" s="15">
        <f t="shared" si="96"/>
        <v>1154.4291487970145</v>
      </c>
      <c r="O66" s="15">
        <f t="shared" si="96"/>
        <v>1538.5668211398201</v>
      </c>
      <c r="P66" s="15">
        <f t="shared" si="95"/>
        <v>1111.6396234433789</v>
      </c>
      <c r="Q66" s="15">
        <f t="shared" si="95"/>
        <v>2282.4724396993879</v>
      </c>
      <c r="R66" s="15">
        <f t="shared" si="95"/>
        <v>3685.5650622161174</v>
      </c>
      <c r="S66" s="15">
        <f t="shared" si="95"/>
        <v>4678.2249389894496</v>
      </c>
      <c r="T66" s="15">
        <f t="shared" si="95"/>
        <v>6008.1868726547855</v>
      </c>
      <c r="U66" s="15">
        <f t="shared" si="95"/>
        <v>7185.5912252175031</v>
      </c>
      <c r="V66" s="15">
        <f t="shared" si="95"/>
        <v>8554.8650850427748</v>
      </c>
      <c r="W66" s="15">
        <f t="shared" si="95"/>
        <v>9581.9735358219987</v>
      </c>
      <c r="X66" s="15">
        <f t="shared" si="95"/>
        <v>10775.60404292559</v>
      </c>
      <c r="Y66" s="15">
        <f t="shared" si="95"/>
        <v>12218.154881107595</v>
      </c>
      <c r="Z66" s="15">
        <f t="shared" si="95"/>
        <v>13415.05658831367</v>
      </c>
      <c r="AA66" s="15">
        <f t="shared" si="95"/>
        <v>14939.498002475539</v>
      </c>
      <c r="AB66" s="15">
        <f t="shared" si="95"/>
        <v>3685.5650622161174</v>
      </c>
      <c r="AC66" s="15">
        <f t="shared" si="95"/>
        <v>3496.1376601584129</v>
      </c>
      <c r="AD66" s="15">
        <f t="shared" si="95"/>
        <v>3572.995447302384</v>
      </c>
      <c r="AE66" s="15">
        <f t="shared" si="95"/>
        <v>4180.5790034277143</v>
      </c>
      <c r="AF66" s="15">
        <f t="shared" si="95"/>
        <v>7185.5912252175031</v>
      </c>
      <c r="AG66" s="15">
        <f t="shared" si="95"/>
        <v>7746.8320691321596</v>
      </c>
      <c r="AH66" s="15">
        <f t="shared" si="95"/>
        <v>14939.498002475539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19.950212600064589</v>
      </c>
      <c r="E67" s="15">
        <f t="shared" ref="E67:O67" si="99">E9*E$86/1000</f>
        <v>38.082345231652667</v>
      </c>
      <c r="F67" s="15">
        <f t="shared" si="99"/>
        <v>0</v>
      </c>
      <c r="G67" s="15">
        <f t="shared" si="99"/>
        <v>148.16958468664012</v>
      </c>
      <c r="H67" s="15">
        <f t="shared" si="99"/>
        <v>281.31032462347673</v>
      </c>
      <c r="I67" s="15">
        <f t="shared" si="99"/>
        <v>120.40181863918633</v>
      </c>
      <c r="J67" s="15">
        <f t="shared" si="99"/>
        <v>237.94987111076512</v>
      </c>
      <c r="K67" s="15">
        <f t="shared" si="99"/>
        <v>315.90605010856899</v>
      </c>
      <c r="L67" s="15">
        <f t="shared" ref="L67" si="100">L9*L$86/1000</f>
        <v>189.25567767764821</v>
      </c>
      <c r="M67" s="15">
        <f t="shared" si="99"/>
        <v>134.29820560623165</v>
      </c>
      <c r="N67" s="15">
        <f t="shared" si="99"/>
        <v>218.91540954085747</v>
      </c>
      <c r="O67" s="15">
        <f t="shared" si="99"/>
        <v>82.699389795027699</v>
      </c>
      <c r="P67" s="15">
        <f t="shared" si="98"/>
        <v>19.950212600064589</v>
      </c>
      <c r="Q67" s="15">
        <f t="shared" si="98"/>
        <v>60.517098515245934</v>
      </c>
      <c r="R67" s="15">
        <f t="shared" si="98"/>
        <v>65.635661103264013</v>
      </c>
      <c r="S67" s="15">
        <f t="shared" si="98"/>
        <v>265.65642206270803</v>
      </c>
      <c r="T67" s="15">
        <f t="shared" si="98"/>
        <v>506.33371392377893</v>
      </c>
      <c r="U67" s="15">
        <f t="shared" si="98"/>
        <v>626.87796158681749</v>
      </c>
      <c r="V67" s="15">
        <f t="shared" si="98"/>
        <v>849.37686518226769</v>
      </c>
      <c r="W67" s="15">
        <f t="shared" si="98"/>
        <v>1163.2843615172812</v>
      </c>
      <c r="X67" s="15">
        <f t="shared" si="98"/>
        <v>1352.5601490021061</v>
      </c>
      <c r="Y67" s="15">
        <f t="shared" si="98"/>
        <v>1496.5303973393245</v>
      </c>
      <c r="Z67" s="15">
        <f t="shared" si="98"/>
        <v>1738.7286131901099</v>
      </c>
      <c r="AA67" s="15">
        <f t="shared" si="98"/>
        <v>1835.7589332374364</v>
      </c>
      <c r="AB67" s="15">
        <f t="shared" si="98"/>
        <v>65.635661103264013</v>
      </c>
      <c r="AC67" s="15">
        <f t="shared" si="98"/>
        <v>567.93649925208524</v>
      </c>
      <c r="AD67" s="15">
        <f t="shared" si="98"/>
        <v>746.95130190301609</v>
      </c>
      <c r="AE67" s="15">
        <f t="shared" si="98"/>
        <v>482.86475815597851</v>
      </c>
      <c r="AF67" s="15">
        <f t="shared" si="98"/>
        <v>626.87796158681749</v>
      </c>
      <c r="AG67" s="15">
        <f t="shared" si="98"/>
        <v>1233.570218036474</v>
      </c>
      <c r="AH67" s="15">
        <f t="shared" si="98"/>
        <v>1835.7589332374364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10787.555204151615</v>
      </c>
      <c r="E68" s="15">
        <f t="shared" ref="E68:O68" si="102">E10*E$86/1000</f>
        <v>7179.1026523099645</v>
      </c>
      <c r="F68" s="15">
        <f t="shared" si="102"/>
        <v>4993.9243074736023</v>
      </c>
      <c r="G68" s="15">
        <f t="shared" si="102"/>
        <v>10732.537404518962</v>
      </c>
      <c r="H68" s="15">
        <f t="shared" si="102"/>
        <v>11798.980903998157</v>
      </c>
      <c r="I68" s="15">
        <f t="shared" si="102"/>
        <v>8765.7546767634558</v>
      </c>
      <c r="J68" s="15">
        <f t="shared" si="102"/>
        <v>10928.489786837201</v>
      </c>
      <c r="K68" s="15">
        <f t="shared" si="102"/>
        <v>7173.2191786037893</v>
      </c>
      <c r="L68" s="15">
        <f t="shared" ref="L68" si="103">L10*L$86/1000</f>
        <v>7644.1455245148436</v>
      </c>
      <c r="M68" s="15">
        <f t="shared" si="102"/>
        <v>13113.014973693025</v>
      </c>
      <c r="N68" s="15">
        <f t="shared" si="102"/>
        <v>6896.0268544103528</v>
      </c>
      <c r="O68" s="15">
        <f t="shared" si="102"/>
        <v>12134.690158020898</v>
      </c>
      <c r="P68" s="15">
        <f t="shared" si="101"/>
        <v>10787.555204151615</v>
      </c>
      <c r="Q68" s="15">
        <f t="shared" si="101"/>
        <v>17783.620515531304</v>
      </c>
      <c r="R68" s="15">
        <f t="shared" si="101"/>
        <v>23607.886657604726</v>
      </c>
      <c r="S68" s="15">
        <f t="shared" si="101"/>
        <v>36490.055354202363</v>
      </c>
      <c r="T68" s="15">
        <f t="shared" si="101"/>
        <v>48423.804756318837</v>
      </c>
      <c r="U68" s="15">
        <f t="shared" si="101"/>
        <v>57583.588542560654</v>
      </c>
      <c r="V68" s="15">
        <f t="shared" si="101"/>
        <v>68576.566324394313</v>
      </c>
      <c r="W68" s="15">
        <f t="shared" si="101"/>
        <v>75778.149120239395</v>
      </c>
      <c r="X68" s="15">
        <f t="shared" si="101"/>
        <v>83421.459828346909</v>
      </c>
      <c r="Y68" s="15">
        <f t="shared" si="101"/>
        <v>96260.102377499017</v>
      </c>
      <c r="Z68" s="15">
        <f t="shared" si="101"/>
        <v>102977.81215467962</v>
      </c>
      <c r="AA68" s="15">
        <f t="shared" si="101"/>
        <v>114959.17743084062</v>
      </c>
      <c r="AB68" s="15">
        <f t="shared" si="101"/>
        <v>23607.886657604726</v>
      </c>
      <c r="AC68" s="15">
        <f t="shared" si="101"/>
        <v>34107.456002069383</v>
      </c>
      <c r="AD68" s="15">
        <f t="shared" si="101"/>
        <v>25539.782805332612</v>
      </c>
      <c r="AE68" s="15">
        <f t="shared" si="101"/>
        <v>31623.935881409088</v>
      </c>
      <c r="AF68" s="15">
        <f t="shared" si="101"/>
        <v>57583.588542560654</v>
      </c>
      <c r="AG68" s="15">
        <f t="shared" si="101"/>
        <v>57092.536116333657</v>
      </c>
      <c r="AH68" s="15">
        <f t="shared" si="101"/>
        <v>114959.17743084062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0</v>
      </c>
      <c r="E69" s="15">
        <f t="shared" ref="E69:O69" si="105">E11*E$86/1000</f>
        <v>0</v>
      </c>
      <c r="F69" s="15">
        <f t="shared" si="105"/>
        <v>0</v>
      </c>
      <c r="G69" s="15">
        <f t="shared" si="105"/>
        <v>0</v>
      </c>
      <c r="H69" s="15">
        <f t="shared" si="105"/>
        <v>0</v>
      </c>
      <c r="I69" s="15">
        <f t="shared" si="105"/>
        <v>0</v>
      </c>
      <c r="J69" s="15">
        <f t="shared" si="105"/>
        <v>0</v>
      </c>
      <c r="K69" s="15">
        <f t="shared" si="105"/>
        <v>0</v>
      </c>
      <c r="L69" s="15">
        <f t="shared" ref="L69" si="106">L11*L$86/1000</f>
        <v>0</v>
      </c>
      <c r="M69" s="15">
        <f t="shared" si="105"/>
        <v>0</v>
      </c>
      <c r="N69" s="15">
        <f t="shared" si="105"/>
        <v>0</v>
      </c>
      <c r="O69" s="15">
        <f t="shared" si="105"/>
        <v>0</v>
      </c>
      <c r="P69" s="15">
        <f t="shared" si="104"/>
        <v>0</v>
      </c>
      <c r="Q69" s="15">
        <f t="shared" si="104"/>
        <v>0</v>
      </c>
      <c r="R69" s="15">
        <f t="shared" si="104"/>
        <v>0</v>
      </c>
      <c r="S69" s="15">
        <f t="shared" si="104"/>
        <v>0</v>
      </c>
      <c r="T69" s="15">
        <f t="shared" si="104"/>
        <v>0</v>
      </c>
      <c r="U69" s="15">
        <f t="shared" si="104"/>
        <v>0</v>
      </c>
      <c r="V69" s="15">
        <f t="shared" si="104"/>
        <v>0</v>
      </c>
      <c r="W69" s="15">
        <f t="shared" si="104"/>
        <v>0</v>
      </c>
      <c r="X69" s="15">
        <f t="shared" si="104"/>
        <v>0</v>
      </c>
      <c r="Y69" s="15">
        <f t="shared" si="104"/>
        <v>0</v>
      </c>
      <c r="Z69" s="15">
        <f t="shared" si="104"/>
        <v>0</v>
      </c>
      <c r="AA69" s="15">
        <f t="shared" si="104"/>
        <v>0</v>
      </c>
      <c r="AB69" s="15">
        <f t="shared" si="104"/>
        <v>0</v>
      </c>
      <c r="AC69" s="15">
        <f t="shared" si="104"/>
        <v>0</v>
      </c>
      <c r="AD69" s="15">
        <f t="shared" si="104"/>
        <v>0</v>
      </c>
      <c r="AE69" s="15">
        <f t="shared" si="104"/>
        <v>0</v>
      </c>
      <c r="AF69" s="15">
        <f t="shared" si="104"/>
        <v>0</v>
      </c>
      <c r="AG69" s="15">
        <f t="shared" si="104"/>
        <v>0</v>
      </c>
      <c r="AH69" s="15">
        <f t="shared" si="104"/>
        <v>0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16151.441126276472</v>
      </c>
      <c r="E70" s="28">
        <f t="shared" ref="E70:O70" si="108">E12*E$86/1000</f>
        <v>11655.836839215115</v>
      </c>
      <c r="F70" s="28">
        <f t="shared" si="108"/>
        <v>14137.221700978875</v>
      </c>
      <c r="G70" s="28">
        <f t="shared" si="108"/>
        <v>14668.420249356759</v>
      </c>
      <c r="H70" s="28">
        <f t="shared" si="108"/>
        <v>19443.419876054719</v>
      </c>
      <c r="I70" s="28">
        <f t="shared" si="108"/>
        <v>16706.613854304946</v>
      </c>
      <c r="J70" s="28">
        <f t="shared" si="108"/>
        <v>18707.088255138824</v>
      </c>
      <c r="K70" s="28">
        <f t="shared" si="108"/>
        <v>13588.994665341912</v>
      </c>
      <c r="L70" s="28">
        <f t="shared" ref="L70" si="109">L12*L$86/1000</f>
        <v>16062.1223453941</v>
      </c>
      <c r="M70" s="28">
        <f t="shared" si="108"/>
        <v>21731.406190533526</v>
      </c>
      <c r="N70" s="28">
        <f t="shared" si="108"/>
        <v>12358.559726069454</v>
      </c>
      <c r="O70" s="28">
        <f t="shared" si="108"/>
        <v>22710.318799098815</v>
      </c>
      <c r="P70" s="28">
        <f t="shared" si="107"/>
        <v>16151.441126276472</v>
      </c>
      <c r="Q70" s="28">
        <f t="shared" si="107"/>
        <v>27636.460877204208</v>
      </c>
      <c r="R70" s="28">
        <f t="shared" si="107"/>
        <v>42203.72381411137</v>
      </c>
      <c r="S70" s="28">
        <f t="shared" si="107"/>
        <v>58963.445205315104</v>
      </c>
      <c r="T70" s="28">
        <f t="shared" si="107"/>
        <v>78544.196874810674</v>
      </c>
      <c r="U70" s="28">
        <f t="shared" si="107"/>
        <v>95545.585494018917</v>
      </c>
      <c r="V70" s="28">
        <f t="shared" si="107"/>
        <v>114281.74808603723</v>
      </c>
      <c r="W70" s="28">
        <f t="shared" si="107"/>
        <v>127901.09014279023</v>
      </c>
      <c r="X70" s="28">
        <f t="shared" si="107"/>
        <v>143963.25036220462</v>
      </c>
      <c r="Y70" s="28">
        <f t="shared" si="107"/>
        <v>165383.11637461191</v>
      </c>
      <c r="Z70" s="28">
        <f t="shared" si="107"/>
        <v>177554.40776220235</v>
      </c>
      <c r="AA70" s="28">
        <f t="shared" si="107"/>
        <v>199752.81996193033</v>
      </c>
      <c r="AB70" s="28">
        <f t="shared" si="107"/>
        <v>42203.72381411137</v>
      </c>
      <c r="AC70" s="28">
        <f t="shared" si="107"/>
        <v>53477.129725086255</v>
      </c>
      <c r="AD70" s="28">
        <f t="shared" si="107"/>
        <v>48229.00163415791</v>
      </c>
      <c r="AE70" s="28">
        <f t="shared" si="107"/>
        <v>56022.299622368555</v>
      </c>
      <c r="AF70" s="28">
        <f t="shared" si="107"/>
        <v>95545.585494018917</v>
      </c>
      <c r="AG70" s="28">
        <f t="shared" si="107"/>
        <v>104165.67780892222</v>
      </c>
      <c r="AH70" s="28">
        <f t="shared" si="107"/>
        <v>199752.81996193033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325.78184825972306</v>
      </c>
      <c r="E71" s="15">
        <f t="shared" ref="E71:O71" si="111">E13*E$86/1000</f>
        <v>291.69873246442654</v>
      </c>
      <c r="F71" s="15">
        <f t="shared" si="111"/>
        <v>414.61297740361255</v>
      </c>
      <c r="G71" s="15">
        <f t="shared" si="111"/>
        <v>287.6226715737493</v>
      </c>
      <c r="H71" s="15">
        <f t="shared" si="111"/>
        <v>450.04140190354394</v>
      </c>
      <c r="I71" s="15">
        <f t="shared" si="111"/>
        <v>423.19470507512318</v>
      </c>
      <c r="J71" s="15">
        <f t="shared" si="111"/>
        <v>409.75303217437181</v>
      </c>
      <c r="K71" s="15">
        <f t="shared" si="111"/>
        <v>399.04286502968864</v>
      </c>
      <c r="L71" s="15">
        <f t="shared" ref="L71" si="112">L13*L$86/1000</f>
        <v>577.42184677032174</v>
      </c>
      <c r="M71" s="15">
        <f t="shared" si="111"/>
        <v>713.27745460744597</v>
      </c>
      <c r="N71" s="15">
        <f t="shared" si="111"/>
        <v>545.23339425803977</v>
      </c>
      <c r="O71" s="15">
        <f t="shared" si="111"/>
        <v>1019.3138008872022</v>
      </c>
      <c r="P71" s="15">
        <f t="shared" si="110"/>
        <v>325.78184825972306</v>
      </c>
      <c r="Q71" s="15">
        <f t="shared" si="110"/>
        <v>620.47606916479674</v>
      </c>
      <c r="R71" s="15">
        <f t="shared" si="110"/>
        <v>1031.6275846012438</v>
      </c>
      <c r="S71" s="15">
        <f t="shared" si="110"/>
        <v>1342.8708682420702</v>
      </c>
      <c r="T71" s="15">
        <f t="shared" si="110"/>
        <v>1794.5014123813341</v>
      </c>
      <c r="U71" s="15">
        <f t="shared" si="110"/>
        <v>2218.68832419912</v>
      </c>
      <c r="V71" s="15">
        <f t="shared" si="110"/>
        <v>2632.4629660137707</v>
      </c>
      <c r="W71" s="15">
        <f t="shared" si="110"/>
        <v>3031.3146260184808</v>
      </c>
      <c r="X71" s="15">
        <f t="shared" si="110"/>
        <v>3608.8274534656607</v>
      </c>
      <c r="Y71" s="15">
        <f t="shared" si="110"/>
        <v>4283.9083976785287</v>
      </c>
      <c r="Z71" s="15">
        <f t="shared" si="110"/>
        <v>4876.7978594583219</v>
      </c>
      <c r="AA71" s="15">
        <f t="shared" si="110"/>
        <v>5827.2799712353162</v>
      </c>
      <c r="AB71" s="15">
        <f t="shared" si="110"/>
        <v>1031.6275846012438</v>
      </c>
      <c r="AC71" s="15">
        <f t="shared" si="110"/>
        <v>1188.7834685580619</v>
      </c>
      <c r="AD71" s="15">
        <f t="shared" si="110"/>
        <v>1400.4214203909323</v>
      </c>
      <c r="AE71" s="15">
        <f t="shared" si="110"/>
        <v>2274.7504586123591</v>
      </c>
      <c r="AF71" s="15">
        <f t="shared" si="110"/>
        <v>2218.68832419912</v>
      </c>
      <c r="AG71" s="15">
        <f t="shared" si="110"/>
        <v>3664.1297409308067</v>
      </c>
      <c r="AH71" s="15">
        <f t="shared" si="110"/>
        <v>5827.2799712353162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5561.9136540076015</v>
      </c>
      <c r="E72" s="15">
        <f t="shared" ref="E72:O72" si="114">E14*E$86/1000</f>
        <v>5583.0842870726083</v>
      </c>
      <c r="F72" s="15">
        <f t="shared" si="114"/>
        <v>7405.686841846602</v>
      </c>
      <c r="G72" s="15">
        <f t="shared" si="114"/>
        <v>5036.3397999907911</v>
      </c>
      <c r="H72" s="15">
        <f t="shared" si="114"/>
        <v>10074.18332111746</v>
      </c>
      <c r="I72" s="15">
        <f t="shared" si="114"/>
        <v>9751.2779474521431</v>
      </c>
      <c r="J72" s="15">
        <f t="shared" si="114"/>
        <v>9197.3657970576078</v>
      </c>
      <c r="K72" s="15">
        <f t="shared" si="114"/>
        <v>7764.1879314571988</v>
      </c>
      <c r="L72" s="15">
        <f t="shared" ref="L72" si="115">L14*L$86/1000</f>
        <v>11166.185953809878</v>
      </c>
      <c r="M72" s="15">
        <f t="shared" si="114"/>
        <v>13691.606992534529</v>
      </c>
      <c r="N72" s="15">
        <f t="shared" si="114"/>
        <v>6868.5768534365525</v>
      </c>
      <c r="O72" s="15">
        <f t="shared" si="114"/>
        <v>9353.3136688853629</v>
      </c>
      <c r="P72" s="15">
        <f t="shared" si="113"/>
        <v>5561.9136540076015</v>
      </c>
      <c r="Q72" s="15">
        <f t="shared" si="113"/>
        <v>11264.77043262641</v>
      </c>
      <c r="R72" s="15">
        <f t="shared" si="113"/>
        <v>18624.025199965512</v>
      </c>
      <c r="S72" s="15">
        <f t="shared" si="113"/>
        <v>24026.261433517269</v>
      </c>
      <c r="T72" s="15">
        <f t="shared" si="113"/>
        <v>33698.241051519231</v>
      </c>
      <c r="U72" s="15">
        <f t="shared" si="113"/>
        <v>43218.476669843287</v>
      </c>
      <c r="V72" s="15">
        <f t="shared" si="113"/>
        <v>52329.135881943119</v>
      </c>
      <c r="W72" s="15">
        <f t="shared" si="113"/>
        <v>60091.263093233778</v>
      </c>
      <c r="X72" s="15">
        <f t="shared" si="113"/>
        <v>71259.124244160077</v>
      </c>
      <c r="Y72" s="15">
        <f t="shared" si="113"/>
        <v>84267.305664244879</v>
      </c>
      <c r="Z72" s="15">
        <f t="shared" si="113"/>
        <v>91173.77692488824</v>
      </c>
      <c r="AA72" s="15">
        <f t="shared" si="113"/>
        <v>100583.87449333321</v>
      </c>
      <c r="AB72" s="15">
        <f t="shared" si="113"/>
        <v>18624.025199965512</v>
      </c>
      <c r="AC72" s="15">
        <f t="shared" si="113"/>
        <v>24668.449716957202</v>
      </c>
      <c r="AD72" s="15">
        <f t="shared" si="113"/>
        <v>28293.990248993647</v>
      </c>
      <c r="AE72" s="15">
        <f t="shared" si="113"/>
        <v>29545.188352640955</v>
      </c>
      <c r="AF72" s="15">
        <f t="shared" si="113"/>
        <v>43218.476669843287</v>
      </c>
      <c r="AG72" s="15">
        <f t="shared" si="113"/>
        <v>57832.790892937308</v>
      </c>
      <c r="AH72" s="15">
        <f t="shared" si="113"/>
        <v>100583.87449333321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11373.715353099644</v>
      </c>
      <c r="E73" s="15">
        <f t="shared" ref="E73:O73" si="117">E15*E$86/1000</f>
        <v>9803.3631797564376</v>
      </c>
      <c r="F73" s="15">
        <f t="shared" si="117"/>
        <v>14593.299869599334</v>
      </c>
      <c r="G73" s="15">
        <f t="shared" si="117"/>
        <v>8316.4114954318648</v>
      </c>
      <c r="H73" s="15">
        <f t="shared" si="117"/>
        <v>17648.851876268454</v>
      </c>
      <c r="I73" s="15">
        <f t="shared" si="117"/>
        <v>14577.238807308071</v>
      </c>
      <c r="J73" s="15">
        <f t="shared" si="117"/>
        <v>17604.007006099037</v>
      </c>
      <c r="K73" s="15">
        <f t="shared" si="117"/>
        <v>13683.881052640832</v>
      </c>
      <c r="L73" s="15">
        <f t="shared" ref="L73" si="118">L15*L$86/1000</f>
        <v>18829.962186510038</v>
      </c>
      <c r="M73" s="15">
        <f t="shared" si="117"/>
        <v>24857.822208406837</v>
      </c>
      <c r="N73" s="15">
        <f t="shared" si="117"/>
        <v>18019.961545247086</v>
      </c>
      <c r="O73" s="15">
        <f t="shared" si="117"/>
        <v>26595.044414721648</v>
      </c>
      <c r="P73" s="15">
        <f t="shared" si="116"/>
        <v>11373.715353099644</v>
      </c>
      <c r="Q73" s="15">
        <f t="shared" si="116"/>
        <v>21238.360352737251</v>
      </c>
      <c r="R73" s="15">
        <f t="shared" si="116"/>
        <v>35659.011041552862</v>
      </c>
      <c r="S73" s="15">
        <f t="shared" si="116"/>
        <v>44161.713209290698</v>
      </c>
      <c r="T73" s="15">
        <f t="shared" si="116"/>
        <v>61256.159346866742</v>
      </c>
      <c r="U73" s="15">
        <f t="shared" si="116"/>
        <v>75849.100233749588</v>
      </c>
      <c r="V73" s="15">
        <f t="shared" si="116"/>
        <v>93102.381741865916</v>
      </c>
      <c r="W73" s="15">
        <f t="shared" si="116"/>
        <v>106783.94100016492</v>
      </c>
      <c r="X73" s="15">
        <f t="shared" si="116"/>
        <v>125616.4163824335</v>
      </c>
      <c r="Y73" s="15">
        <f t="shared" si="116"/>
        <v>149139.28285856394</v>
      </c>
      <c r="Z73" s="15">
        <f t="shared" si="116"/>
        <v>168594.01796797075</v>
      </c>
      <c r="AA73" s="15">
        <f t="shared" si="116"/>
        <v>194006.36145173485</v>
      </c>
      <c r="AB73" s="15">
        <f t="shared" si="116"/>
        <v>35659.011041552862</v>
      </c>
      <c r="AC73" s="15">
        <f t="shared" si="116"/>
        <v>40238.227708753802</v>
      </c>
      <c r="AD73" s="15">
        <f t="shared" si="116"/>
        <v>50242.581566167093</v>
      </c>
      <c r="AE73" s="15">
        <f t="shared" si="116"/>
        <v>69806.106481482129</v>
      </c>
      <c r="AF73" s="15">
        <f t="shared" si="116"/>
        <v>75849.100233749588</v>
      </c>
      <c r="AG73" s="15">
        <f t="shared" si="116"/>
        <v>119808.38547086275</v>
      </c>
      <c r="AH73" s="15">
        <f t="shared" si="116"/>
        <v>194006.36145173485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0</v>
      </c>
      <c r="E74" s="15">
        <f t="shared" ref="E74:O74" si="120">E16*E$86/1000</f>
        <v>0</v>
      </c>
      <c r="F74" s="15">
        <f t="shared" si="120"/>
        <v>0</v>
      </c>
      <c r="G74" s="15">
        <f t="shared" si="120"/>
        <v>0</v>
      </c>
      <c r="H74" s="15">
        <f t="shared" si="120"/>
        <v>0</v>
      </c>
      <c r="I74" s="15">
        <f t="shared" si="120"/>
        <v>0</v>
      </c>
      <c r="J74" s="15">
        <f t="shared" si="120"/>
        <v>0</v>
      </c>
      <c r="K74" s="15">
        <f t="shared" si="120"/>
        <v>0</v>
      </c>
      <c r="L74" s="15">
        <f t="shared" ref="L74" si="121">L16*L$86/1000</f>
        <v>0</v>
      </c>
      <c r="M74" s="15">
        <f t="shared" si="120"/>
        <v>0</v>
      </c>
      <c r="N74" s="15">
        <f t="shared" si="120"/>
        <v>0</v>
      </c>
      <c r="O74" s="15">
        <f t="shared" si="120"/>
        <v>0</v>
      </c>
      <c r="P74" s="15">
        <f t="shared" si="119"/>
        <v>0</v>
      </c>
      <c r="Q74" s="15">
        <f t="shared" si="119"/>
        <v>0</v>
      </c>
      <c r="R74" s="15">
        <f t="shared" si="119"/>
        <v>0</v>
      </c>
      <c r="S74" s="15">
        <f t="shared" si="119"/>
        <v>0</v>
      </c>
      <c r="T74" s="15">
        <f t="shared" si="119"/>
        <v>0</v>
      </c>
      <c r="U74" s="15">
        <f t="shared" si="119"/>
        <v>0</v>
      </c>
      <c r="V74" s="15">
        <f t="shared" si="119"/>
        <v>0</v>
      </c>
      <c r="W74" s="15">
        <f t="shared" si="119"/>
        <v>0</v>
      </c>
      <c r="X74" s="15">
        <f t="shared" si="119"/>
        <v>0</v>
      </c>
      <c r="Y74" s="15">
        <f t="shared" si="119"/>
        <v>0</v>
      </c>
      <c r="Z74" s="15">
        <f t="shared" si="119"/>
        <v>0</v>
      </c>
      <c r="AA74" s="15">
        <f t="shared" si="119"/>
        <v>0</v>
      </c>
      <c r="AB74" s="15">
        <f t="shared" si="119"/>
        <v>0</v>
      </c>
      <c r="AC74" s="15">
        <f t="shared" si="119"/>
        <v>0</v>
      </c>
      <c r="AD74" s="15">
        <f t="shared" si="119"/>
        <v>0</v>
      </c>
      <c r="AE74" s="15">
        <f t="shared" si="119"/>
        <v>0</v>
      </c>
      <c r="AF74" s="15">
        <f t="shared" si="119"/>
        <v>0</v>
      </c>
      <c r="AG74" s="15">
        <f t="shared" si="119"/>
        <v>0</v>
      </c>
      <c r="AH74" s="15">
        <f t="shared" si="119"/>
        <v>0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617.81891070514939</v>
      </c>
      <c r="E75" s="15">
        <f t="shared" ref="E75:O75" si="123">E17*E$86/1000</f>
        <v>511.2341619782265</v>
      </c>
      <c r="F75" s="15">
        <f t="shared" si="123"/>
        <v>621.10019374334001</v>
      </c>
      <c r="G75" s="15">
        <f t="shared" si="123"/>
        <v>476.14507284753188</v>
      </c>
      <c r="H75" s="15">
        <f t="shared" si="123"/>
        <v>894.51699919255236</v>
      </c>
      <c r="I75" s="15">
        <f t="shared" si="123"/>
        <v>1097.7286830092989</v>
      </c>
      <c r="J75" s="15">
        <f t="shared" si="123"/>
        <v>738.44412599670784</v>
      </c>
      <c r="K75" s="15">
        <f t="shared" si="123"/>
        <v>756.22757371885916</v>
      </c>
      <c r="L75" s="15">
        <f t="shared" ref="L75" si="124">L17*L$86/1000</f>
        <v>1293.5908200175857</v>
      </c>
      <c r="M75" s="15">
        <f t="shared" si="123"/>
        <v>1712.4561602701497</v>
      </c>
      <c r="N75" s="15">
        <f t="shared" si="123"/>
        <v>803.79825052020396</v>
      </c>
      <c r="O75" s="15">
        <f t="shared" si="123"/>
        <v>1500.4381226012395</v>
      </c>
      <c r="P75" s="15">
        <f t="shared" si="122"/>
        <v>617.81891070514939</v>
      </c>
      <c r="Q75" s="15">
        <f t="shared" si="122"/>
        <v>1129.9596903058464</v>
      </c>
      <c r="R75" s="15">
        <f t="shared" si="122"/>
        <v>1762.8305099239792</v>
      </c>
      <c r="S75" s="15">
        <f t="shared" si="122"/>
        <v>2273.3909239090863</v>
      </c>
      <c r="T75" s="15">
        <f t="shared" si="122"/>
        <v>3142.3543688536038</v>
      </c>
      <c r="U75" s="15">
        <f t="shared" si="122"/>
        <v>4192.4643257400312</v>
      </c>
      <c r="V75" s="15">
        <f t="shared" si="122"/>
        <v>4943.3723139028207</v>
      </c>
      <c r="W75" s="15">
        <f t="shared" si="122"/>
        <v>5699.1695831807629</v>
      </c>
      <c r="X75" s="15">
        <f t="shared" si="122"/>
        <v>6993.0266848138299</v>
      </c>
      <c r="Y75" s="15">
        <f t="shared" si="122"/>
        <v>8571.909482209343</v>
      </c>
      <c r="Z75" s="15">
        <f t="shared" si="122"/>
        <v>9404.0786324434375</v>
      </c>
      <c r="AA75" s="15">
        <f t="shared" si="122"/>
        <v>10836.194883640166</v>
      </c>
      <c r="AB75" s="15">
        <f t="shared" si="122"/>
        <v>1762.8305099239792</v>
      </c>
      <c r="AC75" s="15">
        <f t="shared" si="122"/>
        <v>2438.0164470180384</v>
      </c>
      <c r="AD75" s="15">
        <f t="shared" si="122"/>
        <v>2829.5756248794269</v>
      </c>
      <c r="AE75" s="15">
        <f t="shared" si="122"/>
        <v>3924.2162810311947</v>
      </c>
      <c r="AF75" s="15">
        <f t="shared" si="122"/>
        <v>4192.4643257400312</v>
      </c>
      <c r="AG75" s="15">
        <f t="shared" si="122"/>
        <v>6740.3527912953004</v>
      </c>
      <c r="AH75" s="15">
        <f t="shared" si="122"/>
        <v>10836.194883640166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17926.103795605843</v>
      </c>
      <c r="E76" s="28">
        <f t="shared" ref="E76:O76" si="126">E18*E$86/1000</f>
        <v>16227.934594629714</v>
      </c>
      <c r="F76" s="28">
        <f t="shared" si="126"/>
        <v>23169.623108792461</v>
      </c>
      <c r="G76" s="28">
        <f t="shared" si="126"/>
        <v>14228.139011101328</v>
      </c>
      <c r="H76" s="28">
        <f t="shared" si="126"/>
        <v>29155.17622830379</v>
      </c>
      <c r="I76" s="28">
        <f t="shared" si="126"/>
        <v>26009.865633990576</v>
      </c>
      <c r="J76" s="28">
        <f t="shared" si="126"/>
        <v>27949.569961327732</v>
      </c>
      <c r="K76" s="28">
        <f t="shared" si="126"/>
        <v>22604.379104838394</v>
      </c>
      <c r="L76" s="28">
        <f t="shared" ref="L76" si="127">L18*L$86/1000</f>
        <v>31958.262349962049</v>
      </c>
      <c r="M76" s="28">
        <f t="shared" si="126"/>
        <v>40975.162815818956</v>
      </c>
      <c r="N76" s="28">
        <f t="shared" si="126"/>
        <v>26265.590995641323</v>
      </c>
      <c r="O76" s="28">
        <f t="shared" si="126"/>
        <v>38556.85076381878</v>
      </c>
      <c r="P76" s="28">
        <f t="shared" si="125"/>
        <v>17926.103795605843</v>
      </c>
      <c r="Q76" s="28">
        <f t="shared" si="125"/>
        <v>34339.037053979533</v>
      </c>
      <c r="R76" s="28">
        <f t="shared" si="125"/>
        <v>57286.912706730931</v>
      </c>
      <c r="S76" s="28">
        <f t="shared" si="125"/>
        <v>72150.707272113039</v>
      </c>
      <c r="T76" s="28">
        <f t="shared" si="125"/>
        <v>100331.79563942169</v>
      </c>
      <c r="U76" s="28">
        <f t="shared" si="125"/>
        <v>126072.11496063916</v>
      </c>
      <c r="V76" s="28">
        <f t="shared" si="125"/>
        <v>153616.69206024971</v>
      </c>
      <c r="W76" s="28">
        <f t="shared" si="125"/>
        <v>176216.96803522675</v>
      </c>
      <c r="X76" s="28">
        <f t="shared" si="125"/>
        <v>208179.78278525351</v>
      </c>
      <c r="Y76" s="28">
        <f t="shared" si="125"/>
        <v>246982.39257580091</v>
      </c>
      <c r="Z76" s="28">
        <f t="shared" si="125"/>
        <v>274789.8497636586</v>
      </c>
      <c r="AA76" s="28">
        <f t="shared" si="125"/>
        <v>312082.33226968849</v>
      </c>
      <c r="AB76" s="28">
        <f t="shared" si="125"/>
        <v>57286.912706730931</v>
      </c>
      <c r="AC76" s="28">
        <f t="shared" si="125"/>
        <v>68919.732603598532</v>
      </c>
      <c r="AD76" s="28">
        <f t="shared" si="125"/>
        <v>82863.825417154119</v>
      </c>
      <c r="AE76" s="28">
        <f t="shared" si="125"/>
        <v>105668.64719079822</v>
      </c>
      <c r="AF76" s="28">
        <f t="shared" si="125"/>
        <v>126072.11496063916</v>
      </c>
      <c r="AG76" s="28">
        <f t="shared" si="125"/>
        <v>188261.05693268881</v>
      </c>
      <c r="AH76" s="28">
        <f t="shared" si="125"/>
        <v>312082.33226968849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1017.3031199219254</v>
      </c>
      <c r="E77" s="15">
        <f t="shared" ref="E77:O77" si="129">E19*E$86/1000</f>
        <v>1550.7677327799779</v>
      </c>
      <c r="F77" s="15">
        <f t="shared" si="129"/>
        <v>2180.2314105137002</v>
      </c>
      <c r="G77" s="15">
        <f t="shared" si="129"/>
        <v>1718.2149779287379</v>
      </c>
      <c r="H77" s="15">
        <f t="shared" si="129"/>
        <v>6114.6858096935121</v>
      </c>
      <c r="I77" s="15">
        <f t="shared" si="129"/>
        <v>2636.8575021705924</v>
      </c>
      <c r="J77" s="15">
        <f t="shared" si="129"/>
        <v>2596.3854405431989</v>
      </c>
      <c r="K77" s="15">
        <f t="shared" si="129"/>
        <v>1762.26544222639</v>
      </c>
      <c r="L77" s="15">
        <f t="shared" ref="L77" si="130">L19*L$86/1000</f>
        <v>2761.1309732201576</v>
      </c>
      <c r="M77" s="15">
        <f t="shared" si="129"/>
        <v>2989.084785780572</v>
      </c>
      <c r="N77" s="15">
        <f t="shared" si="129"/>
        <v>3976.2745162222909</v>
      </c>
      <c r="O77" s="15">
        <f t="shared" si="129"/>
        <v>4341.6479609428497</v>
      </c>
      <c r="P77" s="15">
        <f t="shared" si="128"/>
        <v>1017.3031199219254</v>
      </c>
      <c r="Q77" s="15">
        <f t="shared" si="128"/>
        <v>2650.2492888898337</v>
      </c>
      <c r="R77" s="15">
        <f t="shared" si="128"/>
        <v>4760.4725192333053</v>
      </c>
      <c r="S77" s="15">
        <f t="shared" si="128"/>
        <v>6739.258694539416</v>
      </c>
      <c r="T77" s="15">
        <f t="shared" si="128"/>
        <v>12040.728039406657</v>
      </c>
      <c r="U77" s="15">
        <f t="shared" si="128"/>
        <v>14712.291278806841</v>
      </c>
      <c r="V77" s="15">
        <f t="shared" si="128"/>
        <v>17351.73358172533</v>
      </c>
      <c r="W77" s="15">
        <f t="shared" si="128"/>
        <v>19121.721742694368</v>
      </c>
      <c r="X77" s="15">
        <f t="shared" si="128"/>
        <v>21883.02311190304</v>
      </c>
      <c r="Y77" s="15">
        <f t="shared" si="128"/>
        <v>24881.40406094856</v>
      </c>
      <c r="Z77" s="15">
        <f t="shared" si="128"/>
        <v>29323.285548039144</v>
      </c>
      <c r="AA77" s="15">
        <f t="shared" si="128"/>
        <v>33498.552295917762</v>
      </c>
      <c r="AB77" s="15">
        <f t="shared" si="128"/>
        <v>4760.4725192333053</v>
      </c>
      <c r="AC77" s="15">
        <f t="shared" si="128"/>
        <v>10020.421088797193</v>
      </c>
      <c r="AD77" s="15">
        <f t="shared" si="128"/>
        <v>7125.9756804236304</v>
      </c>
      <c r="AE77" s="15">
        <f t="shared" si="128"/>
        <v>11843.869487822754</v>
      </c>
      <c r="AF77" s="15">
        <f t="shared" si="128"/>
        <v>14712.291278806841</v>
      </c>
      <c r="AG77" s="15">
        <f t="shared" si="128"/>
        <v>18910.107375908989</v>
      </c>
      <c r="AH77" s="15">
        <f t="shared" si="128"/>
        <v>33498.552295917762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307.43796290792341</v>
      </c>
      <c r="E78" s="15">
        <f t="shared" ref="E78:O78" si="132">E20*E$86/1000</f>
        <v>218.50808348415521</v>
      </c>
      <c r="F78" s="15">
        <f t="shared" si="132"/>
        <v>253.7448632229237</v>
      </c>
      <c r="G78" s="15">
        <f t="shared" si="132"/>
        <v>237.37237347710601</v>
      </c>
      <c r="H78" s="15">
        <f t="shared" si="132"/>
        <v>371.58777592206002</v>
      </c>
      <c r="I78" s="15">
        <f t="shared" si="132"/>
        <v>501.68905597738643</v>
      </c>
      <c r="J78" s="15">
        <f t="shared" si="132"/>
        <v>390.89675993524207</v>
      </c>
      <c r="K78" s="15">
        <f t="shared" si="132"/>
        <v>311.24598954562714</v>
      </c>
      <c r="L78" s="15">
        <f t="shared" ref="L78" si="133">L20*L$86/1000</f>
        <v>364.98242701755146</v>
      </c>
      <c r="M78" s="15">
        <f t="shared" si="132"/>
        <v>405.78689319528894</v>
      </c>
      <c r="N78" s="15">
        <f t="shared" si="132"/>
        <v>309.46926456025756</v>
      </c>
      <c r="O78" s="15">
        <f t="shared" si="132"/>
        <v>339.64136723664706</v>
      </c>
      <c r="P78" s="15">
        <f t="shared" si="131"/>
        <v>307.43796290792341</v>
      </c>
      <c r="Q78" s="15">
        <f t="shared" si="131"/>
        <v>522.3125007241789</v>
      </c>
      <c r="R78" s="15">
        <f t="shared" si="131"/>
        <v>785.99829256190174</v>
      </c>
      <c r="S78" s="15">
        <f t="shared" si="131"/>
        <v>1048.4355892275273</v>
      </c>
      <c r="T78" s="15">
        <f t="shared" si="131"/>
        <v>1416.9577406390986</v>
      </c>
      <c r="U78" s="15">
        <f t="shared" si="131"/>
        <v>1896.2474868595987</v>
      </c>
      <c r="V78" s="15">
        <f t="shared" si="131"/>
        <v>2285.0567343465364</v>
      </c>
      <c r="W78" s="15">
        <f t="shared" si="131"/>
        <v>2596.5003688819411</v>
      </c>
      <c r="X78" s="15">
        <f t="shared" si="131"/>
        <v>2961.5013796063708</v>
      </c>
      <c r="Y78" s="15">
        <f t="shared" si="131"/>
        <v>3368.3183926414031</v>
      </c>
      <c r="Z78" s="15">
        <f t="shared" si="131"/>
        <v>3687.4473605741023</v>
      </c>
      <c r="AA78" s="15">
        <f t="shared" si="131"/>
        <v>4034.7366462384421</v>
      </c>
      <c r="AB78" s="15">
        <f t="shared" si="131"/>
        <v>785.99829256190174</v>
      </c>
      <c r="AC78" s="15">
        <f t="shared" si="131"/>
        <v>1114.3520112107153</v>
      </c>
      <c r="AD78" s="15">
        <f t="shared" si="131"/>
        <v>1067.2647722738966</v>
      </c>
      <c r="AE78" s="15">
        <f t="shared" si="131"/>
        <v>1073.4422433197569</v>
      </c>
      <c r="AF78" s="15">
        <f t="shared" si="131"/>
        <v>1896.2474868595987</v>
      </c>
      <c r="AG78" s="15">
        <f t="shared" si="131"/>
        <v>2141.0076262560297</v>
      </c>
      <c r="AH78" s="15">
        <f t="shared" si="131"/>
        <v>4034.7366462384421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372.42426474687312</v>
      </c>
      <c r="E79" s="15">
        <f t="shared" ref="E79:O79" si="135">E21*E$86/1000</f>
        <v>420.56554826677723</v>
      </c>
      <c r="F79" s="15">
        <f t="shared" si="135"/>
        <v>746.33581117357983</v>
      </c>
      <c r="G79" s="15">
        <f t="shared" si="135"/>
        <v>282.15969993625652</v>
      </c>
      <c r="H79" s="15">
        <f t="shared" si="135"/>
        <v>802.62031426156636</v>
      </c>
      <c r="I79" s="15">
        <f t="shared" si="135"/>
        <v>563.35084042808467</v>
      </c>
      <c r="J79" s="15">
        <f t="shared" si="135"/>
        <v>477.91845541908305</v>
      </c>
      <c r="K79" s="15">
        <f t="shared" si="135"/>
        <v>693.27965150207842</v>
      </c>
      <c r="L79" s="15">
        <f t="shared" ref="L79" si="136">L21*L$86/1000</f>
        <v>503.60224208600738</v>
      </c>
      <c r="M79" s="15">
        <f t="shared" si="135"/>
        <v>630.26068778392164</v>
      </c>
      <c r="N79" s="15">
        <f t="shared" si="135"/>
        <v>1552.3767611708524</v>
      </c>
      <c r="O79" s="15">
        <f t="shared" si="135"/>
        <v>2019.9055463799648</v>
      </c>
      <c r="P79" s="15">
        <f t="shared" si="134"/>
        <v>372.42426474687312</v>
      </c>
      <c r="Q79" s="15">
        <f t="shared" si="134"/>
        <v>806.3272405845471</v>
      </c>
      <c r="R79" s="15">
        <f t="shared" si="134"/>
        <v>1520.1633055479824</v>
      </c>
      <c r="S79" s="15">
        <f t="shared" si="134"/>
        <v>1782.2067332473482</v>
      </c>
      <c r="T79" s="15">
        <f t="shared" si="134"/>
        <v>2543.2068821095431</v>
      </c>
      <c r="U79" s="15">
        <f t="shared" si="134"/>
        <v>3113.002310867193</v>
      </c>
      <c r="V79" s="15">
        <f t="shared" si="134"/>
        <v>3609.7324262736256</v>
      </c>
      <c r="W79" s="15">
        <f t="shared" si="134"/>
        <v>4301.2379205246307</v>
      </c>
      <c r="X79" s="15">
        <f t="shared" si="134"/>
        <v>4804.8246976133078</v>
      </c>
      <c r="Y79" s="15">
        <f t="shared" si="134"/>
        <v>5441.8234652779875</v>
      </c>
      <c r="Z79" s="15">
        <f t="shared" si="134"/>
        <v>7255.2782888571219</v>
      </c>
      <c r="AA79" s="15">
        <f t="shared" si="134"/>
        <v>9103.0669884886647</v>
      </c>
      <c r="AB79" s="15">
        <f t="shared" si="134"/>
        <v>1520.1633055479824</v>
      </c>
      <c r="AC79" s="15">
        <f t="shared" si="134"/>
        <v>1593.2578082844855</v>
      </c>
      <c r="AD79" s="15">
        <f t="shared" si="134"/>
        <v>1691.9811284397249</v>
      </c>
      <c r="AE79" s="15">
        <f t="shared" si="134"/>
        <v>4455.9512960478205</v>
      </c>
      <c r="AF79" s="15">
        <f t="shared" si="134"/>
        <v>3113.002310867193</v>
      </c>
      <c r="AG79" s="15">
        <f t="shared" si="134"/>
        <v>6112.0461019995482</v>
      </c>
      <c r="AH79" s="15">
        <f t="shared" si="134"/>
        <v>9103.0669884886647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710.31346553058302</v>
      </c>
      <c r="E80" s="15">
        <f t="shared" ref="E80:O80" si="138">E22*E$86/1000</f>
        <v>1769.2345681290853</v>
      </c>
      <c r="F80" s="15">
        <f t="shared" si="138"/>
        <v>2812.3007266430673</v>
      </c>
      <c r="G80" s="15">
        <f t="shared" si="138"/>
        <v>1089.2692978991859</v>
      </c>
      <c r="H80" s="15">
        <f t="shared" si="138"/>
        <v>1447.7535479776923</v>
      </c>
      <c r="I80" s="15">
        <f t="shared" si="138"/>
        <v>1380.5968475539235</v>
      </c>
      <c r="J80" s="15">
        <f t="shared" si="138"/>
        <v>653.54404430885972</v>
      </c>
      <c r="K80" s="15">
        <f t="shared" si="138"/>
        <v>726.16244644277742</v>
      </c>
      <c r="L80" s="15">
        <f t="shared" ref="L80" si="139">L22*L$86/1000</f>
        <v>2732.9927679925622</v>
      </c>
      <c r="M80" s="15">
        <f t="shared" si="138"/>
        <v>719.93997950930395</v>
      </c>
      <c r="N80" s="15">
        <f t="shared" si="138"/>
        <v>1052.4250589720145</v>
      </c>
      <c r="O80" s="15">
        <f t="shared" si="138"/>
        <v>750.34441243662297</v>
      </c>
      <c r="P80" s="15">
        <f t="shared" si="137"/>
        <v>710.31346553058302</v>
      </c>
      <c r="Q80" s="15">
        <f t="shared" si="137"/>
        <v>2615.0493409628775</v>
      </c>
      <c r="R80" s="15">
        <f t="shared" si="137"/>
        <v>5269.0827955857894</v>
      </c>
      <c r="S80" s="15">
        <f t="shared" si="137"/>
        <v>6331.7628626316273</v>
      </c>
      <c r="T80" s="15">
        <f t="shared" si="137"/>
        <v>7930.59246001666</v>
      </c>
      <c r="U80" s="15">
        <f t="shared" si="137"/>
        <v>9383.3338039043283</v>
      </c>
      <c r="V80" s="15">
        <f t="shared" si="137"/>
        <v>10200.429769753826</v>
      </c>
      <c r="W80" s="15">
        <f t="shared" si="137"/>
        <v>10934.338327715606</v>
      </c>
      <c r="X80" s="15">
        <f t="shared" si="137"/>
        <v>13667.956965051711</v>
      </c>
      <c r="Y80" s="15">
        <f t="shared" si="137"/>
        <v>14600.528004281412</v>
      </c>
      <c r="Z80" s="15">
        <f t="shared" si="137"/>
        <v>15627.410846229628</v>
      </c>
      <c r="AA80" s="15">
        <f t="shared" si="137"/>
        <v>16505.582316990567</v>
      </c>
      <c r="AB80" s="15">
        <f t="shared" si="137"/>
        <v>5269.0827955857894</v>
      </c>
      <c r="AC80" s="15">
        <f t="shared" si="137"/>
        <v>4096.6323318479035</v>
      </c>
      <c r="AD80" s="15">
        <f t="shared" si="137"/>
        <v>4240.147894901138</v>
      </c>
      <c r="AE80" s="15">
        <f t="shared" si="137"/>
        <v>2708.374582869505</v>
      </c>
      <c r="AF80" s="15">
        <f t="shared" si="137"/>
        <v>9383.3338039043283</v>
      </c>
      <c r="AG80" s="15">
        <f t="shared" si="137"/>
        <v>6970.2645316700928</v>
      </c>
      <c r="AH80" s="15">
        <f t="shared" si="137"/>
        <v>16505.582316990567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1171.477185113494</v>
      </c>
      <c r="E81" s="15">
        <f t="shared" ref="E81:O81" si="141">E23*E$86/1000</f>
        <v>1038.4959536771642</v>
      </c>
      <c r="F81" s="15">
        <f t="shared" si="141"/>
        <v>1916.8934565605502</v>
      </c>
      <c r="G81" s="15">
        <f t="shared" si="141"/>
        <v>1090.9912034192023</v>
      </c>
      <c r="H81" s="15">
        <f t="shared" si="141"/>
        <v>1853.6570843090922</v>
      </c>
      <c r="I81" s="15">
        <f t="shared" si="141"/>
        <v>1617.0964673289959</v>
      </c>
      <c r="J81" s="15">
        <f t="shared" si="141"/>
        <v>2128.3918893032442</v>
      </c>
      <c r="K81" s="15">
        <f t="shared" si="141"/>
        <v>2097.8530976397428</v>
      </c>
      <c r="L81" s="15">
        <f t="shared" ref="L81" si="142">L23*L$86/1000</f>
        <v>1844.8327820405468</v>
      </c>
      <c r="M81" s="15">
        <f t="shared" si="141"/>
        <v>1950.5873615629141</v>
      </c>
      <c r="N81" s="15">
        <f t="shared" si="141"/>
        <v>1235.4924147181412</v>
      </c>
      <c r="O81" s="15">
        <f t="shared" si="141"/>
        <v>2011.7611614735463</v>
      </c>
      <c r="P81" s="15">
        <f t="shared" si="140"/>
        <v>1171.477185113494</v>
      </c>
      <c r="Q81" s="15">
        <f t="shared" si="140"/>
        <v>2219.5585078117037</v>
      </c>
      <c r="R81" s="15">
        <f t="shared" si="140"/>
        <v>4065.5466070349025</v>
      </c>
      <c r="S81" s="15">
        <f t="shared" si="140"/>
        <v>5233.1469260048525</v>
      </c>
      <c r="T81" s="15">
        <f t="shared" si="140"/>
        <v>7071.7325035569438</v>
      </c>
      <c r="U81" s="15">
        <f t="shared" si="140"/>
        <v>8699.7438407616264</v>
      </c>
      <c r="V81" s="15">
        <f t="shared" si="140"/>
        <v>10773.076362330925</v>
      </c>
      <c r="W81" s="15">
        <f t="shared" si="140"/>
        <v>12865.336593946162</v>
      </c>
      <c r="X81" s="15">
        <f t="shared" si="140"/>
        <v>14710.278118066728</v>
      </c>
      <c r="Y81" s="15">
        <f t="shared" si="140"/>
        <v>16677.707209796361</v>
      </c>
      <c r="Z81" s="15">
        <f t="shared" si="140"/>
        <v>17891.800485198473</v>
      </c>
      <c r="AA81" s="15">
        <f t="shared" si="140"/>
        <v>19890.29476020041</v>
      </c>
      <c r="AB81" s="15">
        <f t="shared" si="140"/>
        <v>4065.5466070349025</v>
      </c>
      <c r="AC81" s="15">
        <f t="shared" si="140"/>
        <v>4640.3912627991012</v>
      </c>
      <c r="AD81" s="15">
        <f t="shared" si="140"/>
        <v>6081.7230082608712</v>
      </c>
      <c r="AE81" s="15">
        <f t="shared" si="140"/>
        <v>5171.7559129785932</v>
      </c>
      <c r="AF81" s="15">
        <f t="shared" si="140"/>
        <v>8699.7438407616264</v>
      </c>
      <c r="AG81" s="15">
        <f t="shared" si="140"/>
        <v>11267.670820024801</v>
      </c>
      <c r="AH81" s="15">
        <f t="shared" si="140"/>
        <v>19890.29476020041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5480.6782516951762</v>
      </c>
      <c r="E82" s="28">
        <f t="shared" ref="E82:O82" si="144">E24*E$86/1000</f>
        <v>5016.0213929382153</v>
      </c>
      <c r="F82" s="28">
        <f t="shared" si="144"/>
        <v>8087.8951049211219</v>
      </c>
      <c r="G82" s="28">
        <f t="shared" si="144"/>
        <v>4553.6837102067393</v>
      </c>
      <c r="H82" s="28">
        <f t="shared" si="144"/>
        <v>10611.380790962197</v>
      </c>
      <c r="I82" s="28">
        <f t="shared" si="144"/>
        <v>6783.5227542384919</v>
      </c>
      <c r="J82" s="28">
        <f t="shared" si="144"/>
        <v>7174.2837678014812</v>
      </c>
      <c r="K82" s="28">
        <f t="shared" si="144"/>
        <v>6388.82408625875</v>
      </c>
      <c r="L82" s="28">
        <f t="shared" ref="L82" si="145">L24*L$86/1000</f>
        <v>8022.7635219954218</v>
      </c>
      <c r="M82" s="28">
        <f t="shared" si="144"/>
        <v>7490.1704983785385</v>
      </c>
      <c r="N82" s="28">
        <f t="shared" si="144"/>
        <v>9627.8561629300384</v>
      </c>
      <c r="O82" s="28">
        <f t="shared" si="144"/>
        <v>10304.543508594823</v>
      </c>
      <c r="P82" s="28">
        <f t="shared" si="143"/>
        <v>5480.6782516951762</v>
      </c>
      <c r="Q82" s="28">
        <f t="shared" si="143"/>
        <v>10559.467310463688</v>
      </c>
      <c r="R82" s="28">
        <f t="shared" si="143"/>
        <v>18449.228639803736</v>
      </c>
      <c r="S82" s="28">
        <f t="shared" si="143"/>
        <v>23196.582582987521</v>
      </c>
      <c r="T82" s="28">
        <f t="shared" si="143"/>
        <v>33231.164191278556</v>
      </c>
      <c r="U82" s="28">
        <f t="shared" si="143"/>
        <v>40178.821323513243</v>
      </c>
      <c r="V82" s="28">
        <f t="shared" si="143"/>
        <v>47459.337548422329</v>
      </c>
      <c r="W82" s="28">
        <f t="shared" si="143"/>
        <v>53853.048785527491</v>
      </c>
      <c r="X82" s="28">
        <f t="shared" si="143"/>
        <v>61876.405069854583</v>
      </c>
      <c r="Y82" s="28">
        <f t="shared" si="143"/>
        <v>69566.281578095499</v>
      </c>
      <c r="Z82" s="28">
        <f t="shared" si="143"/>
        <v>80148.51757716533</v>
      </c>
      <c r="AA82" s="28">
        <f t="shared" si="143"/>
        <v>90214.639588149905</v>
      </c>
      <c r="AB82" s="28">
        <f t="shared" si="143"/>
        <v>18449.228639803736</v>
      </c>
      <c r="AC82" s="28">
        <f t="shared" si="143"/>
        <v>21767.188430283841</v>
      </c>
      <c r="AD82" s="28">
        <f t="shared" si="143"/>
        <v>21691.998792034035</v>
      </c>
      <c r="AE82" s="28">
        <f t="shared" si="143"/>
        <v>28706.573363066251</v>
      </c>
      <c r="AF82" s="28">
        <f t="shared" si="143"/>
        <v>40178.821323513243</v>
      </c>
      <c r="AG82" s="28">
        <f t="shared" si="143"/>
        <v>50313.727568526454</v>
      </c>
      <c r="AH82" s="28">
        <f t="shared" si="143"/>
        <v>90214.639588149905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641.78837786262181</v>
      </c>
      <c r="E83" s="28">
        <f t="shared" ref="E83:O83" si="147">E25*E$86/1000</f>
        <v>282.43514187044497</v>
      </c>
      <c r="F83" s="28">
        <f t="shared" si="147"/>
        <v>898.37278336416921</v>
      </c>
      <c r="G83" s="28">
        <f t="shared" si="147"/>
        <v>638.69485199528731</v>
      </c>
      <c r="H83" s="28">
        <f t="shared" si="147"/>
        <v>560.32176053783905</v>
      </c>
      <c r="I83" s="28">
        <f t="shared" si="147"/>
        <v>1302.0167425898253</v>
      </c>
      <c r="J83" s="28">
        <f t="shared" si="147"/>
        <v>769.83295733550551</v>
      </c>
      <c r="K83" s="28">
        <f t="shared" si="147"/>
        <v>792.21063860314575</v>
      </c>
      <c r="L83" s="28">
        <f t="shared" ref="L83" si="148">L25*L$86/1000</f>
        <v>870.61440777076155</v>
      </c>
      <c r="M83" s="28">
        <f t="shared" si="147"/>
        <v>668.76602916859633</v>
      </c>
      <c r="N83" s="28">
        <f t="shared" si="147"/>
        <v>383.01352354076846</v>
      </c>
      <c r="O83" s="28">
        <f t="shared" si="147"/>
        <v>1135.4768955603056</v>
      </c>
      <c r="P83" s="28">
        <f t="shared" si="146"/>
        <v>641.78837786262181</v>
      </c>
      <c r="Q83" s="28">
        <f t="shared" si="146"/>
        <v>896.86905166164524</v>
      </c>
      <c r="R83" s="28">
        <f t="shared" si="146"/>
        <v>1749.8865872809338</v>
      </c>
      <c r="S83" s="28">
        <f t="shared" si="146"/>
        <v>2487.117202820325</v>
      </c>
      <c r="T83" s="28">
        <f t="shared" si="146"/>
        <v>3108.5611258382164</v>
      </c>
      <c r="U83" s="28">
        <f t="shared" si="146"/>
        <v>4333.5683009634949</v>
      </c>
      <c r="V83" s="28">
        <f t="shared" si="146"/>
        <v>5115.3973435778216</v>
      </c>
      <c r="W83" s="28">
        <f t="shared" si="146"/>
        <v>5907.0626589044732</v>
      </c>
      <c r="X83" s="28">
        <f t="shared" si="146"/>
        <v>6777.7377860852357</v>
      </c>
      <c r="Y83" s="28">
        <f t="shared" si="146"/>
        <v>7495.7296313594234</v>
      </c>
      <c r="Z83" s="28">
        <f t="shared" si="146"/>
        <v>7828.9426672582076</v>
      </c>
      <c r="AA83" s="28">
        <f t="shared" si="146"/>
        <v>8923.2779848966566</v>
      </c>
      <c r="AB83" s="28">
        <f t="shared" si="146"/>
        <v>1749.8865872809338</v>
      </c>
      <c r="AC83" s="28">
        <f t="shared" si="146"/>
        <v>2594.3329801688988</v>
      </c>
      <c r="AD83" s="28">
        <f t="shared" si="146"/>
        <v>2449.3002806438622</v>
      </c>
      <c r="AE83" s="28">
        <f t="shared" si="146"/>
        <v>2126.8925677117804</v>
      </c>
      <c r="AF83" s="28">
        <f t="shared" si="146"/>
        <v>4333.5683009634949</v>
      </c>
      <c r="AG83" s="28">
        <f t="shared" si="146"/>
        <v>4581.3265944247651</v>
      </c>
      <c r="AH83" s="28">
        <f t="shared" si="146"/>
        <v>8923.2779848966566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9.5792418072874498E-4</v>
      </c>
      <c r="E84" s="28">
        <f t="shared" ref="E84:O84" si="150">E26*E$86/1000</f>
        <v>-2.5473043258465201E-4</v>
      </c>
      <c r="F84" s="28">
        <f t="shared" si="150"/>
        <v>-7.2555341220627366E-4</v>
      </c>
      <c r="G84" s="28">
        <f t="shared" si="150"/>
        <v>-2.5935173057669426E-3</v>
      </c>
      <c r="H84" s="28">
        <f t="shared" si="150"/>
        <v>3.8298038954799815E-3</v>
      </c>
      <c r="I84" s="28">
        <f t="shared" si="150"/>
        <v>4.7794332426803548E-4</v>
      </c>
      <c r="J84" s="28">
        <f t="shared" si="150"/>
        <v>-1.6995144015171838E-4</v>
      </c>
      <c r="K84" s="28">
        <f t="shared" si="150"/>
        <v>-2.3668672669022697E-3</v>
      </c>
      <c r="L84" s="28">
        <f t="shared" ref="L84" si="151">L26*L$86/1000</f>
        <v>4.0485362488405941E-3</v>
      </c>
      <c r="M84" s="28">
        <f t="shared" si="150"/>
        <v>1.3958110566413093E-2</v>
      </c>
      <c r="N84" s="28">
        <f t="shared" si="150"/>
        <v>-6.6665113677282836E-3</v>
      </c>
      <c r="O84" s="28">
        <f t="shared" si="150"/>
        <v>-1.9693894084559971E-3</v>
      </c>
      <c r="P84" s="28">
        <f t="shared" si="149"/>
        <v>9.5792418072874498E-4</v>
      </c>
      <c r="Q84" s="28">
        <f t="shared" si="149"/>
        <v>5.8539829933353061E-4</v>
      </c>
      <c r="R84" s="28">
        <f t="shared" si="149"/>
        <v>7.2533242281639245E-6</v>
      </c>
      <c r="S84" s="28">
        <f t="shared" si="149"/>
        <v>-3.5923433061876794E-3</v>
      </c>
      <c r="T84" s="28">
        <f t="shared" si="149"/>
        <v>-8.3875798176265151E-4</v>
      </c>
      <c r="U84" s="28">
        <f t="shared" si="149"/>
        <v>-4.5478810597363641E-4</v>
      </c>
      <c r="V84" s="28">
        <f t="shared" si="149"/>
        <v>-6.1389356164152497E-4</v>
      </c>
      <c r="W84" s="28">
        <f t="shared" si="149"/>
        <v>-2.9571844010325447E-3</v>
      </c>
      <c r="X84" s="28">
        <f t="shared" si="149"/>
        <v>1.0933747306686985E-3</v>
      </c>
      <c r="Y84" s="28">
        <f t="shared" si="149"/>
        <v>1.2562020121262344E-2</v>
      </c>
      <c r="Z84" s="28">
        <f t="shared" si="149"/>
        <v>4.1073686619553925E-3</v>
      </c>
      <c r="AA84" s="28">
        <f t="shared" si="149"/>
        <v>2.4715904497395989E-3</v>
      </c>
      <c r="AB84" s="28">
        <f t="shared" si="149"/>
        <v>7.2533242281639245E-6</v>
      </c>
      <c r="AC84" s="28">
        <f t="shared" si="149"/>
        <v>-4.6840609260894421E-4</v>
      </c>
      <c r="AD84" s="28">
        <f t="shared" si="149"/>
        <v>1.6471742003434724E-3</v>
      </c>
      <c r="AE84" s="28">
        <f t="shared" si="149"/>
        <v>1.438729321371682E-3</v>
      </c>
      <c r="AF84" s="28">
        <f t="shared" si="149"/>
        <v>-4.5478810597363641E-4</v>
      </c>
      <c r="AG84" s="28">
        <f t="shared" si="149"/>
        <v>3.0892454085614026E-3</v>
      </c>
      <c r="AH84" s="28">
        <f t="shared" si="149"/>
        <v>2.4715904497395989E-3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110380.72455689016</v>
      </c>
      <c r="E85" s="19">
        <f t="shared" ref="E85:O85" si="153">E27*E$86/1000</f>
        <v>88141.5662683056</v>
      </c>
      <c r="F85" s="19">
        <f t="shared" si="153"/>
        <v>120090.17615666725</v>
      </c>
      <c r="G85" s="19">
        <f t="shared" si="153"/>
        <v>73402.407354839728</v>
      </c>
      <c r="H85" s="19">
        <f t="shared" si="153"/>
        <v>135256.61072177222</v>
      </c>
      <c r="I85" s="19">
        <f t="shared" si="153"/>
        <v>125941.61153041356</v>
      </c>
      <c r="J85" s="19">
        <f t="shared" si="153"/>
        <v>131391.45787998114</v>
      </c>
      <c r="K85" s="19">
        <f t="shared" si="153"/>
        <v>109916.91679435705</v>
      </c>
      <c r="L85" s="19">
        <f t="shared" ref="L85" si="154">L27*L$86/1000</f>
        <v>133276.88354540739</v>
      </c>
      <c r="M85" s="19">
        <f t="shared" si="153"/>
        <v>163406.07376138036</v>
      </c>
      <c r="N85" s="19">
        <f t="shared" si="153"/>
        <v>113936.81499573989</v>
      </c>
      <c r="O85" s="19">
        <f t="shared" si="153"/>
        <v>158811.60684395646</v>
      </c>
      <c r="P85" s="19">
        <f t="shared" si="152"/>
        <v>110380.72455689016</v>
      </c>
      <c r="Q85" s="19">
        <f t="shared" si="152"/>
        <v>198320.48189138214</v>
      </c>
      <c r="R85" s="19">
        <f t="shared" si="152"/>
        <v>318981.54052877903</v>
      </c>
      <c r="S85" s="19">
        <f t="shared" si="152"/>
        <v>393666.33327605843</v>
      </c>
      <c r="T85" s="19">
        <f t="shared" si="152"/>
        <v>528680.56884732761</v>
      </c>
      <c r="U85" s="19">
        <f t="shared" si="152"/>
        <v>654739.63513329986</v>
      </c>
      <c r="V85" s="19">
        <f t="shared" si="152"/>
        <v>785896.08687714196</v>
      </c>
      <c r="W85" s="19">
        <f t="shared" si="152"/>
        <v>895851.27179174754</v>
      </c>
      <c r="X85" s="19">
        <f t="shared" si="152"/>
        <v>1029137.9323706902</v>
      </c>
      <c r="Y85" s="19">
        <f t="shared" si="152"/>
        <v>1188864.1968417109</v>
      </c>
      <c r="Z85" s="19">
        <f t="shared" si="152"/>
        <v>1307308.6233302259</v>
      </c>
      <c r="AA85" s="19">
        <f t="shared" si="152"/>
        <v>1463514.4842470253</v>
      </c>
      <c r="AB85" s="19">
        <f t="shared" si="152"/>
        <v>318981.54052877903</v>
      </c>
      <c r="AC85" s="19">
        <f t="shared" si="152"/>
        <v>335866.67074216838</v>
      </c>
      <c r="AD85" s="19">
        <f t="shared" si="152"/>
        <v>375455.89365036285</v>
      </c>
      <c r="AE85" s="19">
        <f t="shared" si="152"/>
        <v>438228.7302226621</v>
      </c>
      <c r="AF85" s="19">
        <f t="shared" si="152"/>
        <v>654739.63513329986</v>
      </c>
      <c r="AG85" s="19">
        <f t="shared" si="152"/>
        <v>812990.29039062036</v>
      </c>
      <c r="AH85" s="19">
        <f t="shared" si="152"/>
        <v>1463514.4842470253</v>
      </c>
    </row>
    <row r="86" spans="2:34" s="16" customFormat="1" ht="18.95" thickTop="1">
      <c r="B86" s="21" t="s">
        <v>59</v>
      </c>
      <c r="C86" s="22"/>
      <c r="D86" s="23">
        <v>3143.0929999999998</v>
      </c>
      <c r="E86" s="23">
        <v>2560.326</v>
      </c>
      <c r="F86" s="23">
        <v>3575.3060000000005</v>
      </c>
      <c r="G86" s="23">
        <v>2038.953</v>
      </c>
      <c r="H86" s="23">
        <v>3855.8279999999995</v>
      </c>
      <c r="I86" s="23">
        <v>3638.9740000000002</v>
      </c>
      <c r="J86" s="23">
        <v>3725.5039999999999</v>
      </c>
      <c r="K86" s="23">
        <v>3258.2490000000003</v>
      </c>
      <c r="L86" s="23">
        <v>3222.8690000000001</v>
      </c>
      <c r="M86" s="23">
        <v>4032.1959999999999</v>
      </c>
      <c r="N86" s="23">
        <v>2630.2700000000004</v>
      </c>
      <c r="O86" s="23">
        <v>3820.9779999999996</v>
      </c>
      <c r="P86" s="23">
        <v>3143.0929999999998</v>
      </c>
      <c r="Q86" s="23">
        <v>5703.4189999999999</v>
      </c>
      <c r="R86" s="23">
        <v>9278.7250000000004</v>
      </c>
      <c r="S86" s="23">
        <v>11317.678</v>
      </c>
      <c r="T86" s="23">
        <v>15173.505999999999</v>
      </c>
      <c r="U86" s="23">
        <v>18812.48</v>
      </c>
      <c r="V86" s="23">
        <v>22537.984</v>
      </c>
      <c r="W86" s="23">
        <v>25796.233</v>
      </c>
      <c r="X86" s="23">
        <v>29019.101999999999</v>
      </c>
      <c r="Y86" s="23">
        <v>33051.297999999995</v>
      </c>
      <c r="Z86" s="23">
        <v>35681.567999999999</v>
      </c>
      <c r="AA86" s="23">
        <v>39502.546000000002</v>
      </c>
      <c r="AB86" s="23">
        <v>9278.7250000000004</v>
      </c>
      <c r="AC86" s="23">
        <v>9533.7549999999992</v>
      </c>
      <c r="AD86" s="23">
        <v>10206.622000000001</v>
      </c>
      <c r="AE86" s="23">
        <v>10483.444</v>
      </c>
      <c r="AF86" s="23">
        <v>18812.48</v>
      </c>
      <c r="AG86" s="23">
        <v>20690.065999999999</v>
      </c>
      <c r="AH86" s="23">
        <v>39502.546000000002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10" sqref="O1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21397.063790150707</v>
      </c>
      <c r="E3" s="46">
        <v>19917.349609522858</v>
      </c>
      <c r="F3" s="46">
        <v>19035.66449240383</v>
      </c>
      <c r="G3" s="46">
        <v>20428.128409044915</v>
      </c>
      <c r="H3" s="46">
        <v>18400.751030181218</v>
      </c>
      <c r="I3" s="46">
        <v>20377.248710207026</v>
      </c>
      <c r="J3" s="46">
        <v>20238.111148818782</v>
      </c>
      <c r="K3" s="46">
        <v>20736.598178356668</v>
      </c>
      <c r="L3" s="46">
        <v>21111.569197368757</v>
      </c>
      <c r="M3" s="46">
        <v>22803.740036975385</v>
      </c>
      <c r="N3" s="46">
        <v>22513.559332401943</v>
      </c>
      <c r="O3" s="46">
        <v>20994.541534769753</v>
      </c>
      <c r="P3" s="8">
        <f>SUM($D3:D3)/P$1</f>
        <v>21397.063790150707</v>
      </c>
      <c r="Q3" s="8">
        <f>SUM($D3:E3)/Q$1</f>
        <v>20657.206699836781</v>
      </c>
      <c r="R3" s="8">
        <f>SUM($D3:F3)/R$1</f>
        <v>20116.692630692462</v>
      </c>
      <c r="S3" s="8">
        <f>SUM($D3:G3)/S$1</f>
        <v>20194.551575280577</v>
      </c>
      <c r="T3" s="8">
        <f>SUM($D3:H3)/T$1</f>
        <v>19835.791466260704</v>
      </c>
      <c r="U3" s="8">
        <f>SUM($D3:I3)/U$1</f>
        <v>19926.034340251757</v>
      </c>
      <c r="V3" s="8">
        <f>SUM($D3:J3)/V$1</f>
        <v>19970.61674147562</v>
      </c>
      <c r="W3" s="8">
        <f>SUM($D3:K3)/W$1</f>
        <v>20066.364421085753</v>
      </c>
      <c r="X3" s="8">
        <f>SUM($D3:L3)/X$1</f>
        <v>20182.498285117195</v>
      </c>
      <c r="Y3" s="8">
        <f>SUM($D3:M3)/Y$1</f>
        <v>20444.622460303017</v>
      </c>
      <c r="Z3" s="8">
        <f>SUM($D3:N3)/Z$1</f>
        <v>20632.707630493827</v>
      </c>
      <c r="AA3" s="8">
        <f>SUM($D3:O3)/AA$1</f>
        <v>20662.860455850154</v>
      </c>
      <c r="AB3" s="8">
        <f>SUM($D3:$F3)/AB$1</f>
        <v>20116.692630692462</v>
      </c>
      <c r="AC3" s="8">
        <f>SUM($G3:$I3)/AC$1</f>
        <v>19735.376049811053</v>
      </c>
      <c r="AD3" s="8">
        <f>SUM($J3:$L3)/AD$1</f>
        <v>20695.426174848068</v>
      </c>
      <c r="AE3" s="8">
        <f>SUM($M3:$O3)/AE$1</f>
        <v>22103.946968049029</v>
      </c>
      <c r="AF3" s="8">
        <f>SUM($D3:$I3)/AF$1</f>
        <v>19926.034340251757</v>
      </c>
      <c r="AG3" s="8">
        <f>SUM($J3:$O3)/AG$1</f>
        <v>21399.68657144855</v>
      </c>
      <c r="AH3" s="8">
        <f>SUM($D3:$O3)/AH$1</f>
        <v>20662.860455850154</v>
      </c>
    </row>
    <row r="4" spans="1:34" s="13" customFormat="1" ht="18.600000000000001">
      <c r="A4" s="10"/>
      <c r="B4" s="24" t="s">
        <v>33</v>
      </c>
      <c r="C4" s="11"/>
      <c r="D4" s="47">
        <v>1.0744339524627726</v>
      </c>
      <c r="E4" s="47">
        <v>1.1173072619507165</v>
      </c>
      <c r="F4" s="47">
        <v>1.1230409456000843</v>
      </c>
      <c r="G4" s="47">
        <v>1.03987581273038</v>
      </c>
      <c r="H4" s="47">
        <v>1.0565964359392612</v>
      </c>
      <c r="I4" s="47">
        <v>1.0188368368771215</v>
      </c>
      <c r="J4" s="47">
        <v>1.0917966451504366</v>
      </c>
      <c r="K4" s="47">
        <v>1.0709281168746159</v>
      </c>
      <c r="L4" s="47">
        <v>1.029321648457485</v>
      </c>
      <c r="M4" s="47">
        <v>1.0579730035955128</v>
      </c>
      <c r="N4" s="47">
        <v>1.0944515371096466</v>
      </c>
      <c r="O4" s="47">
        <v>1.027099408597675</v>
      </c>
      <c r="P4" s="12">
        <f>SUM($D4:D4)/P$1</f>
        <v>1.0744339524627726</v>
      </c>
      <c r="Q4" s="12">
        <f>SUM($D4:E4)/Q$1</f>
        <v>1.0958706072067446</v>
      </c>
      <c r="R4" s="12">
        <f>SUM($D4:F4)/R$1</f>
        <v>1.1049273866711911</v>
      </c>
      <c r="S4" s="12">
        <f>SUM($D4:G4)/S$1</f>
        <v>1.0886644931859883</v>
      </c>
      <c r="T4" s="12">
        <f>SUM($D4:H4)/T$1</f>
        <v>1.082250881736643</v>
      </c>
      <c r="U4" s="12">
        <f>SUM($D4:I4)/U$1</f>
        <v>1.071681874260056</v>
      </c>
      <c r="V4" s="12">
        <f>SUM($D4:J4)/V$1</f>
        <v>1.0745554129586818</v>
      </c>
      <c r="W4" s="12">
        <f>SUM($D4:K4)/W$1</f>
        <v>1.0741020009481737</v>
      </c>
      <c r="X4" s="12">
        <f>SUM($D4:L4)/X$1</f>
        <v>1.0691264062269861</v>
      </c>
      <c r="Y4" s="12">
        <f>SUM($D4:M4)/Y$1</f>
        <v>1.0680110659638387</v>
      </c>
      <c r="Z4" s="12">
        <f>SUM($D4:N4)/Z$1</f>
        <v>1.0704147451589121</v>
      </c>
      <c r="AA4" s="12">
        <f>SUM($D4:O4)/AA$1</f>
        <v>1.0668051337788091</v>
      </c>
      <c r="AB4" s="12">
        <f t="shared" ref="AB4:AB27" si="0">SUM($D4:$F4)/AB$1</f>
        <v>1.1049273866711911</v>
      </c>
      <c r="AC4" s="12">
        <f t="shared" ref="AC4:AC27" si="1">SUM($G4:$I4)/AC$1</f>
        <v>1.0384363618489207</v>
      </c>
      <c r="AD4" s="12">
        <f t="shared" ref="AD4:AD27" si="2">SUM($J4:$L4)/AD$1</f>
        <v>1.064015470160846</v>
      </c>
      <c r="AE4" s="12">
        <f t="shared" ref="AE4:AE27" si="3">SUM($M4:$O4)/AE$1</f>
        <v>1.0598413164342781</v>
      </c>
      <c r="AF4" s="12">
        <f t="shared" ref="AF4:AF27" si="4">SUM($D4:$I4)/AF$1</f>
        <v>1.071681874260056</v>
      </c>
      <c r="AG4" s="12">
        <f t="shared" ref="AG4:AG27" si="5">SUM($J4:$O4)/AG$1</f>
        <v>1.0619283932975618</v>
      </c>
      <c r="AH4" s="12">
        <f t="shared" ref="AH4:AH27" si="6">SUM($D4:$O4)/AH$1</f>
        <v>1.0668051337788091</v>
      </c>
    </row>
    <row r="5" spans="1:34" s="1" customFormat="1" ht="18.600000000000001">
      <c r="B5" s="26" t="s">
        <v>34</v>
      </c>
      <c r="C5" s="27"/>
      <c r="D5" s="48">
        <v>22989.7318191497</v>
      </c>
      <c r="E5" s="48">
        <v>22253.799357531156</v>
      </c>
      <c r="F5" s="48">
        <v>21377.830651675144</v>
      </c>
      <c r="G5" s="48">
        <v>21242.716631916144</v>
      </c>
      <c r="H5" s="48">
        <v>19442.167957095164</v>
      </c>
      <c r="I5" s="48">
        <v>20761.091620165731</v>
      </c>
      <c r="J5" s="48">
        <v>22095.901856461995</v>
      </c>
      <c r="K5" s="48">
        <v>22207.406037533096</v>
      </c>
      <c r="L5" s="48">
        <v>21730.59520775987</v>
      </c>
      <c r="M5" s="48">
        <v>24125.741340130098</v>
      </c>
      <c r="N5" s="48">
        <v>24639.999617156536</v>
      </c>
      <c r="O5" s="48">
        <v>21563.481194141335</v>
      </c>
      <c r="P5" s="28">
        <f>SUM($D5:D5)/P$1</f>
        <v>22989.7318191497</v>
      </c>
      <c r="Q5" s="28">
        <f>SUM($D5:E5)/Q$1</f>
        <v>22621.76558834043</v>
      </c>
      <c r="R5" s="28">
        <f>SUM($D5:F5)/R$1</f>
        <v>22207.120609452002</v>
      </c>
      <c r="S5" s="28">
        <f>SUM($D5:G5)/S$1</f>
        <v>21966.019615068039</v>
      </c>
      <c r="T5" s="28">
        <f>SUM($D5:H5)/T$1</f>
        <v>21461.249283473466</v>
      </c>
      <c r="U5" s="28">
        <f>SUM($D5:I5)/U$1</f>
        <v>21344.556339588842</v>
      </c>
      <c r="V5" s="28">
        <f>SUM($D5:J5)/V$1</f>
        <v>21451.891413427864</v>
      </c>
      <c r="W5" s="28">
        <f>SUM($D5:K5)/W$1</f>
        <v>21546.330741441019</v>
      </c>
      <c r="X5" s="28">
        <f>SUM($D5:L5)/X$1</f>
        <v>21566.804571032004</v>
      </c>
      <c r="Y5" s="28">
        <f>SUM($D5:M5)/Y$1</f>
        <v>21822.698247941815</v>
      </c>
      <c r="Z5" s="28">
        <f>SUM($D5:N5)/Z$1</f>
        <v>22078.816554234061</v>
      </c>
      <c r="AA5" s="28">
        <f>SUM($D5:O5)/AA$1</f>
        <v>22035.871940893001</v>
      </c>
      <c r="AB5" s="28">
        <f t="shared" si="0"/>
        <v>22207.120609452002</v>
      </c>
      <c r="AC5" s="28">
        <f t="shared" si="1"/>
        <v>20481.992069725678</v>
      </c>
      <c r="AD5" s="28">
        <f t="shared" si="2"/>
        <v>22011.30103391832</v>
      </c>
      <c r="AE5" s="28">
        <f t="shared" si="3"/>
        <v>23443.074050475989</v>
      </c>
      <c r="AF5" s="28">
        <f t="shared" si="4"/>
        <v>21344.556339588842</v>
      </c>
      <c r="AG5" s="28">
        <f t="shared" si="5"/>
        <v>22727.18754219716</v>
      </c>
      <c r="AH5" s="28">
        <f t="shared" si="6"/>
        <v>22035.871940893001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421.08286892882194</v>
      </c>
      <c r="E7" s="48">
        <v>443.70624491911872</v>
      </c>
      <c r="F7" s="48">
        <v>397.4410443622989</v>
      </c>
      <c r="G7" s="48">
        <v>396.05535075294455</v>
      </c>
      <c r="H7" s="48">
        <v>261.70385204399679</v>
      </c>
      <c r="I7" s="48">
        <v>270.42541953151283</v>
      </c>
      <c r="J7" s="48">
        <v>360.82785655084632</v>
      </c>
      <c r="K7" s="48">
        <v>358.86546071454757</v>
      </c>
      <c r="L7" s="48">
        <v>546.2226220420049</v>
      </c>
      <c r="M7" s="48">
        <v>491.31004024365217</v>
      </c>
      <c r="N7" s="48">
        <v>500.25202114215131</v>
      </c>
      <c r="O7" s="48">
        <v>486.61493648697342</v>
      </c>
      <c r="P7" s="15">
        <f>SUM($D7:D7)/P$1</f>
        <v>421.08286892882194</v>
      </c>
      <c r="Q7" s="15">
        <f>SUM($D7:E7)/Q$1</f>
        <v>432.3945569239703</v>
      </c>
      <c r="R7" s="15">
        <f>SUM($D7:F7)/R$1</f>
        <v>420.74338607007985</v>
      </c>
      <c r="S7" s="15">
        <f>SUM($D7:G7)/S$1</f>
        <v>414.57137724079604</v>
      </c>
      <c r="T7" s="15">
        <f>SUM($D7:H7)/T$1</f>
        <v>383.99787220143617</v>
      </c>
      <c r="U7" s="15">
        <f>SUM($D7:I7)/U$1</f>
        <v>365.06913008978228</v>
      </c>
      <c r="V7" s="15">
        <f>SUM($D7:J7)/V$1</f>
        <v>364.4632338699343</v>
      </c>
      <c r="W7" s="15">
        <f>SUM($D7:K7)/W$1</f>
        <v>363.76351222551096</v>
      </c>
      <c r="X7" s="15">
        <f>SUM($D7:L7)/X$1</f>
        <v>384.03674664956583</v>
      </c>
      <c r="Y7" s="15">
        <f>SUM($D7:M7)/Y$1</f>
        <v>394.76407600897448</v>
      </c>
      <c r="Z7" s="15">
        <f>SUM($D7:N7)/Z$1</f>
        <v>404.35388920289967</v>
      </c>
      <c r="AA7" s="15">
        <f>SUM($D7:O7)/AA$1</f>
        <v>411.20897647657245</v>
      </c>
      <c r="AB7" s="15">
        <f t="shared" si="0"/>
        <v>420.74338607007985</v>
      </c>
      <c r="AC7" s="15">
        <f t="shared" si="1"/>
        <v>309.3948741094847</v>
      </c>
      <c r="AD7" s="15">
        <f t="shared" si="2"/>
        <v>421.97197976913293</v>
      </c>
      <c r="AE7" s="15">
        <f t="shared" si="3"/>
        <v>492.7256659575923</v>
      </c>
      <c r="AF7" s="15">
        <f t="shared" si="4"/>
        <v>365.06913008978228</v>
      </c>
      <c r="AG7" s="15">
        <f t="shared" si="5"/>
        <v>457.34882286336261</v>
      </c>
      <c r="AH7" s="15">
        <f t="shared" si="6"/>
        <v>411.20897647657245</v>
      </c>
    </row>
    <row r="8" spans="1:34" s="1" customFormat="1" ht="18.600000000000001">
      <c r="B8" s="24" t="s">
        <v>37</v>
      </c>
      <c r="C8" s="14"/>
      <c r="D8" s="48">
        <v>81.329437685152826</v>
      </c>
      <c r="E8" s="48">
        <v>4.9368501771289131</v>
      </c>
      <c r="F8" s="48">
        <v>0</v>
      </c>
      <c r="G8" s="48">
        <v>19.431307676425622</v>
      </c>
      <c r="H8" s="48">
        <v>5.1233366702198575</v>
      </c>
      <c r="I8" s="48">
        <v>2.9674804444157394</v>
      </c>
      <c r="J8" s="48">
        <v>2.2097464736202079</v>
      </c>
      <c r="K8" s="48">
        <v>0.89999814962623148</v>
      </c>
      <c r="L8" s="48">
        <v>3.0943406527282735</v>
      </c>
      <c r="M8" s="48">
        <v>35.925397298617924</v>
      </c>
      <c r="N8" s="48">
        <v>33.37574149815984</v>
      </c>
      <c r="O8" s="48">
        <v>1.6988441228812938</v>
      </c>
      <c r="P8" s="15">
        <f>SUM($D8:D8)/P$1</f>
        <v>81.329437685152826</v>
      </c>
      <c r="Q8" s="15">
        <f>SUM($D8:E8)/Q$1</f>
        <v>43.133143931140872</v>
      </c>
      <c r="R8" s="15">
        <f>SUM($D8:F8)/R$1</f>
        <v>28.755429287427248</v>
      </c>
      <c r="S8" s="15">
        <f>SUM($D8:G8)/S$1</f>
        <v>26.42439888467684</v>
      </c>
      <c r="T8" s="15">
        <f>SUM($D8:H8)/T$1</f>
        <v>22.164186441785443</v>
      </c>
      <c r="U8" s="15">
        <f>SUM($D8:I8)/U$1</f>
        <v>18.964735442223827</v>
      </c>
      <c r="V8" s="15">
        <f>SUM($D8:J8)/V$1</f>
        <v>16.571165589566167</v>
      </c>
      <c r="W8" s="15">
        <f>SUM($D8:K8)/W$1</f>
        <v>14.612269659573675</v>
      </c>
      <c r="X8" s="15">
        <f>SUM($D8:L8)/X$1</f>
        <v>13.332499769924187</v>
      </c>
      <c r="Y8" s="15">
        <f>SUM($D8:M8)/Y$1</f>
        <v>15.591789522793562</v>
      </c>
      <c r="Z8" s="15">
        <f>SUM($D8:N8)/Z$1</f>
        <v>17.20851242964504</v>
      </c>
      <c r="AA8" s="15">
        <f>SUM($D8:O8)/AA$1</f>
        <v>15.916040070748062</v>
      </c>
      <c r="AB8" s="15">
        <f t="shared" si="0"/>
        <v>28.755429287427248</v>
      </c>
      <c r="AC8" s="15">
        <f t="shared" si="1"/>
        <v>9.1740415970204054</v>
      </c>
      <c r="AD8" s="15">
        <f t="shared" si="2"/>
        <v>2.0680284253249042</v>
      </c>
      <c r="AE8" s="15">
        <f t="shared" si="3"/>
        <v>23.666660973219688</v>
      </c>
      <c r="AF8" s="15">
        <f t="shared" si="4"/>
        <v>18.964735442223827</v>
      </c>
      <c r="AG8" s="15">
        <f t="shared" si="5"/>
        <v>12.867344699272294</v>
      </c>
      <c r="AH8" s="15">
        <f t="shared" si="6"/>
        <v>15.916040070748062</v>
      </c>
    </row>
    <row r="9" spans="1:34" s="1" customFormat="1" ht="18.600000000000001">
      <c r="B9" s="24" t="s">
        <v>38</v>
      </c>
      <c r="C9" s="14"/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>
        <v>0</v>
      </c>
      <c r="E10" s="48">
        <v>0</v>
      </c>
      <c r="F10" s="48">
        <v>0</v>
      </c>
      <c r="G10" s="48">
        <v>101.35809017156826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100.60555018205901</v>
      </c>
      <c r="N10" s="48">
        <v>0</v>
      </c>
      <c r="O10" s="48">
        <v>0</v>
      </c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25.339522542892066</v>
      </c>
      <c r="T10" s="15">
        <f>SUM($D10:H10)/T$1</f>
        <v>20.271618034313654</v>
      </c>
      <c r="U10" s="15">
        <f>SUM($D10:I10)/U$1</f>
        <v>16.893015028594711</v>
      </c>
      <c r="V10" s="15">
        <f>SUM($D10:J10)/V$1</f>
        <v>14.479727167366894</v>
      </c>
      <c r="W10" s="15">
        <f>SUM($D10:K10)/W$1</f>
        <v>12.669761271446033</v>
      </c>
      <c r="X10" s="15">
        <f>SUM($D10:L10)/X$1</f>
        <v>11.26201001906314</v>
      </c>
      <c r="Y10" s="15">
        <f>SUM($D10:M10)/Y$1</f>
        <v>20.196364035362727</v>
      </c>
      <c r="Z10" s="15">
        <f>SUM($D10:N10)/Z$1</f>
        <v>18.360330941238843</v>
      </c>
      <c r="AA10" s="15">
        <f>SUM($D10:O10)/AA$1</f>
        <v>16.830303362802272</v>
      </c>
      <c r="AB10" s="15">
        <f t="shared" si="0"/>
        <v>0</v>
      </c>
      <c r="AC10" s="15">
        <f t="shared" si="1"/>
        <v>33.786030057189421</v>
      </c>
      <c r="AD10" s="15">
        <f t="shared" si="2"/>
        <v>0</v>
      </c>
      <c r="AE10" s="15">
        <f t="shared" si="3"/>
        <v>33.535183394019668</v>
      </c>
      <c r="AF10" s="15">
        <f t="shared" si="4"/>
        <v>16.893015028594711</v>
      </c>
      <c r="AG10" s="15">
        <f t="shared" si="5"/>
        <v>16.767591697009834</v>
      </c>
      <c r="AH10" s="15">
        <f t="shared" si="6"/>
        <v>16.830303362802272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612.77451507370995</v>
      </c>
      <c r="E12" s="48">
        <v>518.52950648604951</v>
      </c>
      <c r="F12" s="48">
        <v>489.92070889652103</v>
      </c>
      <c r="G12" s="48">
        <v>582.95650973905049</v>
      </c>
      <c r="H12" s="48">
        <v>336.6046996939458</v>
      </c>
      <c r="I12" s="48">
        <v>350.79682924799476</v>
      </c>
      <c r="J12" s="48">
        <v>469.86161985198152</v>
      </c>
      <c r="K12" s="48">
        <v>464.4845032588143</v>
      </c>
      <c r="L12" s="48">
        <v>702.9068213406166</v>
      </c>
      <c r="M12" s="48">
        <v>755.1942960634168</v>
      </c>
      <c r="N12" s="48">
        <v>718.91175826689721</v>
      </c>
      <c r="O12" s="48">
        <v>593.41757748657176</v>
      </c>
      <c r="P12" s="28">
        <f>SUM($D12:D12)/P$1</f>
        <v>612.77451507370995</v>
      </c>
      <c r="Q12" s="28">
        <f>SUM($D12:E12)/Q$1</f>
        <v>565.65201077987967</v>
      </c>
      <c r="R12" s="28">
        <f>SUM($D12:F12)/R$1</f>
        <v>540.40824348542685</v>
      </c>
      <c r="S12" s="28">
        <f>SUM($D12:G12)/S$1</f>
        <v>551.04531004883279</v>
      </c>
      <c r="T12" s="28">
        <f>SUM($D12:H12)/T$1</f>
        <v>508.15718797785541</v>
      </c>
      <c r="U12" s="28">
        <f>SUM($D12:I12)/U$1</f>
        <v>481.9304615228786</v>
      </c>
      <c r="V12" s="28">
        <f>SUM($D12:J12)/V$1</f>
        <v>480.20634128417902</v>
      </c>
      <c r="W12" s="28">
        <f>SUM($D12:K12)/W$1</f>
        <v>478.24111153100841</v>
      </c>
      <c r="X12" s="28">
        <f>SUM($D12:L12)/X$1</f>
        <v>503.20396817652039</v>
      </c>
      <c r="Y12" s="28">
        <f>SUM($D12:M12)/Y$1</f>
        <v>528.40300096521003</v>
      </c>
      <c r="Z12" s="28">
        <f>SUM($D12:N12)/Z$1</f>
        <v>545.72197890172708</v>
      </c>
      <c r="AA12" s="28">
        <f>SUM($D12:O12)/AA$1</f>
        <v>549.69661211713071</v>
      </c>
      <c r="AB12" s="28">
        <f t="shared" si="0"/>
        <v>540.40824348542685</v>
      </c>
      <c r="AC12" s="28">
        <f t="shared" si="1"/>
        <v>423.45267956033035</v>
      </c>
      <c r="AD12" s="28">
        <f t="shared" si="2"/>
        <v>545.75098148380414</v>
      </c>
      <c r="AE12" s="28">
        <f t="shared" si="3"/>
        <v>689.17454393896196</v>
      </c>
      <c r="AF12" s="28">
        <f t="shared" si="4"/>
        <v>481.9304615228786</v>
      </c>
      <c r="AG12" s="28">
        <f t="shared" si="5"/>
        <v>617.46276271138311</v>
      </c>
      <c r="AH12" s="28">
        <f t="shared" si="6"/>
        <v>549.69661211713071</v>
      </c>
    </row>
    <row r="13" spans="1:34" s="1" customFormat="1" ht="18.600000000000001">
      <c r="B13" s="25" t="s">
        <v>42</v>
      </c>
      <c r="C13" s="14"/>
      <c r="D13" s="48">
        <v>159.78590809448681</v>
      </c>
      <c r="E13" s="48">
        <v>152.72074918501363</v>
      </c>
      <c r="F13" s="48">
        <v>145.9734778292154</v>
      </c>
      <c r="G13" s="48">
        <v>151.86792574189573</v>
      </c>
      <c r="H13" s="48">
        <v>93.69829377793576</v>
      </c>
      <c r="I13" s="48">
        <v>96.490077837737061</v>
      </c>
      <c r="J13" s="48">
        <v>116.56207252229052</v>
      </c>
      <c r="K13" s="48">
        <v>117.4511671754267</v>
      </c>
      <c r="L13" s="48">
        <v>106.04663460753837</v>
      </c>
      <c r="M13" s="48">
        <v>126.96708147493788</v>
      </c>
      <c r="N13" s="48">
        <v>103.50470531789647</v>
      </c>
      <c r="O13" s="48">
        <v>98.976670855949706</v>
      </c>
      <c r="P13" s="15">
        <f>SUM($D13:D13)/P$1</f>
        <v>159.78590809448681</v>
      </c>
      <c r="Q13" s="15">
        <f>SUM($D13:E13)/Q$1</f>
        <v>156.25332863975024</v>
      </c>
      <c r="R13" s="15">
        <f>SUM($D13:F13)/R$1</f>
        <v>152.8267117029053</v>
      </c>
      <c r="S13" s="15">
        <f>SUM($D13:G13)/S$1</f>
        <v>152.58701521265291</v>
      </c>
      <c r="T13" s="15">
        <f>SUM($D13:H13)/T$1</f>
        <v>140.80927092570948</v>
      </c>
      <c r="U13" s="15">
        <f>SUM($D13:I13)/U$1</f>
        <v>133.42273874438075</v>
      </c>
      <c r="V13" s="15">
        <f>SUM($D13:J13)/V$1</f>
        <v>131.014072141225</v>
      </c>
      <c r="W13" s="15">
        <f>SUM($D13:K13)/W$1</f>
        <v>129.31870902050022</v>
      </c>
      <c r="X13" s="15">
        <f>SUM($D13:L13)/X$1</f>
        <v>126.73292297461558</v>
      </c>
      <c r="Y13" s="15">
        <f>SUM($D13:M13)/Y$1</f>
        <v>126.75633882464781</v>
      </c>
      <c r="Z13" s="15">
        <f>SUM($D13:N13)/Z$1</f>
        <v>124.64255396039768</v>
      </c>
      <c r="AA13" s="15">
        <f>SUM($D13:O13)/AA$1</f>
        <v>122.50373036836037</v>
      </c>
      <c r="AB13" s="15">
        <f t="shared" si="0"/>
        <v>152.8267117029053</v>
      </c>
      <c r="AC13" s="15">
        <f t="shared" si="1"/>
        <v>114.01876578585619</v>
      </c>
      <c r="AD13" s="15">
        <f t="shared" si="2"/>
        <v>113.35329143508518</v>
      </c>
      <c r="AE13" s="15">
        <f t="shared" si="3"/>
        <v>109.81615254959468</v>
      </c>
      <c r="AF13" s="15">
        <f t="shared" si="4"/>
        <v>133.42273874438075</v>
      </c>
      <c r="AG13" s="15">
        <f t="shared" si="5"/>
        <v>111.58472199233994</v>
      </c>
      <c r="AH13" s="15">
        <f t="shared" si="6"/>
        <v>122.50373036836037</v>
      </c>
    </row>
    <row r="14" spans="1:34" s="1" customFormat="1" ht="18.600000000000001">
      <c r="B14" s="25" t="s">
        <v>43</v>
      </c>
      <c r="C14" s="14"/>
      <c r="D14" s="48">
        <v>1616.6169751811174</v>
      </c>
      <c r="E14" s="48">
        <v>2333.53628595293</v>
      </c>
      <c r="F14" s="48">
        <v>2375.7275643564649</v>
      </c>
      <c r="G14" s="48">
        <v>2302.0513042729413</v>
      </c>
      <c r="H14" s="48">
        <v>2690.2734232787634</v>
      </c>
      <c r="I14" s="48">
        <v>2576.7250664344756</v>
      </c>
      <c r="J14" s="48">
        <v>2784.8691800394377</v>
      </c>
      <c r="K14" s="48">
        <v>2844.2275781654225</v>
      </c>
      <c r="L14" s="48">
        <v>2845.7668414691284</v>
      </c>
      <c r="M14" s="48">
        <v>2133.947429471184</v>
      </c>
      <c r="N14" s="48">
        <v>3373.9093728731395</v>
      </c>
      <c r="O14" s="48">
        <v>2306.2302617574624</v>
      </c>
      <c r="P14" s="15">
        <f>SUM($D14:D14)/P$1</f>
        <v>1616.6169751811174</v>
      </c>
      <c r="Q14" s="15">
        <f>SUM($D14:E14)/Q$1</f>
        <v>1975.0766305670236</v>
      </c>
      <c r="R14" s="15">
        <f>SUM($D14:F14)/R$1</f>
        <v>2108.6269418301708</v>
      </c>
      <c r="S14" s="15">
        <f>SUM($D14:G14)/S$1</f>
        <v>2156.9830324408636</v>
      </c>
      <c r="T14" s="15">
        <f>SUM($D14:H14)/T$1</f>
        <v>2263.6411106084438</v>
      </c>
      <c r="U14" s="15">
        <f>SUM($D14:I14)/U$1</f>
        <v>2315.8217699127822</v>
      </c>
      <c r="V14" s="15">
        <f>SUM($D14:J14)/V$1</f>
        <v>2382.8285427880187</v>
      </c>
      <c r="W14" s="15">
        <f>SUM($D14:K14)/W$1</f>
        <v>2440.503422210194</v>
      </c>
      <c r="X14" s="15">
        <f>SUM($D14:L14)/X$1</f>
        <v>2485.5326910167423</v>
      </c>
      <c r="Y14" s="15">
        <f>SUM($D14:M14)/Y$1</f>
        <v>2450.3741648621863</v>
      </c>
      <c r="Z14" s="15">
        <f>SUM($D14:N14)/Z$1</f>
        <v>2534.3319110450002</v>
      </c>
      <c r="AA14" s="15">
        <f>SUM($D14:O14)/AA$1</f>
        <v>2515.3234402710386</v>
      </c>
      <c r="AB14" s="15">
        <f t="shared" si="0"/>
        <v>2108.6269418301708</v>
      </c>
      <c r="AC14" s="15">
        <f t="shared" si="1"/>
        <v>2523.0165979953931</v>
      </c>
      <c r="AD14" s="15">
        <f t="shared" si="2"/>
        <v>2824.954533224663</v>
      </c>
      <c r="AE14" s="15">
        <f t="shared" si="3"/>
        <v>2604.6956880339289</v>
      </c>
      <c r="AF14" s="15">
        <f t="shared" si="4"/>
        <v>2315.8217699127822</v>
      </c>
      <c r="AG14" s="15">
        <f t="shared" si="5"/>
        <v>2714.825110629296</v>
      </c>
      <c r="AH14" s="15">
        <f t="shared" si="6"/>
        <v>2515.3234402710386</v>
      </c>
    </row>
    <row r="15" spans="1:34" s="1" customFormat="1" ht="18.600000000000001">
      <c r="B15" s="25" t="s">
        <v>44</v>
      </c>
      <c r="C15" s="14"/>
      <c r="D15" s="48">
        <v>2227.5120881910025</v>
      </c>
      <c r="E15" s="48">
        <v>2332.5422517350303</v>
      </c>
      <c r="F15" s="48">
        <v>2327.2088198951815</v>
      </c>
      <c r="G15" s="48">
        <v>2557.6384903622402</v>
      </c>
      <c r="H15" s="48">
        <v>2694.3173649892537</v>
      </c>
      <c r="I15" s="48">
        <v>2489.6064620497614</v>
      </c>
      <c r="J15" s="48">
        <v>2849.4504809221421</v>
      </c>
      <c r="K15" s="48">
        <v>2649.6912867012247</v>
      </c>
      <c r="L15" s="48">
        <v>3783.9356304311632</v>
      </c>
      <c r="M15" s="48">
        <v>3817.9873398586374</v>
      </c>
      <c r="N15" s="48">
        <v>4130.7776253024758</v>
      </c>
      <c r="O15" s="48">
        <v>3772.0081346689426</v>
      </c>
      <c r="P15" s="15">
        <f>SUM($D15:D15)/P$1</f>
        <v>2227.5120881910025</v>
      </c>
      <c r="Q15" s="15">
        <f>SUM($D15:E15)/Q$1</f>
        <v>2280.0271699630166</v>
      </c>
      <c r="R15" s="15">
        <f>SUM($D15:F15)/R$1</f>
        <v>2295.7543866070714</v>
      </c>
      <c r="S15" s="15">
        <f>SUM($D15:G15)/S$1</f>
        <v>2361.2254125458639</v>
      </c>
      <c r="T15" s="15">
        <f>SUM($D15:H15)/T$1</f>
        <v>2427.8438030345419</v>
      </c>
      <c r="U15" s="15">
        <f>SUM($D15:I15)/U$1</f>
        <v>2438.1375795370786</v>
      </c>
      <c r="V15" s="15">
        <f>SUM($D15:J15)/V$1</f>
        <v>2496.8965654492308</v>
      </c>
      <c r="W15" s="15">
        <f>SUM($D15:K15)/W$1</f>
        <v>2515.9959056057301</v>
      </c>
      <c r="X15" s="15">
        <f>SUM($D15:L15)/X$1</f>
        <v>2656.8780972530003</v>
      </c>
      <c r="Y15" s="15">
        <f>SUM($D15:M15)/Y$1</f>
        <v>2772.9890215135642</v>
      </c>
      <c r="Z15" s="15">
        <f>SUM($D15:N15)/Z$1</f>
        <v>2896.4243491307379</v>
      </c>
      <c r="AA15" s="15">
        <f>SUM($D15:O15)/AA$1</f>
        <v>2969.3896645922546</v>
      </c>
      <c r="AB15" s="15">
        <f t="shared" si="0"/>
        <v>2295.7543866070714</v>
      </c>
      <c r="AC15" s="15">
        <f t="shared" si="1"/>
        <v>2580.5207724670854</v>
      </c>
      <c r="AD15" s="15">
        <f t="shared" si="2"/>
        <v>3094.3591326848436</v>
      </c>
      <c r="AE15" s="15">
        <f t="shared" si="3"/>
        <v>3906.9243666100188</v>
      </c>
      <c r="AF15" s="15">
        <f t="shared" si="4"/>
        <v>2438.1375795370786</v>
      </c>
      <c r="AG15" s="15">
        <f t="shared" si="5"/>
        <v>3500.6417496474314</v>
      </c>
      <c r="AH15" s="15">
        <f t="shared" si="6"/>
        <v>2969.3896645922546</v>
      </c>
    </row>
    <row r="16" spans="1:34" s="1" customFormat="1" ht="18.600000000000001">
      <c r="B16" s="25" t="s">
        <v>45</v>
      </c>
      <c r="C16" s="14"/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362.20397513993566</v>
      </c>
      <c r="E17" s="48">
        <v>412.05917288272747</v>
      </c>
      <c r="F17" s="48">
        <v>309.4410384395274</v>
      </c>
      <c r="G17" s="48">
        <v>318.65431009617379</v>
      </c>
      <c r="H17" s="48">
        <v>325.10302965492656</v>
      </c>
      <c r="I17" s="48">
        <v>405.55700362697877</v>
      </c>
      <c r="J17" s="48">
        <v>353.60180326739913</v>
      </c>
      <c r="K17" s="48">
        <v>245.52755616962614</v>
      </c>
      <c r="L17" s="48">
        <v>527.76989400566151</v>
      </c>
      <c r="M17" s="48">
        <v>624.24054875601701</v>
      </c>
      <c r="N17" s="48">
        <v>429.39103449794538</v>
      </c>
      <c r="O17" s="48">
        <v>402.91211441059033</v>
      </c>
      <c r="P17" s="15">
        <f>SUM($D17:D17)/P$1</f>
        <v>362.20397513993566</v>
      </c>
      <c r="Q17" s="15">
        <f>SUM($D17:E17)/Q$1</f>
        <v>387.13157401133157</v>
      </c>
      <c r="R17" s="15">
        <f>SUM($D17:F17)/R$1</f>
        <v>361.2347288207302</v>
      </c>
      <c r="S17" s="15">
        <f>SUM($D17:G17)/S$1</f>
        <v>350.58962413959108</v>
      </c>
      <c r="T17" s="15">
        <f>SUM($D17:H17)/T$1</f>
        <v>345.49230524265818</v>
      </c>
      <c r="U17" s="15">
        <f>SUM($D17:I17)/U$1</f>
        <v>355.50308830671162</v>
      </c>
      <c r="V17" s="15">
        <f>SUM($D17:J17)/V$1</f>
        <v>355.23147615823842</v>
      </c>
      <c r="W17" s="15">
        <f>SUM($D17:K17)/W$1</f>
        <v>341.5184861596619</v>
      </c>
      <c r="X17" s="15">
        <f>SUM($D17:L17)/X$1</f>
        <v>362.21308703143967</v>
      </c>
      <c r="Y17" s="15">
        <f>SUM($D17:M17)/Y$1</f>
        <v>388.41583320389736</v>
      </c>
      <c r="Z17" s="15">
        <f>SUM($D17:N17)/Z$1</f>
        <v>392.14085150335632</v>
      </c>
      <c r="AA17" s="15">
        <f>SUM($D17:O17)/AA$1</f>
        <v>393.03845674562581</v>
      </c>
      <c r="AB17" s="15">
        <f t="shared" si="0"/>
        <v>361.2347288207302</v>
      </c>
      <c r="AC17" s="15">
        <f t="shared" si="1"/>
        <v>349.77144779269298</v>
      </c>
      <c r="AD17" s="15">
        <f t="shared" si="2"/>
        <v>375.6330844808956</v>
      </c>
      <c r="AE17" s="15">
        <f t="shared" si="3"/>
        <v>485.51456588818428</v>
      </c>
      <c r="AF17" s="15">
        <f t="shared" si="4"/>
        <v>355.50308830671162</v>
      </c>
      <c r="AG17" s="15">
        <f t="shared" si="5"/>
        <v>430.57382518453988</v>
      </c>
      <c r="AH17" s="15">
        <f t="shared" si="6"/>
        <v>393.03845674562581</v>
      </c>
    </row>
    <row r="18" spans="2:34" s="1" customFormat="1" ht="18.600000000000001">
      <c r="B18" s="26" t="s">
        <v>47</v>
      </c>
      <c r="C18" s="27"/>
      <c r="D18" s="48">
        <v>4672.6930503938256</v>
      </c>
      <c r="E18" s="48">
        <v>5525.1530195961186</v>
      </c>
      <c r="F18" s="48">
        <v>5374.6462513668648</v>
      </c>
      <c r="G18" s="48">
        <v>5631.8340405587114</v>
      </c>
      <c r="H18" s="48">
        <v>6085.0184379258881</v>
      </c>
      <c r="I18" s="48">
        <v>5796.5723264379722</v>
      </c>
      <c r="J18" s="48">
        <v>6414.4982883288494</v>
      </c>
      <c r="K18" s="48">
        <v>6077.8393255067622</v>
      </c>
      <c r="L18" s="48">
        <v>7594.5593631971406</v>
      </c>
      <c r="M18" s="48">
        <v>6813.7295911131969</v>
      </c>
      <c r="N18" s="48">
        <v>8413.5478383426871</v>
      </c>
      <c r="O18" s="48">
        <v>6925.4060638798992</v>
      </c>
      <c r="P18" s="28">
        <f>SUM($D18:D18)/P$1</f>
        <v>4672.6930503938256</v>
      </c>
      <c r="Q18" s="28">
        <f>SUM($D18:E18)/Q$1</f>
        <v>5098.9230349949721</v>
      </c>
      <c r="R18" s="28">
        <f>SUM($D18:F18)/R$1</f>
        <v>5190.830773785603</v>
      </c>
      <c r="S18" s="28">
        <f>SUM($D18:G18)/S$1</f>
        <v>5301.0815904788797</v>
      </c>
      <c r="T18" s="28">
        <f>SUM($D18:H18)/T$1</f>
        <v>5457.8689599682812</v>
      </c>
      <c r="U18" s="28">
        <f>SUM($D18:I18)/U$1</f>
        <v>5514.3195210465628</v>
      </c>
      <c r="V18" s="28">
        <f>SUM($D18:J18)/V$1</f>
        <v>5642.9164878011743</v>
      </c>
      <c r="W18" s="28">
        <f>SUM($D18:K18)/W$1</f>
        <v>5697.2818425143732</v>
      </c>
      <c r="X18" s="28">
        <f>SUM($D18:L18)/X$1</f>
        <v>5908.0904559235696</v>
      </c>
      <c r="Y18" s="28">
        <f>SUM($D18:M18)/Y$1</f>
        <v>5998.6543694425327</v>
      </c>
      <c r="Z18" s="28">
        <f>SUM($D18:N18)/Z$1</f>
        <v>6218.1901393425469</v>
      </c>
      <c r="AA18" s="28">
        <f>SUM($D18:O18)/AA$1</f>
        <v>6277.1247997206592</v>
      </c>
      <c r="AB18" s="28">
        <f t="shared" si="0"/>
        <v>5190.830773785603</v>
      </c>
      <c r="AC18" s="28">
        <f t="shared" si="1"/>
        <v>5837.8082683075236</v>
      </c>
      <c r="AD18" s="28">
        <f t="shared" si="2"/>
        <v>6695.632325677584</v>
      </c>
      <c r="AE18" s="28">
        <f t="shared" si="3"/>
        <v>7384.2278311119271</v>
      </c>
      <c r="AF18" s="28">
        <f t="shared" si="4"/>
        <v>5514.3195210465628</v>
      </c>
      <c r="AG18" s="28">
        <f t="shared" si="5"/>
        <v>7039.9300783947556</v>
      </c>
      <c r="AH18" s="28">
        <f t="shared" si="6"/>
        <v>6277.1247997206592</v>
      </c>
    </row>
    <row r="19" spans="2:34" s="1" customFormat="1" ht="18.600000000000001">
      <c r="B19" s="25" t="s">
        <v>48</v>
      </c>
      <c r="C19" s="14"/>
      <c r="D19" s="48">
        <v>891.92660238491135</v>
      </c>
      <c r="E19" s="48">
        <v>1333.899491335447</v>
      </c>
      <c r="F19" s="48">
        <v>799.53047969266731</v>
      </c>
      <c r="G19" s="48">
        <v>711.85076961780305</v>
      </c>
      <c r="H19" s="48">
        <v>799.95650641919212</v>
      </c>
      <c r="I19" s="48">
        <v>2511.8164657809189</v>
      </c>
      <c r="J19" s="48">
        <v>895.58634529136589</v>
      </c>
      <c r="K19" s="48">
        <v>1339.5163804685676</v>
      </c>
      <c r="L19" s="48">
        <v>771.51226985617518</v>
      </c>
      <c r="M19" s="48">
        <v>979.12034368645698</v>
      </c>
      <c r="N19" s="48">
        <v>1608.9450778236176</v>
      </c>
      <c r="O19" s="48">
        <v>1095.7810707697922</v>
      </c>
      <c r="P19" s="15">
        <f>SUM($D19:D19)/P$1</f>
        <v>891.92660238491135</v>
      </c>
      <c r="Q19" s="15">
        <f>SUM($D19:E19)/Q$1</f>
        <v>1112.9130468601793</v>
      </c>
      <c r="R19" s="15">
        <f>SUM($D19:F19)/R$1</f>
        <v>1008.4521911376754</v>
      </c>
      <c r="S19" s="15">
        <f>SUM($D19:G19)/S$1</f>
        <v>934.30183575770729</v>
      </c>
      <c r="T19" s="15">
        <f>SUM($D19:H19)/T$1</f>
        <v>907.43276989000424</v>
      </c>
      <c r="U19" s="15">
        <f>SUM($D19:I19)/U$1</f>
        <v>1174.83005253849</v>
      </c>
      <c r="V19" s="15">
        <f>SUM($D19:J19)/V$1</f>
        <v>1134.9380943603294</v>
      </c>
      <c r="W19" s="15">
        <f>SUM($D19:K19)/W$1</f>
        <v>1160.510380123859</v>
      </c>
      <c r="X19" s="15">
        <f>SUM($D19:L19)/X$1</f>
        <v>1117.2883678718943</v>
      </c>
      <c r="Y19" s="15">
        <f>SUM($D19:M19)/Y$1</f>
        <v>1103.4715654533504</v>
      </c>
      <c r="Z19" s="15">
        <f>SUM($D19:N19)/Z$1</f>
        <v>1149.4237029415565</v>
      </c>
      <c r="AA19" s="15">
        <f>SUM($D19:O19)/AA$1</f>
        <v>1144.9534835939094</v>
      </c>
      <c r="AB19" s="15">
        <f t="shared" si="0"/>
        <v>1008.4521911376754</v>
      </c>
      <c r="AC19" s="15">
        <f t="shared" si="1"/>
        <v>1341.2079139393047</v>
      </c>
      <c r="AD19" s="15">
        <f t="shared" si="2"/>
        <v>1002.204998538703</v>
      </c>
      <c r="AE19" s="15">
        <f t="shared" si="3"/>
        <v>1227.9488307599556</v>
      </c>
      <c r="AF19" s="15">
        <f t="shared" si="4"/>
        <v>1174.83005253849</v>
      </c>
      <c r="AG19" s="15">
        <f t="shared" si="5"/>
        <v>1115.0769146493294</v>
      </c>
      <c r="AH19" s="15">
        <f t="shared" si="6"/>
        <v>1144.9534835939094</v>
      </c>
    </row>
    <row r="20" spans="2:34" s="1" customFormat="1" ht="18.600000000000001">
      <c r="B20" s="25" t="s">
        <v>49</v>
      </c>
      <c r="C20" s="14"/>
      <c r="D20" s="48">
        <v>277.93739499594233</v>
      </c>
      <c r="E20" s="48">
        <v>267.81275729806077</v>
      </c>
      <c r="F20" s="48">
        <v>300.59343209061245</v>
      </c>
      <c r="G20" s="48">
        <v>247.70500143437002</v>
      </c>
      <c r="H20" s="48">
        <v>278.24080119365033</v>
      </c>
      <c r="I20" s="48">
        <v>299.28605728406916</v>
      </c>
      <c r="J20" s="48">
        <v>336.78342607102235</v>
      </c>
      <c r="K20" s="48">
        <v>314.41249172027301</v>
      </c>
      <c r="L20" s="48">
        <v>333.65544842936839</v>
      </c>
      <c r="M20" s="48">
        <v>310.24470323860635</v>
      </c>
      <c r="N20" s="48">
        <v>336.48011092332951</v>
      </c>
      <c r="O20" s="48">
        <v>358.32045179051494</v>
      </c>
      <c r="P20" s="15">
        <f>SUM($D20:D20)/P$1</f>
        <v>277.93739499594233</v>
      </c>
      <c r="Q20" s="15">
        <f>SUM($D20:E20)/Q$1</f>
        <v>272.87507614700155</v>
      </c>
      <c r="R20" s="15">
        <f>SUM($D20:F20)/R$1</f>
        <v>282.11452812820517</v>
      </c>
      <c r="S20" s="15">
        <f>SUM($D20:G20)/S$1</f>
        <v>273.51214645474636</v>
      </c>
      <c r="T20" s="15">
        <f>SUM($D20:H20)/T$1</f>
        <v>274.45787740252717</v>
      </c>
      <c r="U20" s="15">
        <f>SUM($D20:I20)/U$1</f>
        <v>278.59590738278416</v>
      </c>
      <c r="V20" s="15">
        <f>SUM($D20:J20)/V$1</f>
        <v>286.90841005253247</v>
      </c>
      <c r="W20" s="15">
        <f>SUM($D20:K20)/W$1</f>
        <v>290.34642026100005</v>
      </c>
      <c r="X20" s="15">
        <f>SUM($D20:L20)/X$1</f>
        <v>295.15853450192986</v>
      </c>
      <c r="Y20" s="15">
        <f>SUM($D20:M20)/Y$1</f>
        <v>296.66715137559748</v>
      </c>
      <c r="Z20" s="15">
        <f>SUM($D20:N20)/Z$1</f>
        <v>300.28651133448221</v>
      </c>
      <c r="AA20" s="15">
        <f>SUM($D20:O20)/AA$1</f>
        <v>305.12267303915161</v>
      </c>
      <c r="AB20" s="15">
        <f t="shared" si="0"/>
        <v>282.11452812820517</v>
      </c>
      <c r="AC20" s="15">
        <f t="shared" si="1"/>
        <v>275.07728663736316</v>
      </c>
      <c r="AD20" s="15">
        <f t="shared" si="2"/>
        <v>328.28378874022127</v>
      </c>
      <c r="AE20" s="15">
        <f t="shared" si="3"/>
        <v>335.01508865081695</v>
      </c>
      <c r="AF20" s="15">
        <f t="shared" si="4"/>
        <v>278.59590738278416</v>
      </c>
      <c r="AG20" s="15">
        <f t="shared" si="5"/>
        <v>331.64943869551905</v>
      </c>
      <c r="AH20" s="15">
        <f t="shared" si="6"/>
        <v>305.12267303915161</v>
      </c>
    </row>
    <row r="21" spans="2:34" s="1" customFormat="1" ht="18.600000000000001">
      <c r="B21" s="25" t="s">
        <v>50</v>
      </c>
      <c r="C21" s="14"/>
      <c r="D21" s="48">
        <v>50.306407077130061</v>
      </c>
      <c r="E21" s="48">
        <v>31.01844476129062</v>
      </c>
      <c r="F21" s="48">
        <v>77.285897362811951</v>
      </c>
      <c r="G21" s="48">
        <v>89.004935155863208</v>
      </c>
      <c r="H21" s="48">
        <v>21.895747704169622</v>
      </c>
      <c r="I21" s="48">
        <v>60.624552111319993</v>
      </c>
      <c r="J21" s="48">
        <v>8.6243193234236095</v>
      </c>
      <c r="K21" s="48">
        <v>106.51866505410536</v>
      </c>
      <c r="L21" s="48">
        <v>93.045180216687569</v>
      </c>
      <c r="M21" s="48">
        <v>136.87513435283577</v>
      </c>
      <c r="N21" s="48">
        <v>349.13310347190401</v>
      </c>
      <c r="O21" s="48">
        <v>-1.5777426533333294</v>
      </c>
      <c r="P21" s="15">
        <f>SUM($D21:D21)/P$1</f>
        <v>50.306407077130061</v>
      </c>
      <c r="Q21" s="15">
        <f>SUM($D21:E21)/Q$1</f>
        <v>40.662425919210342</v>
      </c>
      <c r="R21" s="15">
        <f>SUM($D21:F21)/R$1</f>
        <v>52.87024973374421</v>
      </c>
      <c r="S21" s="15">
        <f>SUM($D21:G21)/S$1</f>
        <v>61.903921089273965</v>
      </c>
      <c r="T21" s="15">
        <f>SUM($D21:H21)/T$1</f>
        <v>53.902286412253105</v>
      </c>
      <c r="U21" s="15">
        <f>SUM($D21:I21)/U$1</f>
        <v>55.022664028764247</v>
      </c>
      <c r="V21" s="15">
        <f>SUM($D21:J21)/V$1</f>
        <v>48.39432907085844</v>
      </c>
      <c r="W21" s="15">
        <f>SUM($D21:K21)/W$1</f>
        <v>55.659871068764303</v>
      </c>
      <c r="X21" s="15">
        <f>SUM($D21:L21)/X$1</f>
        <v>59.813794307422441</v>
      </c>
      <c r="Y21" s="15">
        <f>SUM($D21:M21)/Y$1</f>
        <v>67.519928311963767</v>
      </c>
      <c r="Z21" s="15">
        <f>SUM($D21:N21)/Z$1</f>
        <v>93.121126053776521</v>
      </c>
      <c r="AA21" s="15">
        <f>SUM($D21:O21)/AA$1</f>
        <v>85.229553661517372</v>
      </c>
      <c r="AB21" s="15">
        <f t="shared" si="0"/>
        <v>52.87024973374421</v>
      </c>
      <c r="AC21" s="15">
        <f t="shared" si="1"/>
        <v>57.175078323784277</v>
      </c>
      <c r="AD21" s="15">
        <f t="shared" si="2"/>
        <v>69.396054864738844</v>
      </c>
      <c r="AE21" s="15">
        <f t="shared" si="3"/>
        <v>161.47683172380218</v>
      </c>
      <c r="AF21" s="15">
        <f t="shared" si="4"/>
        <v>55.022664028764247</v>
      </c>
      <c r="AG21" s="15">
        <f t="shared" si="5"/>
        <v>115.43644329427049</v>
      </c>
      <c r="AH21" s="15">
        <f t="shared" si="6"/>
        <v>85.229553661517372</v>
      </c>
    </row>
    <row r="22" spans="2:34" s="1" customFormat="1" ht="18.600000000000001">
      <c r="B22" s="25" t="s">
        <v>51</v>
      </c>
      <c r="C22" s="14"/>
      <c r="D22" s="48">
        <v>380.43574521318266</v>
      </c>
      <c r="E22" s="48">
        <v>360.61938964716279</v>
      </c>
      <c r="F22" s="48">
        <v>317.7224352363445</v>
      </c>
      <c r="G22" s="48">
        <v>445.74401176259028</v>
      </c>
      <c r="H22" s="48">
        <v>485.3295541012119</v>
      </c>
      <c r="I22" s="48">
        <v>547.74289594230186</v>
      </c>
      <c r="J22" s="48">
        <v>374.96321420263786</v>
      </c>
      <c r="K22" s="48">
        <v>462.19367097043204</v>
      </c>
      <c r="L22" s="48">
        <v>420.95331586480302</v>
      </c>
      <c r="M22" s="48">
        <v>582.94858866995764</v>
      </c>
      <c r="N22" s="48">
        <v>612.8942516610532</v>
      </c>
      <c r="O22" s="48">
        <v>570.11178599214804</v>
      </c>
      <c r="P22" s="15">
        <f>SUM($D22:D22)/P$1</f>
        <v>380.43574521318266</v>
      </c>
      <c r="Q22" s="15">
        <f>SUM($D22:E22)/Q$1</f>
        <v>370.52756743017272</v>
      </c>
      <c r="R22" s="15">
        <f>SUM($D22:F22)/R$1</f>
        <v>352.92585669889667</v>
      </c>
      <c r="S22" s="15">
        <f>SUM($D22:G22)/S$1</f>
        <v>376.13039546482003</v>
      </c>
      <c r="T22" s="15">
        <f>SUM($D22:H22)/T$1</f>
        <v>397.97022719209838</v>
      </c>
      <c r="U22" s="15">
        <f>SUM($D22:I22)/U$1</f>
        <v>422.93233865046568</v>
      </c>
      <c r="V22" s="15">
        <f>SUM($D22:J22)/V$1</f>
        <v>416.07960658649029</v>
      </c>
      <c r="W22" s="15">
        <f>SUM($D22:K22)/W$1</f>
        <v>421.843864634483</v>
      </c>
      <c r="X22" s="15">
        <f>SUM($D22:L22)/X$1</f>
        <v>421.74491477118522</v>
      </c>
      <c r="Y22" s="15">
        <f>SUM($D22:M22)/Y$1</f>
        <v>437.86528216106245</v>
      </c>
      <c r="Z22" s="15">
        <f>SUM($D22:N22)/Z$1</f>
        <v>453.77700666106159</v>
      </c>
      <c r="AA22" s="15">
        <f>SUM($D22:O22)/AA$1</f>
        <v>463.47157160531879</v>
      </c>
      <c r="AB22" s="15">
        <f t="shared" si="0"/>
        <v>352.92585669889667</v>
      </c>
      <c r="AC22" s="15">
        <f t="shared" si="1"/>
        <v>492.9388206020347</v>
      </c>
      <c r="AD22" s="15">
        <f t="shared" si="2"/>
        <v>419.3700670126243</v>
      </c>
      <c r="AE22" s="15">
        <f t="shared" si="3"/>
        <v>588.65154210771959</v>
      </c>
      <c r="AF22" s="15">
        <f t="shared" si="4"/>
        <v>422.93233865046568</v>
      </c>
      <c r="AG22" s="15">
        <f t="shared" si="5"/>
        <v>504.01080456017189</v>
      </c>
      <c r="AH22" s="15">
        <f t="shared" si="6"/>
        <v>463.47157160531879</v>
      </c>
    </row>
    <row r="23" spans="2:34" s="1" customFormat="1" ht="18.600000000000001">
      <c r="B23" s="25" t="s">
        <v>52</v>
      </c>
      <c r="C23" s="14"/>
      <c r="D23" s="48">
        <v>1333.0145377473962</v>
      </c>
      <c r="E23" s="48">
        <v>1420.9937143966424</v>
      </c>
      <c r="F23" s="48">
        <v>1120.2350822043668</v>
      </c>
      <c r="G23" s="48">
        <v>1548.4902522152563</v>
      </c>
      <c r="H23" s="48">
        <v>975.37134274597338</v>
      </c>
      <c r="I23" s="48">
        <v>1077.8994699020152</v>
      </c>
      <c r="J23" s="48">
        <v>974.89460779461365</v>
      </c>
      <c r="K23" s="48">
        <v>1198.2883694826342</v>
      </c>
      <c r="L23" s="48">
        <v>1057.1251282900307</v>
      </c>
      <c r="M23" s="48">
        <v>831.7909663116593</v>
      </c>
      <c r="N23" s="48">
        <v>1367.6670570062704</v>
      </c>
      <c r="O23" s="48">
        <v>1304.0478544761945</v>
      </c>
      <c r="P23" s="15">
        <f>SUM($D23:D23)/P$1</f>
        <v>1333.0145377473962</v>
      </c>
      <c r="Q23" s="15">
        <f>SUM($D23:E23)/Q$1</f>
        <v>1377.0041260720193</v>
      </c>
      <c r="R23" s="15">
        <f>SUM($D23:F23)/R$1</f>
        <v>1291.4144447828019</v>
      </c>
      <c r="S23" s="15">
        <f>SUM($D23:G23)/S$1</f>
        <v>1355.6833966409154</v>
      </c>
      <c r="T23" s="15">
        <f>SUM($D23:H23)/T$1</f>
        <v>1279.620985861927</v>
      </c>
      <c r="U23" s="15">
        <f>SUM($D23:I23)/U$1</f>
        <v>1246.0007332019416</v>
      </c>
      <c r="V23" s="15">
        <f>SUM($D23:J23)/V$1</f>
        <v>1207.2712867151804</v>
      </c>
      <c r="W23" s="15">
        <f>SUM($D23:K23)/W$1</f>
        <v>1206.1484220611121</v>
      </c>
      <c r="X23" s="15">
        <f>SUM($D23:L23)/X$1</f>
        <v>1189.5902783087697</v>
      </c>
      <c r="Y23" s="15">
        <f>SUM($D23:M23)/Y$1</f>
        <v>1153.8103471090585</v>
      </c>
      <c r="Z23" s="15">
        <f>SUM($D23:N23)/Z$1</f>
        <v>1173.2518661906233</v>
      </c>
      <c r="AA23" s="15">
        <f>SUM($D23:O23)/AA$1</f>
        <v>1184.1515318810877</v>
      </c>
      <c r="AB23" s="15">
        <f t="shared" si="0"/>
        <v>1291.4144447828019</v>
      </c>
      <c r="AC23" s="15">
        <f t="shared" si="1"/>
        <v>1200.5870216210815</v>
      </c>
      <c r="AD23" s="15">
        <f t="shared" si="2"/>
        <v>1076.7693685224262</v>
      </c>
      <c r="AE23" s="15">
        <f t="shared" si="3"/>
        <v>1167.8352925980414</v>
      </c>
      <c r="AF23" s="15">
        <f t="shared" si="4"/>
        <v>1246.0007332019416</v>
      </c>
      <c r="AG23" s="15">
        <f t="shared" si="5"/>
        <v>1122.3023305602339</v>
      </c>
      <c r="AH23" s="15">
        <f t="shared" si="6"/>
        <v>1184.1515318810877</v>
      </c>
    </row>
    <row r="24" spans="2:34" s="1" customFormat="1" ht="18.600000000000001">
      <c r="B24" s="26" t="s">
        <v>53</v>
      </c>
      <c r="C24" s="29"/>
      <c r="D24" s="49">
        <v>3017.7152124525323</v>
      </c>
      <c r="E24" s="49">
        <v>3473.9328494363335</v>
      </c>
      <c r="F24" s="49">
        <v>3010.498031048649</v>
      </c>
      <c r="G24" s="49">
        <v>3172.353207942564</v>
      </c>
      <c r="H24" s="49">
        <v>4020.0537840326556</v>
      </c>
      <c r="I24" s="49">
        <v>4625.9293289632615</v>
      </c>
      <c r="J24" s="49">
        <v>2883.373640545301</v>
      </c>
      <c r="K24" s="49">
        <v>3908.8961240512836</v>
      </c>
      <c r="L24" s="49">
        <v>3067.9221802503653</v>
      </c>
      <c r="M24" s="49">
        <v>3283.0389871025518</v>
      </c>
      <c r="N24" s="49">
        <v>6958.0306806460867</v>
      </c>
      <c r="O24" s="49">
        <v>3455.2154664681921</v>
      </c>
      <c r="P24" s="30">
        <f>SUM($D24:D24)/P$1</f>
        <v>3017.7152124525323</v>
      </c>
      <c r="Q24" s="30">
        <f>SUM($D24:E24)/Q$1</f>
        <v>3245.8240309444327</v>
      </c>
      <c r="R24" s="30">
        <f>SUM($D24:F24)/R$1</f>
        <v>3167.3820309791713</v>
      </c>
      <c r="S24" s="30">
        <f>SUM($D24:G24)/S$1</f>
        <v>3168.6248252200194</v>
      </c>
      <c r="T24" s="30">
        <f>SUM($D24:H24)/T$1</f>
        <v>3338.9106169825463</v>
      </c>
      <c r="U24" s="30">
        <f>SUM($D24:I24)/U$1</f>
        <v>3553.4137356459992</v>
      </c>
      <c r="V24" s="30">
        <f>SUM($D24:J24)/V$1</f>
        <v>3457.6937220601853</v>
      </c>
      <c r="W24" s="30">
        <f>SUM($D24:K24)/W$1</f>
        <v>3514.0940223090724</v>
      </c>
      <c r="X24" s="30">
        <f>SUM($D24:L24)/X$1</f>
        <v>3464.5193731914383</v>
      </c>
      <c r="Y24" s="30">
        <f>SUM($D24:M24)/Y$1</f>
        <v>3446.3713345825499</v>
      </c>
      <c r="Z24" s="30">
        <f>SUM($D24:N24)/Z$1</f>
        <v>3765.6130933155987</v>
      </c>
      <c r="AA24" s="30">
        <f>SUM($D24:O24)/AA$1</f>
        <v>3739.7466244116481</v>
      </c>
      <c r="AB24" s="30">
        <f t="shared" si="0"/>
        <v>3167.3820309791713</v>
      </c>
      <c r="AC24" s="30">
        <f t="shared" si="1"/>
        <v>3939.445440312827</v>
      </c>
      <c r="AD24" s="30">
        <f t="shared" si="2"/>
        <v>3286.7306482823165</v>
      </c>
      <c r="AE24" s="30">
        <f t="shared" si="3"/>
        <v>4565.4283780722762</v>
      </c>
      <c r="AF24" s="30">
        <f t="shared" si="4"/>
        <v>3553.4137356459992</v>
      </c>
      <c r="AG24" s="30">
        <f t="shared" si="5"/>
        <v>3926.0795131772961</v>
      </c>
      <c r="AH24" s="30">
        <f t="shared" si="6"/>
        <v>3739.7466244116481</v>
      </c>
    </row>
    <row r="25" spans="2:34" s="1" customFormat="1" ht="18.600000000000001">
      <c r="B25" s="26" t="s">
        <v>54</v>
      </c>
      <c r="C25" s="29"/>
      <c r="D25" s="49">
        <v>1183.5267137490926</v>
      </c>
      <c r="E25" s="49">
        <v>409.55074782391387</v>
      </c>
      <c r="F25" s="49">
        <v>618.15880283019646</v>
      </c>
      <c r="G25" s="49">
        <v>518.84271798246357</v>
      </c>
      <c r="H25" s="49">
        <v>812.99673877717885</v>
      </c>
      <c r="I25" s="49">
        <v>710.61157186246828</v>
      </c>
      <c r="J25" s="49">
        <v>721.04937618467852</v>
      </c>
      <c r="K25" s="49">
        <v>838.15764266277415</v>
      </c>
      <c r="L25" s="49">
        <v>563.4523594332552</v>
      </c>
      <c r="M25" s="49">
        <v>448.14466586426602</v>
      </c>
      <c r="N25" s="49">
        <v>711.80583527779459</v>
      </c>
      <c r="O25" s="49">
        <v>780.85872700484288</v>
      </c>
      <c r="P25" s="30">
        <f>SUM($D25:D25)/P$1</f>
        <v>1183.5267137490926</v>
      </c>
      <c r="Q25" s="30">
        <f>SUM($D25:E25)/Q$1</f>
        <v>796.53873078650327</v>
      </c>
      <c r="R25" s="30">
        <f>SUM($D25:F25)/R$1</f>
        <v>737.07875480106759</v>
      </c>
      <c r="S25" s="30">
        <f>SUM($D25:G25)/S$1</f>
        <v>682.51974559641656</v>
      </c>
      <c r="T25" s="30">
        <f>SUM($D25:H25)/T$1</f>
        <v>708.61514423256904</v>
      </c>
      <c r="U25" s="30">
        <f>SUM($D25:I25)/U$1</f>
        <v>708.94788217088569</v>
      </c>
      <c r="V25" s="30">
        <f>SUM($D25:J25)/V$1</f>
        <v>710.67666702999884</v>
      </c>
      <c r="W25" s="30">
        <f>SUM($D25:K25)/W$1</f>
        <v>726.61178898409582</v>
      </c>
      <c r="X25" s="30">
        <f>SUM($D25:L25)/X$1</f>
        <v>708.48296347844689</v>
      </c>
      <c r="Y25" s="30">
        <f>SUM($D25:M25)/Y$1</f>
        <v>682.44913371702876</v>
      </c>
      <c r="Z25" s="30">
        <f>SUM($D25:N25)/Z$1</f>
        <v>685.11792476800747</v>
      </c>
      <c r="AA25" s="30">
        <f>SUM($D25:O25)/AA$1</f>
        <v>693.09632495441053</v>
      </c>
      <c r="AB25" s="30">
        <f t="shared" si="0"/>
        <v>737.07875480106759</v>
      </c>
      <c r="AC25" s="30">
        <f t="shared" si="1"/>
        <v>680.81700954070357</v>
      </c>
      <c r="AD25" s="30">
        <f t="shared" si="2"/>
        <v>707.55312609356918</v>
      </c>
      <c r="AE25" s="30">
        <f t="shared" si="3"/>
        <v>646.93640938230112</v>
      </c>
      <c r="AF25" s="30">
        <f t="shared" si="4"/>
        <v>708.94788217088569</v>
      </c>
      <c r="AG25" s="30">
        <f t="shared" si="5"/>
        <v>677.24476773793515</v>
      </c>
      <c r="AH25" s="30">
        <f t="shared" si="6"/>
        <v>693.09632495441053</v>
      </c>
    </row>
    <row r="26" spans="2:34" s="1" customFormat="1" ht="18.600000000000001">
      <c r="B26" s="26" t="s">
        <v>55</v>
      </c>
      <c r="C26" s="29"/>
      <c r="D26" s="49">
        <v>-2.104104361365231E-3</v>
      </c>
      <c r="E26" s="49">
        <v>2.0230553937855013E-3</v>
      </c>
      <c r="F26" s="49">
        <v>-3.9238361198739338E-4</v>
      </c>
      <c r="G26" s="49">
        <v>-5.9249402754287675E-3</v>
      </c>
      <c r="H26" s="49">
        <v>2.8171745123201394E-3</v>
      </c>
      <c r="I26" s="49">
        <v>5.0977904179693942E-4</v>
      </c>
      <c r="J26" s="49">
        <v>-3.9784643828449749E-4</v>
      </c>
      <c r="K26" s="49">
        <v>-1.3216955489606813E-4</v>
      </c>
      <c r="L26" s="49">
        <v>3.5073074489516435E-3</v>
      </c>
      <c r="M26" s="49">
        <v>3.4522996464461573E-3</v>
      </c>
      <c r="N26" s="49">
        <v>1.0482234640194113E-3</v>
      </c>
      <c r="O26" s="49">
        <v>-1.4155059232800003E-3</v>
      </c>
      <c r="P26" s="30">
        <f>SUM($D26:D26)/P$1</f>
        <v>-2.104104361365231E-3</v>
      </c>
      <c r="Q26" s="30">
        <f>SUM($D26:E26)/Q$1</f>
        <v>-4.0524483789864838E-5</v>
      </c>
      <c r="R26" s="30">
        <f>SUM($D26:F26)/R$1</f>
        <v>-1.5781085985570769E-4</v>
      </c>
      <c r="S26" s="30">
        <f>SUM($D26:G26)/S$1</f>
        <v>-1.5995932137489726E-3</v>
      </c>
      <c r="T26" s="30">
        <f>SUM($D26:H26)/T$1</f>
        <v>-7.1623966853515022E-4</v>
      </c>
      <c r="U26" s="30">
        <f>SUM($D26:I26)/U$1</f>
        <v>-5.1190321681313523E-4</v>
      </c>
      <c r="V26" s="30">
        <f>SUM($D26:J26)/V$1</f>
        <v>-4.9560939130904413E-4</v>
      </c>
      <c r="W26" s="30">
        <f>SUM($D26:K26)/W$1</f>
        <v>-4.5017941175742215E-4</v>
      </c>
      <c r="X26" s="30">
        <f>SUM($D26:L26)/X$1</f>
        <v>-1.0458649456414848E-5</v>
      </c>
      <c r="Y26" s="30">
        <f>SUM($D26:M26)/Y$1</f>
        <v>3.3581718013384239E-4</v>
      </c>
      <c r="Z26" s="30">
        <f>SUM($D26:N26)/Z$1</f>
        <v>4.0058138775980317E-4</v>
      </c>
      <c r="AA26" s="30">
        <f>SUM($D26:O26)/AA$1</f>
        <v>2.4924077850648624E-4</v>
      </c>
      <c r="AB26" s="30">
        <f t="shared" si="0"/>
        <v>-1.5781085985570769E-4</v>
      </c>
      <c r="AC26" s="30">
        <f t="shared" si="1"/>
        <v>-8.659955737705629E-4</v>
      </c>
      <c r="AD26" s="30">
        <f t="shared" si="2"/>
        <v>9.9243048525702606E-4</v>
      </c>
      <c r="AE26" s="30">
        <f t="shared" si="3"/>
        <v>1.0283390623951894E-3</v>
      </c>
      <c r="AF26" s="30">
        <f t="shared" si="4"/>
        <v>-5.1190321681313523E-4</v>
      </c>
      <c r="AG26" s="30">
        <f t="shared" si="5"/>
        <v>1.0103847738261076E-3</v>
      </c>
      <c r="AH26" s="30">
        <f t="shared" si="6"/>
        <v>2.4924077850648624E-4</v>
      </c>
    </row>
    <row r="27" spans="2:34" s="16" customFormat="1" ht="18.95" thickBot="1">
      <c r="B27" s="17" t="s">
        <v>56</v>
      </c>
      <c r="C27" s="18"/>
      <c r="D27" s="50">
        <v>32476.439206714495</v>
      </c>
      <c r="E27" s="50">
        <v>32180.967503928965</v>
      </c>
      <c r="F27" s="50">
        <v>30871.05405343376</v>
      </c>
      <c r="G27" s="50">
        <v>31148.697183198659</v>
      </c>
      <c r="H27" s="50">
        <v>30696.844434699338</v>
      </c>
      <c r="I27" s="50">
        <v>32245.002186456473</v>
      </c>
      <c r="J27" s="50">
        <v>32584.684383526368</v>
      </c>
      <c r="K27" s="50">
        <v>33496.783500843179</v>
      </c>
      <c r="L27" s="50">
        <v>33659.439439288697</v>
      </c>
      <c r="M27" s="50">
        <v>35425.852332573173</v>
      </c>
      <c r="N27" s="50">
        <v>41442.296777913471</v>
      </c>
      <c r="O27" s="50">
        <v>33318.377613474913</v>
      </c>
      <c r="P27" s="19">
        <f>SUM($D27:D27)/P$1</f>
        <v>32476.439206714495</v>
      </c>
      <c r="Q27" s="19">
        <f>SUM($D27:E27)/Q$1</f>
        <v>32328.70335532173</v>
      </c>
      <c r="R27" s="19">
        <f>SUM($D27:F27)/R$1</f>
        <v>31842.820254692404</v>
      </c>
      <c r="S27" s="19">
        <f>SUM($D27:G27)/S$1</f>
        <v>31669.289486818969</v>
      </c>
      <c r="T27" s="19">
        <f>SUM($D27:H27)/T$1</f>
        <v>31474.800476395041</v>
      </c>
      <c r="U27" s="19">
        <f>SUM($D27:I27)/U$1</f>
        <v>31603.167428071945</v>
      </c>
      <c r="V27" s="19">
        <f>SUM($D27:J27)/V$1</f>
        <v>31743.384135994005</v>
      </c>
      <c r="W27" s="19">
        <f>SUM($D27:K27)/W$1</f>
        <v>31962.559056600152</v>
      </c>
      <c r="X27" s="19">
        <f>SUM($D27:L27)/X$1</f>
        <v>32151.101321343325</v>
      </c>
      <c r="Y27" s="19">
        <f>SUM($D27:M27)/Y$1</f>
        <v>32478.576422466307</v>
      </c>
      <c r="Z27" s="19">
        <f>SUM($D27:N27)/Z$1</f>
        <v>33293.460091143323</v>
      </c>
      <c r="AA27" s="19">
        <f>SUM($D27:O27)/AA$1</f>
        <v>33295.536551337624</v>
      </c>
      <c r="AB27" s="19">
        <f t="shared" si="0"/>
        <v>31842.820254692404</v>
      </c>
      <c r="AC27" s="19">
        <f t="shared" si="1"/>
        <v>31363.51460145149</v>
      </c>
      <c r="AD27" s="19">
        <f t="shared" si="2"/>
        <v>33246.969107886078</v>
      </c>
      <c r="AE27" s="19">
        <f t="shared" si="3"/>
        <v>36728.842241320519</v>
      </c>
      <c r="AF27" s="19">
        <f t="shared" si="4"/>
        <v>31603.167428071945</v>
      </c>
      <c r="AG27" s="19">
        <f t="shared" si="5"/>
        <v>34987.905674603295</v>
      </c>
      <c r="AH27" s="19">
        <f t="shared" si="6"/>
        <v>33295.536551337624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>F27-SUM(F5,F12,F18,F24:F26)</f>
        <v>0</v>
      </c>
      <c r="G28" s="9">
        <f t="shared" ref="G28:H28" si="7">G27-SUM(G5,G12,G18,G24:G26)</f>
        <v>0</v>
      </c>
      <c r="H28" s="9">
        <f t="shared" si="7"/>
        <v>0</v>
      </c>
      <c r="I28" s="9">
        <f t="shared" ref="I28" si="8">I27-SUM(I5,I12,I18,I24:I26)</f>
        <v>0</v>
      </c>
      <c r="J28" s="9">
        <v>0</v>
      </c>
      <c r="K28" s="9">
        <f t="shared" ref="K28:L28" si="9">K27-SUM(K5,K12,K18,K24:K26)</f>
        <v>0</v>
      </c>
      <c r="L28" s="9">
        <f t="shared" si="9"/>
        <v>0</v>
      </c>
      <c r="M28" s="9">
        <f t="shared" ref="M28:O28" si="10">M27-SUM(M5,M12,M18,M24:M26)</f>
        <v>0</v>
      </c>
      <c r="N28" s="9">
        <f t="shared" si="10"/>
        <v>0</v>
      </c>
      <c r="O28" s="9">
        <f t="shared" si="10"/>
        <v>0</v>
      </c>
      <c r="P28" s="9">
        <f t="shared" ref="P28:AH28" si="11">P27-SUM(P5,P12,P18,P24:P26)</f>
        <v>0</v>
      </c>
      <c r="Q28" s="9">
        <f t="shared" si="11"/>
        <v>0</v>
      </c>
      <c r="R28" s="9">
        <f t="shared" si="11"/>
        <v>0</v>
      </c>
      <c r="S28" s="9">
        <f t="shared" si="11"/>
        <v>0</v>
      </c>
      <c r="T28" s="9">
        <f t="shared" si="11"/>
        <v>0</v>
      </c>
      <c r="U28" s="9">
        <f t="shared" si="11"/>
        <v>0</v>
      </c>
      <c r="V28" s="9">
        <f t="shared" si="11"/>
        <v>0</v>
      </c>
      <c r="W28" s="9">
        <f t="shared" si="11"/>
        <v>0</v>
      </c>
      <c r="X28" s="9">
        <f t="shared" si="11"/>
        <v>0</v>
      </c>
      <c r="Y28" s="9">
        <f t="shared" si="11"/>
        <v>0</v>
      </c>
      <c r="Z28" s="9">
        <f t="shared" si="11"/>
        <v>0</v>
      </c>
      <c r="AA28" s="9">
        <f t="shared" si="11"/>
        <v>0</v>
      </c>
      <c r="AB28" s="9">
        <f t="shared" si="11"/>
        <v>0</v>
      </c>
      <c r="AC28" s="9">
        <f t="shared" si="11"/>
        <v>0</v>
      </c>
      <c r="AD28" s="9">
        <f t="shared" si="11"/>
        <v>0</v>
      </c>
      <c r="AE28" s="9">
        <f t="shared" si="11"/>
        <v>0</v>
      </c>
      <c r="AF28" s="9">
        <f t="shared" si="11"/>
        <v>0</v>
      </c>
      <c r="AG28" s="9">
        <f t="shared" si="11"/>
        <v>0</v>
      </c>
      <c r="AH28" s="9">
        <f t="shared" si="11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2">P2</f>
        <v>Jan-Jan</v>
      </c>
      <c r="Q31" s="35" t="str">
        <f t="shared" si="12"/>
        <v>Jan-Feb</v>
      </c>
      <c r="R31" s="35" t="str">
        <f t="shared" si="12"/>
        <v>Jan-Mar</v>
      </c>
      <c r="S31" s="35" t="str">
        <f t="shared" si="12"/>
        <v>Jan-Apr</v>
      </c>
      <c r="T31" s="35" t="str">
        <f t="shared" si="12"/>
        <v>Jan-May</v>
      </c>
      <c r="U31" s="35" t="str">
        <f t="shared" si="12"/>
        <v>Jan-Jun</v>
      </c>
      <c r="V31" s="35" t="str">
        <f t="shared" si="12"/>
        <v>Jan-Jul</v>
      </c>
      <c r="W31" s="35" t="str">
        <f t="shared" si="12"/>
        <v>Jan-Aug</v>
      </c>
      <c r="X31" s="35" t="str">
        <f t="shared" si="12"/>
        <v>Jan-Sep</v>
      </c>
      <c r="Y31" s="35" t="str">
        <f t="shared" si="12"/>
        <v>Jan-Oct</v>
      </c>
      <c r="Z31" s="35" t="str">
        <f t="shared" si="12"/>
        <v>Jan-Nov</v>
      </c>
      <c r="AA31" s="35" t="str">
        <f t="shared" si="12"/>
        <v>Jan-Dec</v>
      </c>
      <c r="AB31" s="36" t="str">
        <f t="shared" si="12"/>
        <v>Q1</v>
      </c>
      <c r="AC31" s="36" t="str">
        <f t="shared" si="12"/>
        <v>Q2</v>
      </c>
      <c r="AD31" s="36" t="str">
        <f t="shared" si="12"/>
        <v>Q3</v>
      </c>
      <c r="AE31" s="36" t="str">
        <f t="shared" si="12"/>
        <v>Q4</v>
      </c>
      <c r="AF31" s="36" t="str">
        <f t="shared" si="12"/>
        <v>H1</v>
      </c>
      <c r="AG31" s="36" t="str">
        <f t="shared" si="12"/>
        <v>H2</v>
      </c>
      <c r="AH31" s="36" t="str">
        <f t="shared" si="12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 t="shared" ref="D34:AH34" si="13">D5*D$57/1000</f>
        <v>31328.130539687114</v>
      </c>
      <c r="E34" s="28">
        <f t="shared" ref="E34:O34" si="14">E5*E$57/1000</f>
        <v>36971.594354427325</v>
      </c>
      <c r="F34" s="28">
        <f t="shared" si="14"/>
        <v>33990.216290397184</v>
      </c>
      <c r="G34" s="28">
        <f t="shared" si="14"/>
        <v>34395.293333583446</v>
      </c>
      <c r="H34" s="28">
        <f t="shared" si="14"/>
        <v>34491.008663093489</v>
      </c>
      <c r="I34" s="28">
        <f t="shared" si="14"/>
        <v>39604.335879735401</v>
      </c>
      <c r="J34" s="28">
        <f t="shared" si="14"/>
        <v>33591.184317777057</v>
      </c>
      <c r="K34" s="28">
        <f t="shared" si="14"/>
        <v>35016.393558515767</v>
      </c>
      <c r="L34" s="28">
        <f t="shared" ref="L34" si="15">L5*L$57/1000</f>
        <v>27087.447693615166</v>
      </c>
      <c r="M34" s="28">
        <f t="shared" si="14"/>
        <v>27355.33370462661</v>
      </c>
      <c r="N34" s="28">
        <f t="shared" si="14"/>
        <v>35821.557523423318</v>
      </c>
      <c r="O34" s="28">
        <f t="shared" si="14"/>
        <v>27055.311711627641</v>
      </c>
      <c r="P34" s="28">
        <f t="shared" si="13"/>
        <v>31328.130539687114</v>
      </c>
      <c r="Q34" s="28">
        <f t="shared" si="13"/>
        <v>68409.621688607935</v>
      </c>
      <c r="R34" s="28">
        <f t="shared" si="13"/>
        <v>102464.4761554741</v>
      </c>
      <c r="S34" s="28">
        <f t="shared" si="13"/>
        <v>136918.46166852443</v>
      </c>
      <c r="T34" s="28">
        <f t="shared" si="13"/>
        <v>171845.05179386082</v>
      </c>
      <c r="U34" s="28">
        <f t="shared" si="13"/>
        <v>211628.03173445977</v>
      </c>
      <c r="V34" s="28">
        <f t="shared" si="13"/>
        <v>245304.37333844908</v>
      </c>
      <c r="W34" s="28">
        <f t="shared" si="13"/>
        <v>280358.31314060307</v>
      </c>
      <c r="X34" s="28">
        <f t="shared" si="13"/>
        <v>307507.99689477531</v>
      </c>
      <c r="Y34" s="28">
        <f t="shared" si="13"/>
        <v>335900.62351116666</v>
      </c>
      <c r="Z34" s="28">
        <f t="shared" si="13"/>
        <v>371940.98008635401</v>
      </c>
      <c r="AA34" s="28">
        <f t="shared" si="13"/>
        <v>398865.5446036557</v>
      </c>
      <c r="AB34" s="28">
        <f t="shared" si="13"/>
        <v>102464.4761554741</v>
      </c>
      <c r="AC34" s="28">
        <f t="shared" si="13"/>
        <v>108571.16886511464</v>
      </c>
      <c r="AD34" s="28">
        <f t="shared" si="13"/>
        <v>95607.098560671773</v>
      </c>
      <c r="AE34" s="28">
        <f t="shared" si="13"/>
        <v>90076.354919402103</v>
      </c>
      <c r="AF34" s="28">
        <f t="shared" si="13"/>
        <v>211628.03173445977</v>
      </c>
      <c r="AG34" s="28">
        <f t="shared" si="13"/>
        <v>186042.25722979629</v>
      </c>
      <c r="AH34" s="28">
        <f t="shared" si="13"/>
        <v>398865.54460365564</v>
      </c>
    </row>
    <row r="35" spans="1:34" s="1" customFormat="1" ht="18.600000000000001">
      <c r="B35" s="24" t="s">
        <v>35</v>
      </c>
      <c r="C35" s="14"/>
      <c r="D35" s="15">
        <f t="shared" ref="D35:AH35" si="16">D6*D$57/1000</f>
        <v>0</v>
      </c>
      <c r="E35" s="15">
        <f t="shared" ref="E35:O35" si="17">E6*E$57/1000</f>
        <v>0</v>
      </c>
      <c r="F35" s="15">
        <f t="shared" si="17"/>
        <v>0</v>
      </c>
      <c r="G35" s="15">
        <f t="shared" si="17"/>
        <v>0</v>
      </c>
      <c r="H35" s="15">
        <f t="shared" si="17"/>
        <v>0</v>
      </c>
      <c r="I35" s="15">
        <f t="shared" si="17"/>
        <v>0</v>
      </c>
      <c r="J35" s="15">
        <f t="shared" si="17"/>
        <v>0</v>
      </c>
      <c r="K35" s="15">
        <f t="shared" si="17"/>
        <v>0</v>
      </c>
      <c r="L35" s="15">
        <f t="shared" ref="L35" si="18">L6*L$57/1000</f>
        <v>0</v>
      </c>
      <c r="M35" s="15">
        <f t="shared" si="17"/>
        <v>0</v>
      </c>
      <c r="N35" s="15">
        <f t="shared" si="17"/>
        <v>0</v>
      </c>
      <c r="O35" s="15">
        <f t="shared" si="17"/>
        <v>0</v>
      </c>
      <c r="P35" s="15">
        <f t="shared" si="16"/>
        <v>0</v>
      </c>
      <c r="Q35" s="15">
        <f t="shared" si="16"/>
        <v>0</v>
      </c>
      <c r="R35" s="15">
        <f t="shared" si="16"/>
        <v>0</v>
      </c>
      <c r="S35" s="15">
        <f t="shared" si="16"/>
        <v>0</v>
      </c>
      <c r="T35" s="15">
        <f t="shared" si="16"/>
        <v>0</v>
      </c>
      <c r="U35" s="15">
        <f t="shared" si="16"/>
        <v>0</v>
      </c>
      <c r="V35" s="15">
        <f t="shared" si="16"/>
        <v>0</v>
      </c>
      <c r="W35" s="15">
        <f t="shared" si="16"/>
        <v>0</v>
      </c>
      <c r="X35" s="15">
        <f t="shared" si="16"/>
        <v>0</v>
      </c>
      <c r="Y35" s="15">
        <f t="shared" si="16"/>
        <v>0</v>
      </c>
      <c r="Z35" s="15">
        <f t="shared" si="16"/>
        <v>0</v>
      </c>
      <c r="AA35" s="15">
        <f t="shared" si="16"/>
        <v>0</v>
      </c>
      <c r="AB35" s="15">
        <f t="shared" si="16"/>
        <v>0</v>
      </c>
      <c r="AC35" s="15">
        <f t="shared" si="16"/>
        <v>0</v>
      </c>
      <c r="AD35" s="15">
        <f t="shared" si="16"/>
        <v>0</v>
      </c>
      <c r="AE35" s="15">
        <f t="shared" si="16"/>
        <v>0</v>
      </c>
      <c r="AF35" s="15">
        <f t="shared" si="16"/>
        <v>0</v>
      </c>
      <c r="AG35" s="15">
        <f t="shared" si="16"/>
        <v>0</v>
      </c>
      <c r="AH35" s="15">
        <f t="shared" si="16"/>
        <v>0</v>
      </c>
    </row>
    <row r="36" spans="1:34" s="1" customFormat="1" ht="18.600000000000001">
      <c r="B36" s="24" t="s">
        <v>36</v>
      </c>
      <c r="C36" s="14"/>
      <c r="D36" s="15">
        <f t="shared" ref="D36:AH36" si="19">D7*D$57/1000</f>
        <v>573.81004657217466</v>
      </c>
      <c r="E36" s="15">
        <f t="shared" ref="E36:O36" si="20">E7*E$57/1000</f>
        <v>737.15625076507206</v>
      </c>
      <c r="F36" s="15">
        <f t="shared" si="20"/>
        <v>631.9213245099462</v>
      </c>
      <c r="G36" s="15">
        <f t="shared" si="20"/>
        <v>641.27579355908551</v>
      </c>
      <c r="H36" s="15">
        <f t="shared" si="20"/>
        <v>464.27074634546369</v>
      </c>
      <c r="I36" s="15">
        <f t="shared" si="20"/>
        <v>515.86975008296292</v>
      </c>
      <c r="J36" s="15">
        <f t="shared" si="20"/>
        <v>548.54674478214133</v>
      </c>
      <c r="K36" s="15">
        <f t="shared" si="20"/>
        <v>565.8551109346306</v>
      </c>
      <c r="L36" s="15">
        <f t="shared" ref="L36" si="21">L7*L$57/1000</f>
        <v>680.87305304682343</v>
      </c>
      <c r="M36" s="15">
        <f t="shared" si="20"/>
        <v>557.0792587808686</v>
      </c>
      <c r="N36" s="15">
        <f t="shared" si="20"/>
        <v>727.26488758039613</v>
      </c>
      <c r="O36" s="15">
        <f t="shared" si="20"/>
        <v>610.54700174134882</v>
      </c>
      <c r="P36" s="15">
        <f t="shared" si="19"/>
        <v>573.81004657217466</v>
      </c>
      <c r="Q36" s="15">
        <f t="shared" si="19"/>
        <v>1307.5879486006154</v>
      </c>
      <c r="R36" s="15">
        <f t="shared" si="19"/>
        <v>1941.3255508326331</v>
      </c>
      <c r="S36" s="15">
        <f t="shared" si="19"/>
        <v>2584.1038211890664</v>
      </c>
      <c r="T36" s="15">
        <f t="shared" si="19"/>
        <v>3074.7573622381451</v>
      </c>
      <c r="U36" s="15">
        <f t="shared" si="19"/>
        <v>3619.604934332418</v>
      </c>
      <c r="V36" s="15">
        <f t="shared" si="19"/>
        <v>4167.670974383449</v>
      </c>
      <c r="W36" s="15">
        <f t="shared" si="19"/>
        <v>4733.2478969839067</v>
      </c>
      <c r="X36" s="15">
        <f t="shared" si="19"/>
        <v>5475.7472442076896</v>
      </c>
      <c r="Y36" s="15">
        <f t="shared" si="19"/>
        <v>6076.3109018258219</v>
      </c>
      <c r="Z36" s="15">
        <f t="shared" si="19"/>
        <v>6811.7682613298439</v>
      </c>
      <c r="AA36" s="15">
        <f t="shared" si="19"/>
        <v>7443.1859464506015</v>
      </c>
      <c r="AB36" s="15">
        <f t="shared" si="19"/>
        <v>1941.3255508326331</v>
      </c>
      <c r="AC36" s="15">
        <f t="shared" si="19"/>
        <v>1640.0437520231717</v>
      </c>
      <c r="AD36" s="15">
        <f t="shared" si="19"/>
        <v>1832.8547048382979</v>
      </c>
      <c r="AE36" s="15">
        <f t="shared" si="19"/>
        <v>1893.221506238159</v>
      </c>
      <c r="AF36" s="15">
        <f t="shared" si="19"/>
        <v>3619.604934332418</v>
      </c>
      <c r="AG36" s="15">
        <f t="shared" si="19"/>
        <v>3743.807155588971</v>
      </c>
      <c r="AH36" s="15">
        <f t="shared" si="19"/>
        <v>7443.1859464506006</v>
      </c>
    </row>
    <row r="37" spans="1:34" s="1" customFormat="1" ht="18.600000000000001">
      <c r="B37" s="24" t="s">
        <v>37</v>
      </c>
      <c r="C37" s="14"/>
      <c r="D37" s="15">
        <f t="shared" ref="D37:AH37" si="22">D8*D$57/1000</f>
        <v>110.82770606299543</v>
      </c>
      <c r="E37" s="15">
        <f t="shared" ref="E37:O37" si="23">E8*E$57/1000</f>
        <v>8.2018903471250688</v>
      </c>
      <c r="F37" s="15">
        <f t="shared" si="23"/>
        <v>0</v>
      </c>
      <c r="G37" s="15">
        <f t="shared" si="23"/>
        <v>31.462337843438281</v>
      </c>
      <c r="H37" s="15">
        <f t="shared" si="23"/>
        <v>9.0889580764068025</v>
      </c>
      <c r="I37" s="15">
        <f t="shared" si="23"/>
        <v>5.660833947817685</v>
      </c>
      <c r="J37" s="15">
        <f t="shared" si="23"/>
        <v>3.3593560277887526</v>
      </c>
      <c r="K37" s="15">
        <f t="shared" si="23"/>
        <v>1.4191071823509958</v>
      </c>
      <c r="L37" s="15">
        <f t="shared" ref="L37" si="24">L8*L$57/1000</f>
        <v>3.8571327557136246</v>
      </c>
      <c r="M37" s="15">
        <f t="shared" si="23"/>
        <v>40.734550607997406</v>
      </c>
      <c r="N37" s="15">
        <f t="shared" si="23"/>
        <v>48.521552862800277</v>
      </c>
      <c r="O37" s="15">
        <f t="shared" si="23"/>
        <v>2.1315091417849477</v>
      </c>
      <c r="P37" s="15">
        <f t="shared" si="22"/>
        <v>110.82770606299543</v>
      </c>
      <c r="Q37" s="15">
        <f t="shared" si="22"/>
        <v>130.43730150269371</v>
      </c>
      <c r="R37" s="15">
        <f t="shared" si="22"/>
        <v>132.67861468307296</v>
      </c>
      <c r="S37" s="15">
        <f t="shared" si="22"/>
        <v>164.70840458157437</v>
      </c>
      <c r="T37" s="15">
        <f t="shared" si="22"/>
        <v>177.47362778132546</v>
      </c>
      <c r="U37" s="15">
        <f t="shared" si="22"/>
        <v>188.03246926986202</v>
      </c>
      <c r="V37" s="15">
        <f t="shared" si="22"/>
        <v>189.49281963508895</v>
      </c>
      <c r="W37" s="15">
        <f t="shared" si="22"/>
        <v>190.13312856255286</v>
      </c>
      <c r="X37" s="15">
        <f t="shared" si="22"/>
        <v>190.10003472448841</v>
      </c>
      <c r="Y37" s="15">
        <f t="shared" si="22"/>
        <v>239.99286260832491</v>
      </c>
      <c r="Z37" s="15">
        <f t="shared" si="22"/>
        <v>289.89556406649643</v>
      </c>
      <c r="AA37" s="15">
        <f t="shared" si="22"/>
        <v>288.09207131811212</v>
      </c>
      <c r="AB37" s="15">
        <f t="shared" si="22"/>
        <v>132.67861468307296</v>
      </c>
      <c r="AC37" s="15">
        <f t="shared" si="22"/>
        <v>48.629860611943329</v>
      </c>
      <c r="AD37" s="15">
        <f t="shared" si="22"/>
        <v>8.9825765947062841</v>
      </c>
      <c r="AE37" s="15">
        <f t="shared" si="22"/>
        <v>90.935452790484831</v>
      </c>
      <c r="AF37" s="15">
        <f t="shared" si="22"/>
        <v>188.03246926986202</v>
      </c>
      <c r="AG37" s="15">
        <f t="shared" si="22"/>
        <v>105.33066830032607</v>
      </c>
      <c r="AH37" s="15">
        <f t="shared" si="22"/>
        <v>288.09207131811206</v>
      </c>
    </row>
    <row r="38" spans="1:34" s="1" customFormat="1" ht="18.600000000000001">
      <c r="B38" s="24" t="s">
        <v>38</v>
      </c>
      <c r="C38" s="14"/>
      <c r="D38" s="15">
        <f t="shared" ref="D38:AH38" si="25">D9*D$57/1000</f>
        <v>0</v>
      </c>
      <c r="E38" s="15">
        <f t="shared" ref="E38:O38" si="26">E9*E$57/1000</f>
        <v>0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ref="L38" si="27">L9*L$57/1000</f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5"/>
        <v>0</v>
      </c>
      <c r="Q38" s="15">
        <f t="shared" si="25"/>
        <v>0</v>
      </c>
      <c r="R38" s="15">
        <f t="shared" si="25"/>
        <v>0</v>
      </c>
      <c r="S38" s="15">
        <f t="shared" si="25"/>
        <v>0</v>
      </c>
      <c r="T38" s="15">
        <f t="shared" si="25"/>
        <v>0</v>
      </c>
      <c r="U38" s="15">
        <f t="shared" si="25"/>
        <v>0</v>
      </c>
      <c r="V38" s="15">
        <f t="shared" si="25"/>
        <v>0</v>
      </c>
      <c r="W38" s="15">
        <f t="shared" si="25"/>
        <v>0</v>
      </c>
      <c r="X38" s="15">
        <f t="shared" si="25"/>
        <v>0</v>
      </c>
      <c r="Y38" s="15">
        <f t="shared" si="25"/>
        <v>0</v>
      </c>
      <c r="Z38" s="15">
        <f t="shared" si="25"/>
        <v>0</v>
      </c>
      <c r="AA38" s="15">
        <f t="shared" si="25"/>
        <v>0</v>
      </c>
      <c r="AB38" s="15">
        <f t="shared" si="25"/>
        <v>0</v>
      </c>
      <c r="AC38" s="15">
        <f t="shared" si="25"/>
        <v>0</v>
      </c>
      <c r="AD38" s="15">
        <f t="shared" si="25"/>
        <v>0</v>
      </c>
      <c r="AE38" s="15">
        <f t="shared" si="25"/>
        <v>0</v>
      </c>
      <c r="AF38" s="15">
        <f t="shared" si="25"/>
        <v>0</v>
      </c>
      <c r="AG38" s="15">
        <f t="shared" si="25"/>
        <v>0</v>
      </c>
      <c r="AH38" s="15">
        <f t="shared" si="25"/>
        <v>0</v>
      </c>
    </row>
    <row r="39" spans="1:34" s="1" customFormat="1" ht="18.600000000000001">
      <c r="B39" s="24" t="s">
        <v>39</v>
      </c>
      <c r="C39" s="14"/>
      <c r="D39" s="15">
        <f t="shared" ref="D39:AH39" si="28">D10*D$57/1000</f>
        <v>0</v>
      </c>
      <c r="E39" s="15">
        <f t="shared" ref="E39:O39" si="29">E10*E$57/1000</f>
        <v>0</v>
      </c>
      <c r="F39" s="15">
        <f t="shared" si="29"/>
        <v>0</v>
      </c>
      <c r="G39" s="15">
        <f t="shared" si="29"/>
        <v>164.11466120792593</v>
      </c>
      <c r="H39" s="15">
        <f t="shared" si="29"/>
        <v>0</v>
      </c>
      <c r="I39" s="15">
        <f t="shared" si="29"/>
        <v>0</v>
      </c>
      <c r="J39" s="15">
        <f t="shared" si="29"/>
        <v>0</v>
      </c>
      <c r="K39" s="15">
        <f t="shared" si="29"/>
        <v>0</v>
      </c>
      <c r="L39" s="15">
        <f t="shared" ref="L39" si="30">L10*L$57/1000</f>
        <v>0</v>
      </c>
      <c r="M39" s="15">
        <f t="shared" si="29"/>
        <v>114.0731121571803</v>
      </c>
      <c r="N39" s="15">
        <f t="shared" si="29"/>
        <v>0</v>
      </c>
      <c r="O39" s="15">
        <f t="shared" si="29"/>
        <v>0</v>
      </c>
      <c r="P39" s="15">
        <f t="shared" si="28"/>
        <v>0</v>
      </c>
      <c r="Q39" s="15">
        <f t="shared" si="28"/>
        <v>0</v>
      </c>
      <c r="R39" s="15">
        <f t="shared" si="28"/>
        <v>0</v>
      </c>
      <c r="S39" s="15">
        <f t="shared" si="28"/>
        <v>157.9461598772196</v>
      </c>
      <c r="T39" s="15">
        <f t="shared" si="28"/>
        <v>162.31940671480714</v>
      </c>
      <c r="U39" s="15">
        <f t="shared" si="28"/>
        <v>167.4916762702322</v>
      </c>
      <c r="V39" s="15">
        <f t="shared" si="28"/>
        <v>165.57702677346703</v>
      </c>
      <c r="W39" s="15">
        <f t="shared" si="28"/>
        <v>164.85743863222575</v>
      </c>
      <c r="X39" s="15">
        <f t="shared" si="28"/>
        <v>160.57817608374978</v>
      </c>
      <c r="Y39" s="15">
        <f t="shared" si="28"/>
        <v>310.86766609058827</v>
      </c>
      <c r="Z39" s="15">
        <f t="shared" si="28"/>
        <v>309.29916321464225</v>
      </c>
      <c r="AA39" s="15">
        <f t="shared" si="28"/>
        <v>304.64091163060289</v>
      </c>
      <c r="AB39" s="15">
        <f t="shared" si="28"/>
        <v>0</v>
      </c>
      <c r="AC39" s="15">
        <f t="shared" si="28"/>
        <v>179.0933597734803</v>
      </c>
      <c r="AD39" s="15">
        <f t="shared" si="28"/>
        <v>0</v>
      </c>
      <c r="AE39" s="15">
        <f t="shared" si="28"/>
        <v>128.85371070291112</v>
      </c>
      <c r="AF39" s="15">
        <f t="shared" si="28"/>
        <v>167.4916762702322</v>
      </c>
      <c r="AG39" s="15">
        <f t="shared" si="28"/>
        <v>137.25766119663584</v>
      </c>
      <c r="AH39" s="15">
        <f t="shared" si="28"/>
        <v>304.64091163060283</v>
      </c>
    </row>
    <row r="40" spans="1:34" s="1" customFormat="1" ht="18.600000000000001">
      <c r="B40" s="24" t="s">
        <v>40</v>
      </c>
      <c r="C40" s="14"/>
      <c r="D40" s="15">
        <f t="shared" ref="D40:AH40" si="31">D11*D$57/1000</f>
        <v>0</v>
      </c>
      <c r="E40" s="15">
        <f t="shared" ref="E40:O40" si="32">E11*E$57/1000</f>
        <v>0</v>
      </c>
      <c r="F40" s="15">
        <f t="shared" si="32"/>
        <v>0</v>
      </c>
      <c r="G40" s="15">
        <f t="shared" si="32"/>
        <v>0</v>
      </c>
      <c r="H40" s="15">
        <f t="shared" si="32"/>
        <v>0</v>
      </c>
      <c r="I40" s="15">
        <f t="shared" si="32"/>
        <v>0</v>
      </c>
      <c r="J40" s="15">
        <f t="shared" si="32"/>
        <v>0</v>
      </c>
      <c r="K40" s="15">
        <f t="shared" si="32"/>
        <v>0</v>
      </c>
      <c r="L40" s="15">
        <f t="shared" ref="L40" si="33">L11*L$57/1000</f>
        <v>0</v>
      </c>
      <c r="M40" s="15">
        <f t="shared" si="32"/>
        <v>0</v>
      </c>
      <c r="N40" s="15">
        <f t="shared" si="32"/>
        <v>0</v>
      </c>
      <c r="O40" s="15">
        <f t="shared" si="32"/>
        <v>0</v>
      </c>
      <c r="P40" s="15">
        <f t="shared" si="31"/>
        <v>0</v>
      </c>
      <c r="Q40" s="15">
        <f t="shared" si="31"/>
        <v>0</v>
      </c>
      <c r="R40" s="15">
        <f t="shared" si="31"/>
        <v>0</v>
      </c>
      <c r="S40" s="15">
        <f t="shared" si="31"/>
        <v>0</v>
      </c>
      <c r="T40" s="15">
        <f t="shared" si="31"/>
        <v>0</v>
      </c>
      <c r="U40" s="15">
        <f t="shared" si="31"/>
        <v>0</v>
      </c>
      <c r="V40" s="15">
        <f t="shared" si="31"/>
        <v>0</v>
      </c>
      <c r="W40" s="15">
        <f t="shared" si="31"/>
        <v>0</v>
      </c>
      <c r="X40" s="15">
        <f t="shared" si="31"/>
        <v>0</v>
      </c>
      <c r="Y40" s="15">
        <f t="shared" si="31"/>
        <v>0</v>
      </c>
      <c r="Z40" s="15">
        <f t="shared" si="31"/>
        <v>0</v>
      </c>
      <c r="AA40" s="15">
        <f t="shared" si="31"/>
        <v>0</v>
      </c>
      <c r="AB40" s="15">
        <f t="shared" si="31"/>
        <v>0</v>
      </c>
      <c r="AC40" s="15">
        <f t="shared" si="31"/>
        <v>0</v>
      </c>
      <c r="AD40" s="15">
        <f t="shared" si="31"/>
        <v>0</v>
      </c>
      <c r="AE40" s="15">
        <f t="shared" si="31"/>
        <v>0</v>
      </c>
      <c r="AF40" s="15">
        <f t="shared" si="31"/>
        <v>0</v>
      </c>
      <c r="AG40" s="15">
        <f t="shared" si="31"/>
        <v>0</v>
      </c>
      <c r="AH40" s="15">
        <f t="shared" si="31"/>
        <v>0</v>
      </c>
    </row>
    <row r="41" spans="1:34" s="1" customFormat="1" ht="18.600000000000001">
      <c r="B41" s="26" t="s">
        <v>41</v>
      </c>
      <c r="C41" s="27"/>
      <c r="D41" s="28">
        <f t="shared" ref="D41:AH41" si="34">D12*D$57/1000</f>
        <v>835.02844446545964</v>
      </c>
      <c r="E41" s="28">
        <f t="shared" ref="E41:O41" si="35">E12*E$57/1000</f>
        <v>861.46469942516978</v>
      </c>
      <c r="F41" s="28">
        <f t="shared" si="35"/>
        <v>778.96167912774604</v>
      </c>
      <c r="G41" s="28">
        <f t="shared" si="35"/>
        <v>943.89811343955171</v>
      </c>
      <c r="H41" s="28">
        <f t="shared" si="35"/>
        <v>597.14717200275038</v>
      </c>
      <c r="I41" s="28">
        <f t="shared" si="35"/>
        <v>669.18809980054732</v>
      </c>
      <c r="J41" s="28">
        <f t="shared" si="35"/>
        <v>714.30477827187553</v>
      </c>
      <c r="K41" s="28">
        <f t="shared" si="35"/>
        <v>732.39405540896246</v>
      </c>
      <c r="L41" s="28">
        <f t="shared" ref="L41" si="36">L12*L$57/1000</f>
        <v>876.18178768293444</v>
      </c>
      <c r="M41" s="28">
        <f t="shared" si="35"/>
        <v>856.28838050594584</v>
      </c>
      <c r="N41" s="28">
        <f t="shared" si="35"/>
        <v>1045.1517574331403</v>
      </c>
      <c r="O41" s="28">
        <f t="shared" si="35"/>
        <v>744.55035295600692</v>
      </c>
      <c r="P41" s="28">
        <f t="shared" si="34"/>
        <v>835.02844446545964</v>
      </c>
      <c r="Q41" s="28">
        <f t="shared" si="34"/>
        <v>1710.5667510230244</v>
      </c>
      <c r="R41" s="28">
        <f t="shared" si="34"/>
        <v>2493.4636305467689</v>
      </c>
      <c r="S41" s="28">
        <f t="shared" si="34"/>
        <v>3434.7723203245241</v>
      </c>
      <c r="T41" s="28">
        <f t="shared" si="34"/>
        <v>4068.9289395059836</v>
      </c>
      <c r="U41" s="28">
        <f t="shared" si="34"/>
        <v>4778.26727256919</v>
      </c>
      <c r="V41" s="28">
        <f t="shared" si="34"/>
        <v>5491.2041717743268</v>
      </c>
      <c r="W41" s="28">
        <f t="shared" si="34"/>
        <v>6222.8169107903213</v>
      </c>
      <c r="X41" s="28">
        <f t="shared" si="34"/>
        <v>7174.8804406242889</v>
      </c>
      <c r="Y41" s="28">
        <f t="shared" si="34"/>
        <v>8133.3158472337627</v>
      </c>
      <c r="Z41" s="28">
        <f t="shared" si="34"/>
        <v>9193.2630170093144</v>
      </c>
      <c r="AA41" s="28">
        <f t="shared" si="34"/>
        <v>9949.914355419809</v>
      </c>
      <c r="AB41" s="28">
        <f t="shared" si="34"/>
        <v>2493.4636305467689</v>
      </c>
      <c r="AC41" s="28">
        <f t="shared" si="34"/>
        <v>2244.6426217928743</v>
      </c>
      <c r="AD41" s="28">
        <f t="shared" si="34"/>
        <v>2370.4944926200515</v>
      </c>
      <c r="AE41" s="28">
        <f t="shared" si="34"/>
        <v>2648.0456738566068</v>
      </c>
      <c r="AF41" s="28">
        <f t="shared" si="34"/>
        <v>4778.26727256919</v>
      </c>
      <c r="AG41" s="28">
        <f t="shared" si="34"/>
        <v>5054.4822546514833</v>
      </c>
      <c r="AH41" s="28">
        <f t="shared" si="34"/>
        <v>9949.9143554198072</v>
      </c>
    </row>
    <row r="42" spans="1:34" s="1" customFormat="1" ht="18.600000000000001">
      <c r="B42" s="25" t="s">
        <v>42</v>
      </c>
      <c r="C42" s="14"/>
      <c r="D42" s="15">
        <f t="shared" ref="D42:AH42" si="37">D13*D$57/1000</f>
        <v>217.74041674626528</v>
      </c>
      <c r="E42" s="15">
        <f t="shared" ref="E42:O42" si="38">E13*E$57/1000</f>
        <v>253.72429658676344</v>
      </c>
      <c r="F42" s="15">
        <f t="shared" si="38"/>
        <v>232.09418041150673</v>
      </c>
      <c r="G42" s="15">
        <f t="shared" si="38"/>
        <v>245.89801504047065</v>
      </c>
      <c r="H42" s="15">
        <f t="shared" si="38"/>
        <v>166.22367780916514</v>
      </c>
      <c r="I42" s="15">
        <f t="shared" si="38"/>
        <v>184.06669175505746</v>
      </c>
      <c r="J42" s="15">
        <f t="shared" si="38"/>
        <v>177.20290794164956</v>
      </c>
      <c r="K42" s="15">
        <f t="shared" si="38"/>
        <v>185.19570843937387</v>
      </c>
      <c r="L42" s="15">
        <f t="shared" ref="L42" si="39">L13*L$57/1000</f>
        <v>132.18840259791182</v>
      </c>
      <c r="M42" s="15">
        <f t="shared" si="38"/>
        <v>143.96352983658042</v>
      </c>
      <c r="N42" s="15">
        <f t="shared" si="38"/>
        <v>150.47483007704193</v>
      </c>
      <c r="O42" s="15">
        <f t="shared" si="38"/>
        <v>124.18424734288469</v>
      </c>
      <c r="P42" s="15">
        <f t="shared" si="37"/>
        <v>217.74041674626528</v>
      </c>
      <c r="Q42" s="15">
        <f t="shared" si="37"/>
        <v>472.51975351298034</v>
      </c>
      <c r="R42" s="15">
        <f t="shared" si="37"/>
        <v>705.1481023855381</v>
      </c>
      <c r="S42" s="15">
        <f t="shared" si="37"/>
        <v>951.10446770141698</v>
      </c>
      <c r="T42" s="15">
        <f t="shared" si="37"/>
        <v>1127.4915143881142</v>
      </c>
      <c r="U42" s="15">
        <f t="shared" si="37"/>
        <v>1322.8661743942459</v>
      </c>
      <c r="V42" s="15">
        <f t="shared" si="37"/>
        <v>1498.1580992436172</v>
      </c>
      <c r="W42" s="15">
        <f t="shared" si="37"/>
        <v>1682.6797821670848</v>
      </c>
      <c r="X42" s="15">
        <f t="shared" si="37"/>
        <v>1807.0079485437209</v>
      </c>
      <c r="Y42" s="15">
        <f t="shared" si="37"/>
        <v>1951.0663970807345</v>
      </c>
      <c r="Z42" s="15">
        <f t="shared" si="37"/>
        <v>2099.7354439998808</v>
      </c>
      <c r="AA42" s="15">
        <f t="shared" si="37"/>
        <v>2217.4079274203345</v>
      </c>
      <c r="AB42" s="15">
        <f t="shared" si="37"/>
        <v>705.1481023855381</v>
      </c>
      <c r="AC42" s="15">
        <f t="shared" si="37"/>
        <v>604.39192788409014</v>
      </c>
      <c r="AD42" s="15">
        <f t="shared" si="37"/>
        <v>492.35523559969846</v>
      </c>
      <c r="AE42" s="15">
        <f t="shared" si="37"/>
        <v>421.95143485201982</v>
      </c>
      <c r="AF42" s="15">
        <f t="shared" si="37"/>
        <v>1322.8661743942459</v>
      </c>
      <c r="AG42" s="15">
        <f t="shared" si="37"/>
        <v>913.42025990987543</v>
      </c>
      <c r="AH42" s="15">
        <f t="shared" si="37"/>
        <v>2217.4079274203341</v>
      </c>
    </row>
    <row r="43" spans="1:34" s="1" customFormat="1" ht="18.600000000000001">
      <c r="B43" s="25" t="s">
        <v>43</v>
      </c>
      <c r="C43" s="14"/>
      <c r="D43" s="15">
        <f t="shared" ref="D43:AH43" si="40">D14*D$57/1000</f>
        <v>2202.9655686962838</v>
      </c>
      <c r="E43" s="15">
        <f t="shared" ref="E43:O43" si="41">E14*E$57/1000</f>
        <v>3876.8461775670462</v>
      </c>
      <c r="F43" s="15">
        <f t="shared" si="41"/>
        <v>3777.34743413767</v>
      </c>
      <c r="G43" s="15">
        <f t="shared" si="41"/>
        <v>3727.3824836726626</v>
      </c>
      <c r="H43" s="15">
        <f t="shared" si="41"/>
        <v>4772.6284513726478</v>
      </c>
      <c r="I43" s="15">
        <f t="shared" si="41"/>
        <v>4915.420001406932</v>
      </c>
      <c r="J43" s="15">
        <f t="shared" si="41"/>
        <v>4233.683446609055</v>
      </c>
      <c r="K43" s="15">
        <f t="shared" si="41"/>
        <v>4484.7467587478777</v>
      </c>
      <c r="L43" s="15">
        <f t="shared" ref="L43" si="42">L14*L$57/1000</f>
        <v>3547.2825170933656</v>
      </c>
      <c r="M43" s="15">
        <f t="shared" si="41"/>
        <v>2419.6083021173436</v>
      </c>
      <c r="N43" s="15">
        <f t="shared" si="41"/>
        <v>4904.9793245548517</v>
      </c>
      <c r="O43" s="15">
        <f t="shared" si="41"/>
        <v>2893.5855972823765</v>
      </c>
      <c r="P43" s="15">
        <f t="shared" si="40"/>
        <v>2202.9655686962838</v>
      </c>
      <c r="Q43" s="15">
        <f t="shared" si="40"/>
        <v>5972.7541855857744</v>
      </c>
      <c r="R43" s="15">
        <f t="shared" si="40"/>
        <v>9729.2827288012559</v>
      </c>
      <c r="S43" s="15">
        <f t="shared" si="40"/>
        <v>13444.893695912197</v>
      </c>
      <c r="T43" s="15">
        <f t="shared" si="40"/>
        <v>18125.483691891695</v>
      </c>
      <c r="U43" s="15">
        <f t="shared" si="40"/>
        <v>22961.020843776208</v>
      </c>
      <c r="V43" s="15">
        <f t="shared" si="40"/>
        <v>27247.865989835474</v>
      </c>
      <c r="W43" s="15">
        <f t="shared" si="40"/>
        <v>31755.542550395228</v>
      </c>
      <c r="X43" s="15">
        <f t="shared" si="40"/>
        <v>35439.704408396974</v>
      </c>
      <c r="Y43" s="15">
        <f t="shared" si="40"/>
        <v>37716.79379246747</v>
      </c>
      <c r="Z43" s="15">
        <f t="shared" si="40"/>
        <v>42693.497296051093</v>
      </c>
      <c r="AA43" s="15">
        <f t="shared" si="40"/>
        <v>45529.210577604725</v>
      </c>
      <c r="AB43" s="15">
        <f t="shared" si="40"/>
        <v>9729.2827288012559</v>
      </c>
      <c r="AC43" s="15">
        <f t="shared" si="40"/>
        <v>13374.034135836557</v>
      </c>
      <c r="AD43" s="15">
        <f t="shared" si="40"/>
        <v>12270.31996296985</v>
      </c>
      <c r="AE43" s="15">
        <f t="shared" si="40"/>
        <v>10008.136848743039</v>
      </c>
      <c r="AF43" s="15">
        <f t="shared" si="40"/>
        <v>22961.020843776208</v>
      </c>
      <c r="AG43" s="15">
        <f t="shared" si="40"/>
        <v>22223.259724849246</v>
      </c>
      <c r="AH43" s="15">
        <f t="shared" si="40"/>
        <v>45529.21057760471</v>
      </c>
    </row>
    <row r="44" spans="1:34" s="1" customFormat="1" ht="18.600000000000001">
      <c r="B44" s="25" t="s">
        <v>44</v>
      </c>
      <c r="C44" s="14"/>
      <c r="D44" s="15">
        <f t="shared" ref="D44:AH44" si="43">D15*D$57/1000</f>
        <v>3035.4329500899676</v>
      </c>
      <c r="E44" s="15">
        <f t="shared" ref="E44:O44" si="44">E15*E$57/1000</f>
        <v>3875.194727884762</v>
      </c>
      <c r="F44" s="15">
        <f t="shared" si="44"/>
        <v>3700.2038434128408</v>
      </c>
      <c r="G44" s="15">
        <f t="shared" si="44"/>
        <v>4141.2182651394533</v>
      </c>
      <c r="H44" s="15">
        <f t="shared" si="44"/>
        <v>4779.8025293292503</v>
      </c>
      <c r="I44" s="15">
        <f t="shared" si="44"/>
        <v>4749.2305479547513</v>
      </c>
      <c r="J44" s="15">
        <f t="shared" si="44"/>
        <v>4331.8628463694813</v>
      </c>
      <c r="K44" s="15">
        <f t="shared" si="44"/>
        <v>4178.0040742663368</v>
      </c>
      <c r="L44" s="15">
        <f t="shared" ref="L44" si="45">L15*L$57/1000</f>
        <v>4716.7211705600084</v>
      </c>
      <c r="M44" s="15">
        <f t="shared" si="44"/>
        <v>4329.0822151088132</v>
      </c>
      <c r="N44" s="15">
        <f t="shared" si="44"/>
        <v>6005.3121193318639</v>
      </c>
      <c r="O44" s="15">
        <f t="shared" si="44"/>
        <v>4732.670710422698</v>
      </c>
      <c r="P44" s="15">
        <f t="shared" si="43"/>
        <v>3035.4329500899676</v>
      </c>
      <c r="Q44" s="15">
        <f t="shared" si="43"/>
        <v>6894.9435236526997</v>
      </c>
      <c r="R44" s="15">
        <f t="shared" si="43"/>
        <v>10592.695682717333</v>
      </c>
      <c r="S44" s="15">
        <f t="shared" si="43"/>
        <v>14717.976074128404</v>
      </c>
      <c r="T44" s="15">
        <f t="shared" si="43"/>
        <v>19440.29159575326</v>
      </c>
      <c r="U44" s="15">
        <f t="shared" si="43"/>
        <v>24173.763504198043</v>
      </c>
      <c r="V44" s="15">
        <f t="shared" si="43"/>
        <v>28552.244437292542</v>
      </c>
      <c r="W44" s="15">
        <f t="shared" si="43"/>
        <v>32737.841836224903</v>
      </c>
      <c r="X44" s="15">
        <f t="shared" si="43"/>
        <v>37882.814720603601</v>
      </c>
      <c r="Y44" s="15">
        <f t="shared" si="43"/>
        <v>42682.56522329335</v>
      </c>
      <c r="Z44" s="15">
        <f t="shared" si="43"/>
        <v>48793.326785219964</v>
      </c>
      <c r="AA44" s="15">
        <f t="shared" si="43"/>
        <v>53748.144338692277</v>
      </c>
      <c r="AB44" s="15">
        <f t="shared" si="43"/>
        <v>10592.695682717333</v>
      </c>
      <c r="AC44" s="15">
        <f t="shared" si="43"/>
        <v>13678.852896422022</v>
      </c>
      <c r="AD44" s="15">
        <f t="shared" si="43"/>
        <v>13440.491233336721</v>
      </c>
      <c r="AE44" s="15">
        <f t="shared" si="43"/>
        <v>15011.747398497806</v>
      </c>
      <c r="AF44" s="15">
        <f t="shared" si="43"/>
        <v>24173.763504198043</v>
      </c>
      <c r="AG44" s="15">
        <f t="shared" si="43"/>
        <v>28655.868292021409</v>
      </c>
      <c r="AH44" s="15">
        <f t="shared" si="43"/>
        <v>53748.144338692269</v>
      </c>
    </row>
    <row r="45" spans="1:34" s="1" customFormat="1" ht="18.600000000000001">
      <c r="B45" s="25" t="s">
        <v>45</v>
      </c>
      <c r="C45" s="14"/>
      <c r="D45" s="15">
        <f t="shared" ref="D45:AH45" si="46">D16*D$57/1000</f>
        <v>0</v>
      </c>
      <c r="E45" s="15">
        <f t="shared" ref="E45:O45" si="47">E16*E$57/1000</f>
        <v>0</v>
      </c>
      <c r="F45" s="15">
        <f t="shared" si="47"/>
        <v>0</v>
      </c>
      <c r="G45" s="15">
        <f t="shared" si="47"/>
        <v>0</v>
      </c>
      <c r="H45" s="15">
        <f t="shared" si="47"/>
        <v>0</v>
      </c>
      <c r="I45" s="15">
        <f t="shared" si="47"/>
        <v>0</v>
      </c>
      <c r="J45" s="15">
        <f t="shared" si="47"/>
        <v>0</v>
      </c>
      <c r="K45" s="15">
        <f t="shared" si="47"/>
        <v>0</v>
      </c>
      <c r="L45" s="15">
        <f t="shared" ref="L45" si="48">L16*L$57/1000</f>
        <v>0</v>
      </c>
      <c r="M45" s="15">
        <f t="shared" si="47"/>
        <v>0</v>
      </c>
      <c r="N45" s="15">
        <f t="shared" si="47"/>
        <v>0</v>
      </c>
      <c r="O45" s="15">
        <f t="shared" si="47"/>
        <v>0</v>
      </c>
      <c r="P45" s="15">
        <f t="shared" si="46"/>
        <v>0</v>
      </c>
      <c r="Q45" s="15">
        <f t="shared" si="46"/>
        <v>0</v>
      </c>
      <c r="R45" s="15">
        <f t="shared" si="46"/>
        <v>0</v>
      </c>
      <c r="S45" s="15">
        <f t="shared" si="46"/>
        <v>0</v>
      </c>
      <c r="T45" s="15">
        <f t="shared" si="46"/>
        <v>0</v>
      </c>
      <c r="U45" s="15">
        <f t="shared" si="46"/>
        <v>0</v>
      </c>
      <c r="V45" s="15">
        <f t="shared" si="46"/>
        <v>0</v>
      </c>
      <c r="W45" s="15">
        <f t="shared" si="46"/>
        <v>0</v>
      </c>
      <c r="X45" s="15">
        <f t="shared" si="46"/>
        <v>0</v>
      </c>
      <c r="Y45" s="15">
        <f t="shared" si="46"/>
        <v>0</v>
      </c>
      <c r="Z45" s="15">
        <f t="shared" si="46"/>
        <v>0</v>
      </c>
      <c r="AA45" s="15">
        <f t="shared" si="46"/>
        <v>0</v>
      </c>
      <c r="AB45" s="15">
        <f t="shared" si="46"/>
        <v>0</v>
      </c>
      <c r="AC45" s="15">
        <f t="shared" si="46"/>
        <v>0</v>
      </c>
      <c r="AD45" s="15">
        <f t="shared" si="46"/>
        <v>0</v>
      </c>
      <c r="AE45" s="15">
        <f t="shared" si="46"/>
        <v>0</v>
      </c>
      <c r="AF45" s="15">
        <f t="shared" si="46"/>
        <v>0</v>
      </c>
      <c r="AG45" s="15">
        <f t="shared" si="46"/>
        <v>0</v>
      </c>
      <c r="AH45" s="15">
        <f t="shared" si="46"/>
        <v>0</v>
      </c>
    </row>
    <row r="46" spans="1:34" s="1" customFormat="1" ht="18.600000000000001">
      <c r="B46" s="25" t="s">
        <v>46</v>
      </c>
      <c r="C46" s="14"/>
      <c r="D46" s="15">
        <f t="shared" ref="D46:AH46" si="49">D17*D$57/1000</f>
        <v>493.57571912716548</v>
      </c>
      <c r="E46" s="15">
        <f t="shared" ref="E46:O46" si="50">E17*E$57/1000</f>
        <v>684.57903951962101</v>
      </c>
      <c r="F46" s="15">
        <f t="shared" si="50"/>
        <v>492.00351509288754</v>
      </c>
      <c r="G46" s="15">
        <f t="shared" si="50"/>
        <v>515.95135677239045</v>
      </c>
      <c r="H46" s="15">
        <f t="shared" si="50"/>
        <v>576.742852801759</v>
      </c>
      <c r="I46" s="15">
        <f t="shared" si="50"/>
        <v>773.64986792990794</v>
      </c>
      <c r="J46" s="15">
        <f t="shared" si="50"/>
        <v>537.56137340824716</v>
      </c>
      <c r="K46" s="15">
        <f t="shared" si="50"/>
        <v>387.14514976514857</v>
      </c>
      <c r="L46" s="15">
        <f t="shared" ref="L46" si="51">L17*L$57/1000</f>
        <v>657.87150611678499</v>
      </c>
      <c r="M46" s="15">
        <f t="shared" si="50"/>
        <v>707.80450981524109</v>
      </c>
      <c r="N46" s="15">
        <f t="shared" si="50"/>
        <v>624.24739778000958</v>
      </c>
      <c r="O46" s="15">
        <f t="shared" si="50"/>
        <v>505.52657753290828</v>
      </c>
      <c r="P46" s="15">
        <f t="shared" si="49"/>
        <v>493.57571912716548</v>
      </c>
      <c r="Q46" s="15">
        <f t="shared" si="49"/>
        <v>1170.7098819678554</v>
      </c>
      <c r="R46" s="15">
        <f t="shared" si="49"/>
        <v>1666.7504044638156</v>
      </c>
      <c r="S46" s="15">
        <f t="shared" si="49"/>
        <v>2185.2931416491547</v>
      </c>
      <c r="T46" s="15">
        <f t="shared" si="49"/>
        <v>2766.4346238466437</v>
      </c>
      <c r="U46" s="15">
        <f t="shared" si="49"/>
        <v>3524.7590840916228</v>
      </c>
      <c r="V46" s="15">
        <f t="shared" si="49"/>
        <v>4062.1049663967392</v>
      </c>
      <c r="W46" s="15">
        <f t="shared" si="49"/>
        <v>4443.798242728154</v>
      </c>
      <c r="X46" s="15">
        <f t="shared" si="49"/>
        <v>5164.576906850557</v>
      </c>
      <c r="Y46" s="15">
        <f t="shared" si="49"/>
        <v>5978.5971043751879</v>
      </c>
      <c r="Z46" s="15">
        <f t="shared" si="49"/>
        <v>6606.0267443132252</v>
      </c>
      <c r="AA46" s="15">
        <f t="shared" si="49"/>
        <v>7114.2861294769054</v>
      </c>
      <c r="AB46" s="15">
        <f t="shared" si="49"/>
        <v>1666.7504044638156</v>
      </c>
      <c r="AC46" s="15">
        <f t="shared" si="49"/>
        <v>1854.0723379454325</v>
      </c>
      <c r="AD46" s="15">
        <f t="shared" si="49"/>
        <v>1631.5795815646559</v>
      </c>
      <c r="AE46" s="15">
        <f t="shared" si="49"/>
        <v>1865.5139791530696</v>
      </c>
      <c r="AF46" s="15">
        <f t="shared" si="49"/>
        <v>3524.7590840916228</v>
      </c>
      <c r="AG46" s="15">
        <f t="shared" si="49"/>
        <v>3524.629969839873</v>
      </c>
      <c r="AH46" s="15">
        <f t="shared" si="49"/>
        <v>7114.2861294769045</v>
      </c>
    </row>
    <row r="47" spans="1:34" s="1" customFormat="1" ht="18.600000000000001">
      <c r="B47" s="26" t="s">
        <v>47</v>
      </c>
      <c r="C47" s="27"/>
      <c r="D47" s="28">
        <f t="shared" ref="D47:AH47" si="52">D18*D$57/1000</f>
        <v>6367.4834924647166</v>
      </c>
      <c r="E47" s="28">
        <f t="shared" ref="E47:O47" si="53">E18*E$57/1000</f>
        <v>9179.2737457892272</v>
      </c>
      <c r="F47" s="28">
        <f t="shared" si="53"/>
        <v>8545.5531735170298</v>
      </c>
      <c r="G47" s="28">
        <f t="shared" si="53"/>
        <v>9118.8235096089211</v>
      </c>
      <c r="H47" s="28">
        <f t="shared" si="53"/>
        <v>10795.011344452101</v>
      </c>
      <c r="I47" s="28">
        <f t="shared" si="53"/>
        <v>11057.674691076581</v>
      </c>
      <c r="J47" s="28">
        <f t="shared" si="53"/>
        <v>9751.608950340491</v>
      </c>
      <c r="K47" s="28">
        <f t="shared" si="53"/>
        <v>9583.4701922264812</v>
      </c>
      <c r="L47" s="28">
        <f t="shared" ref="L47" si="54">L18*L$57/1000</f>
        <v>9466.709380937591</v>
      </c>
      <c r="M47" s="28">
        <f t="shared" si="53"/>
        <v>7725.8495028275629</v>
      </c>
      <c r="N47" s="28">
        <f t="shared" si="53"/>
        <v>12231.590606739082</v>
      </c>
      <c r="O47" s="28">
        <f t="shared" si="53"/>
        <v>8689.18233104096</v>
      </c>
      <c r="P47" s="28">
        <f t="shared" si="52"/>
        <v>6367.4834924647166</v>
      </c>
      <c r="Q47" s="28">
        <f t="shared" si="52"/>
        <v>15419.459391052966</v>
      </c>
      <c r="R47" s="28">
        <f t="shared" si="52"/>
        <v>23950.685250985403</v>
      </c>
      <c r="S47" s="28">
        <f t="shared" si="52"/>
        <v>33042.669963283413</v>
      </c>
      <c r="T47" s="28">
        <f t="shared" si="52"/>
        <v>43702.384782982022</v>
      </c>
      <c r="U47" s="28">
        <f t="shared" si="52"/>
        <v>54673.639874609471</v>
      </c>
      <c r="V47" s="28">
        <f t="shared" si="52"/>
        <v>64527.274829239803</v>
      </c>
      <c r="W47" s="28">
        <f t="shared" si="52"/>
        <v>74132.359055539622</v>
      </c>
      <c r="X47" s="28">
        <f t="shared" si="52"/>
        <v>84239.881508197883</v>
      </c>
      <c r="Y47" s="28">
        <f t="shared" si="52"/>
        <v>92332.841705941159</v>
      </c>
      <c r="Z47" s="28">
        <f t="shared" si="52"/>
        <v>104751.97930601235</v>
      </c>
      <c r="AA47" s="28">
        <f t="shared" si="52"/>
        <v>113620.59139304612</v>
      </c>
      <c r="AB47" s="28">
        <f t="shared" si="52"/>
        <v>23950.685250985403</v>
      </c>
      <c r="AC47" s="28">
        <f t="shared" si="52"/>
        <v>30945.118284535471</v>
      </c>
      <c r="AD47" s="28">
        <f t="shared" si="52"/>
        <v>29082.787005667564</v>
      </c>
      <c r="AE47" s="28">
        <f t="shared" si="52"/>
        <v>28372.743501505927</v>
      </c>
      <c r="AF47" s="28">
        <f t="shared" si="52"/>
        <v>54673.639874609471</v>
      </c>
      <c r="AG47" s="28">
        <f t="shared" si="52"/>
        <v>57628.093229430837</v>
      </c>
      <c r="AH47" s="28">
        <f t="shared" si="52"/>
        <v>113620.59139304611</v>
      </c>
    </row>
    <row r="48" spans="1:34" s="1" customFormat="1" ht="18.600000000000001">
      <c r="B48" s="25" t="s">
        <v>48</v>
      </c>
      <c r="C48" s="14"/>
      <c r="D48" s="15">
        <f t="shared" ref="D48:AH48" si="55">D19*D$57/1000</f>
        <v>1215.4292729965211</v>
      </c>
      <c r="E48" s="15">
        <f t="shared" ref="E48:O48" si="56">E19*E$57/1000</f>
        <v>2216.0885928245498</v>
      </c>
      <c r="F48" s="15">
        <f t="shared" si="56"/>
        <v>1271.2334744493487</v>
      </c>
      <c r="G48" s="15">
        <f t="shared" si="56"/>
        <v>1152.598156582053</v>
      </c>
      <c r="H48" s="15">
        <f t="shared" si="56"/>
        <v>1419.1476410393459</v>
      </c>
      <c r="I48" s="15">
        <f t="shared" si="56"/>
        <v>4791.5988619023929</v>
      </c>
      <c r="J48" s="15">
        <f t="shared" si="56"/>
        <v>1361.5106634974725</v>
      </c>
      <c r="K48" s="15">
        <f t="shared" si="56"/>
        <v>2112.134694042652</v>
      </c>
      <c r="L48" s="15">
        <f t="shared" ref="L48" si="57">L19*L$57/1000</f>
        <v>961.69930252296047</v>
      </c>
      <c r="M48" s="15">
        <f t="shared" si="56"/>
        <v>1110.1902884940441</v>
      </c>
      <c r="N48" s="15">
        <f t="shared" si="56"/>
        <v>2339.079527304742</v>
      </c>
      <c r="O48" s="15">
        <f t="shared" si="56"/>
        <v>1374.8567854355845</v>
      </c>
      <c r="P48" s="15">
        <f t="shared" si="55"/>
        <v>1215.4292729965211</v>
      </c>
      <c r="Q48" s="15">
        <f t="shared" si="55"/>
        <v>3365.5180543140877</v>
      </c>
      <c r="R48" s="15">
        <f t="shared" si="55"/>
        <v>4653.0357226403066</v>
      </c>
      <c r="S48" s="15">
        <f t="shared" si="55"/>
        <v>5823.6845968339267</v>
      </c>
      <c r="T48" s="15">
        <f t="shared" si="55"/>
        <v>7266.01836088249</v>
      </c>
      <c r="U48" s="15">
        <f t="shared" si="55"/>
        <v>11648.261396751142</v>
      </c>
      <c r="V48" s="15">
        <f t="shared" si="55"/>
        <v>12978.122658253142</v>
      </c>
      <c r="W48" s="15">
        <f t="shared" si="55"/>
        <v>15100.424125946802</v>
      </c>
      <c r="X48" s="15">
        <f t="shared" si="55"/>
        <v>15930.737760734411</v>
      </c>
      <c r="Y48" s="15">
        <f t="shared" si="55"/>
        <v>16984.920134593423</v>
      </c>
      <c r="Z48" s="15">
        <f t="shared" si="55"/>
        <v>19363.256067480826</v>
      </c>
      <c r="AA48" s="15">
        <f t="shared" si="55"/>
        <v>20724.503028720654</v>
      </c>
      <c r="AB48" s="15">
        <f t="shared" si="55"/>
        <v>4653.0357226403066</v>
      </c>
      <c r="AC48" s="15">
        <f t="shared" si="55"/>
        <v>7109.4896634965198</v>
      </c>
      <c r="AD48" s="15">
        <f t="shared" si="55"/>
        <v>4353.123512582788</v>
      </c>
      <c r="AE48" s="15">
        <f t="shared" si="55"/>
        <v>4718.2018221775315</v>
      </c>
      <c r="AF48" s="15">
        <f t="shared" si="55"/>
        <v>11648.261396751142</v>
      </c>
      <c r="AG48" s="15">
        <f t="shared" si="55"/>
        <v>9127.896964858799</v>
      </c>
      <c r="AH48" s="15">
        <f t="shared" si="55"/>
        <v>20724.50302872065</v>
      </c>
    </row>
    <row r="49" spans="1:34" s="1" customFormat="1" ht="18.600000000000001">
      <c r="B49" s="25" t="s">
        <v>49</v>
      </c>
      <c r="C49" s="14"/>
      <c r="D49" s="15">
        <f t="shared" ref="D49:AH49" si="58">D20*D$57/1000</f>
        <v>378.7455660983656</v>
      </c>
      <c r="E49" s="15">
        <f t="shared" ref="E49:O49" si="59">E20*E$57/1000</f>
        <v>444.93367027746359</v>
      </c>
      <c r="F49" s="15">
        <f t="shared" si="59"/>
        <v>477.93604218827153</v>
      </c>
      <c r="G49" s="15">
        <f t="shared" si="59"/>
        <v>401.07328700747024</v>
      </c>
      <c r="H49" s="15">
        <f t="shared" si="59"/>
        <v>493.60780678237262</v>
      </c>
      <c r="I49" s="15">
        <f t="shared" si="59"/>
        <v>570.92496645440781</v>
      </c>
      <c r="J49" s="15">
        <f t="shared" si="59"/>
        <v>511.99331956734136</v>
      </c>
      <c r="K49" s="15">
        <f t="shared" si="59"/>
        <v>495.76215840711745</v>
      </c>
      <c r="L49" s="15">
        <f t="shared" ref="L49" si="60">L20*L$57/1000</f>
        <v>415.90552033258876</v>
      </c>
      <c r="M49" s="15">
        <f t="shared" si="59"/>
        <v>351.77561043764234</v>
      </c>
      <c r="N49" s="15">
        <f t="shared" si="59"/>
        <v>489.17377582000364</v>
      </c>
      <c r="O49" s="15">
        <f t="shared" si="59"/>
        <v>449.57822109342686</v>
      </c>
      <c r="P49" s="15">
        <f t="shared" si="58"/>
        <v>378.7455660983656</v>
      </c>
      <c r="Q49" s="15">
        <f t="shared" si="58"/>
        <v>825.19114852325379</v>
      </c>
      <c r="R49" s="15">
        <f t="shared" si="58"/>
        <v>1301.6868710210795</v>
      </c>
      <c r="S49" s="15">
        <f t="shared" si="58"/>
        <v>1704.8542702088464</v>
      </c>
      <c r="T49" s="15">
        <f t="shared" si="58"/>
        <v>2197.6459773844508</v>
      </c>
      <c r="U49" s="15">
        <f t="shared" si="58"/>
        <v>2762.2360751223828</v>
      </c>
      <c r="V49" s="15">
        <f t="shared" si="58"/>
        <v>3280.8243514328442</v>
      </c>
      <c r="W49" s="15">
        <f t="shared" si="58"/>
        <v>3777.9533595585422</v>
      </c>
      <c r="X49" s="15">
        <f t="shared" si="58"/>
        <v>4208.4866773911099</v>
      </c>
      <c r="Y49" s="15">
        <f t="shared" si="58"/>
        <v>4566.3776307654025</v>
      </c>
      <c r="Z49" s="15">
        <f t="shared" si="58"/>
        <v>5058.6433859853223</v>
      </c>
      <c r="AA49" s="15">
        <f t="shared" si="58"/>
        <v>5522.9455625413466</v>
      </c>
      <c r="AB49" s="15">
        <f t="shared" si="58"/>
        <v>1301.6868710210795</v>
      </c>
      <c r="AC49" s="15">
        <f t="shared" si="58"/>
        <v>1458.1327068574876</v>
      </c>
      <c r="AD49" s="15">
        <f t="shared" si="58"/>
        <v>1425.915737447433</v>
      </c>
      <c r="AE49" s="15">
        <f t="shared" si="58"/>
        <v>1287.2432157869346</v>
      </c>
      <c r="AF49" s="15">
        <f t="shared" si="58"/>
        <v>2762.2360751223828</v>
      </c>
      <c r="AG49" s="15">
        <f t="shared" si="58"/>
        <v>2714.8458237232621</v>
      </c>
      <c r="AH49" s="15">
        <f t="shared" si="58"/>
        <v>5522.9455625413457</v>
      </c>
    </row>
    <row r="50" spans="1:34" s="1" customFormat="1" ht="18.600000000000001">
      <c r="B50" s="25" t="s">
        <v>50</v>
      </c>
      <c r="C50" s="14"/>
      <c r="D50" s="15">
        <f t="shared" ref="D50:AH50" si="61">D21*D$57/1000</f>
        <v>68.552591230412219</v>
      </c>
      <c r="E50" s="15">
        <f t="shared" ref="E50:O50" si="62">E21*E$57/1000</f>
        <v>51.532834407062545</v>
      </c>
      <c r="F50" s="15">
        <f t="shared" si="62"/>
        <v>122.88264465943692</v>
      </c>
      <c r="G50" s="15">
        <f t="shared" si="62"/>
        <v>144.11296379216199</v>
      </c>
      <c r="H50" s="15">
        <f t="shared" si="62"/>
        <v>38.843735195375736</v>
      </c>
      <c r="I50" s="15">
        <f t="shared" si="62"/>
        <v>115.64878997225254</v>
      </c>
      <c r="J50" s="15">
        <f t="shared" si="62"/>
        <v>13.111078329838124</v>
      </c>
      <c r="K50" s="15">
        <f t="shared" si="62"/>
        <v>167.9574593519977</v>
      </c>
      <c r="L50" s="15">
        <f t="shared" ref="L50" si="63">L21*L$57/1000</f>
        <v>115.98193368226363</v>
      </c>
      <c r="M50" s="15">
        <f t="shared" si="62"/>
        <v>155.19792421297811</v>
      </c>
      <c r="N50" s="15">
        <f t="shared" si="62"/>
        <v>507.56865842814364</v>
      </c>
      <c r="O50" s="15">
        <f t="shared" si="62"/>
        <v>-1.9795653077695683</v>
      </c>
      <c r="P50" s="15">
        <f t="shared" si="61"/>
        <v>68.552591230412219</v>
      </c>
      <c r="Q50" s="15">
        <f t="shared" si="61"/>
        <v>122.96569705009905</v>
      </c>
      <c r="R50" s="15">
        <f t="shared" si="61"/>
        <v>243.94528847073596</v>
      </c>
      <c r="S50" s="15">
        <f t="shared" si="61"/>
        <v>385.85914951013598</v>
      </c>
      <c r="T50" s="15">
        <f t="shared" si="61"/>
        <v>431.60773531735339</v>
      </c>
      <c r="U50" s="15">
        <f t="shared" si="61"/>
        <v>545.54135040026517</v>
      </c>
      <c r="V50" s="15">
        <f t="shared" si="61"/>
        <v>553.39365359786996</v>
      </c>
      <c r="W50" s="15">
        <f t="shared" si="61"/>
        <v>724.23967448197504</v>
      </c>
      <c r="X50" s="15">
        <f t="shared" si="61"/>
        <v>852.84864587018626</v>
      </c>
      <c r="Y50" s="15">
        <f t="shared" si="61"/>
        <v>1039.2842242391791</v>
      </c>
      <c r="Z50" s="15">
        <f t="shared" si="61"/>
        <v>1568.7237042849783</v>
      </c>
      <c r="AA50" s="15">
        <f t="shared" si="61"/>
        <v>1542.7178206840667</v>
      </c>
      <c r="AB50" s="15">
        <f t="shared" si="61"/>
        <v>243.94528847073596</v>
      </c>
      <c r="AC50" s="15">
        <f t="shared" si="61"/>
        <v>303.07428410457726</v>
      </c>
      <c r="AD50" s="15">
        <f t="shared" si="61"/>
        <v>301.42495652351693</v>
      </c>
      <c r="AE50" s="15">
        <f t="shared" si="61"/>
        <v>620.44953551296101</v>
      </c>
      <c r="AF50" s="15">
        <f t="shared" si="61"/>
        <v>545.54135040026517</v>
      </c>
      <c r="AG50" s="15">
        <f t="shared" si="61"/>
        <v>944.95002679813581</v>
      </c>
      <c r="AH50" s="15">
        <f t="shared" si="61"/>
        <v>1542.7178206840665</v>
      </c>
    </row>
    <row r="51" spans="1:34" s="1" customFormat="1" ht="18.600000000000001">
      <c r="B51" s="25" t="s">
        <v>51</v>
      </c>
      <c r="C51" s="14"/>
      <c r="D51" s="15">
        <f t="shared" ref="D51:AH51" si="64">D22*D$57/1000</f>
        <v>518.42017043774922</v>
      </c>
      <c r="E51" s="15">
        <f t="shared" ref="E51:O51" si="65">E22*E$57/1000</f>
        <v>599.11898980360002</v>
      </c>
      <c r="F51" s="15">
        <f t="shared" si="65"/>
        <v>505.1707289649068</v>
      </c>
      <c r="G51" s="15">
        <f t="shared" si="65"/>
        <v>721.72953685348034</v>
      </c>
      <c r="H51" s="15">
        <f t="shared" si="65"/>
        <v>860.98967419172709</v>
      </c>
      <c r="I51" s="15">
        <f t="shared" si="65"/>
        <v>1044.8869463861415</v>
      </c>
      <c r="J51" s="15">
        <f t="shared" si="65"/>
        <v>570.03595157548909</v>
      </c>
      <c r="K51" s="15">
        <f t="shared" si="65"/>
        <v>728.78189625579648</v>
      </c>
      <c r="L51" s="15">
        <f t="shared" ref="L51" si="66">L22*L$57/1000</f>
        <v>524.72335966526714</v>
      </c>
      <c r="M51" s="15">
        <f t="shared" si="65"/>
        <v>660.9850014922614</v>
      </c>
      <c r="N51" s="15">
        <f t="shared" si="65"/>
        <v>891.02382438208417</v>
      </c>
      <c r="O51" s="15">
        <f t="shared" si="65"/>
        <v>715.3089958722004</v>
      </c>
      <c r="P51" s="15">
        <f t="shared" si="64"/>
        <v>518.42017043774922</v>
      </c>
      <c r="Q51" s="15">
        <f t="shared" si="64"/>
        <v>1120.4983366180229</v>
      </c>
      <c r="R51" s="15">
        <f t="shared" si="64"/>
        <v>1628.4129610654072</v>
      </c>
      <c r="S51" s="15">
        <f t="shared" si="64"/>
        <v>2344.4937242289438</v>
      </c>
      <c r="T51" s="15">
        <f t="shared" si="64"/>
        <v>3186.6371524282504</v>
      </c>
      <c r="U51" s="15">
        <f t="shared" si="64"/>
        <v>4193.309852003892</v>
      </c>
      <c r="V51" s="15">
        <f t="shared" si="64"/>
        <v>4757.9089967199297</v>
      </c>
      <c r="W51" s="15">
        <f t="shared" si="64"/>
        <v>5488.9825890478669</v>
      </c>
      <c r="X51" s="15">
        <f t="shared" si="64"/>
        <v>6013.4051623039786</v>
      </c>
      <c r="Y51" s="15">
        <f t="shared" si="64"/>
        <v>6739.7358301311524</v>
      </c>
      <c r="Z51" s="15">
        <f t="shared" si="64"/>
        <v>7644.352865724617</v>
      </c>
      <c r="AA51" s="15">
        <f t="shared" si="64"/>
        <v>8389.177488076115</v>
      </c>
      <c r="AB51" s="15">
        <f t="shared" si="64"/>
        <v>1628.4129610654072</v>
      </c>
      <c r="AC51" s="15">
        <f t="shared" si="64"/>
        <v>2612.975522574292</v>
      </c>
      <c r="AD51" s="15">
        <f t="shared" si="64"/>
        <v>1821.553177092416</v>
      </c>
      <c r="AE51" s="15">
        <f t="shared" si="64"/>
        <v>2261.8017209083437</v>
      </c>
      <c r="AF51" s="15">
        <f t="shared" si="64"/>
        <v>4193.309852003892</v>
      </c>
      <c r="AG51" s="15">
        <f t="shared" si="64"/>
        <v>4125.7770049410656</v>
      </c>
      <c r="AH51" s="15">
        <f t="shared" si="64"/>
        <v>8389.1774880761131</v>
      </c>
    </row>
    <row r="52" spans="1:34" s="1" customFormat="1" ht="18.600000000000001">
      <c r="B52" s="25" t="s">
        <v>52</v>
      </c>
      <c r="C52" s="14"/>
      <c r="D52" s="15">
        <f t="shared" ref="D52:AH52" si="67">D23*D$57/1000</f>
        <v>1816.5002436029145</v>
      </c>
      <c r="E52" s="15">
        <f t="shared" ref="E52:O52" si="68">E23*E$57/1000</f>
        <v>2360.7835383437205</v>
      </c>
      <c r="F52" s="15">
        <f t="shared" si="68"/>
        <v>1781.1457748278881</v>
      </c>
      <c r="G52" s="15">
        <f t="shared" si="68"/>
        <v>2507.2488313060976</v>
      </c>
      <c r="H52" s="15">
        <f t="shared" si="68"/>
        <v>1730.3389985429819</v>
      </c>
      <c r="I52" s="15">
        <f t="shared" si="68"/>
        <v>2056.2258204728914</v>
      </c>
      <c r="J52" s="15">
        <f t="shared" si="68"/>
        <v>1482.0786530267223</v>
      </c>
      <c r="K52" s="15">
        <f t="shared" si="68"/>
        <v>1889.4479198281531</v>
      </c>
      <c r="L52" s="15">
        <f t="shared" ref="L52" si="69">L23*L$57/1000</f>
        <v>1317.7191579150624</v>
      </c>
      <c r="M52" s="15">
        <f t="shared" si="68"/>
        <v>943.13866401696941</v>
      </c>
      <c r="N52" s="15">
        <f t="shared" si="68"/>
        <v>1988.310264474545</v>
      </c>
      <c r="O52" s="15">
        <f t="shared" si="68"/>
        <v>1636.1653701499006</v>
      </c>
      <c r="P52" s="15">
        <f t="shared" si="67"/>
        <v>1816.5002436029145</v>
      </c>
      <c r="Q52" s="15">
        <f t="shared" si="67"/>
        <v>4164.145851497603</v>
      </c>
      <c r="R52" s="15">
        <f t="shared" si="67"/>
        <v>5958.6340305623053</v>
      </c>
      <c r="S52" s="15">
        <f t="shared" si="67"/>
        <v>8450.2376138417731</v>
      </c>
      <c r="T52" s="15">
        <f t="shared" si="67"/>
        <v>10246.213148518269</v>
      </c>
      <c r="U52" s="15">
        <f t="shared" si="67"/>
        <v>12353.907877585803</v>
      </c>
      <c r="V52" s="15">
        <f t="shared" si="67"/>
        <v>13805.259439817753</v>
      </c>
      <c r="W52" s="15">
        <f t="shared" si="67"/>
        <v>15694.260942345391</v>
      </c>
      <c r="X52" s="15">
        <f t="shared" si="67"/>
        <v>16961.646886696093</v>
      </c>
      <c r="Y52" s="15">
        <f t="shared" si="67"/>
        <v>17759.747699582527</v>
      </c>
      <c r="Z52" s="15">
        <f t="shared" si="67"/>
        <v>19764.666639951745</v>
      </c>
      <c r="AA52" s="15">
        <f t="shared" si="67"/>
        <v>21434.016630878217</v>
      </c>
      <c r="AB52" s="15">
        <f t="shared" si="67"/>
        <v>5958.6340305623053</v>
      </c>
      <c r="AC52" s="15">
        <f t="shared" si="67"/>
        <v>6364.0848906662659</v>
      </c>
      <c r="AD52" s="15">
        <f t="shared" si="67"/>
        <v>4676.9972835681092</v>
      </c>
      <c r="AE52" s="15">
        <f t="shared" si="67"/>
        <v>4487.2249295023285</v>
      </c>
      <c r="AF52" s="15">
        <f t="shared" si="67"/>
        <v>12353.907877585803</v>
      </c>
      <c r="AG52" s="15">
        <f t="shared" si="67"/>
        <v>9187.0434247097128</v>
      </c>
      <c r="AH52" s="15">
        <f t="shared" si="67"/>
        <v>21434.016630878214</v>
      </c>
    </row>
    <row r="53" spans="1:34" s="1" customFormat="1" ht="18.600000000000001">
      <c r="B53" s="26" t="s">
        <v>53</v>
      </c>
      <c r="C53" s="29"/>
      <c r="D53" s="28">
        <f t="shared" ref="D53:AH53" si="70">D24*D$57/1000</f>
        <v>4112.2435377242782</v>
      </c>
      <c r="E53" s="28">
        <f t="shared" ref="E53:O53" si="71">E24*E$57/1000</f>
        <v>5771.4565526723964</v>
      </c>
      <c r="F53" s="28">
        <f t="shared" si="71"/>
        <v>4786.6166069165756</v>
      </c>
      <c r="G53" s="28">
        <f t="shared" si="71"/>
        <v>5136.5379031126586</v>
      </c>
      <c r="H53" s="28">
        <f t="shared" si="71"/>
        <v>7131.7000345412362</v>
      </c>
      <c r="I53" s="28">
        <f t="shared" si="71"/>
        <v>8824.5291843048817</v>
      </c>
      <c r="J53" s="28">
        <f t="shared" si="71"/>
        <v>4383.4343601707906</v>
      </c>
      <c r="K53" s="28">
        <f t="shared" si="71"/>
        <v>6163.5044105466986</v>
      </c>
      <c r="L53" s="28">
        <f t="shared" ref="L53" si="72">L24*L$57/1000</f>
        <v>3824.2018127482424</v>
      </c>
      <c r="M53" s="28">
        <f t="shared" si="71"/>
        <v>3722.5230011110343</v>
      </c>
      <c r="N53" s="28">
        <f t="shared" si="71"/>
        <v>10115.564129431239</v>
      </c>
      <c r="O53" s="28">
        <f t="shared" si="71"/>
        <v>4335.1966518992449</v>
      </c>
      <c r="P53" s="28">
        <f t="shared" si="70"/>
        <v>4112.2435377242782</v>
      </c>
      <c r="Q53" s="28">
        <f t="shared" si="70"/>
        <v>9815.5731106658823</v>
      </c>
      <c r="R53" s="28">
        <f t="shared" si="70"/>
        <v>14614.417884073044</v>
      </c>
      <c r="S53" s="28">
        <f t="shared" si="70"/>
        <v>19750.653248812476</v>
      </c>
      <c r="T53" s="28">
        <f t="shared" si="70"/>
        <v>26735.408565068068</v>
      </c>
      <c r="U53" s="28">
        <f t="shared" si="70"/>
        <v>35231.557070042261</v>
      </c>
      <c r="V53" s="28">
        <f t="shared" si="70"/>
        <v>39539.049277274367</v>
      </c>
      <c r="W53" s="28">
        <f t="shared" si="70"/>
        <v>45724.976755191019</v>
      </c>
      <c r="X53" s="28">
        <f t="shared" si="70"/>
        <v>49398.482243596569</v>
      </c>
      <c r="Y53" s="28">
        <f t="shared" si="70"/>
        <v>53047.440192070266</v>
      </c>
      <c r="Z53" s="28">
        <f t="shared" si="70"/>
        <v>63435.729044327803</v>
      </c>
      <c r="AA53" s="28">
        <f t="shared" si="70"/>
        <v>67692.173834859655</v>
      </c>
      <c r="AB53" s="28">
        <f t="shared" si="70"/>
        <v>14614.417884073044</v>
      </c>
      <c r="AC53" s="28">
        <f t="shared" si="70"/>
        <v>20882.255723910075</v>
      </c>
      <c r="AD53" s="28">
        <f t="shared" si="70"/>
        <v>14276.06576042406</v>
      </c>
      <c r="AE53" s="28">
        <f t="shared" si="70"/>
        <v>17541.946335915742</v>
      </c>
      <c r="AF53" s="28">
        <f t="shared" si="70"/>
        <v>35231.557070042261</v>
      </c>
      <c r="AG53" s="28">
        <f t="shared" si="70"/>
        <v>32138.455026122894</v>
      </c>
      <c r="AH53" s="28">
        <f t="shared" si="70"/>
        <v>67692.173834859641</v>
      </c>
    </row>
    <row r="54" spans="1:34" s="1" customFormat="1" ht="18.600000000000001">
      <c r="B54" s="26" t="s">
        <v>54</v>
      </c>
      <c r="C54" s="29"/>
      <c r="D54" s="28">
        <f t="shared" ref="D54:AH54" si="73">D25*D$57/1000</f>
        <v>1612.7930363526023</v>
      </c>
      <c r="E54" s="28">
        <f t="shared" ref="E54:O54" si="74">E25*E$57/1000</f>
        <v>680.41163995548538</v>
      </c>
      <c r="F54" s="28">
        <f t="shared" si="74"/>
        <v>982.85704252994151</v>
      </c>
      <c r="G54" s="28">
        <f t="shared" si="74"/>
        <v>840.08781872033171</v>
      </c>
      <c r="H54" s="28">
        <f t="shared" si="74"/>
        <v>1442.2814174896173</v>
      </c>
      <c r="I54" s="28">
        <f t="shared" si="74"/>
        <v>1355.5789785509971</v>
      </c>
      <c r="J54" s="28">
        <f t="shared" si="74"/>
        <v>1096.1717088978764</v>
      </c>
      <c r="K54" s="28">
        <f t="shared" si="74"/>
        <v>1321.5977512165928</v>
      </c>
      <c r="L54" s="28">
        <f t="shared" ref="L54" si="75">L25*L$57/1000</f>
        <v>702.35012746186567</v>
      </c>
      <c r="M54" s="28">
        <f t="shared" si="74"/>
        <v>508.13555156018589</v>
      </c>
      <c r="N54" s="28">
        <f t="shared" si="74"/>
        <v>1034.8211879093519</v>
      </c>
      <c r="O54" s="28">
        <f t="shared" si="74"/>
        <v>979.72938931589022</v>
      </c>
      <c r="P54" s="28">
        <f t="shared" si="73"/>
        <v>1612.7930363526023</v>
      </c>
      <c r="Q54" s="28">
        <f t="shared" si="73"/>
        <v>2408.7825072996948</v>
      </c>
      <c r="R54" s="28">
        <f t="shared" si="73"/>
        <v>3400.9086465660539</v>
      </c>
      <c r="S54" s="28">
        <f t="shared" si="73"/>
        <v>4254.27798313311</v>
      </c>
      <c r="T54" s="28">
        <f t="shared" si="73"/>
        <v>5674.0408982776326</v>
      </c>
      <c r="U54" s="28">
        <f t="shared" si="73"/>
        <v>7029.1104916462418</v>
      </c>
      <c r="V54" s="28">
        <f t="shared" si="73"/>
        <v>8126.6537804180707</v>
      </c>
      <c r="W54" s="28">
        <f t="shared" si="73"/>
        <v>9454.5868580699571</v>
      </c>
      <c r="X54" s="28">
        <f t="shared" si="73"/>
        <v>10101.829235563306</v>
      </c>
      <c r="Y54" s="28">
        <f t="shared" si="73"/>
        <v>10504.43382049814</v>
      </c>
      <c r="Z54" s="28">
        <f t="shared" si="73"/>
        <v>11541.534927245641</v>
      </c>
      <c r="AA54" s="28">
        <f t="shared" si="73"/>
        <v>12545.554986762649</v>
      </c>
      <c r="AB54" s="28">
        <f t="shared" si="73"/>
        <v>3400.9086465660539</v>
      </c>
      <c r="AC54" s="28">
        <f t="shared" si="73"/>
        <v>3608.8822931604659</v>
      </c>
      <c r="AD54" s="28">
        <f t="shared" si="73"/>
        <v>3073.2895506312175</v>
      </c>
      <c r="AE54" s="28">
        <f t="shared" si="73"/>
        <v>2485.7522309716283</v>
      </c>
      <c r="AF54" s="28">
        <f t="shared" si="73"/>
        <v>7029.1104916462418</v>
      </c>
      <c r="AG54" s="28">
        <f t="shared" si="73"/>
        <v>5543.8511717782858</v>
      </c>
      <c r="AH54" s="28">
        <f t="shared" si="73"/>
        <v>12545.554986762645</v>
      </c>
    </row>
    <row r="55" spans="1:34" s="1" customFormat="1" ht="18.600000000000001">
      <c r="B55" s="26" t="s">
        <v>55</v>
      </c>
      <c r="C55" s="29"/>
      <c r="D55" s="28">
        <f t="shared" ref="D55:AH55" si="76">D26*D$57/1000</f>
        <v>-2.8672651173367618E-3</v>
      </c>
      <c r="E55" s="28">
        <f t="shared" ref="E55:O55" si="77">E26*E$57/1000</f>
        <v>3.3610253320748742E-3</v>
      </c>
      <c r="F55" s="28">
        <f t="shared" si="77"/>
        <v>-6.2388013346965573E-4</v>
      </c>
      <c r="G55" s="28">
        <f t="shared" si="77"/>
        <v>-9.5934085215424163E-3</v>
      </c>
      <c r="H55" s="28">
        <f t="shared" si="77"/>
        <v>4.9977549172658085E-3</v>
      </c>
      <c r="I55" s="28">
        <f t="shared" si="77"/>
        <v>9.7246622504980275E-4</v>
      </c>
      <c r="J55" s="28">
        <f t="shared" si="77"/>
        <v>-6.0482405856981578E-4</v>
      </c>
      <c r="K55" s="28">
        <f t="shared" si="77"/>
        <v>-2.0840350029501634E-4</v>
      </c>
      <c r="L55" s="28">
        <f t="shared" ref="L55" si="78">L26*L$57/1000</f>
        <v>4.37190082280761E-3</v>
      </c>
      <c r="M55" s="28">
        <f t="shared" si="77"/>
        <v>3.9144417386176716E-3</v>
      </c>
      <c r="N55" s="28">
        <f t="shared" si="77"/>
        <v>1.523904127321028E-3</v>
      </c>
      <c r="O55" s="28">
        <f t="shared" si="77"/>
        <v>-1.7760098028327973E-3</v>
      </c>
      <c r="P55" s="28">
        <f t="shared" si="76"/>
        <v>-2.8672651173367618E-3</v>
      </c>
      <c r="Q55" s="28">
        <f t="shared" si="76"/>
        <v>-1.2254855149854623E-4</v>
      </c>
      <c r="R55" s="28">
        <f t="shared" si="76"/>
        <v>-7.2814514637604998E-4</v>
      </c>
      <c r="S55" s="28">
        <f t="shared" si="76"/>
        <v>-9.9705748223808139E-3</v>
      </c>
      <c r="T55" s="28">
        <f t="shared" si="76"/>
        <v>-5.7350921798863686E-3</v>
      </c>
      <c r="U55" s="28">
        <f t="shared" si="76"/>
        <v>-5.0754425854132807E-3</v>
      </c>
      <c r="V55" s="28">
        <f t="shared" si="76"/>
        <v>-5.667339481292312E-3</v>
      </c>
      <c r="W55" s="28">
        <f t="shared" si="76"/>
        <v>-5.8576813846169902E-3</v>
      </c>
      <c r="X55" s="28">
        <f t="shared" si="76"/>
        <v>-1.4912354465744873E-4</v>
      </c>
      <c r="Y55" s="28">
        <f t="shared" si="76"/>
        <v>5.1689850132697569E-3</v>
      </c>
      <c r="Z55" s="28">
        <f t="shared" si="76"/>
        <v>6.748216490759359E-3</v>
      </c>
      <c r="AA55" s="28">
        <f t="shared" si="76"/>
        <v>4.5114420306619392E-3</v>
      </c>
      <c r="AB55" s="28">
        <f t="shared" si="76"/>
        <v>-7.2814514637604998E-4</v>
      </c>
      <c r="AC55" s="28">
        <f t="shared" si="76"/>
        <v>-4.5904788633943112E-3</v>
      </c>
      <c r="AD55" s="28">
        <f t="shared" si="76"/>
        <v>4.3106674645162135E-3</v>
      </c>
      <c r="AE55" s="28">
        <f t="shared" si="76"/>
        <v>3.9512324263597815E-3</v>
      </c>
      <c r="AF55" s="28">
        <f t="shared" si="76"/>
        <v>-5.0754425854132807E-3</v>
      </c>
      <c r="AG55" s="28">
        <f t="shared" si="76"/>
        <v>8.2708986162153952E-3</v>
      </c>
      <c r="AH55" s="28">
        <f t="shared" si="76"/>
        <v>4.5114420306619383E-3</v>
      </c>
    </row>
    <row r="56" spans="1:34" s="16" customFormat="1" ht="18.95" thickBot="1">
      <c r="B56" s="17" t="s">
        <v>56</v>
      </c>
      <c r="C56" s="18"/>
      <c r="D56" s="19">
        <f t="shared" ref="D56:AH56" si="79">D27*D$57/1000</f>
        <v>44255.676183429045</v>
      </c>
      <c r="E56" s="19">
        <f t="shared" ref="E56:O56" si="80">E27*E$57/1000</f>
        <v>53464.204353294932</v>
      </c>
      <c r="F56" s="19">
        <f t="shared" si="80"/>
        <v>49084.204168608339</v>
      </c>
      <c r="G56" s="19">
        <f t="shared" si="80"/>
        <v>50434.63108505639</v>
      </c>
      <c r="H56" s="19">
        <f t="shared" si="80"/>
        <v>54457.153629334098</v>
      </c>
      <c r="I56" s="19">
        <f t="shared" si="80"/>
        <v>61511.307805934644</v>
      </c>
      <c r="J56" s="19">
        <f t="shared" si="80"/>
        <v>49536.703510634041</v>
      </c>
      <c r="K56" s="19">
        <f t="shared" si="80"/>
        <v>52817.359759511011</v>
      </c>
      <c r="L56" s="19">
        <f t="shared" ref="L56" si="81">L27*L$57/1000</f>
        <v>41956.895174346624</v>
      </c>
      <c r="M56" s="19">
        <f t="shared" si="80"/>
        <v>40168.134055073075</v>
      </c>
      <c r="N56" s="19">
        <f t="shared" si="80"/>
        <v>60248.686728840272</v>
      </c>
      <c r="O56" s="19">
        <f t="shared" si="80"/>
        <v>41803.968660829931</v>
      </c>
      <c r="P56" s="19">
        <f t="shared" si="79"/>
        <v>44255.676183429045</v>
      </c>
      <c r="Q56" s="19">
        <f t="shared" si="79"/>
        <v>97764.003326100938</v>
      </c>
      <c r="R56" s="19">
        <f t="shared" si="79"/>
        <v>146923.95083950018</v>
      </c>
      <c r="S56" s="19">
        <f t="shared" si="79"/>
        <v>197400.82521350309</v>
      </c>
      <c r="T56" s="19">
        <f t="shared" si="79"/>
        <v>252025.80924460228</v>
      </c>
      <c r="U56" s="19">
        <f t="shared" si="79"/>
        <v>313340.60136788426</v>
      </c>
      <c r="V56" s="19">
        <f t="shared" si="79"/>
        <v>362988.54972981615</v>
      </c>
      <c r="W56" s="19">
        <f t="shared" si="79"/>
        <v>415893.04686251254</v>
      </c>
      <c r="X56" s="19">
        <f t="shared" si="79"/>
        <v>458423.07017363375</v>
      </c>
      <c r="Y56" s="19">
        <f t="shared" si="79"/>
        <v>499918.6602458948</v>
      </c>
      <c r="Z56" s="19">
        <f t="shared" si="79"/>
        <v>560863.49312916549</v>
      </c>
      <c r="AA56" s="19">
        <f t="shared" si="79"/>
        <v>602673.78368518595</v>
      </c>
      <c r="AB56" s="19">
        <f t="shared" si="79"/>
        <v>146923.95083950018</v>
      </c>
      <c r="AC56" s="19">
        <f t="shared" si="79"/>
        <v>166252.06319803468</v>
      </c>
      <c r="AD56" s="19">
        <f t="shared" si="79"/>
        <v>144409.73968068213</v>
      </c>
      <c r="AE56" s="19">
        <f t="shared" si="79"/>
        <v>141124.84661288446</v>
      </c>
      <c r="AF56" s="19">
        <f t="shared" si="79"/>
        <v>313340.60136788426</v>
      </c>
      <c r="AG56" s="19">
        <f t="shared" si="79"/>
        <v>286407.14718267834</v>
      </c>
      <c r="AH56" s="19">
        <f t="shared" si="79"/>
        <v>602673.78368518583</v>
      </c>
    </row>
    <row r="57" spans="1:34" s="16" customFormat="1" ht="18.95" thickTop="1">
      <c r="B57" s="21" t="s">
        <v>58</v>
      </c>
      <c r="C57" s="22"/>
      <c r="D57" s="23">
        <v>1362.701</v>
      </c>
      <c r="E57" s="23">
        <v>1661.3610000000001</v>
      </c>
      <c r="F57" s="23">
        <v>1589.9749999999999</v>
      </c>
      <c r="G57" s="23">
        <v>1619.1569999999999</v>
      </c>
      <c r="H57" s="23">
        <v>1774.0309999999999</v>
      </c>
      <c r="I57" s="23">
        <v>1907.6229999999996</v>
      </c>
      <c r="J57" s="23">
        <v>1520.2449999999999</v>
      </c>
      <c r="K57" s="23">
        <v>1576.7889999999998</v>
      </c>
      <c r="L57" s="23">
        <v>1246.5119999999997</v>
      </c>
      <c r="M57" s="23">
        <v>1133.8649999999998</v>
      </c>
      <c r="N57" s="23">
        <v>1453.797</v>
      </c>
      <c r="O57" s="23">
        <v>1254.682</v>
      </c>
      <c r="P57" s="23">
        <v>1362.701</v>
      </c>
      <c r="Q57" s="23">
        <v>3024.0619999999999</v>
      </c>
      <c r="R57" s="23">
        <v>4614.0370000000003</v>
      </c>
      <c r="S57" s="23">
        <v>6233.1940000000004</v>
      </c>
      <c r="T57" s="23">
        <v>8007.2250000000004</v>
      </c>
      <c r="U57" s="23">
        <v>9914.848</v>
      </c>
      <c r="V57" s="23">
        <v>11435.093000000001</v>
      </c>
      <c r="W57" s="23">
        <v>13011.882000000001</v>
      </c>
      <c r="X57" s="23">
        <v>14258.394</v>
      </c>
      <c r="Y57" s="23">
        <v>15392.259</v>
      </c>
      <c r="Z57" s="23">
        <v>16846.056</v>
      </c>
      <c r="AA57" s="23">
        <v>18100.738000000001</v>
      </c>
      <c r="AB57" s="23">
        <v>4614.0370000000003</v>
      </c>
      <c r="AC57" s="23">
        <v>5300.8109999999997</v>
      </c>
      <c r="AD57" s="23">
        <v>4343.5459999999994</v>
      </c>
      <c r="AE57" s="23">
        <v>3842.3440000000001</v>
      </c>
      <c r="AF57" s="23">
        <v>9914.848</v>
      </c>
      <c r="AG57" s="23">
        <v>8185.8899999999994</v>
      </c>
      <c r="AH57" s="23">
        <v>18100.737999999998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2">E56-SUM(E34,E41,E47,E53:E55)</f>
        <v>0</v>
      </c>
      <c r="F58" s="9">
        <f t="shared" si="82"/>
        <v>0</v>
      </c>
      <c r="G58" s="9">
        <f t="shared" si="82"/>
        <v>0</v>
      </c>
      <c r="H58" s="9">
        <f t="shared" si="82"/>
        <v>0</v>
      </c>
      <c r="I58" s="9">
        <f t="shared" si="82"/>
        <v>0</v>
      </c>
      <c r="J58" s="9">
        <f t="shared" ref="J58" si="83">J56-SUM(J34,J41,J47,J53:J55)</f>
        <v>0</v>
      </c>
      <c r="K58" s="9">
        <f t="shared" si="82"/>
        <v>0</v>
      </c>
      <c r="L58" s="9">
        <f t="shared" ref="L58" si="84">L56-SUM(L34,L41,L47,L53:L55)</f>
        <v>0</v>
      </c>
      <c r="M58" s="9">
        <f t="shared" ref="M58:N58" si="85">M56-SUM(M34,M41,M47,M53:M55)</f>
        <v>0</v>
      </c>
      <c r="N58" s="9">
        <f t="shared" si="85"/>
        <v>0</v>
      </c>
      <c r="O58" s="9">
        <f t="shared" si="82"/>
        <v>0</v>
      </c>
      <c r="P58" s="9">
        <f t="shared" si="82"/>
        <v>0</v>
      </c>
      <c r="Q58" s="9">
        <f t="shared" si="82"/>
        <v>0</v>
      </c>
      <c r="R58" s="9">
        <f t="shared" si="82"/>
        <v>0</v>
      </c>
      <c r="S58" s="9">
        <f t="shared" si="82"/>
        <v>0</v>
      </c>
      <c r="T58" s="9">
        <f t="shared" si="82"/>
        <v>0</v>
      </c>
      <c r="U58" s="9">
        <f t="shared" si="82"/>
        <v>0</v>
      </c>
      <c r="V58" s="9">
        <f t="shared" si="82"/>
        <v>0</v>
      </c>
      <c r="W58" s="9">
        <f t="shared" si="82"/>
        <v>0</v>
      </c>
      <c r="X58" s="9">
        <f t="shared" si="82"/>
        <v>0</v>
      </c>
      <c r="Y58" s="9">
        <f t="shared" si="82"/>
        <v>0</v>
      </c>
      <c r="Z58" s="9">
        <f t="shared" si="82"/>
        <v>0</v>
      </c>
      <c r="AA58" s="9">
        <f t="shared" si="82"/>
        <v>0</v>
      </c>
      <c r="AB58" s="9">
        <f t="shared" si="82"/>
        <v>0</v>
      </c>
      <c r="AC58" s="9">
        <f t="shared" si="82"/>
        <v>0</v>
      </c>
      <c r="AD58" s="9">
        <f t="shared" si="82"/>
        <v>0</v>
      </c>
      <c r="AE58" s="9">
        <f t="shared" si="82"/>
        <v>0</v>
      </c>
      <c r="AF58" s="9">
        <f t="shared" si="82"/>
        <v>0</v>
      </c>
      <c r="AG58" s="9">
        <f t="shared" si="82"/>
        <v>0</v>
      </c>
      <c r="AH58" s="9">
        <f t="shared" si="82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6">P2</f>
        <v>Jan-Jan</v>
      </c>
      <c r="Q60" s="35" t="str">
        <f t="shared" si="86"/>
        <v>Jan-Feb</v>
      </c>
      <c r="R60" s="35" t="str">
        <f t="shared" si="86"/>
        <v>Jan-Mar</v>
      </c>
      <c r="S60" s="35" t="str">
        <f t="shared" si="86"/>
        <v>Jan-Apr</v>
      </c>
      <c r="T60" s="35" t="str">
        <f t="shared" si="86"/>
        <v>Jan-May</v>
      </c>
      <c r="U60" s="35" t="str">
        <f t="shared" si="86"/>
        <v>Jan-Jun</v>
      </c>
      <c r="V60" s="35" t="str">
        <f t="shared" si="86"/>
        <v>Jan-Jul</v>
      </c>
      <c r="W60" s="35" t="str">
        <f t="shared" si="86"/>
        <v>Jan-Aug</v>
      </c>
      <c r="X60" s="35" t="str">
        <f t="shared" si="86"/>
        <v>Jan-Sep</v>
      </c>
      <c r="Y60" s="35" t="str">
        <f t="shared" si="86"/>
        <v>Jan-Oct</v>
      </c>
      <c r="Z60" s="35" t="str">
        <f t="shared" si="86"/>
        <v>Jan-Nov</v>
      </c>
      <c r="AA60" s="35" t="str">
        <f t="shared" si="86"/>
        <v>Jan-Dec</v>
      </c>
      <c r="AB60" s="36" t="str">
        <f t="shared" si="86"/>
        <v>Q1</v>
      </c>
      <c r="AC60" s="36" t="str">
        <f t="shared" si="86"/>
        <v>Q2</v>
      </c>
      <c r="AD60" s="36" t="str">
        <f t="shared" si="86"/>
        <v>Q3</v>
      </c>
      <c r="AE60" s="36" t="str">
        <f t="shared" si="86"/>
        <v>Q4</v>
      </c>
      <c r="AF60" s="36" t="str">
        <f t="shared" si="86"/>
        <v>H1</v>
      </c>
      <c r="AG60" s="36" t="str">
        <f t="shared" si="86"/>
        <v>H2</v>
      </c>
      <c r="AH60" s="36" t="str">
        <f t="shared" si="86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 t="shared" ref="D63:AH63" si="87">D5*D$86/1000</f>
        <v>29830.763326842254</v>
      </c>
      <c r="E63" s="28">
        <f t="shared" ref="E63:O63" si="88">E5*E$86/1000</f>
        <v>34668.45964371899</v>
      </c>
      <c r="F63" s="28">
        <f t="shared" si="88"/>
        <v>30321.395749618001</v>
      </c>
      <c r="G63" s="28">
        <f t="shared" si="88"/>
        <v>41544.465887904931</v>
      </c>
      <c r="H63" s="28">
        <f t="shared" si="88"/>
        <v>35230.744269525043</v>
      </c>
      <c r="I63" s="28">
        <f t="shared" si="88"/>
        <v>35881.020947483274</v>
      </c>
      <c r="J63" s="28">
        <f t="shared" si="88"/>
        <v>34989.43508315584</v>
      </c>
      <c r="K63" s="28">
        <f t="shared" si="88"/>
        <v>31998.229418766728</v>
      </c>
      <c r="L63" s="28">
        <f t="shared" ref="L63" si="89">L5*L$86/1000</f>
        <v>29120.27968351548</v>
      </c>
      <c r="M63" s="28">
        <f t="shared" si="88"/>
        <v>32931.468049088195</v>
      </c>
      <c r="N63" s="28">
        <f t="shared" si="88"/>
        <v>33146.392764988632</v>
      </c>
      <c r="O63" s="28">
        <f t="shared" si="88"/>
        <v>32752.599077931718</v>
      </c>
      <c r="P63" s="28">
        <f t="shared" si="87"/>
        <v>29830.763326842254</v>
      </c>
      <c r="Q63" s="28">
        <f t="shared" si="87"/>
        <v>64595.003844508443</v>
      </c>
      <c r="R63" s="28">
        <f t="shared" si="87"/>
        <v>94908.636610831687</v>
      </c>
      <c r="S63" s="28">
        <f t="shared" si="87"/>
        <v>136837.25329400747</v>
      </c>
      <c r="T63" s="28">
        <f t="shared" si="87"/>
        <v>172582.2671679974</v>
      </c>
      <c r="U63" s="28">
        <f t="shared" si="87"/>
        <v>208533.28451078272</v>
      </c>
      <c r="V63" s="28">
        <f t="shared" si="87"/>
        <v>243551.56074294925</v>
      </c>
      <c r="W63" s="28">
        <f t="shared" si="87"/>
        <v>275669.46528364287</v>
      </c>
      <c r="X63" s="28">
        <f t="shared" si="87"/>
        <v>304832.20345164737</v>
      </c>
      <c r="Y63" s="28">
        <f t="shared" si="87"/>
        <v>338236.91794019478</v>
      </c>
      <c r="Z63" s="28">
        <f t="shared" si="87"/>
        <v>371907.59691572399</v>
      </c>
      <c r="AA63" s="28">
        <f t="shared" si="87"/>
        <v>404654.32409078436</v>
      </c>
      <c r="AB63" s="28">
        <f t="shared" si="87"/>
        <v>94908.636610831687</v>
      </c>
      <c r="AC63" s="28">
        <f t="shared" si="87"/>
        <v>112570.35974469686</v>
      </c>
      <c r="AD63" s="28">
        <f t="shared" si="87"/>
        <v>96067.57497830136</v>
      </c>
      <c r="AE63" s="28">
        <f t="shared" si="87"/>
        <v>99143.385783756588</v>
      </c>
      <c r="AF63" s="28">
        <f t="shared" si="87"/>
        <v>208533.28451078277</v>
      </c>
      <c r="AG63" s="28">
        <f t="shared" si="87"/>
        <v>195307.85886449958</v>
      </c>
      <c r="AH63" s="28">
        <f t="shared" si="87"/>
        <v>404654.32409078442</v>
      </c>
    </row>
    <row r="64" spans="1:34" s="1" customFormat="1" ht="18.600000000000001">
      <c r="B64" s="24" t="s">
        <v>35</v>
      </c>
      <c r="C64" s="14"/>
      <c r="D64" s="15">
        <f t="shared" ref="D64:AH64" si="90">D6*D$86/1000</f>
        <v>0</v>
      </c>
      <c r="E64" s="15">
        <f t="shared" ref="E64:O64" si="91">E6*E$86/1000</f>
        <v>0</v>
      </c>
      <c r="F64" s="15">
        <f t="shared" si="91"/>
        <v>0</v>
      </c>
      <c r="G64" s="15">
        <f t="shared" si="91"/>
        <v>0</v>
      </c>
      <c r="H64" s="15">
        <f t="shared" si="91"/>
        <v>0</v>
      </c>
      <c r="I64" s="15">
        <f t="shared" si="91"/>
        <v>0</v>
      </c>
      <c r="J64" s="15">
        <f t="shared" si="91"/>
        <v>0</v>
      </c>
      <c r="K64" s="15">
        <f t="shared" si="91"/>
        <v>0</v>
      </c>
      <c r="L64" s="15">
        <f t="shared" ref="L64" si="92">L6*L$86/1000</f>
        <v>0</v>
      </c>
      <c r="M64" s="15">
        <f t="shared" si="91"/>
        <v>0</v>
      </c>
      <c r="N64" s="15">
        <f t="shared" si="91"/>
        <v>0</v>
      </c>
      <c r="O64" s="15">
        <f t="shared" si="91"/>
        <v>0</v>
      </c>
      <c r="P64" s="15">
        <f t="shared" si="90"/>
        <v>0</v>
      </c>
      <c r="Q64" s="15">
        <f t="shared" si="90"/>
        <v>0</v>
      </c>
      <c r="R64" s="15">
        <f t="shared" si="90"/>
        <v>0</v>
      </c>
      <c r="S64" s="15">
        <f t="shared" si="90"/>
        <v>0</v>
      </c>
      <c r="T64" s="15">
        <f t="shared" si="90"/>
        <v>0</v>
      </c>
      <c r="U64" s="15">
        <f t="shared" si="90"/>
        <v>0</v>
      </c>
      <c r="V64" s="15">
        <f t="shared" si="90"/>
        <v>0</v>
      </c>
      <c r="W64" s="15">
        <f t="shared" si="90"/>
        <v>0</v>
      </c>
      <c r="X64" s="15">
        <f t="shared" si="90"/>
        <v>0</v>
      </c>
      <c r="Y64" s="15">
        <f t="shared" si="90"/>
        <v>0</v>
      </c>
      <c r="Z64" s="15">
        <f t="shared" si="90"/>
        <v>0</v>
      </c>
      <c r="AA64" s="15">
        <f t="shared" si="90"/>
        <v>0</v>
      </c>
      <c r="AB64" s="15">
        <f t="shared" si="90"/>
        <v>0</v>
      </c>
      <c r="AC64" s="15">
        <f t="shared" si="90"/>
        <v>0</v>
      </c>
      <c r="AD64" s="15">
        <f t="shared" si="90"/>
        <v>0</v>
      </c>
      <c r="AE64" s="15">
        <f t="shared" si="90"/>
        <v>0</v>
      </c>
      <c r="AF64" s="15">
        <f t="shared" si="90"/>
        <v>0</v>
      </c>
      <c r="AG64" s="15">
        <f t="shared" si="90"/>
        <v>0</v>
      </c>
      <c r="AH64" s="15">
        <f t="shared" si="90"/>
        <v>0</v>
      </c>
    </row>
    <row r="65" spans="2:34" s="1" customFormat="1" ht="18.600000000000001">
      <c r="B65" s="24" t="s">
        <v>36</v>
      </c>
      <c r="C65" s="14"/>
      <c r="D65" s="15">
        <f t="shared" ref="D65:AH65" si="93">D7*D$86/1000</f>
        <v>546.38407715310245</v>
      </c>
      <c r="E65" s="15">
        <f t="shared" ref="E65:O65" si="94">E7*E$86/1000</f>
        <v>691.23531665341261</v>
      </c>
      <c r="F65" s="15">
        <f t="shared" si="94"/>
        <v>563.71328735857708</v>
      </c>
      <c r="G65" s="15">
        <f t="shared" si="94"/>
        <v>774.5670336889367</v>
      </c>
      <c r="H65" s="15">
        <f t="shared" si="94"/>
        <v>474.22805450803367</v>
      </c>
      <c r="I65" s="15">
        <f t="shared" si="94"/>
        <v>467.37138491876203</v>
      </c>
      <c r="J65" s="15">
        <f t="shared" si="94"/>
        <v>571.38029237253545</v>
      </c>
      <c r="K65" s="15">
        <f t="shared" si="94"/>
        <v>517.08242389983809</v>
      </c>
      <c r="L65" s="15">
        <f t="shared" ref="L65" si="95">L7*L$86/1000</f>
        <v>731.97054067098702</v>
      </c>
      <c r="M65" s="15">
        <f t="shared" si="94"/>
        <v>670.63476576230335</v>
      </c>
      <c r="N65" s="15">
        <f t="shared" si="94"/>
        <v>672.95252564499276</v>
      </c>
      <c r="O65" s="15">
        <f t="shared" si="94"/>
        <v>739.11553411057196</v>
      </c>
      <c r="P65" s="15">
        <f t="shared" si="93"/>
        <v>546.38407715310245</v>
      </c>
      <c r="Q65" s="15">
        <f t="shared" si="93"/>
        <v>1234.674984044754</v>
      </c>
      <c r="R65" s="15">
        <f t="shared" si="93"/>
        <v>1798.1701381826047</v>
      </c>
      <c r="S65" s="15">
        <f t="shared" si="93"/>
        <v>2582.5711508074069</v>
      </c>
      <c r="T65" s="15">
        <f t="shared" si="93"/>
        <v>3087.9480731461358</v>
      </c>
      <c r="U65" s="15">
        <f t="shared" si="93"/>
        <v>3566.6735611606996</v>
      </c>
      <c r="V65" s="15">
        <f t="shared" si="93"/>
        <v>4137.891048007169</v>
      </c>
      <c r="W65" s="15">
        <f t="shared" si="93"/>
        <v>4654.0867727439263</v>
      </c>
      <c r="X65" s="15">
        <f t="shared" si="93"/>
        <v>5428.099805050877</v>
      </c>
      <c r="Y65" s="15">
        <f t="shared" si="93"/>
        <v>6118.5735542751909</v>
      </c>
      <c r="Z65" s="15">
        <f t="shared" si="93"/>
        <v>6811.1568782493678</v>
      </c>
      <c r="AA65" s="15">
        <f t="shared" si="93"/>
        <v>7551.2097221530421</v>
      </c>
      <c r="AB65" s="15">
        <f t="shared" si="93"/>
        <v>1798.1701381826047</v>
      </c>
      <c r="AC65" s="15">
        <f t="shared" si="93"/>
        <v>1700.454338772545</v>
      </c>
      <c r="AD65" s="15">
        <f t="shared" si="93"/>
        <v>1841.6823586550686</v>
      </c>
      <c r="AE65" s="15">
        <f t="shared" si="93"/>
        <v>2083.7920266092447</v>
      </c>
      <c r="AF65" s="15">
        <f t="shared" si="93"/>
        <v>3566.6735611607</v>
      </c>
      <c r="AG65" s="15">
        <f t="shared" si="93"/>
        <v>3930.2627824844899</v>
      </c>
      <c r="AH65" s="15">
        <f t="shared" si="93"/>
        <v>7551.2097221530439</v>
      </c>
    </row>
    <row r="66" spans="2:34" s="1" customFormat="1" ht="18.600000000000001">
      <c r="B66" s="24" t="s">
        <v>37</v>
      </c>
      <c r="C66" s="14"/>
      <c r="D66" s="15">
        <f t="shared" ref="D66:AH66" si="96">D8*D$86/1000</f>
        <v>105.53055712768605</v>
      </c>
      <c r="E66" s="15">
        <f t="shared" ref="E66:O66" si="97">E8*E$86/1000</f>
        <v>7.6909559748932876</v>
      </c>
      <c r="F66" s="15">
        <f t="shared" si="97"/>
        <v>0</v>
      </c>
      <c r="G66" s="15">
        <f t="shared" si="97"/>
        <v>38.001886148016297</v>
      </c>
      <c r="H66" s="15">
        <f t="shared" si="97"/>
        <v>9.2838907900353291</v>
      </c>
      <c r="I66" s="15">
        <f t="shared" si="97"/>
        <v>5.1286430374357224</v>
      </c>
      <c r="J66" s="15">
        <f t="shared" si="97"/>
        <v>3.4991909943859136</v>
      </c>
      <c r="K66" s="15">
        <f t="shared" si="97"/>
        <v>1.2967902338315944</v>
      </c>
      <c r="L66" s="15">
        <f t="shared" ref="L66" si="98">L8*L$86/1000</f>
        <v>4.1465990407543973</v>
      </c>
      <c r="M66" s="15">
        <f t="shared" si="97"/>
        <v>49.037915834832361</v>
      </c>
      <c r="N66" s="15">
        <f t="shared" si="97"/>
        <v>44.897948608345061</v>
      </c>
      <c r="O66" s="15">
        <f t="shared" si="97"/>
        <v>2.5803607474914139</v>
      </c>
      <c r="P66" s="15">
        <f t="shared" si="96"/>
        <v>105.53055712768605</v>
      </c>
      <c r="Q66" s="15">
        <f t="shared" si="96"/>
        <v>123.16393197416116</v>
      </c>
      <c r="R66" s="15">
        <f t="shared" si="96"/>
        <v>122.89475240060155</v>
      </c>
      <c r="S66" s="15">
        <f t="shared" si="96"/>
        <v>164.6107135788977</v>
      </c>
      <c r="T66" s="15">
        <f t="shared" si="96"/>
        <v>178.23498974978719</v>
      </c>
      <c r="U66" s="15">
        <f t="shared" si="96"/>
        <v>185.28277227809397</v>
      </c>
      <c r="V66" s="15">
        <f t="shared" si="96"/>
        <v>188.13880626593107</v>
      </c>
      <c r="W66" s="15">
        <f t="shared" si="96"/>
        <v>186.95325027604537</v>
      </c>
      <c r="X66" s="15">
        <f t="shared" si="96"/>
        <v>188.44587147803389</v>
      </c>
      <c r="Y66" s="15">
        <f t="shared" si="96"/>
        <v>241.66208841105612</v>
      </c>
      <c r="Z66" s="15">
        <f t="shared" si="96"/>
        <v>289.86954479570272</v>
      </c>
      <c r="AA66" s="15">
        <f t="shared" si="96"/>
        <v>292.27318321261748</v>
      </c>
      <c r="AB66" s="15">
        <f t="shared" si="96"/>
        <v>122.89475240060155</v>
      </c>
      <c r="AC66" s="15">
        <f t="shared" si="96"/>
        <v>50.42112892992796</v>
      </c>
      <c r="AD66" s="15">
        <f t="shared" si="96"/>
        <v>9.025839749364085</v>
      </c>
      <c r="AE66" s="15">
        <f t="shared" si="96"/>
        <v>100.08895992177504</v>
      </c>
      <c r="AF66" s="15">
        <f t="shared" si="96"/>
        <v>185.282772278094</v>
      </c>
      <c r="AG66" s="15">
        <f t="shared" si="96"/>
        <v>110.576530326083</v>
      </c>
      <c r="AH66" s="15">
        <f t="shared" si="96"/>
        <v>292.27318321261754</v>
      </c>
    </row>
    <row r="67" spans="2:34" s="1" customFormat="1" ht="18.600000000000001">
      <c r="B67" s="24" t="s">
        <v>38</v>
      </c>
      <c r="C67" s="14"/>
      <c r="D67" s="15">
        <f t="shared" ref="D67:AH67" si="99">D9*D$86/1000</f>
        <v>0</v>
      </c>
      <c r="E67" s="15">
        <f t="shared" ref="E67:O67" si="100">E9*E$86/1000</f>
        <v>0</v>
      </c>
      <c r="F67" s="15">
        <f t="shared" si="100"/>
        <v>0</v>
      </c>
      <c r="G67" s="15">
        <f t="shared" si="100"/>
        <v>0</v>
      </c>
      <c r="H67" s="15">
        <f t="shared" si="100"/>
        <v>0</v>
      </c>
      <c r="I67" s="15">
        <f t="shared" si="100"/>
        <v>0</v>
      </c>
      <c r="J67" s="15">
        <f t="shared" si="100"/>
        <v>0</v>
      </c>
      <c r="K67" s="15">
        <f t="shared" si="100"/>
        <v>0</v>
      </c>
      <c r="L67" s="15">
        <f t="shared" ref="L67" si="101">L9*L$86/1000</f>
        <v>0</v>
      </c>
      <c r="M67" s="15">
        <f t="shared" si="100"/>
        <v>0</v>
      </c>
      <c r="N67" s="15">
        <f t="shared" si="100"/>
        <v>0</v>
      </c>
      <c r="O67" s="15">
        <f t="shared" si="100"/>
        <v>0</v>
      </c>
      <c r="P67" s="15">
        <f t="shared" si="99"/>
        <v>0</v>
      </c>
      <c r="Q67" s="15">
        <f t="shared" si="99"/>
        <v>0</v>
      </c>
      <c r="R67" s="15">
        <f t="shared" si="99"/>
        <v>0</v>
      </c>
      <c r="S67" s="15">
        <f t="shared" si="99"/>
        <v>0</v>
      </c>
      <c r="T67" s="15">
        <f t="shared" si="99"/>
        <v>0</v>
      </c>
      <c r="U67" s="15">
        <f t="shared" si="99"/>
        <v>0</v>
      </c>
      <c r="V67" s="15">
        <f t="shared" si="99"/>
        <v>0</v>
      </c>
      <c r="W67" s="15">
        <f t="shared" si="99"/>
        <v>0</v>
      </c>
      <c r="X67" s="15">
        <f t="shared" si="99"/>
        <v>0</v>
      </c>
      <c r="Y67" s="15">
        <f t="shared" si="99"/>
        <v>0</v>
      </c>
      <c r="Z67" s="15">
        <f t="shared" si="99"/>
        <v>0</v>
      </c>
      <c r="AA67" s="15">
        <f t="shared" si="99"/>
        <v>0</v>
      </c>
      <c r="AB67" s="15">
        <f t="shared" si="99"/>
        <v>0</v>
      </c>
      <c r="AC67" s="15">
        <f t="shared" si="99"/>
        <v>0</v>
      </c>
      <c r="AD67" s="15">
        <f t="shared" si="99"/>
        <v>0</v>
      </c>
      <c r="AE67" s="15">
        <f t="shared" si="99"/>
        <v>0</v>
      </c>
      <c r="AF67" s="15">
        <f t="shared" si="99"/>
        <v>0</v>
      </c>
      <c r="AG67" s="15">
        <f t="shared" si="99"/>
        <v>0</v>
      </c>
      <c r="AH67" s="15">
        <f t="shared" si="99"/>
        <v>0</v>
      </c>
    </row>
    <row r="68" spans="2:34" s="1" customFormat="1" ht="18.600000000000001">
      <c r="B68" s="24" t="s">
        <v>39</v>
      </c>
      <c r="C68" s="14"/>
      <c r="D68" s="15">
        <f t="shared" ref="D68:AH68" si="102">D10*D$86/1000</f>
        <v>0</v>
      </c>
      <c r="E68" s="15">
        <f t="shared" ref="E68:O68" si="103">E10*E$86/1000</f>
        <v>0</v>
      </c>
      <c r="F68" s="15">
        <f t="shared" si="103"/>
        <v>0</v>
      </c>
      <c r="G68" s="15">
        <f t="shared" si="103"/>
        <v>198.22642238089676</v>
      </c>
      <c r="H68" s="15">
        <f t="shared" si="103"/>
        <v>0</v>
      </c>
      <c r="I68" s="15">
        <f t="shared" si="103"/>
        <v>0</v>
      </c>
      <c r="J68" s="15">
        <f t="shared" si="103"/>
        <v>0</v>
      </c>
      <c r="K68" s="15">
        <f t="shared" si="103"/>
        <v>0</v>
      </c>
      <c r="L68" s="15">
        <f t="shared" ref="L68" si="104">L10*L$86/1000</f>
        <v>0</v>
      </c>
      <c r="M68" s="15">
        <f t="shared" si="103"/>
        <v>137.32587175965924</v>
      </c>
      <c r="N68" s="15">
        <f t="shared" si="103"/>
        <v>0</v>
      </c>
      <c r="O68" s="15">
        <f t="shared" si="103"/>
        <v>0</v>
      </c>
      <c r="P68" s="15">
        <f t="shared" si="102"/>
        <v>0</v>
      </c>
      <c r="Q68" s="15">
        <f t="shared" si="102"/>
        <v>0</v>
      </c>
      <c r="R68" s="15">
        <f t="shared" si="102"/>
        <v>0</v>
      </c>
      <c r="S68" s="15">
        <f t="shared" si="102"/>
        <v>157.8524796623785</v>
      </c>
      <c r="T68" s="15">
        <f t="shared" si="102"/>
        <v>163.01575706590384</v>
      </c>
      <c r="U68" s="15">
        <f t="shared" si="102"/>
        <v>165.04235802123623</v>
      </c>
      <c r="V68" s="15">
        <f t="shared" si="102"/>
        <v>164.39390274634857</v>
      </c>
      <c r="W68" s="15">
        <f t="shared" si="102"/>
        <v>162.10028319361749</v>
      </c>
      <c r="X68" s="15">
        <f t="shared" si="102"/>
        <v>159.18089850068458</v>
      </c>
      <c r="Y68" s="15">
        <f t="shared" si="102"/>
        <v>313.02984843148613</v>
      </c>
      <c r="Z68" s="15">
        <f t="shared" si="102"/>
        <v>309.27140239425904</v>
      </c>
      <c r="AA68" s="15">
        <f t="shared" si="102"/>
        <v>309.06219866340427</v>
      </c>
      <c r="AB68" s="15">
        <f t="shared" si="102"/>
        <v>0</v>
      </c>
      <c r="AC68" s="15">
        <f t="shared" si="102"/>
        <v>185.6902172862668</v>
      </c>
      <c r="AD68" s="15">
        <f t="shared" si="102"/>
        <v>0</v>
      </c>
      <c r="AE68" s="15">
        <f t="shared" si="102"/>
        <v>141.82404651384928</v>
      </c>
      <c r="AF68" s="15">
        <f t="shared" si="102"/>
        <v>165.04235802123625</v>
      </c>
      <c r="AG68" s="15">
        <f t="shared" si="102"/>
        <v>144.09360712040638</v>
      </c>
      <c r="AH68" s="15">
        <f t="shared" si="102"/>
        <v>309.06219866340433</v>
      </c>
    </row>
    <row r="69" spans="2:34" s="1" customFormat="1" ht="18.600000000000001">
      <c r="B69" s="24" t="s">
        <v>40</v>
      </c>
      <c r="C69" s="14"/>
      <c r="D69" s="15">
        <f t="shared" ref="D69:AH69" si="105">D11*D$86/1000</f>
        <v>0</v>
      </c>
      <c r="E69" s="15">
        <f t="shared" ref="E69:O69" si="106">E11*E$86/1000</f>
        <v>0</v>
      </c>
      <c r="F69" s="15">
        <f t="shared" si="106"/>
        <v>0</v>
      </c>
      <c r="G69" s="15">
        <f t="shared" si="106"/>
        <v>0</v>
      </c>
      <c r="H69" s="15">
        <f t="shared" si="106"/>
        <v>0</v>
      </c>
      <c r="I69" s="15">
        <f t="shared" si="106"/>
        <v>0</v>
      </c>
      <c r="J69" s="15">
        <f t="shared" si="106"/>
        <v>0</v>
      </c>
      <c r="K69" s="15">
        <f t="shared" si="106"/>
        <v>0</v>
      </c>
      <c r="L69" s="15">
        <f t="shared" ref="L69" si="107">L11*L$86/1000</f>
        <v>0</v>
      </c>
      <c r="M69" s="15">
        <f t="shared" si="106"/>
        <v>0</v>
      </c>
      <c r="N69" s="15">
        <f t="shared" si="106"/>
        <v>0</v>
      </c>
      <c r="O69" s="15">
        <f t="shared" si="106"/>
        <v>0</v>
      </c>
      <c r="P69" s="15">
        <f t="shared" si="105"/>
        <v>0</v>
      </c>
      <c r="Q69" s="15">
        <f t="shared" si="105"/>
        <v>0</v>
      </c>
      <c r="R69" s="15">
        <f t="shared" si="105"/>
        <v>0</v>
      </c>
      <c r="S69" s="15">
        <f t="shared" si="105"/>
        <v>0</v>
      </c>
      <c r="T69" s="15">
        <f t="shared" si="105"/>
        <v>0</v>
      </c>
      <c r="U69" s="15">
        <f t="shared" si="105"/>
        <v>0</v>
      </c>
      <c r="V69" s="15">
        <f t="shared" si="105"/>
        <v>0</v>
      </c>
      <c r="W69" s="15">
        <f t="shared" si="105"/>
        <v>0</v>
      </c>
      <c r="X69" s="15">
        <f t="shared" si="105"/>
        <v>0</v>
      </c>
      <c r="Y69" s="15">
        <f t="shared" si="105"/>
        <v>0</v>
      </c>
      <c r="Z69" s="15">
        <f t="shared" si="105"/>
        <v>0</v>
      </c>
      <c r="AA69" s="15">
        <f t="shared" si="105"/>
        <v>0</v>
      </c>
      <c r="AB69" s="15">
        <f t="shared" si="105"/>
        <v>0</v>
      </c>
      <c r="AC69" s="15">
        <f t="shared" si="105"/>
        <v>0</v>
      </c>
      <c r="AD69" s="15">
        <f t="shared" si="105"/>
        <v>0</v>
      </c>
      <c r="AE69" s="15">
        <f t="shared" si="105"/>
        <v>0</v>
      </c>
      <c r="AF69" s="15">
        <f t="shared" si="105"/>
        <v>0</v>
      </c>
      <c r="AG69" s="15">
        <f t="shared" si="105"/>
        <v>0</v>
      </c>
      <c r="AH69" s="15">
        <f t="shared" si="105"/>
        <v>0</v>
      </c>
    </row>
    <row r="70" spans="2:34" s="1" customFormat="1" ht="18.600000000000001">
      <c r="B70" s="26" t="s">
        <v>41</v>
      </c>
      <c r="C70" s="27"/>
      <c r="D70" s="28">
        <f t="shared" ref="D70:AH70" si="108">D12*D$86/1000</f>
        <v>795.11721474967874</v>
      </c>
      <c r="E70" s="28">
        <f t="shared" ref="E70:O70" si="109">E12*E$86/1000</f>
        <v>807.80000668090247</v>
      </c>
      <c r="F70" s="28">
        <f t="shared" si="109"/>
        <v>694.88246690834285</v>
      </c>
      <c r="G70" s="28">
        <f t="shared" si="109"/>
        <v>1140.0903779227001</v>
      </c>
      <c r="H70" s="28">
        <f t="shared" si="109"/>
        <v>609.95430761670571</v>
      </c>
      <c r="I70" s="28">
        <f t="shared" si="109"/>
        <v>606.27584564638289</v>
      </c>
      <c r="J70" s="28">
        <f t="shared" si="109"/>
        <v>744.03809143772901</v>
      </c>
      <c r="K70" s="28">
        <f t="shared" si="109"/>
        <v>669.26689554006373</v>
      </c>
      <c r="L70" s="28">
        <f t="shared" ref="L70" si="110">L12*L$86/1000</f>
        <v>941.93661209888535</v>
      </c>
      <c r="M70" s="28">
        <f t="shared" si="109"/>
        <v>1030.8349277664913</v>
      </c>
      <c r="N70" s="28">
        <f t="shared" si="109"/>
        <v>967.09950783810325</v>
      </c>
      <c r="O70" s="28">
        <f t="shared" si="109"/>
        <v>901.33721110373381</v>
      </c>
      <c r="P70" s="28">
        <f t="shared" si="108"/>
        <v>795.11721474967874</v>
      </c>
      <c r="Q70" s="28">
        <f t="shared" si="108"/>
        <v>1615.1831150532562</v>
      </c>
      <c r="R70" s="28">
        <f t="shared" si="108"/>
        <v>2309.5929681503126</v>
      </c>
      <c r="S70" s="28">
        <f t="shared" si="108"/>
        <v>3432.7351058132731</v>
      </c>
      <c r="T70" s="28">
        <f t="shared" si="108"/>
        <v>4086.3846470702101</v>
      </c>
      <c r="U70" s="28">
        <f t="shared" si="108"/>
        <v>4708.3921749529864</v>
      </c>
      <c r="V70" s="28">
        <f t="shared" si="108"/>
        <v>5451.966991834337</v>
      </c>
      <c r="W70" s="28">
        <f t="shared" si="108"/>
        <v>6118.7435148222776</v>
      </c>
      <c r="X70" s="28">
        <f t="shared" si="108"/>
        <v>7112.4479242926282</v>
      </c>
      <c r="Y70" s="28">
        <f t="shared" si="108"/>
        <v>8189.8856157110959</v>
      </c>
      <c r="Z70" s="28">
        <f t="shared" si="108"/>
        <v>9192.4378853772141</v>
      </c>
      <c r="AA70" s="28">
        <f t="shared" si="108"/>
        <v>10094.318556029753</v>
      </c>
      <c r="AB70" s="28">
        <f t="shared" si="108"/>
        <v>2309.5929681503126</v>
      </c>
      <c r="AC70" s="28">
        <f t="shared" si="108"/>
        <v>2327.3234512877475</v>
      </c>
      <c r="AD70" s="28">
        <f t="shared" si="108"/>
        <v>2381.9116031526928</v>
      </c>
      <c r="AE70" s="28">
        <f t="shared" si="108"/>
        <v>2914.5963338667907</v>
      </c>
      <c r="AF70" s="28">
        <f t="shared" si="108"/>
        <v>4708.3921749529873</v>
      </c>
      <c r="AG70" s="28">
        <f t="shared" si="108"/>
        <v>5306.214413455762</v>
      </c>
      <c r="AH70" s="28">
        <f t="shared" si="108"/>
        <v>10094.318556029755</v>
      </c>
    </row>
    <row r="71" spans="2:34" s="1" customFormat="1" ht="18.600000000000001">
      <c r="B71" s="25" t="s">
        <v>42</v>
      </c>
      <c r="C71" s="14"/>
      <c r="D71" s="15">
        <f t="shared" ref="D71:AH71" si="111">D13*D$86/1000</f>
        <v>207.33324098025517</v>
      </c>
      <c r="E71" s="15">
        <f t="shared" ref="E71:O71" si="112">E13*E$86/1000</f>
        <v>237.91861537060961</v>
      </c>
      <c r="F71" s="15">
        <f t="shared" si="112"/>
        <v>207.04250409341245</v>
      </c>
      <c r="G71" s="15">
        <f t="shared" si="112"/>
        <v>297.00870984512846</v>
      </c>
      <c r="H71" s="15">
        <f t="shared" si="112"/>
        <v>169.78871049082807</v>
      </c>
      <c r="I71" s="15">
        <f t="shared" si="112"/>
        <v>166.76206470555988</v>
      </c>
      <c r="J71" s="15">
        <f t="shared" si="112"/>
        <v>184.57907245293262</v>
      </c>
      <c r="K71" s="15">
        <f t="shared" si="112"/>
        <v>169.23315521089606</v>
      </c>
      <c r="L71" s="15">
        <f t="shared" ref="L71" si="113">L13*L$86/1000</f>
        <v>142.10874712554326</v>
      </c>
      <c r="M71" s="15">
        <f t="shared" si="112"/>
        <v>173.30917744371985</v>
      </c>
      <c r="N71" s="15">
        <f t="shared" si="112"/>
        <v>139.23732422067789</v>
      </c>
      <c r="O71" s="15">
        <f t="shared" si="112"/>
        <v>150.33487354973514</v>
      </c>
      <c r="P71" s="15">
        <f t="shared" si="111"/>
        <v>207.33324098025517</v>
      </c>
      <c r="Q71" s="15">
        <f t="shared" si="111"/>
        <v>446.17137971777379</v>
      </c>
      <c r="R71" s="15">
        <f t="shared" si="111"/>
        <v>653.14973068889481</v>
      </c>
      <c r="S71" s="15">
        <f t="shared" si="111"/>
        <v>950.54035350617562</v>
      </c>
      <c r="T71" s="15">
        <f t="shared" si="111"/>
        <v>1132.328453653683</v>
      </c>
      <c r="U71" s="15">
        <f t="shared" si="111"/>
        <v>1303.5212115036979</v>
      </c>
      <c r="V71" s="15">
        <f t="shared" si="111"/>
        <v>1487.4530704230294</v>
      </c>
      <c r="W71" s="15">
        <f t="shared" si="111"/>
        <v>1654.5378326661701</v>
      </c>
      <c r="X71" s="15">
        <f t="shared" si="111"/>
        <v>1791.2841947902602</v>
      </c>
      <c r="Y71" s="15">
        <f t="shared" si="111"/>
        <v>1964.6366772026238</v>
      </c>
      <c r="Z71" s="15">
        <f t="shared" si="111"/>
        <v>2099.5469844582926</v>
      </c>
      <c r="AA71" s="15">
        <f t="shared" si="111"/>
        <v>2249.589412380642</v>
      </c>
      <c r="AB71" s="15">
        <f t="shared" si="111"/>
        <v>653.14973068889481</v>
      </c>
      <c r="AC71" s="15">
        <f t="shared" si="111"/>
        <v>626.65454797884172</v>
      </c>
      <c r="AD71" s="15">
        <f t="shared" si="111"/>
        <v>494.72658645652052</v>
      </c>
      <c r="AE71" s="15">
        <f t="shared" si="111"/>
        <v>464.4248085413214</v>
      </c>
      <c r="AF71" s="15">
        <f t="shared" si="111"/>
        <v>1303.5212115036982</v>
      </c>
      <c r="AG71" s="15">
        <f t="shared" si="111"/>
        <v>958.91201204948857</v>
      </c>
      <c r="AH71" s="15">
        <f t="shared" si="111"/>
        <v>2249.5894123806424</v>
      </c>
    </row>
    <row r="72" spans="2:34" s="1" customFormat="1" ht="18.600000000000001">
      <c r="B72" s="25" t="s">
        <v>43</v>
      </c>
      <c r="C72" s="14"/>
      <c r="D72" s="15">
        <f t="shared" ref="D72:AH72" si="114">D14*D$86/1000</f>
        <v>2097.672071868787</v>
      </c>
      <c r="E72" s="15">
        <f t="shared" ref="E72:O72" si="115">E14*E$86/1000</f>
        <v>3635.3391731886331</v>
      </c>
      <c r="F72" s="15">
        <f t="shared" si="115"/>
        <v>3369.6298209979423</v>
      </c>
      <c r="G72" s="15">
        <f t="shared" si="115"/>
        <v>4502.1309439718088</v>
      </c>
      <c r="H72" s="15">
        <f t="shared" si="115"/>
        <v>4874.9879745815579</v>
      </c>
      <c r="I72" s="15">
        <f t="shared" si="115"/>
        <v>4453.3075512675086</v>
      </c>
      <c r="J72" s="15">
        <f t="shared" si="115"/>
        <v>4409.9127531911308</v>
      </c>
      <c r="K72" s="15">
        <f t="shared" si="115"/>
        <v>4098.1934770545731</v>
      </c>
      <c r="L72" s="15">
        <f t="shared" ref="L72" si="116">L14*L$86/1000</f>
        <v>3813.4954678122785</v>
      </c>
      <c r="M72" s="15">
        <f t="shared" si="115"/>
        <v>2912.8233035961593</v>
      </c>
      <c r="N72" s="15">
        <f t="shared" si="115"/>
        <v>4538.6739839420143</v>
      </c>
      <c r="O72" s="15">
        <f t="shared" si="115"/>
        <v>3502.9146947413151</v>
      </c>
      <c r="P72" s="15">
        <f t="shared" si="114"/>
        <v>2097.672071868787</v>
      </c>
      <c r="Q72" s="15">
        <f t="shared" si="114"/>
        <v>5639.7049136797787</v>
      </c>
      <c r="R72" s="15">
        <f t="shared" si="114"/>
        <v>9011.835063605191</v>
      </c>
      <c r="S72" s="15">
        <f t="shared" si="114"/>
        <v>13436.91932964126</v>
      </c>
      <c r="T72" s="15">
        <f t="shared" si="114"/>
        <v>18203.242027682205</v>
      </c>
      <c r="U72" s="15">
        <f t="shared" si="114"/>
        <v>22625.249845356549</v>
      </c>
      <c r="V72" s="15">
        <f t="shared" si="114"/>
        <v>27053.167452432805</v>
      </c>
      <c r="W72" s="15">
        <f t="shared" si="114"/>
        <v>31224.447517164106</v>
      </c>
      <c r="X72" s="15">
        <f t="shared" si="114"/>
        <v>35131.324367422523</v>
      </c>
      <c r="Y72" s="15">
        <f t="shared" si="114"/>
        <v>37979.125949809284</v>
      </c>
      <c r="Z72" s="15">
        <f t="shared" si="114"/>
        <v>42689.665386201588</v>
      </c>
      <c r="AA72" s="15">
        <f t="shared" si="114"/>
        <v>46189.981014717036</v>
      </c>
      <c r="AB72" s="15">
        <f t="shared" si="114"/>
        <v>9011.835063605191</v>
      </c>
      <c r="AC72" s="15">
        <f t="shared" si="114"/>
        <v>13866.663218661552</v>
      </c>
      <c r="AD72" s="15">
        <f t="shared" si="114"/>
        <v>12329.418011804912</v>
      </c>
      <c r="AE72" s="15">
        <f t="shared" si="114"/>
        <v>11015.549790612544</v>
      </c>
      <c r="AF72" s="15">
        <f t="shared" si="114"/>
        <v>22625.249845356553</v>
      </c>
      <c r="AG72" s="15">
        <f t="shared" si="114"/>
        <v>23330.061344551483</v>
      </c>
      <c r="AH72" s="15">
        <f t="shared" si="114"/>
        <v>46189.981014717043</v>
      </c>
    </row>
    <row r="73" spans="2:34" s="1" customFormat="1" ht="18.600000000000001">
      <c r="B73" s="25" t="s">
        <v>44</v>
      </c>
      <c r="C73" s="14"/>
      <c r="D73" s="15">
        <f t="shared" ref="D73:AH73" si="117">D15*D$86/1000</f>
        <v>2890.3506327619111</v>
      </c>
      <c r="E73" s="15">
        <f t="shared" ref="E73:O73" si="118">E15*E$86/1000</f>
        <v>3633.7906000836961</v>
      </c>
      <c r="F73" s="15">
        <f t="shared" si="118"/>
        <v>3300.81292016007</v>
      </c>
      <c r="G73" s="15">
        <f t="shared" si="118"/>
        <v>5001.983826155395</v>
      </c>
      <c r="H73" s="15">
        <f t="shared" si="118"/>
        <v>4882.3159164323624</v>
      </c>
      <c r="I73" s="15">
        <f t="shared" si="118"/>
        <v>4302.7420354442856</v>
      </c>
      <c r="J73" s="15">
        <f t="shared" si="118"/>
        <v>4512.1789222527168</v>
      </c>
      <c r="K73" s="15">
        <f t="shared" si="118"/>
        <v>3817.8898308733483</v>
      </c>
      <c r="L73" s="15">
        <f t="shared" ref="L73" si="119">L15*L$86/1000</f>
        <v>5070.6969969799538</v>
      </c>
      <c r="M73" s="15">
        <f t="shared" si="118"/>
        <v>5211.5259929956601</v>
      </c>
      <c r="N73" s="15">
        <f t="shared" si="118"/>
        <v>5556.8335925527726</v>
      </c>
      <c r="O73" s="15">
        <f t="shared" si="118"/>
        <v>5729.2729796835793</v>
      </c>
      <c r="P73" s="15">
        <f t="shared" si="117"/>
        <v>2890.3506327619111</v>
      </c>
      <c r="Q73" s="15">
        <f t="shared" si="117"/>
        <v>6510.4716620905156</v>
      </c>
      <c r="R73" s="15">
        <f t="shared" si="117"/>
        <v>9811.5790272005943</v>
      </c>
      <c r="S73" s="15">
        <f t="shared" si="117"/>
        <v>14709.246623778221</v>
      </c>
      <c r="T73" s="15">
        <f t="shared" si="117"/>
        <v>19523.690458231296</v>
      </c>
      <c r="U73" s="15">
        <f t="shared" si="117"/>
        <v>23820.257936540962</v>
      </c>
      <c r="V73" s="15">
        <f t="shared" si="117"/>
        <v>28348.225515826245</v>
      </c>
      <c r="W73" s="15">
        <f t="shared" si="117"/>
        <v>32190.318355234693</v>
      </c>
      <c r="X73" s="15">
        <f t="shared" si="117"/>
        <v>37553.175855077418</v>
      </c>
      <c r="Y73" s="15">
        <f t="shared" si="117"/>
        <v>42979.435881958554</v>
      </c>
      <c r="Z73" s="15">
        <f t="shared" si="117"/>
        <v>48788.947391604073</v>
      </c>
      <c r="AA73" s="15">
        <f t="shared" si="117"/>
        <v>54528.19706480133</v>
      </c>
      <c r="AB73" s="15">
        <f t="shared" si="117"/>
        <v>9811.5790272005943</v>
      </c>
      <c r="AC73" s="15">
        <f t="shared" si="117"/>
        <v>14182.709899329313</v>
      </c>
      <c r="AD73" s="15">
        <f t="shared" si="117"/>
        <v>13505.225226392491</v>
      </c>
      <c r="AE73" s="15">
        <f t="shared" si="117"/>
        <v>16522.820721922824</v>
      </c>
      <c r="AF73" s="15">
        <f t="shared" si="117"/>
        <v>23820.257936540966</v>
      </c>
      <c r="AG73" s="15">
        <f t="shared" si="117"/>
        <v>30083.037925651672</v>
      </c>
      <c r="AH73" s="15">
        <f t="shared" si="117"/>
        <v>54528.197064801338</v>
      </c>
    </row>
    <row r="74" spans="2:34" s="1" customFormat="1" ht="18.600000000000001">
      <c r="B74" s="25" t="s">
        <v>45</v>
      </c>
      <c r="C74" s="14"/>
      <c r="D74" s="15">
        <f t="shared" ref="D74:AH74" si="120">D16*D$86/1000</f>
        <v>0</v>
      </c>
      <c r="E74" s="15">
        <f t="shared" ref="E74:O74" si="121">E16*E$86/1000</f>
        <v>0</v>
      </c>
      <c r="F74" s="15">
        <f t="shared" si="121"/>
        <v>0</v>
      </c>
      <c r="G74" s="15">
        <f t="shared" si="121"/>
        <v>0</v>
      </c>
      <c r="H74" s="15">
        <f t="shared" si="121"/>
        <v>0</v>
      </c>
      <c r="I74" s="15">
        <f t="shared" si="121"/>
        <v>0</v>
      </c>
      <c r="J74" s="15">
        <f t="shared" si="121"/>
        <v>0</v>
      </c>
      <c r="K74" s="15">
        <f t="shared" si="121"/>
        <v>0</v>
      </c>
      <c r="L74" s="15">
        <f t="shared" ref="L74" si="122">L16*L$86/1000</f>
        <v>0</v>
      </c>
      <c r="M74" s="15">
        <f t="shared" si="121"/>
        <v>0</v>
      </c>
      <c r="N74" s="15">
        <f t="shared" si="121"/>
        <v>0</v>
      </c>
      <c r="O74" s="15">
        <f t="shared" si="121"/>
        <v>0</v>
      </c>
      <c r="P74" s="15">
        <f t="shared" si="120"/>
        <v>0</v>
      </c>
      <c r="Q74" s="15">
        <f t="shared" si="120"/>
        <v>0</v>
      </c>
      <c r="R74" s="15">
        <f t="shared" si="120"/>
        <v>0</v>
      </c>
      <c r="S74" s="15">
        <f t="shared" si="120"/>
        <v>0</v>
      </c>
      <c r="T74" s="15">
        <f t="shared" si="120"/>
        <v>0</v>
      </c>
      <c r="U74" s="15">
        <f t="shared" si="120"/>
        <v>0</v>
      </c>
      <c r="V74" s="15">
        <f t="shared" si="120"/>
        <v>0</v>
      </c>
      <c r="W74" s="15">
        <f t="shared" si="120"/>
        <v>0</v>
      </c>
      <c r="X74" s="15">
        <f t="shared" si="120"/>
        <v>0</v>
      </c>
      <c r="Y74" s="15">
        <f t="shared" si="120"/>
        <v>0</v>
      </c>
      <c r="Z74" s="15">
        <f t="shared" si="120"/>
        <v>0</v>
      </c>
      <c r="AA74" s="15">
        <f t="shared" si="120"/>
        <v>0</v>
      </c>
      <c r="AB74" s="15">
        <f t="shared" si="120"/>
        <v>0</v>
      </c>
      <c r="AC74" s="15">
        <f t="shared" si="120"/>
        <v>0</v>
      </c>
      <c r="AD74" s="15">
        <f t="shared" si="120"/>
        <v>0</v>
      </c>
      <c r="AE74" s="15">
        <f t="shared" si="120"/>
        <v>0</v>
      </c>
      <c r="AF74" s="15">
        <f t="shared" si="120"/>
        <v>0</v>
      </c>
      <c r="AG74" s="15">
        <f t="shared" si="120"/>
        <v>0</v>
      </c>
      <c r="AH74" s="15">
        <f t="shared" si="120"/>
        <v>0</v>
      </c>
    </row>
    <row r="75" spans="2:34" s="1" customFormat="1" ht="18.600000000000001">
      <c r="B75" s="25" t="s">
        <v>46</v>
      </c>
      <c r="C75" s="14"/>
      <c r="D75" s="15">
        <f t="shared" ref="D75:AH75" si="123">D17*D$86/1000</f>
        <v>469.98464981835116</v>
      </c>
      <c r="E75" s="15">
        <f t="shared" ref="E75:O75" si="124">E17*E$86/1000</f>
        <v>641.93338748129599</v>
      </c>
      <c r="F75" s="15">
        <f t="shared" si="124"/>
        <v>438.89786295797273</v>
      </c>
      <c r="G75" s="15">
        <f t="shared" si="124"/>
        <v>623.19350887232747</v>
      </c>
      <c r="H75" s="15">
        <f t="shared" si="124"/>
        <v>589.11237287406959</v>
      </c>
      <c r="I75" s="15">
        <f t="shared" si="124"/>
        <v>700.91686934244217</v>
      </c>
      <c r="J75" s="15">
        <f t="shared" si="124"/>
        <v>559.93764912081144</v>
      </c>
      <c r="K75" s="15">
        <f t="shared" si="124"/>
        <v>353.77599066124719</v>
      </c>
      <c r="L75" s="15">
        <f t="shared" ref="L75" si="125">L17*L$86/1000</f>
        <v>707.24279639133272</v>
      </c>
      <c r="M75" s="15">
        <f t="shared" si="124"/>
        <v>852.08397936812173</v>
      </c>
      <c r="N75" s="15">
        <f t="shared" si="124"/>
        <v>577.62841316456752</v>
      </c>
      <c r="O75" s="15">
        <f t="shared" si="124"/>
        <v>611.9799872813303</v>
      </c>
      <c r="P75" s="15">
        <f t="shared" si="123"/>
        <v>469.98464981835116</v>
      </c>
      <c r="Q75" s="15">
        <f t="shared" si="123"/>
        <v>1105.4294331686203</v>
      </c>
      <c r="R75" s="15">
        <f t="shared" si="123"/>
        <v>1543.8424553909349</v>
      </c>
      <c r="S75" s="15">
        <f t="shared" si="123"/>
        <v>2183.9970118087103</v>
      </c>
      <c r="T75" s="15">
        <f t="shared" si="123"/>
        <v>2778.302630024034</v>
      </c>
      <c r="U75" s="15">
        <f t="shared" si="123"/>
        <v>3473.2146913180322</v>
      </c>
      <c r="V75" s="15">
        <f t="shared" si="123"/>
        <v>4033.079357711325</v>
      </c>
      <c r="W75" s="15">
        <f t="shared" si="123"/>
        <v>4369.4780143255457</v>
      </c>
      <c r="X75" s="15">
        <f t="shared" si="123"/>
        <v>5119.6371291425658</v>
      </c>
      <c r="Y75" s="15">
        <f t="shared" si="123"/>
        <v>6020.1801266463308</v>
      </c>
      <c r="Z75" s="15">
        <f t="shared" si="123"/>
        <v>6605.4338273457515</v>
      </c>
      <c r="AA75" s="15">
        <f t="shared" si="123"/>
        <v>7217.5365459870673</v>
      </c>
      <c r="AB75" s="15">
        <f t="shared" si="123"/>
        <v>1543.8424553909349</v>
      </c>
      <c r="AC75" s="15">
        <f t="shared" si="123"/>
        <v>1922.3666122127474</v>
      </c>
      <c r="AD75" s="15">
        <f t="shared" si="123"/>
        <v>1639.4378256919965</v>
      </c>
      <c r="AE75" s="15">
        <f t="shared" si="123"/>
        <v>2053.2954767725105</v>
      </c>
      <c r="AF75" s="15">
        <f t="shared" si="123"/>
        <v>3473.2146913180327</v>
      </c>
      <c r="AG75" s="15">
        <f t="shared" si="123"/>
        <v>3700.1697514817079</v>
      </c>
      <c r="AH75" s="15">
        <f t="shared" si="123"/>
        <v>7217.5365459870691</v>
      </c>
    </row>
    <row r="76" spans="2:34" s="1" customFormat="1" ht="18.600000000000001">
      <c r="B76" s="26" t="s">
        <v>47</v>
      </c>
      <c r="C76" s="27"/>
      <c r="D76" s="28">
        <f t="shared" ref="D76:AH76" si="126">D18*D$86/1000</f>
        <v>6063.1416487064662</v>
      </c>
      <c r="E76" s="28">
        <f t="shared" ref="E76:O76" si="127">E18*E$86/1000</f>
        <v>8607.4535591791464</v>
      </c>
      <c r="F76" s="28">
        <f t="shared" si="127"/>
        <v>7623.167133149952</v>
      </c>
      <c r="G76" s="28">
        <f t="shared" si="127"/>
        <v>11014.200360456836</v>
      </c>
      <c r="H76" s="28">
        <f t="shared" si="127"/>
        <v>11026.534125978305</v>
      </c>
      <c r="I76" s="28">
        <f t="shared" si="127"/>
        <v>10018.111613480871</v>
      </c>
      <c r="J76" s="28">
        <f t="shared" si="127"/>
        <v>10157.52481652423</v>
      </c>
      <c r="K76" s="28">
        <f t="shared" si="127"/>
        <v>8757.443205175512</v>
      </c>
      <c r="L76" s="28">
        <f t="shared" ref="L76" si="128">L18*L$86/1000</f>
        <v>10177.157625686597</v>
      </c>
      <c r="M76" s="28">
        <f t="shared" si="127"/>
        <v>9300.6931957623729</v>
      </c>
      <c r="N76" s="28">
        <f t="shared" si="127"/>
        <v>11318.131717930217</v>
      </c>
      <c r="O76" s="28">
        <f t="shared" si="127"/>
        <v>10518.943867178667</v>
      </c>
      <c r="P76" s="28">
        <f t="shared" si="126"/>
        <v>6063.1416487064662</v>
      </c>
      <c r="Q76" s="28">
        <f t="shared" si="126"/>
        <v>14559.648395353903</v>
      </c>
      <c r="R76" s="28">
        <f t="shared" si="126"/>
        <v>22184.536225189491</v>
      </c>
      <c r="S76" s="28">
        <f t="shared" si="126"/>
        <v>33023.071864643403</v>
      </c>
      <c r="T76" s="28">
        <f t="shared" si="126"/>
        <v>43889.868039625886</v>
      </c>
      <c r="U76" s="28">
        <f t="shared" si="126"/>
        <v>53874.118687252922</v>
      </c>
      <c r="V76" s="28">
        <f t="shared" si="126"/>
        <v>64066.197765938035</v>
      </c>
      <c r="W76" s="28">
        <f t="shared" si="126"/>
        <v>72892.533672817153</v>
      </c>
      <c r="X76" s="28">
        <f t="shared" si="126"/>
        <v>83506.864725331441</v>
      </c>
      <c r="Y76" s="28">
        <f t="shared" si="126"/>
        <v>92975.045645424922</v>
      </c>
      <c r="Z76" s="28">
        <f t="shared" si="126"/>
        <v>104742.57740252165</v>
      </c>
      <c r="AA76" s="28">
        <f t="shared" si="126"/>
        <v>115269.57952368313</v>
      </c>
      <c r="AB76" s="28">
        <f t="shared" si="126"/>
        <v>22184.536225189491</v>
      </c>
      <c r="AC76" s="28">
        <f t="shared" si="126"/>
        <v>32084.973700155595</v>
      </c>
      <c r="AD76" s="28">
        <f t="shared" si="126"/>
        <v>29222.859633920743</v>
      </c>
      <c r="AE76" s="28">
        <f t="shared" si="126"/>
        <v>31228.726531289416</v>
      </c>
      <c r="AF76" s="28">
        <f t="shared" si="126"/>
        <v>53874.118687252929</v>
      </c>
      <c r="AG76" s="28">
        <f t="shared" si="126"/>
        <v>60498.188243231445</v>
      </c>
      <c r="AH76" s="28">
        <f t="shared" si="126"/>
        <v>115269.57952368315</v>
      </c>
    </row>
    <row r="77" spans="2:34" s="1" customFormat="1" ht="18.600000000000001">
      <c r="B77" s="25" t="s">
        <v>48</v>
      </c>
      <c r="C77" s="14"/>
      <c r="D77" s="15">
        <f t="shared" ref="D77:AH77" si="129">D19*D$86/1000</f>
        <v>1157.3363095299869</v>
      </c>
      <c r="E77" s="15">
        <f t="shared" ref="E77:O77" si="130">E19*E$86/1000</f>
        <v>2078.0379988682789</v>
      </c>
      <c r="F77" s="15">
        <f t="shared" si="130"/>
        <v>1134.0196525854524</v>
      </c>
      <c r="G77" s="15">
        <f t="shared" si="130"/>
        <v>1392.1693975446162</v>
      </c>
      <c r="H77" s="15">
        <f t="shared" si="130"/>
        <v>1449.5843861955832</v>
      </c>
      <c r="I77" s="15">
        <f t="shared" si="130"/>
        <v>4341.1271851127785</v>
      </c>
      <c r="J77" s="15">
        <f t="shared" si="130"/>
        <v>1418.1842630138556</v>
      </c>
      <c r="K77" s="15">
        <f t="shared" si="130"/>
        <v>1930.0837018059306</v>
      </c>
      <c r="L77" s="15">
        <f t="shared" ref="L77" si="131">L19*L$86/1000</f>
        <v>1033.8719608311962</v>
      </c>
      <c r="M77" s="15">
        <f t="shared" si="130"/>
        <v>1336.4924152896076</v>
      </c>
      <c r="N77" s="15">
        <f t="shared" si="130"/>
        <v>2164.3963602054314</v>
      </c>
      <c r="O77" s="15">
        <f t="shared" si="130"/>
        <v>1664.3731021436711</v>
      </c>
      <c r="P77" s="15">
        <f t="shared" si="129"/>
        <v>1157.3363095299869</v>
      </c>
      <c r="Q77" s="15">
        <f t="shared" si="129"/>
        <v>3177.8519788742424</v>
      </c>
      <c r="R77" s="15">
        <f t="shared" si="129"/>
        <v>4309.9159153188584</v>
      </c>
      <c r="S77" s="15">
        <f t="shared" si="129"/>
        <v>5820.2304829471295</v>
      </c>
      <c r="T77" s="15">
        <f t="shared" si="129"/>
        <v>7297.1895839609806</v>
      </c>
      <c r="U77" s="15">
        <f t="shared" si="129"/>
        <v>11477.922787433585</v>
      </c>
      <c r="V77" s="15">
        <f t="shared" si="129"/>
        <v>12885.388001501051</v>
      </c>
      <c r="W77" s="15">
        <f t="shared" si="129"/>
        <v>14847.877338555385</v>
      </c>
      <c r="X77" s="15">
        <f t="shared" si="129"/>
        <v>15792.115792932542</v>
      </c>
      <c r="Y77" s="15">
        <f t="shared" si="129"/>
        <v>17103.055593447727</v>
      </c>
      <c r="Z77" s="15">
        <f t="shared" si="129"/>
        <v>19361.518138841977</v>
      </c>
      <c r="AA77" s="15">
        <f t="shared" si="129"/>
        <v>21025.280018953803</v>
      </c>
      <c r="AB77" s="15">
        <f t="shared" si="129"/>
        <v>4309.9159153188584</v>
      </c>
      <c r="AC77" s="15">
        <f t="shared" si="129"/>
        <v>7371.3658735248255</v>
      </c>
      <c r="AD77" s="15">
        <f t="shared" si="129"/>
        <v>4374.089641152219</v>
      </c>
      <c r="AE77" s="15">
        <f t="shared" si="129"/>
        <v>5193.1331355528964</v>
      </c>
      <c r="AF77" s="15">
        <f t="shared" si="129"/>
        <v>11477.922787433587</v>
      </c>
      <c r="AG77" s="15">
        <f t="shared" si="129"/>
        <v>9582.5004420383539</v>
      </c>
      <c r="AH77" s="15">
        <f t="shared" si="129"/>
        <v>21025.280018953807</v>
      </c>
    </row>
    <row r="78" spans="2:34" s="1" customFormat="1" ht="18.600000000000001">
      <c r="B78" s="25" t="s">
        <v>49</v>
      </c>
      <c r="C78" s="14"/>
      <c r="D78" s="15">
        <f t="shared" ref="D78:AH78" si="132">D20*D$86/1000</f>
        <v>360.64294768748988</v>
      </c>
      <c r="E78" s="15">
        <f t="shared" ref="E78:O78" si="133">E20*E$86/1000</f>
        <v>417.21665677365809</v>
      </c>
      <c r="F78" s="15">
        <f t="shared" si="133"/>
        <v>426.34879855974481</v>
      </c>
      <c r="G78" s="15">
        <f t="shared" si="133"/>
        <v>484.43766212520325</v>
      </c>
      <c r="H78" s="15">
        <f t="shared" si="133"/>
        <v>504.19431278618868</v>
      </c>
      <c r="I78" s="15">
        <f t="shared" si="133"/>
        <v>517.25070565502563</v>
      </c>
      <c r="J78" s="15">
        <f t="shared" si="133"/>
        <v>533.30531155254175</v>
      </c>
      <c r="K78" s="15">
        <f t="shared" si="133"/>
        <v>453.03098548239876</v>
      </c>
      <c r="L78" s="15">
        <f t="shared" ref="L78" si="134">L20*L$86/1000</f>
        <v>447.117986566811</v>
      </c>
      <c r="M78" s="15">
        <f t="shared" si="133"/>
        <v>423.48184820777493</v>
      </c>
      <c r="N78" s="15">
        <f t="shared" si="133"/>
        <v>452.64213017705777</v>
      </c>
      <c r="O78" s="15">
        <f t="shared" si="133"/>
        <v>544.25006766099875</v>
      </c>
      <c r="P78" s="15">
        <f t="shared" si="132"/>
        <v>360.64294768748988</v>
      </c>
      <c r="Q78" s="15">
        <f t="shared" si="132"/>
        <v>779.17731593288943</v>
      </c>
      <c r="R78" s="15">
        <f t="shared" si="132"/>
        <v>1205.6990955126262</v>
      </c>
      <c r="S78" s="15">
        <f t="shared" si="132"/>
        <v>1703.8430958034028</v>
      </c>
      <c r="T78" s="15">
        <f t="shared" si="132"/>
        <v>2207.0738799311048</v>
      </c>
      <c r="U78" s="15">
        <f t="shared" si="132"/>
        <v>2721.8424545109524</v>
      </c>
      <c r="V78" s="15">
        <f t="shared" si="132"/>
        <v>3257.3813521558609</v>
      </c>
      <c r="W78" s="15">
        <f t="shared" si="132"/>
        <v>3714.7690426206036</v>
      </c>
      <c r="X78" s="15">
        <f t="shared" si="132"/>
        <v>4171.8663580154553</v>
      </c>
      <c r="Y78" s="15">
        <f t="shared" si="132"/>
        <v>4598.1382226573714</v>
      </c>
      <c r="Z78" s="15">
        <f t="shared" si="132"/>
        <v>5058.189352780184</v>
      </c>
      <c r="AA78" s="15">
        <f t="shared" si="132"/>
        <v>5603.100678503386</v>
      </c>
      <c r="AB78" s="15">
        <f t="shared" si="132"/>
        <v>1205.6990955126262</v>
      </c>
      <c r="AC78" s="15">
        <f t="shared" si="132"/>
        <v>1511.8426473825796</v>
      </c>
      <c r="AD78" s="15">
        <f t="shared" si="132"/>
        <v>1432.7834343078787</v>
      </c>
      <c r="AE78" s="15">
        <f t="shared" si="132"/>
        <v>1416.8163315942334</v>
      </c>
      <c r="AF78" s="15">
        <f t="shared" si="132"/>
        <v>2721.8424545109528</v>
      </c>
      <c r="AG78" s="15">
        <f t="shared" si="132"/>
        <v>2850.0553200861609</v>
      </c>
      <c r="AH78" s="15">
        <f t="shared" si="132"/>
        <v>5603.1006785033869</v>
      </c>
    </row>
    <row r="79" spans="2:34" s="1" customFormat="1" ht="18.600000000000001">
      <c r="B79" s="25" t="s">
        <v>50</v>
      </c>
      <c r="C79" s="14"/>
      <c r="D79" s="15">
        <f t="shared" ref="D79:AH79" si="135">D21*D$86/1000</f>
        <v>65.276034324664565</v>
      </c>
      <c r="E79" s="15">
        <f t="shared" ref="E79:O79" si="136">E21*E$86/1000</f>
        <v>48.322611484937539</v>
      </c>
      <c r="F79" s="15">
        <f t="shared" si="136"/>
        <v>109.61899352582586</v>
      </c>
      <c r="G79" s="15">
        <f t="shared" si="136"/>
        <v>174.06730770406233</v>
      </c>
      <c r="H79" s="15">
        <f t="shared" si="136"/>
        <v>39.676824604023984</v>
      </c>
      <c r="I79" s="15">
        <f t="shared" si="136"/>
        <v>104.77632217205633</v>
      </c>
      <c r="J79" s="15">
        <f t="shared" si="136"/>
        <v>13.656833880943696</v>
      </c>
      <c r="K79" s="15">
        <f t="shared" si="136"/>
        <v>153.48072062182442</v>
      </c>
      <c r="L79" s="15">
        <f t="shared" ref="L79" si="137">L21*L$86/1000</f>
        <v>124.68603115599412</v>
      </c>
      <c r="M79" s="15">
        <f t="shared" si="136"/>
        <v>186.83360026568033</v>
      </c>
      <c r="N79" s="15">
        <f t="shared" si="136"/>
        <v>469.66327738419898</v>
      </c>
      <c r="O79" s="15">
        <f t="shared" si="136"/>
        <v>-2.3964206942067672</v>
      </c>
      <c r="P79" s="15">
        <f t="shared" si="135"/>
        <v>65.276034324664565</v>
      </c>
      <c r="Q79" s="15">
        <f t="shared" si="135"/>
        <v>116.1089548170463</v>
      </c>
      <c r="R79" s="15">
        <f t="shared" si="135"/>
        <v>225.95650322032785</v>
      </c>
      <c r="S79" s="15">
        <f t="shared" si="135"/>
        <v>385.63029071386887</v>
      </c>
      <c r="T79" s="15">
        <f t="shared" si="135"/>
        <v>433.45933275790065</v>
      </c>
      <c r="U79" s="15">
        <f t="shared" si="135"/>
        <v>537.56361434273458</v>
      </c>
      <c r="V79" s="15">
        <f t="shared" si="135"/>
        <v>549.439401363819</v>
      </c>
      <c r="W79" s="15">
        <f t="shared" si="135"/>
        <v>712.12714031960377</v>
      </c>
      <c r="X79" s="15">
        <f t="shared" si="135"/>
        <v>845.42754841046428</v>
      </c>
      <c r="Y79" s="15">
        <f t="shared" si="135"/>
        <v>1046.5127727244012</v>
      </c>
      <c r="Z79" s="15">
        <f t="shared" si="135"/>
        <v>1568.5829051423848</v>
      </c>
      <c r="AA79" s="15">
        <f t="shared" si="135"/>
        <v>1565.1074539718397</v>
      </c>
      <c r="AB79" s="15">
        <f t="shared" si="135"/>
        <v>225.95650322032785</v>
      </c>
      <c r="AC79" s="15">
        <f t="shared" si="135"/>
        <v>314.23794684760946</v>
      </c>
      <c r="AD79" s="15">
        <f t="shared" si="135"/>
        <v>302.8767219912873</v>
      </c>
      <c r="AE79" s="15">
        <f t="shared" si="135"/>
        <v>682.90360676511239</v>
      </c>
      <c r="AF79" s="15">
        <f t="shared" si="135"/>
        <v>537.56361434273458</v>
      </c>
      <c r="AG79" s="15">
        <f t="shared" si="135"/>
        <v>992.0120794918904</v>
      </c>
      <c r="AH79" s="15">
        <f t="shared" si="135"/>
        <v>1565.10745397184</v>
      </c>
    </row>
    <row r="80" spans="2:34" s="1" customFormat="1" ht="18.600000000000001">
      <c r="B80" s="25" t="s">
        <v>51</v>
      </c>
      <c r="C80" s="14"/>
      <c r="D80" s="15">
        <f t="shared" ref="D80:AH80" si="138">D22*D$86/1000</f>
        <v>493.64162948052416</v>
      </c>
      <c r="E80" s="15">
        <f t="shared" ref="E80:O80" si="139">E22*E$86/1000</f>
        <v>561.79704669145656</v>
      </c>
      <c r="F80" s="15">
        <f t="shared" si="139"/>
        <v>450.64384007451582</v>
      </c>
      <c r="G80" s="15">
        <f t="shared" si="139"/>
        <v>871.74334678014498</v>
      </c>
      <c r="H80" s="15">
        <f t="shared" si="139"/>
        <v>879.45549306616988</v>
      </c>
      <c r="I80" s="15">
        <f t="shared" si="139"/>
        <v>946.65418768495329</v>
      </c>
      <c r="J80" s="15">
        <f t="shared" si="139"/>
        <v>593.76399873344633</v>
      </c>
      <c r="K80" s="15">
        <f t="shared" si="139"/>
        <v>665.96607882154717</v>
      </c>
      <c r="L80" s="15">
        <f t="shared" ref="L80" si="140">L22*L$86/1000</f>
        <v>564.10227950447199</v>
      </c>
      <c r="M80" s="15">
        <f t="shared" si="139"/>
        <v>795.72074289437126</v>
      </c>
      <c r="N80" s="15">
        <f t="shared" si="139"/>
        <v>824.48189547924346</v>
      </c>
      <c r="O80" s="15">
        <f t="shared" si="139"/>
        <v>865.93823084918563</v>
      </c>
      <c r="P80" s="15">
        <f t="shared" si="138"/>
        <v>493.64162948052416</v>
      </c>
      <c r="Q80" s="15">
        <f t="shared" si="138"/>
        <v>1058.0177550325427</v>
      </c>
      <c r="R80" s="15">
        <f t="shared" si="138"/>
        <v>1508.3320558787475</v>
      </c>
      <c r="S80" s="15">
        <f t="shared" si="138"/>
        <v>2343.1031701569095</v>
      </c>
      <c r="T80" s="15">
        <f t="shared" si="138"/>
        <v>3200.3078277025256</v>
      </c>
      <c r="U80" s="15">
        <f t="shared" si="138"/>
        <v>4131.9888922229602</v>
      </c>
      <c r="V80" s="15">
        <f t="shared" si="138"/>
        <v>4723.9115481453528</v>
      </c>
      <c r="W80" s="15">
        <f t="shared" si="138"/>
        <v>5397.182192757703</v>
      </c>
      <c r="X80" s="15">
        <f t="shared" si="138"/>
        <v>5961.0792707283172</v>
      </c>
      <c r="Y80" s="15">
        <f t="shared" si="138"/>
        <v>6786.6128115087513</v>
      </c>
      <c r="Z80" s="15">
        <f t="shared" si="138"/>
        <v>7643.6667548905443</v>
      </c>
      <c r="AA80" s="15">
        <f t="shared" si="138"/>
        <v>8510.9305429936867</v>
      </c>
      <c r="AB80" s="15">
        <f t="shared" si="138"/>
        <v>1508.3320558787475</v>
      </c>
      <c r="AC80" s="15">
        <f t="shared" si="138"/>
        <v>2709.2237990521221</v>
      </c>
      <c r="AD80" s="15">
        <f t="shared" si="138"/>
        <v>1830.3263988943204</v>
      </c>
      <c r="AE80" s="15">
        <f t="shared" si="138"/>
        <v>2489.4733005462617</v>
      </c>
      <c r="AF80" s="15">
        <f t="shared" si="138"/>
        <v>4131.9888922229611</v>
      </c>
      <c r="AG80" s="15">
        <f t="shared" si="138"/>
        <v>4331.2561618305926</v>
      </c>
      <c r="AH80" s="15">
        <f t="shared" si="138"/>
        <v>8510.9305429936885</v>
      </c>
    </row>
    <row r="81" spans="2:34" s="1" customFormat="1" ht="18.600000000000001">
      <c r="B81" s="25" t="s">
        <v>52</v>
      </c>
      <c r="C81" s="14"/>
      <c r="D81" s="15">
        <f t="shared" ref="D81:AH81" si="141">D23*D$86/1000</f>
        <v>1729.678340730351</v>
      </c>
      <c r="E81" s="15">
        <f t="shared" ref="E81:O81" si="142">E23*E$86/1000</f>
        <v>2213.7192148659542</v>
      </c>
      <c r="F81" s="15">
        <f t="shared" si="142"/>
        <v>1588.893270490139</v>
      </c>
      <c r="G81" s="15">
        <f t="shared" si="142"/>
        <v>3028.3885802183859</v>
      </c>
      <c r="H81" s="15">
        <f t="shared" si="142"/>
        <v>1767.4499273917806</v>
      </c>
      <c r="I81" s="15">
        <f t="shared" si="142"/>
        <v>1862.9142516411946</v>
      </c>
      <c r="J81" s="15">
        <f t="shared" si="142"/>
        <v>1543.7709587025736</v>
      </c>
      <c r="K81" s="15">
        <f t="shared" si="142"/>
        <v>1726.5909441085078</v>
      </c>
      <c r="L81" s="15">
        <f t="shared" ref="L81" si="143">L23*L$86/1000</f>
        <v>1416.6100422912102</v>
      </c>
      <c r="M81" s="15">
        <f t="shared" si="142"/>
        <v>1135.3888464786505</v>
      </c>
      <c r="N81" s="15">
        <f t="shared" si="142"/>
        <v>1839.822652095374</v>
      </c>
      <c r="O81" s="15">
        <f t="shared" si="142"/>
        <v>1980.707853781056</v>
      </c>
      <c r="P81" s="15">
        <f t="shared" si="141"/>
        <v>1729.678340730351</v>
      </c>
      <c r="Q81" s="15">
        <f t="shared" si="141"/>
        <v>3931.9471537345821</v>
      </c>
      <c r="R81" s="15">
        <f t="shared" si="141"/>
        <v>5519.2380142116244</v>
      </c>
      <c r="S81" s="15">
        <f t="shared" si="141"/>
        <v>8445.2256523243923</v>
      </c>
      <c r="T81" s="15">
        <f t="shared" si="141"/>
        <v>10290.169409003609</v>
      </c>
      <c r="U81" s="15">
        <f t="shared" si="141"/>
        <v>12173.250231278851</v>
      </c>
      <c r="V81" s="15">
        <f t="shared" si="141"/>
        <v>13706.614510251538</v>
      </c>
      <c r="W81" s="15">
        <f t="shared" si="141"/>
        <v>15431.782541181714</v>
      </c>
      <c r="X81" s="15">
        <f t="shared" si="141"/>
        <v>16814.054420866323</v>
      </c>
      <c r="Y81" s="15">
        <f t="shared" si="141"/>
        <v>17883.272327723331</v>
      </c>
      <c r="Z81" s="15">
        <f t="shared" si="141"/>
        <v>19762.892683130063</v>
      </c>
      <c r="AA81" s="15">
        <f t="shared" si="141"/>
        <v>21745.090870000309</v>
      </c>
      <c r="AB81" s="15">
        <f t="shared" si="141"/>
        <v>5519.2380142116244</v>
      </c>
      <c r="AC81" s="15">
        <f t="shared" si="141"/>
        <v>6598.5043089858691</v>
      </c>
      <c r="AD81" s="15">
        <f t="shared" si="141"/>
        <v>4699.5232987576001</v>
      </c>
      <c r="AE81" s="15">
        <f t="shared" si="141"/>
        <v>4938.9062499498878</v>
      </c>
      <c r="AF81" s="15">
        <f t="shared" si="141"/>
        <v>12173.250231278855</v>
      </c>
      <c r="AG81" s="15">
        <f t="shared" si="141"/>
        <v>9644.5926172511536</v>
      </c>
      <c r="AH81" s="15">
        <f t="shared" si="141"/>
        <v>21745.090870000316</v>
      </c>
    </row>
    <row r="82" spans="2:34" s="1" customFormat="1" ht="18.600000000000001">
      <c r="B82" s="26" t="s">
        <v>53</v>
      </c>
      <c r="C82" s="29"/>
      <c r="D82" s="28">
        <f t="shared" ref="D82:AH82" si="144">D24*D$86/1000</f>
        <v>3915.6937105068196</v>
      </c>
      <c r="E82" s="28">
        <f t="shared" ref="E82:O82" si="145">E24*E$86/1000</f>
        <v>5411.9253463528321</v>
      </c>
      <c r="F82" s="28">
        <f t="shared" si="145"/>
        <v>4269.9609558240691</v>
      </c>
      <c r="G82" s="28">
        <f t="shared" si="145"/>
        <v>6204.1838581861057</v>
      </c>
      <c r="H82" s="28">
        <f t="shared" si="145"/>
        <v>7284.65504091611</v>
      </c>
      <c r="I82" s="28">
        <f t="shared" si="145"/>
        <v>7994.9103925192831</v>
      </c>
      <c r="J82" s="28">
        <f t="shared" si="145"/>
        <v>4565.8971275181384</v>
      </c>
      <c r="K82" s="28">
        <f t="shared" si="145"/>
        <v>5632.2541561191392</v>
      </c>
      <c r="L82" s="28">
        <f t="shared" ref="L82" si="146">L24*L$86/1000</f>
        <v>4111.1967289441245</v>
      </c>
      <c r="M82" s="28">
        <f t="shared" si="145"/>
        <v>4481.325236122073</v>
      </c>
      <c r="N82" s="28">
        <f t="shared" si="145"/>
        <v>9360.1307384334923</v>
      </c>
      <c r="O82" s="28">
        <f t="shared" si="145"/>
        <v>5248.0991302948041</v>
      </c>
      <c r="P82" s="28">
        <f t="shared" si="144"/>
        <v>3915.6937105068196</v>
      </c>
      <c r="Q82" s="28">
        <f t="shared" si="144"/>
        <v>9268.2427876238471</v>
      </c>
      <c r="R82" s="28">
        <f t="shared" si="144"/>
        <v>13536.735152324565</v>
      </c>
      <c r="S82" s="28">
        <f t="shared" si="144"/>
        <v>19738.938842833635</v>
      </c>
      <c r="T82" s="28">
        <f t="shared" si="144"/>
        <v>26850.103483672036</v>
      </c>
      <c r="U82" s="28">
        <f t="shared" si="144"/>
        <v>34716.347612510945</v>
      </c>
      <c r="V82" s="28">
        <f t="shared" si="144"/>
        <v>39256.524580938545</v>
      </c>
      <c r="W82" s="28">
        <f t="shared" si="144"/>
        <v>44960.250156338188</v>
      </c>
      <c r="X82" s="28">
        <f t="shared" si="144"/>
        <v>48968.639324964694</v>
      </c>
      <c r="Y82" s="28">
        <f t="shared" si="144"/>
        <v>53416.401814408004</v>
      </c>
      <c r="Z82" s="28">
        <f t="shared" si="144"/>
        <v>63430.035437330698</v>
      </c>
      <c r="AA82" s="28">
        <f t="shared" si="144"/>
        <v>68674.597793599329</v>
      </c>
      <c r="AB82" s="28">
        <f t="shared" si="144"/>
        <v>13536.735152324565</v>
      </c>
      <c r="AC82" s="28">
        <f t="shared" si="144"/>
        <v>21651.448203912922</v>
      </c>
      <c r="AD82" s="28">
        <f t="shared" si="144"/>
        <v>14344.824165586129</v>
      </c>
      <c r="AE82" s="28">
        <f t="shared" si="144"/>
        <v>19307.707938845997</v>
      </c>
      <c r="AF82" s="28">
        <f t="shared" si="144"/>
        <v>34716.347612510952</v>
      </c>
      <c r="AG82" s="28">
        <f t="shared" si="144"/>
        <v>33739.070530691119</v>
      </c>
      <c r="AH82" s="28">
        <f t="shared" si="144"/>
        <v>68674.597793599343</v>
      </c>
    </row>
    <row r="83" spans="2:34" s="1" customFormat="1" ht="18.600000000000001">
      <c r="B83" s="26" t="s">
        <v>54</v>
      </c>
      <c r="C83" s="29"/>
      <c r="D83" s="28">
        <f t="shared" ref="D83:AH83" si="147">D25*D$86/1000</f>
        <v>1535.7075744326962</v>
      </c>
      <c r="E83" s="28">
        <f t="shared" ref="E83:O83" si="148">E25*E$86/1000</f>
        <v>638.0255948601972</v>
      </c>
      <c r="F83" s="28">
        <f t="shared" si="148"/>
        <v>876.76986510582901</v>
      </c>
      <c r="G83" s="28">
        <f t="shared" si="148"/>
        <v>1014.702778929176</v>
      </c>
      <c r="H83" s="28">
        <f t="shared" si="148"/>
        <v>1473.2143174066116</v>
      </c>
      <c r="I83" s="28">
        <f t="shared" si="148"/>
        <v>1228.1371886416102</v>
      </c>
      <c r="J83" s="28">
        <f t="shared" si="148"/>
        <v>1141.8004344722194</v>
      </c>
      <c r="K83" s="28">
        <f t="shared" si="148"/>
        <v>1207.685422317581</v>
      </c>
      <c r="L83" s="28">
        <f t="shared" ref="L83" si="149">L25*L$86/1000</f>
        <v>755.05940532976854</v>
      </c>
      <c r="M83" s="28">
        <f t="shared" si="148"/>
        <v>611.71433189206198</v>
      </c>
      <c r="N83" s="28">
        <f t="shared" si="148"/>
        <v>957.54042837324164</v>
      </c>
      <c r="O83" s="28">
        <f t="shared" si="148"/>
        <v>1186.0400735778396</v>
      </c>
      <c r="P83" s="28">
        <f t="shared" si="147"/>
        <v>1535.7075744326962</v>
      </c>
      <c r="Q83" s="28">
        <f t="shared" si="147"/>
        <v>2274.4653672820891</v>
      </c>
      <c r="R83" s="28">
        <f t="shared" si="147"/>
        <v>3150.1220227175186</v>
      </c>
      <c r="S83" s="28">
        <f t="shared" si="147"/>
        <v>4251.7547076336396</v>
      </c>
      <c r="T83" s="28">
        <f t="shared" si="147"/>
        <v>5698.3825370971654</v>
      </c>
      <c r="U83" s="28">
        <f t="shared" si="147"/>
        <v>6926.3201382102834</v>
      </c>
      <c r="V83" s="28">
        <f t="shared" si="147"/>
        <v>8068.5851006317152</v>
      </c>
      <c r="W83" s="28">
        <f t="shared" si="147"/>
        <v>9296.4637803866026</v>
      </c>
      <c r="X83" s="28">
        <f t="shared" si="147"/>
        <v>10013.927754284534</v>
      </c>
      <c r="Y83" s="28">
        <f t="shared" si="147"/>
        <v>10577.495459855616</v>
      </c>
      <c r="Z83" s="28">
        <f t="shared" si="147"/>
        <v>11540.49902894339</v>
      </c>
      <c r="AA83" s="28">
        <f t="shared" si="147"/>
        <v>12727.630005135519</v>
      </c>
      <c r="AB83" s="28">
        <f t="shared" si="147"/>
        <v>3150.1220227175186</v>
      </c>
      <c r="AC83" s="28">
        <f t="shared" si="147"/>
        <v>3741.8145375413269</v>
      </c>
      <c r="AD83" s="28">
        <f t="shared" si="147"/>
        <v>3088.0915620290957</v>
      </c>
      <c r="AE83" s="28">
        <f t="shared" si="147"/>
        <v>2735.9665321556017</v>
      </c>
      <c r="AF83" s="28">
        <f t="shared" si="147"/>
        <v>6926.3201382102852</v>
      </c>
      <c r="AG83" s="28">
        <f t="shared" si="147"/>
        <v>5819.9557366478284</v>
      </c>
      <c r="AH83" s="28">
        <f t="shared" si="147"/>
        <v>12727.630005135521</v>
      </c>
    </row>
    <row r="84" spans="2:34" s="1" customFormat="1" ht="18.600000000000001">
      <c r="B84" s="26" t="s">
        <v>55</v>
      </c>
      <c r="C84" s="29"/>
      <c r="D84" s="28">
        <f t="shared" ref="D84:AH84" si="150">D26*D$86/1000</f>
        <v>-2.7302205920723215E-3</v>
      </c>
      <c r="E84" s="28">
        <f t="shared" ref="E84:O84" si="151">E26*E$86/1000</f>
        <v>3.1516512371504378E-3</v>
      </c>
      <c r="F84" s="28">
        <f t="shared" si="151"/>
        <v>-5.5654004274760332E-4</v>
      </c>
      <c r="G84" s="28">
        <f t="shared" si="151"/>
        <v>-1.1587429396417144E-2</v>
      </c>
      <c r="H84" s="28">
        <f t="shared" si="151"/>
        <v>5.1049427731105664E-3</v>
      </c>
      <c r="I84" s="28">
        <f t="shared" si="151"/>
        <v>8.8104194191489802E-4</v>
      </c>
      <c r="J84" s="28">
        <f t="shared" si="151"/>
        <v>-6.3000017903089723E-4</v>
      </c>
      <c r="K84" s="28">
        <f t="shared" si="151"/>
        <v>-1.9044060042820157E-4</v>
      </c>
      <c r="L84" s="28">
        <f t="shared" ref="L84" si="152">L26*L$86/1000</f>
        <v>4.6999989127346903E-3</v>
      </c>
      <c r="M84" s="28">
        <f t="shared" si="151"/>
        <v>4.7123648513014782E-3</v>
      </c>
      <c r="N84" s="28">
        <f t="shared" si="151"/>
        <v>1.4100985058324404E-3</v>
      </c>
      <c r="O84" s="28">
        <f t="shared" si="151"/>
        <v>-2.150000622822606E-3</v>
      </c>
      <c r="P84" s="28">
        <f t="shared" si="150"/>
        <v>-2.7302205920723215E-3</v>
      </c>
      <c r="Q84" s="28">
        <f t="shared" si="150"/>
        <v>-1.1571506989499649E-4</v>
      </c>
      <c r="R84" s="28">
        <f t="shared" si="150"/>
        <v>-6.7445094817530449E-4</v>
      </c>
      <c r="S84" s="28">
        <f t="shared" si="150"/>
        <v>-9.964661126269583E-3</v>
      </c>
      <c r="T84" s="28">
        <f t="shared" si="150"/>
        <v>-5.7596957287402179E-3</v>
      </c>
      <c r="U84" s="28">
        <f t="shared" si="150"/>
        <v>-5.0012217380075432E-3</v>
      </c>
      <c r="V84" s="28">
        <f t="shared" si="150"/>
        <v>-5.6268437335378393E-3</v>
      </c>
      <c r="W84" s="28">
        <f t="shared" si="150"/>
        <v>-5.759714691568575E-3</v>
      </c>
      <c r="X84" s="28">
        <f t="shared" si="150"/>
        <v>-1.4782594001939135E-4</v>
      </c>
      <c r="Y84" s="28">
        <f t="shared" si="150"/>
        <v>5.2049369289405255E-3</v>
      </c>
      <c r="Z84" s="28">
        <f t="shared" si="150"/>
        <v>6.7476108117010651E-3</v>
      </c>
      <c r="AA84" s="28">
        <f t="shared" si="150"/>
        <v>4.5769170846940346E-3</v>
      </c>
      <c r="AB84" s="28">
        <f t="shared" si="150"/>
        <v>-6.7445094817530449E-4</v>
      </c>
      <c r="AC84" s="28">
        <f t="shared" si="150"/>
        <v>-4.7595679631553091E-3</v>
      </c>
      <c r="AD84" s="28">
        <f t="shared" si="150"/>
        <v>4.3314291102677918E-3</v>
      </c>
      <c r="AE84" s="28">
        <f t="shared" si="150"/>
        <v>4.348961068844243E-3</v>
      </c>
      <c r="AF84" s="28">
        <f t="shared" si="150"/>
        <v>-5.0012217380075441E-3</v>
      </c>
      <c r="AG84" s="28">
        <f t="shared" si="150"/>
        <v>8.6828203638870151E-3</v>
      </c>
      <c r="AH84" s="28">
        <f t="shared" si="150"/>
        <v>4.5769170846940354E-3</v>
      </c>
    </row>
    <row r="85" spans="2:34" s="16" customFormat="1" ht="18.95" thickBot="1">
      <c r="B85" s="17" t="s">
        <v>56</v>
      </c>
      <c r="C85" s="18"/>
      <c r="D85" s="19">
        <f t="shared" ref="D85:AH85" si="153">D27*D$86/1000</f>
        <v>42140.42074501732</v>
      </c>
      <c r="E85" s="19">
        <f t="shared" ref="E85:O85" si="154">E27*E$86/1000</f>
        <v>50133.667302443304</v>
      </c>
      <c r="F85" s="19">
        <f t="shared" si="154"/>
        <v>43786.175614066145</v>
      </c>
      <c r="G85" s="19">
        <f t="shared" si="154"/>
        <v>60917.631675970355</v>
      </c>
      <c r="H85" s="19">
        <f t="shared" si="154"/>
        <v>55625.10716638554</v>
      </c>
      <c r="I85" s="19">
        <f t="shared" si="154"/>
        <v>55728.456868813366</v>
      </c>
      <c r="J85" s="19">
        <f t="shared" si="154"/>
        <v>51598.694923107971</v>
      </c>
      <c r="K85" s="19">
        <f t="shared" si="154"/>
        <v>48264.878907478429</v>
      </c>
      <c r="L85" s="19">
        <f t="shared" ref="L85" si="155">L27*L$86/1000</f>
        <v>45105.634755573774</v>
      </c>
      <c r="M85" s="19">
        <f t="shared" si="154"/>
        <v>48356.040452996043</v>
      </c>
      <c r="N85" s="19">
        <f t="shared" si="154"/>
        <v>55749.296567662204</v>
      </c>
      <c r="O85" s="19">
        <f t="shared" si="154"/>
        <v>50607.017210086131</v>
      </c>
      <c r="P85" s="19">
        <f t="shared" si="153"/>
        <v>42140.42074501732</v>
      </c>
      <c r="Q85" s="19">
        <f t="shared" si="153"/>
        <v>92312.543394106455</v>
      </c>
      <c r="R85" s="19">
        <f t="shared" si="153"/>
        <v>136089.6223047626</v>
      </c>
      <c r="S85" s="19">
        <f t="shared" si="153"/>
        <v>197283.74385027026</v>
      </c>
      <c r="T85" s="19">
        <f t="shared" si="153"/>
        <v>253107.00011576692</v>
      </c>
      <c r="U85" s="19">
        <f t="shared" si="153"/>
        <v>308758.45812248805</v>
      </c>
      <c r="V85" s="19">
        <f t="shared" si="153"/>
        <v>360394.82955544809</v>
      </c>
      <c r="W85" s="19">
        <f t="shared" si="153"/>
        <v>408937.45064829232</v>
      </c>
      <c r="X85" s="19">
        <f t="shared" si="153"/>
        <v>454434.08303269465</v>
      </c>
      <c r="Y85" s="19">
        <f t="shared" si="153"/>
        <v>503395.75168053119</v>
      </c>
      <c r="Z85" s="19">
        <f t="shared" si="153"/>
        <v>560813.15341750765</v>
      </c>
      <c r="AA85" s="19">
        <f t="shared" si="153"/>
        <v>611420.45454614912</v>
      </c>
      <c r="AB85" s="19">
        <f t="shared" si="153"/>
        <v>136089.6223047626</v>
      </c>
      <c r="AC85" s="19">
        <f t="shared" si="153"/>
        <v>172375.91487802652</v>
      </c>
      <c r="AD85" s="19">
        <f t="shared" si="153"/>
        <v>145105.26627441912</v>
      </c>
      <c r="AE85" s="19">
        <f t="shared" si="153"/>
        <v>155330.38746887547</v>
      </c>
      <c r="AF85" s="19">
        <f t="shared" si="153"/>
        <v>308758.45812248817</v>
      </c>
      <c r="AG85" s="19">
        <f t="shared" si="153"/>
        <v>300671.296471346</v>
      </c>
      <c r="AH85" s="19">
        <f t="shared" si="153"/>
        <v>611420.45454614924</v>
      </c>
    </row>
    <row r="86" spans="2:34" s="16" customFormat="1" ht="18.95" thickTop="1">
      <c r="B86" s="21" t="s">
        <v>59</v>
      </c>
      <c r="C86" s="22"/>
      <c r="D86" s="23">
        <v>1297.569</v>
      </c>
      <c r="E86" s="23">
        <v>1557.867</v>
      </c>
      <c r="F86" s="23">
        <v>1418.357</v>
      </c>
      <c r="G86" s="23">
        <v>1955.7040000000002</v>
      </c>
      <c r="H86" s="23">
        <v>1812.079</v>
      </c>
      <c r="I86" s="23">
        <v>1728.2819999999999</v>
      </c>
      <c r="J86" s="23">
        <v>1583.5260000000001</v>
      </c>
      <c r="K86" s="23">
        <v>1440.8810000000003</v>
      </c>
      <c r="L86" s="23">
        <v>1340.059</v>
      </c>
      <c r="M86" s="23">
        <v>1364.9929999999997</v>
      </c>
      <c r="N86" s="23">
        <v>1345.2269999999999</v>
      </c>
      <c r="O86" s="23">
        <v>1518.8919999999998</v>
      </c>
      <c r="P86" s="23">
        <v>1297.569</v>
      </c>
      <c r="Q86" s="23">
        <v>2855.4359999999997</v>
      </c>
      <c r="R86" s="23">
        <v>4273.7929999999997</v>
      </c>
      <c r="S86" s="23">
        <v>6229.4969999999994</v>
      </c>
      <c r="T86" s="23">
        <v>8041.5759999999991</v>
      </c>
      <c r="U86" s="23">
        <v>9769.8579999999984</v>
      </c>
      <c r="V86" s="23">
        <v>11353.383999999998</v>
      </c>
      <c r="W86" s="23">
        <v>12794.264999999999</v>
      </c>
      <c r="X86" s="23">
        <v>14134.323999999999</v>
      </c>
      <c r="Y86" s="23">
        <v>15499.316999999999</v>
      </c>
      <c r="Z86" s="23">
        <v>16844.543999999998</v>
      </c>
      <c r="AA86" s="23">
        <v>18363.435999999998</v>
      </c>
      <c r="AB86" s="23">
        <v>4273.7929999999997</v>
      </c>
      <c r="AC86" s="23">
        <v>5496.0650000000005</v>
      </c>
      <c r="AD86" s="23">
        <v>4364.4660000000003</v>
      </c>
      <c r="AE86" s="23">
        <v>4229.1119999999992</v>
      </c>
      <c r="AF86" s="23">
        <v>9769.8580000000002</v>
      </c>
      <c r="AG86" s="23">
        <v>8593.5779999999995</v>
      </c>
      <c r="AH86" s="23">
        <v>18363.436000000002</v>
      </c>
    </row>
    <row r="87" spans="2:34" ht="18.600000000000001">
      <c r="D87" s="9">
        <f>D85-SUM(D63,D70,D76,D82:D84)</f>
        <v>0</v>
      </c>
      <c r="E87" s="9">
        <f t="shared" ref="E87:AH87" si="156">E85-SUM(E63,E70,E76,E82:E84)</f>
        <v>0</v>
      </c>
      <c r="F87" s="9">
        <f t="shared" si="156"/>
        <v>0</v>
      </c>
      <c r="G87" s="9">
        <f t="shared" si="156"/>
        <v>0</v>
      </c>
      <c r="H87" s="9">
        <f t="shared" si="156"/>
        <v>0</v>
      </c>
      <c r="I87" s="9">
        <f t="shared" si="156"/>
        <v>0</v>
      </c>
      <c r="J87" s="9">
        <f t="shared" ref="J87" si="157">J85-SUM(J63,J70,J76,J82:J84)</f>
        <v>0</v>
      </c>
      <c r="K87" s="9">
        <f t="shared" si="156"/>
        <v>0</v>
      </c>
      <c r="L87" s="9">
        <f t="shared" ref="L87" si="158">L85-SUM(L63,L70,L76,L82:L84)</f>
        <v>0</v>
      </c>
      <c r="M87" s="9">
        <f t="shared" ref="M87:N87" si="159">M85-SUM(M63,M70,M76,M82:M84)</f>
        <v>0</v>
      </c>
      <c r="N87" s="9">
        <f t="shared" si="159"/>
        <v>0</v>
      </c>
      <c r="O87" s="9">
        <f t="shared" si="156"/>
        <v>0</v>
      </c>
      <c r="P87" s="9">
        <f t="shared" si="156"/>
        <v>0</v>
      </c>
      <c r="Q87" s="9">
        <f t="shared" si="156"/>
        <v>0</v>
      </c>
      <c r="R87" s="9">
        <f t="shared" si="156"/>
        <v>0</v>
      </c>
      <c r="S87" s="9">
        <f t="shared" si="156"/>
        <v>0</v>
      </c>
      <c r="T87" s="9">
        <f t="shared" si="156"/>
        <v>0</v>
      </c>
      <c r="U87" s="9">
        <f t="shared" si="156"/>
        <v>0</v>
      </c>
      <c r="V87" s="9">
        <f t="shared" si="156"/>
        <v>0</v>
      </c>
      <c r="W87" s="9">
        <f t="shared" si="156"/>
        <v>0</v>
      </c>
      <c r="X87" s="9">
        <f t="shared" si="156"/>
        <v>0</v>
      </c>
      <c r="Y87" s="9">
        <f t="shared" si="156"/>
        <v>0</v>
      </c>
      <c r="Z87" s="9">
        <f t="shared" si="156"/>
        <v>0</v>
      </c>
      <c r="AA87" s="9">
        <f t="shared" si="156"/>
        <v>0</v>
      </c>
      <c r="AB87" s="9">
        <f t="shared" si="156"/>
        <v>0</v>
      </c>
      <c r="AC87" s="9">
        <f t="shared" si="156"/>
        <v>0</v>
      </c>
      <c r="AD87" s="9">
        <f t="shared" si="156"/>
        <v>0</v>
      </c>
      <c r="AE87" s="9">
        <f t="shared" si="156"/>
        <v>0</v>
      </c>
      <c r="AF87" s="9">
        <f t="shared" si="156"/>
        <v>0</v>
      </c>
      <c r="AG87" s="9">
        <f t="shared" si="156"/>
        <v>0</v>
      </c>
      <c r="AH87" s="9">
        <f t="shared" si="156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M20" sqref="M2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21282.42093412426</v>
      </c>
      <c r="E3" s="46">
        <v>22383.159427750979</v>
      </c>
      <c r="F3" s="46">
        <v>22495.483970532106</v>
      </c>
      <c r="G3" s="46">
        <v>24629.099215320028</v>
      </c>
      <c r="H3" s="46">
        <v>33635.990562151055</v>
      </c>
      <c r="I3" s="46">
        <v>36864.686104855995</v>
      </c>
      <c r="J3" s="46">
        <v>35164.797900626487</v>
      </c>
      <c r="K3" s="46">
        <v>37951.038816777524</v>
      </c>
      <c r="L3" s="46">
        <v>37912.58869124281</v>
      </c>
      <c r="M3" s="46">
        <v>42230.511331968002</v>
      </c>
      <c r="N3" s="46">
        <v>43168.794693663709</v>
      </c>
      <c r="O3" s="46">
        <v>39888.064949002634</v>
      </c>
      <c r="P3" s="8">
        <f>SUM($D3:D3)/P$1</f>
        <v>21282.42093412426</v>
      </c>
      <c r="Q3" s="8">
        <f>SUM($D3:E3)/Q$1</f>
        <v>21832.79018093762</v>
      </c>
      <c r="R3" s="8">
        <f>SUM($D3:F3)/R$1</f>
        <v>22053.68811080245</v>
      </c>
      <c r="S3" s="8">
        <f>SUM($D3:G3)/S$1</f>
        <v>22697.540886931842</v>
      </c>
      <c r="T3" s="8">
        <f>SUM($D3:H3)/T$1</f>
        <v>24885.230821975685</v>
      </c>
      <c r="U3" s="8">
        <f>SUM($D3:I3)/U$1</f>
        <v>26881.806702455739</v>
      </c>
      <c r="V3" s="8">
        <f>SUM($D3:J3)/V$1</f>
        <v>28065.091159337277</v>
      </c>
      <c r="W3" s="8">
        <f>SUM($D3:K3)/W$1</f>
        <v>29300.834616517306</v>
      </c>
      <c r="X3" s="8">
        <f>SUM($D3:L3)/X$1</f>
        <v>30257.696180375693</v>
      </c>
      <c r="Y3" s="8">
        <f>SUM($D3:M3)/Y$1</f>
        <v>31454.977695534926</v>
      </c>
      <c r="Z3" s="8">
        <f>SUM($D3:N3)/Z$1</f>
        <v>32519.870149910272</v>
      </c>
      <c r="AA3" s="8">
        <f>SUM($D3:O3)/AA$1</f>
        <v>33133.88638316797</v>
      </c>
      <c r="AB3" s="8">
        <f>SUM($D3:$F3)/AB$1</f>
        <v>22053.68811080245</v>
      </c>
      <c r="AC3" s="8">
        <f>SUM($G3:$I3)/AC$1</f>
        <v>31709.925294109027</v>
      </c>
      <c r="AD3" s="8">
        <f>SUM($J3:$L3)/AD$1</f>
        <v>37009.475136215609</v>
      </c>
      <c r="AE3" s="8">
        <f>SUM($M3:$O3)/AE$1</f>
        <v>41762.456991544779</v>
      </c>
      <c r="AF3" s="8">
        <f>SUM($D3:$I3)/AF$1</f>
        <v>26881.806702455739</v>
      </c>
      <c r="AG3" s="8">
        <f>SUM($J3:$O3)/AG$1</f>
        <v>39385.966063880194</v>
      </c>
      <c r="AH3" s="8">
        <f>SUM($D3:$O3)/AH$1</f>
        <v>33133.88638316797</v>
      </c>
    </row>
    <row r="4" spans="1:34" s="13" customFormat="1" ht="18.600000000000001">
      <c r="A4" s="10"/>
      <c r="B4" s="24" t="s">
        <v>33</v>
      </c>
      <c r="C4" s="11"/>
      <c r="D4" s="47">
        <v>1.2582546755695319</v>
      </c>
      <c r="E4" s="47">
        <v>1.1153845231488653</v>
      </c>
      <c r="F4" s="47">
        <v>1.1223956068106078</v>
      </c>
      <c r="G4" s="47">
        <v>1.0029850672278648</v>
      </c>
      <c r="H4" s="47">
        <v>1.0700470883418292</v>
      </c>
      <c r="I4" s="47">
        <v>1.1965899088128618</v>
      </c>
      <c r="J4" s="47">
        <v>1.1229510820285034</v>
      </c>
      <c r="K4" s="47">
        <v>1.187433299202187</v>
      </c>
      <c r="L4" s="47">
        <v>0.98147031008751162</v>
      </c>
      <c r="M4" s="47">
        <v>0.95742766434931026</v>
      </c>
      <c r="N4" s="47">
        <v>0.98371232531645469</v>
      </c>
      <c r="O4" s="47">
        <v>0.96792671000257202</v>
      </c>
      <c r="P4" s="12">
        <f>SUM($D4:D4)/P$1</f>
        <v>1.2582546755695319</v>
      </c>
      <c r="Q4" s="12">
        <f>SUM($D4:E4)/Q$1</f>
        <v>1.1868195993591986</v>
      </c>
      <c r="R4" s="12">
        <f>SUM($D4:F4)/R$1</f>
        <v>1.165344935176335</v>
      </c>
      <c r="S4" s="12">
        <f>SUM($D4:G4)/S$1</f>
        <v>1.1247549681892175</v>
      </c>
      <c r="T4" s="12">
        <f>SUM($D4:H4)/T$1</f>
        <v>1.1138133922197397</v>
      </c>
      <c r="U4" s="12">
        <f>SUM($D4:I4)/U$1</f>
        <v>1.1276094783185935</v>
      </c>
      <c r="V4" s="12">
        <f>SUM($D4:J4)/V$1</f>
        <v>1.1269439931342948</v>
      </c>
      <c r="W4" s="12">
        <f>SUM($D4:K4)/W$1</f>
        <v>1.1345051563927813</v>
      </c>
      <c r="X4" s="12">
        <f>SUM($D4:L4)/X$1</f>
        <v>1.1175012845810846</v>
      </c>
      <c r="Y4" s="12">
        <f>SUM($D4:M4)/Y$1</f>
        <v>1.1014939225579072</v>
      </c>
      <c r="Z4" s="12">
        <f>SUM($D4:N4)/Z$1</f>
        <v>1.0907865046268661</v>
      </c>
      <c r="AA4" s="12">
        <f>SUM($D4:O4)/AA$1</f>
        <v>1.0805481884081749</v>
      </c>
      <c r="AB4" s="12">
        <f t="shared" ref="AB4:AB27" si="0">SUM($D4:$F4)/AB$1</f>
        <v>1.165344935176335</v>
      </c>
      <c r="AC4" s="12">
        <f t="shared" ref="AC4:AC27" si="1">SUM($G4:$I4)/AC$1</f>
        <v>1.089874021460852</v>
      </c>
      <c r="AD4" s="12">
        <f t="shared" ref="AD4:AD27" si="2">SUM($J4:$L4)/AD$1</f>
        <v>1.0972848971060674</v>
      </c>
      <c r="AE4" s="12">
        <f t="shared" ref="AE4:AE27" si="3">SUM($M4:$O4)/AE$1</f>
        <v>0.96968889988944573</v>
      </c>
      <c r="AF4" s="12">
        <f t="shared" ref="AF4:AF27" si="4">SUM($D4:$I4)/AF$1</f>
        <v>1.1276094783185935</v>
      </c>
      <c r="AG4" s="12">
        <f t="shared" ref="AG4:AG27" si="5">SUM($J4:$O4)/AG$1</f>
        <v>1.0334868984977563</v>
      </c>
      <c r="AH4" s="12">
        <f t="shared" ref="AH4:AH27" si="6">SUM($D4:$O4)/AH$1</f>
        <v>1.0805481884081749</v>
      </c>
    </row>
    <row r="5" spans="1:34" s="1" customFormat="1" ht="18.600000000000001">
      <c r="B5" s="26" t="s">
        <v>34</v>
      </c>
      <c r="C5" s="27"/>
      <c r="D5" s="48">
        <v>26778.705647800736</v>
      </c>
      <c r="E5" s="48">
        <v>24965.829604887054</v>
      </c>
      <c r="F5" s="48">
        <v>25248.832381603686</v>
      </c>
      <c r="G5" s="48">
        <v>24702.618732239513</v>
      </c>
      <c r="H5" s="48">
        <v>35992.093764522979</v>
      </c>
      <c r="I5" s="48">
        <v>44111.911384624407</v>
      </c>
      <c r="J5" s="48">
        <v>39488.34785182216</v>
      </c>
      <c r="K5" s="48">
        <v>45064.327230356401</v>
      </c>
      <c r="L5" s="48">
        <v>37210.080179014367</v>
      </c>
      <c r="M5" s="48">
        <v>40432.659828843207</v>
      </c>
      <c r="N5" s="48">
        <v>42465.675409212556</v>
      </c>
      <c r="O5" s="48">
        <v>38608.723474457031</v>
      </c>
      <c r="P5" s="28">
        <f>SUM($D5:D5)/P$1</f>
        <v>26778.705647800736</v>
      </c>
      <c r="Q5" s="28">
        <f>SUM($D5:E5)/Q$1</f>
        <v>25872.267626343895</v>
      </c>
      <c r="R5" s="28">
        <f>SUM($D5:F5)/R$1</f>
        <v>25664.455878097157</v>
      </c>
      <c r="S5" s="28">
        <f>SUM($D5:G5)/S$1</f>
        <v>25423.996591632746</v>
      </c>
      <c r="T5" s="28">
        <f>SUM($D5:H5)/T$1</f>
        <v>27537.616026210791</v>
      </c>
      <c r="U5" s="28">
        <f>SUM($D5:I5)/U$1</f>
        <v>30299.998585946392</v>
      </c>
      <c r="V5" s="28">
        <f>SUM($D5:J5)/V$1</f>
        <v>31612.61990964293</v>
      </c>
      <c r="W5" s="28">
        <f>SUM($D5:K5)/W$1</f>
        <v>33294.083324732113</v>
      </c>
      <c r="X5" s="28">
        <f>SUM($D5:L5)/X$1</f>
        <v>33729.194086319032</v>
      </c>
      <c r="Y5" s="28">
        <f>SUM($D5:M5)/Y$1</f>
        <v>34399.540660571445</v>
      </c>
      <c r="Z5" s="28">
        <f>SUM($D5:N5)/Z$1</f>
        <v>35132.825637720634</v>
      </c>
      <c r="AA5" s="28">
        <f>SUM($D5:O5)/AA$1</f>
        <v>35422.483790782004</v>
      </c>
      <c r="AB5" s="28">
        <f t="shared" si="0"/>
        <v>25664.455878097157</v>
      </c>
      <c r="AC5" s="28">
        <f t="shared" si="1"/>
        <v>34935.541293795635</v>
      </c>
      <c r="AD5" s="28">
        <f t="shared" si="2"/>
        <v>40587.585087064304</v>
      </c>
      <c r="AE5" s="28">
        <f t="shared" si="3"/>
        <v>40502.352904170933</v>
      </c>
      <c r="AF5" s="28">
        <f t="shared" si="4"/>
        <v>30299.998585946392</v>
      </c>
      <c r="AG5" s="28">
        <f t="shared" si="5"/>
        <v>40544.968995617615</v>
      </c>
      <c r="AH5" s="28">
        <f t="shared" si="6"/>
        <v>35422.483790782004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779.32706075430849</v>
      </c>
      <c r="E7" s="48">
        <v>742.32149924993496</v>
      </c>
      <c r="F7" s="48">
        <v>759.04616467830886</v>
      </c>
      <c r="G7" s="48">
        <v>406.01386234113022</v>
      </c>
      <c r="H7" s="48">
        <v>385.57692300180776</v>
      </c>
      <c r="I7" s="48">
        <v>196.48746976688051</v>
      </c>
      <c r="J7" s="48">
        <v>153.24816622971579</v>
      </c>
      <c r="K7" s="48">
        <v>319.70319594948353</v>
      </c>
      <c r="L7" s="48">
        <v>333.02640647966092</v>
      </c>
      <c r="M7" s="48">
        <v>230.75738967775092</v>
      </c>
      <c r="N7" s="48">
        <v>271.39829015909515</v>
      </c>
      <c r="O7" s="48">
        <v>237.71460245443012</v>
      </c>
      <c r="P7" s="15">
        <f>SUM($D7:D7)/P$1</f>
        <v>779.32706075430849</v>
      </c>
      <c r="Q7" s="15">
        <f>SUM($D7:E7)/Q$1</f>
        <v>760.82428000212167</v>
      </c>
      <c r="R7" s="15">
        <f>SUM($D7:F7)/R$1</f>
        <v>760.23157489418406</v>
      </c>
      <c r="S7" s="15">
        <f>SUM($D7:G7)/S$1</f>
        <v>671.6771467559206</v>
      </c>
      <c r="T7" s="15">
        <f>SUM($D7:H7)/T$1</f>
        <v>614.45710200509802</v>
      </c>
      <c r="U7" s="15">
        <f>SUM($D7:I7)/U$1</f>
        <v>544.79549663206183</v>
      </c>
      <c r="V7" s="15">
        <f>SUM($D7:J7)/V$1</f>
        <v>488.86016371744097</v>
      </c>
      <c r="W7" s="15">
        <f>SUM($D7:K7)/W$1</f>
        <v>467.71554274644626</v>
      </c>
      <c r="X7" s="15">
        <f>SUM($D7:L7)/X$1</f>
        <v>452.75008316124791</v>
      </c>
      <c r="Y7" s="15">
        <f>SUM($D7:M7)/Y$1</f>
        <v>430.55081381289818</v>
      </c>
      <c r="Z7" s="15">
        <f>SUM($D7:N7)/Z$1</f>
        <v>416.0824025716434</v>
      </c>
      <c r="AA7" s="15">
        <f>SUM($D7:O7)/AA$1</f>
        <v>401.21841922854225</v>
      </c>
      <c r="AB7" s="15">
        <f t="shared" si="0"/>
        <v>760.23157489418406</v>
      </c>
      <c r="AC7" s="15">
        <f t="shared" si="1"/>
        <v>329.35941836993953</v>
      </c>
      <c r="AD7" s="15">
        <f t="shared" si="2"/>
        <v>268.65925621962009</v>
      </c>
      <c r="AE7" s="15">
        <f t="shared" si="3"/>
        <v>246.62342743042541</v>
      </c>
      <c r="AF7" s="15">
        <f t="shared" si="4"/>
        <v>544.79549663206183</v>
      </c>
      <c r="AG7" s="15">
        <f t="shared" si="5"/>
        <v>257.64134182502278</v>
      </c>
      <c r="AH7" s="15">
        <f t="shared" si="6"/>
        <v>401.21841922854225</v>
      </c>
    </row>
    <row r="8" spans="1:34" s="1" customFormat="1" ht="18.600000000000001">
      <c r="B8" s="24" t="s">
        <v>37</v>
      </c>
      <c r="C8" s="14"/>
      <c r="D8" s="48">
        <v>325.63920671004081</v>
      </c>
      <c r="E8" s="48">
        <v>186.73292505404115</v>
      </c>
      <c r="F8" s="48">
        <v>109.36204246696509</v>
      </c>
      <c r="G8" s="48">
        <v>18.502966492509298</v>
      </c>
      <c r="H8" s="48">
        <v>164.03185636434753</v>
      </c>
      <c r="I8" s="48">
        <v>81.357550416178498</v>
      </c>
      <c r="J8" s="48">
        <v>119.56592921613849</v>
      </c>
      <c r="K8" s="48">
        <v>46.8621141121845</v>
      </c>
      <c r="L8" s="48">
        <v>75.17734817035354</v>
      </c>
      <c r="M8" s="48">
        <v>39.413681608605074</v>
      </c>
      <c r="N8" s="48">
        <v>28.23176764538886</v>
      </c>
      <c r="O8" s="48">
        <v>43.111537275372172</v>
      </c>
      <c r="P8" s="15">
        <f>SUM($D8:D8)/P$1</f>
        <v>325.63920671004081</v>
      </c>
      <c r="Q8" s="15">
        <f>SUM($D8:E8)/Q$1</f>
        <v>256.18606588204096</v>
      </c>
      <c r="R8" s="15">
        <f>SUM($D8:F8)/R$1</f>
        <v>207.24472474368235</v>
      </c>
      <c r="S8" s="15">
        <f>SUM($D8:G8)/S$1</f>
        <v>160.05928518088908</v>
      </c>
      <c r="T8" s="15">
        <f>SUM($D8:H8)/T$1</f>
        <v>160.85379941758077</v>
      </c>
      <c r="U8" s="15">
        <f>SUM($D8:I8)/U$1</f>
        <v>147.60442458401371</v>
      </c>
      <c r="V8" s="15">
        <f>SUM($D8:J8)/V$1</f>
        <v>143.59892524574582</v>
      </c>
      <c r="W8" s="15">
        <f>SUM($D8:K8)/W$1</f>
        <v>131.50682385405065</v>
      </c>
      <c r="X8" s="15">
        <f>SUM($D8:L8)/X$1</f>
        <v>125.24799322252875</v>
      </c>
      <c r="Y8" s="15">
        <f>SUM($D8:M8)/Y$1</f>
        <v>116.66456206113637</v>
      </c>
      <c r="Z8" s="15">
        <f>SUM($D8:N8)/Z$1</f>
        <v>108.62521711425023</v>
      </c>
      <c r="AA8" s="15">
        <f>SUM($D8:O8)/AA$1</f>
        <v>103.16574379434373</v>
      </c>
      <c r="AB8" s="15">
        <f t="shared" si="0"/>
        <v>207.24472474368235</v>
      </c>
      <c r="AC8" s="15">
        <f t="shared" si="1"/>
        <v>87.964124424345115</v>
      </c>
      <c r="AD8" s="15">
        <f t="shared" si="2"/>
        <v>80.535130499558832</v>
      </c>
      <c r="AE8" s="15">
        <f t="shared" si="3"/>
        <v>36.918995509788701</v>
      </c>
      <c r="AF8" s="15">
        <f t="shared" si="4"/>
        <v>147.60442458401371</v>
      </c>
      <c r="AG8" s="15">
        <f t="shared" si="5"/>
        <v>58.727063004673766</v>
      </c>
      <c r="AH8" s="15">
        <f t="shared" si="6"/>
        <v>103.16574379434373</v>
      </c>
    </row>
    <row r="9" spans="1:34" s="1" customFormat="1" ht="18.600000000000001">
      <c r="B9" s="24" t="s">
        <v>38</v>
      </c>
      <c r="C9" s="14"/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>
        <v>55.322914884504655</v>
      </c>
      <c r="E10" s="48">
        <v>2.8483877897747707</v>
      </c>
      <c r="F10" s="48">
        <v>28.361160074506632</v>
      </c>
      <c r="G10" s="48">
        <v>-4.9134430096927098</v>
      </c>
      <c r="H10" s="48">
        <v>6.0974469395858844</v>
      </c>
      <c r="I10" s="48">
        <v>4.3452295833433547</v>
      </c>
      <c r="J10" s="48">
        <v>4.8150569569378829</v>
      </c>
      <c r="K10" s="48">
        <v>2.1966511036423428</v>
      </c>
      <c r="L10" s="48">
        <v>2.3311708901906427</v>
      </c>
      <c r="M10" s="48">
        <v>14.619214186991128</v>
      </c>
      <c r="N10" s="48">
        <v>2.3340236258548485E-2</v>
      </c>
      <c r="O10" s="48">
        <v>0</v>
      </c>
      <c r="P10" s="15">
        <f>SUM($D10:D10)/P$1</f>
        <v>55.322914884504655</v>
      </c>
      <c r="Q10" s="15">
        <f>SUM($D10:E10)/Q$1</f>
        <v>29.085651337139712</v>
      </c>
      <c r="R10" s="15">
        <f>SUM($D10:F10)/R$1</f>
        <v>28.844154249595352</v>
      </c>
      <c r="S10" s="15">
        <f>SUM($D10:G10)/S$1</f>
        <v>20.404754934773337</v>
      </c>
      <c r="T10" s="15">
        <f>SUM($D10:H10)/T$1</f>
        <v>17.543293335735846</v>
      </c>
      <c r="U10" s="15">
        <f>SUM($D10:I10)/U$1</f>
        <v>15.34361604367043</v>
      </c>
      <c r="V10" s="15">
        <f>SUM($D10:J10)/V$1</f>
        <v>13.839536174137208</v>
      </c>
      <c r="W10" s="15">
        <f>SUM($D10:K10)/W$1</f>
        <v>12.38417554032535</v>
      </c>
      <c r="X10" s="15">
        <f>SUM($D10:L10)/X$1</f>
        <v>11.267175023643716</v>
      </c>
      <c r="Y10" s="15">
        <f>SUM($D10:M10)/Y$1</f>
        <v>11.602378939978458</v>
      </c>
      <c r="Z10" s="15">
        <f>SUM($D10:N10)/Z$1</f>
        <v>10.549739057822102</v>
      </c>
      <c r="AA10" s="15">
        <f>SUM($D10:O10)/AA$1</f>
        <v>9.670594136336927</v>
      </c>
      <c r="AB10" s="15">
        <f t="shared" si="0"/>
        <v>28.844154249595352</v>
      </c>
      <c r="AC10" s="15">
        <f t="shared" si="1"/>
        <v>1.8430778377455097</v>
      </c>
      <c r="AD10" s="15">
        <f t="shared" si="2"/>
        <v>3.1142929835902895</v>
      </c>
      <c r="AE10" s="15">
        <f t="shared" si="3"/>
        <v>4.8808514744165583</v>
      </c>
      <c r="AF10" s="15">
        <f t="shared" si="4"/>
        <v>15.34361604367043</v>
      </c>
      <c r="AG10" s="15">
        <f t="shared" si="5"/>
        <v>3.9975722290034241</v>
      </c>
      <c r="AH10" s="15">
        <f t="shared" si="6"/>
        <v>9.670594136336927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1382.5511172147394</v>
      </c>
      <c r="E12" s="48">
        <v>1093.7892478862291</v>
      </c>
      <c r="F12" s="48">
        <v>1074.0269838822155</v>
      </c>
      <c r="G12" s="48">
        <v>-1525.8890015134891</v>
      </c>
      <c r="H12" s="48">
        <v>1868.7920700160682</v>
      </c>
      <c r="I12" s="48">
        <v>-107.48800147185405</v>
      </c>
      <c r="J12" s="48">
        <v>1055.6056753246469</v>
      </c>
      <c r="K12" s="48">
        <v>3886.7888410836972</v>
      </c>
      <c r="L12" s="48">
        <v>393.62278479030999</v>
      </c>
      <c r="M12" s="48">
        <v>2850.8500333322008</v>
      </c>
      <c r="N12" s="48">
        <v>2943.3918540971845</v>
      </c>
      <c r="O12" s="48">
        <v>2368.0580897178324</v>
      </c>
      <c r="P12" s="28">
        <f>SUM($D12:D12)/P$1</f>
        <v>1382.5511172147394</v>
      </c>
      <c r="Q12" s="28">
        <f>SUM($D12:E12)/Q$1</f>
        <v>1238.1701825504842</v>
      </c>
      <c r="R12" s="28">
        <f>SUM($D12:F12)/R$1</f>
        <v>1183.4557829943947</v>
      </c>
      <c r="S12" s="28">
        <f>SUM($D12:G12)/S$1</f>
        <v>506.11958686742372</v>
      </c>
      <c r="T12" s="28">
        <f>SUM($D12:H12)/T$1</f>
        <v>778.65408349715267</v>
      </c>
      <c r="U12" s="28">
        <f>SUM($D12:I12)/U$1</f>
        <v>630.96373600231811</v>
      </c>
      <c r="V12" s="28">
        <f>SUM($D12:J12)/V$1</f>
        <v>691.62687019122222</v>
      </c>
      <c r="W12" s="28">
        <f>SUM($D12:K12)/W$1</f>
        <v>1091.0221165527817</v>
      </c>
      <c r="X12" s="28">
        <f>SUM($D12:L12)/X$1</f>
        <v>1013.533301912507</v>
      </c>
      <c r="Y12" s="28">
        <f>SUM($D12:M12)/Y$1</f>
        <v>1197.2649750544765</v>
      </c>
      <c r="Z12" s="28">
        <f>SUM($D12:N12)/Z$1</f>
        <v>1356.0037822401771</v>
      </c>
      <c r="AA12" s="28">
        <f>SUM($D12:O12)/AA$1</f>
        <v>1440.3416411966484</v>
      </c>
      <c r="AB12" s="28">
        <f t="shared" si="0"/>
        <v>1183.4557829943947</v>
      </c>
      <c r="AC12" s="28">
        <f t="shared" si="1"/>
        <v>78.47168901024169</v>
      </c>
      <c r="AD12" s="28">
        <f t="shared" si="2"/>
        <v>1778.6724337328849</v>
      </c>
      <c r="AE12" s="28">
        <f t="shared" si="3"/>
        <v>2720.7666590490726</v>
      </c>
      <c r="AF12" s="28">
        <f t="shared" si="4"/>
        <v>630.96373600231811</v>
      </c>
      <c r="AG12" s="28">
        <f t="shared" si="5"/>
        <v>2249.7195463909788</v>
      </c>
      <c r="AH12" s="28">
        <f t="shared" si="6"/>
        <v>1440.3416411966484</v>
      </c>
    </row>
    <row r="13" spans="1:34" s="1" customFormat="1" ht="18.600000000000001">
      <c r="B13" s="25" t="s">
        <v>42</v>
      </c>
      <c r="C13" s="14"/>
      <c r="D13" s="48">
        <v>195.15142254477084</v>
      </c>
      <c r="E13" s="48">
        <v>183.75975874275869</v>
      </c>
      <c r="F13" s="48">
        <v>204.55616821718709</v>
      </c>
      <c r="G13" s="48">
        <v>108.09233951681625</v>
      </c>
      <c r="H13" s="48">
        <v>124.129062538352</v>
      </c>
      <c r="I13" s="48">
        <v>65.830673674455809</v>
      </c>
      <c r="J13" s="48">
        <v>72.061970374945517</v>
      </c>
      <c r="K13" s="48">
        <v>90.645139639137128</v>
      </c>
      <c r="L13" s="48">
        <v>59.782468556904547</v>
      </c>
      <c r="M13" s="48">
        <v>45.238112347306448</v>
      </c>
      <c r="N13" s="48">
        <v>60.591022670739434</v>
      </c>
      <c r="O13" s="48">
        <v>49.820439500056402</v>
      </c>
      <c r="P13" s="15">
        <f>SUM($D13:D13)/P$1</f>
        <v>195.15142254477084</v>
      </c>
      <c r="Q13" s="15">
        <f>SUM($D13:E13)/Q$1</f>
        <v>189.45559064376476</v>
      </c>
      <c r="R13" s="15">
        <f>SUM($D13:F13)/R$1</f>
        <v>194.4891165015722</v>
      </c>
      <c r="S13" s="15">
        <f>SUM($D13:G13)/S$1</f>
        <v>172.88992225538323</v>
      </c>
      <c r="T13" s="15">
        <f>SUM($D13:H13)/T$1</f>
        <v>163.13775031197696</v>
      </c>
      <c r="U13" s="15">
        <f>SUM($D13:I13)/U$1</f>
        <v>146.91990420572344</v>
      </c>
      <c r="V13" s="15">
        <f>SUM($D13:J13)/V$1</f>
        <v>136.22591365846947</v>
      </c>
      <c r="W13" s="15">
        <f>SUM($D13:K13)/W$1</f>
        <v>130.52831690605291</v>
      </c>
      <c r="X13" s="15">
        <f>SUM($D13:L13)/X$1</f>
        <v>122.66766708948087</v>
      </c>
      <c r="Y13" s="15">
        <f>SUM($D13:M13)/Y$1</f>
        <v>114.92471161526343</v>
      </c>
      <c r="Z13" s="15">
        <f>SUM($D13:N13)/Z$1</f>
        <v>109.98528534757943</v>
      </c>
      <c r="AA13" s="15">
        <f>SUM($D13:O13)/AA$1</f>
        <v>104.97154819361918</v>
      </c>
      <c r="AB13" s="15">
        <f t="shared" si="0"/>
        <v>194.4891165015722</v>
      </c>
      <c r="AC13" s="15">
        <f t="shared" si="1"/>
        <v>99.350691909874683</v>
      </c>
      <c r="AD13" s="15">
        <f t="shared" si="2"/>
        <v>74.163192856995735</v>
      </c>
      <c r="AE13" s="15">
        <f t="shared" si="3"/>
        <v>51.883191506034102</v>
      </c>
      <c r="AF13" s="15">
        <f t="shared" si="4"/>
        <v>146.91990420572344</v>
      </c>
      <c r="AG13" s="15">
        <f t="shared" si="5"/>
        <v>63.023192181514922</v>
      </c>
      <c r="AH13" s="15">
        <f t="shared" si="6"/>
        <v>104.97154819361918</v>
      </c>
    </row>
    <row r="14" spans="1:34" s="1" customFormat="1" ht="18.600000000000001">
      <c r="B14" s="25" t="s">
        <v>43</v>
      </c>
      <c r="C14" s="14"/>
      <c r="D14" s="48">
        <v>2181.1878731296138</v>
      </c>
      <c r="E14" s="48">
        <v>2840.0342602302348</v>
      </c>
      <c r="F14" s="48">
        <v>3991.5076370572328</v>
      </c>
      <c r="G14" s="48">
        <v>886.9699007093659</v>
      </c>
      <c r="H14" s="48">
        <v>2495.8547619518199</v>
      </c>
      <c r="I14" s="48">
        <v>1625.8996201344048</v>
      </c>
      <c r="J14" s="48">
        <v>2033.9499515959114</v>
      </c>
      <c r="K14" s="48">
        <v>2154.6948143822456</v>
      </c>
      <c r="L14" s="48">
        <v>1594.8902621461668</v>
      </c>
      <c r="M14" s="48">
        <v>466.09496871867583</v>
      </c>
      <c r="N14" s="48">
        <v>1703.1343487943379</v>
      </c>
      <c r="O14" s="48">
        <v>1148.4050756733857</v>
      </c>
      <c r="P14" s="15">
        <f>SUM($D14:D14)/P$1</f>
        <v>2181.1878731296138</v>
      </c>
      <c r="Q14" s="15">
        <f>SUM($D14:E14)/Q$1</f>
        <v>2510.6110666799241</v>
      </c>
      <c r="R14" s="15">
        <f>SUM($D14:F14)/R$1</f>
        <v>3004.2432568056938</v>
      </c>
      <c r="S14" s="15">
        <f>SUM($D14:G14)/S$1</f>
        <v>2474.9249177816118</v>
      </c>
      <c r="T14" s="15">
        <f>SUM($D14:H14)/T$1</f>
        <v>2479.1108866156533</v>
      </c>
      <c r="U14" s="15">
        <f>SUM($D14:I14)/U$1</f>
        <v>2336.9090088687785</v>
      </c>
      <c r="V14" s="15">
        <f>SUM($D14:J14)/V$1</f>
        <v>2293.6291435440835</v>
      </c>
      <c r="W14" s="15">
        <f>SUM($D14:K14)/W$1</f>
        <v>2276.2623523988536</v>
      </c>
      <c r="X14" s="15">
        <f>SUM($D14:L14)/X$1</f>
        <v>2200.5543423707772</v>
      </c>
      <c r="Y14" s="15">
        <f>SUM($D14:M14)/Y$1</f>
        <v>2027.1084050055674</v>
      </c>
      <c r="Z14" s="15">
        <f>SUM($D14:N14)/Z$1</f>
        <v>1997.6562180772737</v>
      </c>
      <c r="AA14" s="15">
        <f>SUM($D14:O14)/AA$1</f>
        <v>1926.8852895436164</v>
      </c>
      <c r="AB14" s="15">
        <f t="shared" si="0"/>
        <v>3004.2432568056938</v>
      </c>
      <c r="AC14" s="15">
        <f t="shared" si="1"/>
        <v>1669.5747609318635</v>
      </c>
      <c r="AD14" s="15">
        <f t="shared" si="2"/>
        <v>1927.8450093747745</v>
      </c>
      <c r="AE14" s="15">
        <f t="shared" si="3"/>
        <v>1105.8781310621332</v>
      </c>
      <c r="AF14" s="15">
        <f t="shared" si="4"/>
        <v>2336.9090088687785</v>
      </c>
      <c r="AG14" s="15">
        <f t="shared" si="5"/>
        <v>1516.8615702184536</v>
      </c>
      <c r="AH14" s="15">
        <f t="shared" si="6"/>
        <v>1926.8852895436164</v>
      </c>
    </row>
    <row r="15" spans="1:34" s="1" customFormat="1" ht="18.600000000000001">
      <c r="B15" s="25" t="s">
        <v>44</v>
      </c>
      <c r="C15" s="14"/>
      <c r="D15" s="48">
        <v>2415.7750061975594</v>
      </c>
      <c r="E15" s="48">
        <v>2589.0137356791947</v>
      </c>
      <c r="F15" s="48">
        <v>2450.3490930168382</v>
      </c>
      <c r="G15" s="48">
        <v>-1572.8271226790619</v>
      </c>
      <c r="H15" s="48">
        <v>1806.5973206587416</v>
      </c>
      <c r="I15" s="48">
        <v>279.85781837434246</v>
      </c>
      <c r="J15" s="48">
        <v>1486.0467000895806</v>
      </c>
      <c r="K15" s="48">
        <v>1896.0548479963527</v>
      </c>
      <c r="L15" s="48">
        <v>1299.0919504444619</v>
      </c>
      <c r="M15" s="48">
        <v>1594.9461570687686</v>
      </c>
      <c r="N15" s="48">
        <v>2476.9341021325245</v>
      </c>
      <c r="O15" s="48">
        <v>2598.8874190183906</v>
      </c>
      <c r="P15" s="15">
        <f>SUM($D15:D15)/P$1</f>
        <v>2415.7750061975594</v>
      </c>
      <c r="Q15" s="15">
        <f>SUM($D15:E15)/Q$1</f>
        <v>2502.3943709383771</v>
      </c>
      <c r="R15" s="15">
        <f>SUM($D15:F15)/R$1</f>
        <v>2485.0459449645309</v>
      </c>
      <c r="S15" s="15">
        <f>SUM($D15:G15)/S$1</f>
        <v>1470.5776780536326</v>
      </c>
      <c r="T15" s="15">
        <f>SUM($D15:H15)/T$1</f>
        <v>1537.7816065746542</v>
      </c>
      <c r="U15" s="15">
        <f>SUM($D15:I15)/U$1</f>
        <v>1328.1276418746022</v>
      </c>
      <c r="V15" s="15">
        <f>SUM($D15:J15)/V$1</f>
        <v>1350.6875073338849</v>
      </c>
      <c r="W15" s="15">
        <f>SUM($D15:K15)/W$1</f>
        <v>1418.8584249166934</v>
      </c>
      <c r="X15" s="15">
        <f>SUM($D15:L15)/X$1</f>
        <v>1405.5510388642231</v>
      </c>
      <c r="Y15" s="15">
        <f>SUM($D15:M15)/Y$1</f>
        <v>1424.4905506846776</v>
      </c>
      <c r="Z15" s="15">
        <f>SUM($D15:N15)/Z$1</f>
        <v>1520.1672371799366</v>
      </c>
      <c r="AA15" s="15">
        <f>SUM($D15:O15)/AA$1</f>
        <v>1610.0605856664745</v>
      </c>
      <c r="AB15" s="15">
        <f t="shared" si="0"/>
        <v>2485.0459449645309</v>
      </c>
      <c r="AC15" s="15">
        <f t="shared" si="1"/>
        <v>171.20933878467409</v>
      </c>
      <c r="AD15" s="15">
        <f t="shared" si="2"/>
        <v>1560.397832843465</v>
      </c>
      <c r="AE15" s="15">
        <f t="shared" si="3"/>
        <v>2223.5892260732276</v>
      </c>
      <c r="AF15" s="15">
        <f t="shared" si="4"/>
        <v>1328.1276418746022</v>
      </c>
      <c r="AG15" s="15">
        <f t="shared" si="5"/>
        <v>1891.9935294583463</v>
      </c>
      <c r="AH15" s="15">
        <f t="shared" si="6"/>
        <v>1610.0605856664745</v>
      </c>
    </row>
    <row r="16" spans="1:34" s="1" customFormat="1" ht="18.600000000000001">
      <c r="B16" s="25" t="s">
        <v>45</v>
      </c>
      <c r="C16" s="14"/>
      <c r="D16" s="48">
        <v>1981.5581998606799</v>
      </c>
      <c r="E16" s="48">
        <v>1909.7032515036151</v>
      </c>
      <c r="F16" s="48">
        <v>1762.435138578662</v>
      </c>
      <c r="G16" s="48">
        <v>1637.876017348214</v>
      </c>
      <c r="H16" s="48">
        <v>1251.458729287383</v>
      </c>
      <c r="I16" s="48">
        <v>1066.2665345256355</v>
      </c>
      <c r="J16" s="48">
        <v>933.44450120791203</v>
      </c>
      <c r="K16" s="48">
        <v>952.73469589582487</v>
      </c>
      <c r="L16" s="48">
        <v>1332.7602301758113</v>
      </c>
      <c r="M16" s="48">
        <v>1202.9767454806599</v>
      </c>
      <c r="N16" s="48">
        <v>1113.0334141897697</v>
      </c>
      <c r="O16" s="48">
        <v>1176.1844571701847</v>
      </c>
      <c r="P16" s="15">
        <f>SUM($D16:D16)/P$1</f>
        <v>1981.5581998606799</v>
      </c>
      <c r="Q16" s="15">
        <f>SUM($D16:E16)/Q$1</f>
        <v>1945.6307256821474</v>
      </c>
      <c r="R16" s="15">
        <f>SUM($D16:F16)/R$1</f>
        <v>1884.5655299809857</v>
      </c>
      <c r="S16" s="15">
        <f>SUM($D16:G16)/S$1</f>
        <v>1822.8931518227928</v>
      </c>
      <c r="T16" s="15">
        <f>SUM($D16:H16)/T$1</f>
        <v>1708.606267315711</v>
      </c>
      <c r="U16" s="15">
        <f>SUM($D16:I16)/U$1</f>
        <v>1601.5496451840318</v>
      </c>
      <c r="V16" s="15">
        <f>SUM($D16:J16)/V$1</f>
        <v>1506.1060531874432</v>
      </c>
      <c r="W16" s="15">
        <f>SUM($D16:K16)/W$1</f>
        <v>1436.9346335259909</v>
      </c>
      <c r="X16" s="15">
        <f>SUM($D16:L16)/X$1</f>
        <v>1425.3596998204152</v>
      </c>
      <c r="Y16" s="15">
        <f>SUM($D16:M16)/Y$1</f>
        <v>1403.1214043864397</v>
      </c>
      <c r="Z16" s="15">
        <f>SUM($D16:N16)/Z$1</f>
        <v>1376.7497689140152</v>
      </c>
      <c r="AA16" s="15">
        <f>SUM($D16:O16)/AA$1</f>
        <v>1360.0359929353626</v>
      </c>
      <c r="AB16" s="15">
        <f t="shared" si="0"/>
        <v>1884.5655299809857</v>
      </c>
      <c r="AC16" s="15">
        <f t="shared" si="1"/>
        <v>1318.5337603870776</v>
      </c>
      <c r="AD16" s="15">
        <f t="shared" si="2"/>
        <v>1072.9798090931827</v>
      </c>
      <c r="AE16" s="15">
        <f t="shared" si="3"/>
        <v>1164.064872280205</v>
      </c>
      <c r="AF16" s="15">
        <f t="shared" si="4"/>
        <v>1601.5496451840318</v>
      </c>
      <c r="AG16" s="15">
        <f t="shared" si="5"/>
        <v>1118.5223406866937</v>
      </c>
      <c r="AH16" s="15">
        <f t="shared" si="6"/>
        <v>1360.0359929353626</v>
      </c>
    </row>
    <row r="17" spans="2:34" s="1" customFormat="1" ht="18.600000000000001">
      <c r="B17" s="25" t="s">
        <v>46</v>
      </c>
      <c r="C17" s="14"/>
      <c r="D17" s="48">
        <v>430.37014741758105</v>
      </c>
      <c r="E17" s="48">
        <v>471.22402938753424</v>
      </c>
      <c r="F17" s="48">
        <v>407.15953900882727</v>
      </c>
      <c r="G17" s="48">
        <v>300.01135487159587</v>
      </c>
      <c r="H17" s="48">
        <v>244.27804034315579</v>
      </c>
      <c r="I17" s="48">
        <v>231.44917387337065</v>
      </c>
      <c r="J17" s="48">
        <v>233.11169572007105</v>
      </c>
      <c r="K17" s="48">
        <v>195.88602050276592</v>
      </c>
      <c r="L17" s="48">
        <v>300.38446210871263</v>
      </c>
      <c r="M17" s="48">
        <v>322.81152505742091</v>
      </c>
      <c r="N17" s="48">
        <v>212.23567896373834</v>
      </c>
      <c r="O17" s="48">
        <v>181.80469004600693</v>
      </c>
      <c r="P17" s="15">
        <f>SUM($D17:D17)/P$1</f>
        <v>430.37014741758105</v>
      </c>
      <c r="Q17" s="15">
        <f>SUM($D17:E17)/Q$1</f>
        <v>450.79708840255762</v>
      </c>
      <c r="R17" s="15">
        <f>SUM($D17:F17)/R$1</f>
        <v>436.25123860464754</v>
      </c>
      <c r="S17" s="15">
        <f>SUM($D17:G17)/S$1</f>
        <v>402.19126767138459</v>
      </c>
      <c r="T17" s="15">
        <f>SUM($D17:H17)/T$1</f>
        <v>370.60862220573881</v>
      </c>
      <c r="U17" s="15">
        <f>SUM($D17:I17)/U$1</f>
        <v>347.41538081701077</v>
      </c>
      <c r="V17" s="15">
        <f>SUM($D17:J17)/V$1</f>
        <v>331.08628294601937</v>
      </c>
      <c r="W17" s="15">
        <f>SUM($D17:K17)/W$1</f>
        <v>314.18625014061269</v>
      </c>
      <c r="X17" s="15">
        <f>SUM($D17:L17)/X$1</f>
        <v>312.65271813706823</v>
      </c>
      <c r="Y17" s="15">
        <f>SUM($D17:M17)/Y$1</f>
        <v>313.66859882910353</v>
      </c>
      <c r="Z17" s="15">
        <f>SUM($D17:N17)/Z$1</f>
        <v>304.44742429588854</v>
      </c>
      <c r="AA17" s="15">
        <f>SUM($D17:O17)/AA$1</f>
        <v>294.22719644173168</v>
      </c>
      <c r="AB17" s="15">
        <f t="shared" si="0"/>
        <v>436.25123860464754</v>
      </c>
      <c r="AC17" s="15">
        <f t="shared" si="1"/>
        <v>258.57952302937412</v>
      </c>
      <c r="AD17" s="15">
        <f t="shared" si="2"/>
        <v>243.12739277718319</v>
      </c>
      <c r="AE17" s="15">
        <f t="shared" si="3"/>
        <v>238.95063135572207</v>
      </c>
      <c r="AF17" s="15">
        <f t="shared" si="4"/>
        <v>347.41538081701077</v>
      </c>
      <c r="AG17" s="15">
        <f t="shared" si="5"/>
        <v>241.03901206645261</v>
      </c>
      <c r="AH17" s="15">
        <f t="shared" si="6"/>
        <v>294.22719644173168</v>
      </c>
    </row>
    <row r="18" spans="2:34" s="1" customFormat="1" ht="18.600000000000001">
      <c r="B18" s="26" t="s">
        <v>47</v>
      </c>
      <c r="C18" s="27"/>
      <c r="D18" s="48">
        <v>7533.2116684433304</v>
      </c>
      <c r="E18" s="48">
        <v>8321.9407114719725</v>
      </c>
      <c r="F18" s="48">
        <v>9238.0331916498362</v>
      </c>
      <c r="G18" s="48">
        <v>1473.1064694363297</v>
      </c>
      <c r="H18" s="48">
        <v>6231.5898191937986</v>
      </c>
      <c r="I18" s="48">
        <v>3419.6652858533398</v>
      </c>
      <c r="J18" s="48">
        <v>4938.7136065864606</v>
      </c>
      <c r="K18" s="48">
        <v>5467.2185726622183</v>
      </c>
      <c r="L18" s="48">
        <v>4744.8894992728447</v>
      </c>
      <c r="M18" s="48">
        <v>3530.9674001636881</v>
      </c>
      <c r="N18" s="48">
        <v>5742.6694029405007</v>
      </c>
      <c r="O18" s="48">
        <v>5290.3379143354659</v>
      </c>
      <c r="P18" s="28">
        <f>SUM($D18:D18)/P$1</f>
        <v>7533.2116684433304</v>
      </c>
      <c r="Q18" s="28">
        <f>SUM($D18:E18)/Q$1</f>
        <v>7927.5761899576519</v>
      </c>
      <c r="R18" s="28">
        <f>SUM($D18:F18)/R$1</f>
        <v>8364.3951905217127</v>
      </c>
      <c r="S18" s="28">
        <f>SUM($D18:G18)/S$1</f>
        <v>6641.5730102503676</v>
      </c>
      <c r="T18" s="28">
        <f>SUM($D18:H18)/T$1</f>
        <v>6559.5763720390532</v>
      </c>
      <c r="U18" s="28">
        <f>SUM($D18:I18)/U$1</f>
        <v>6036.2578576747683</v>
      </c>
      <c r="V18" s="28">
        <f>SUM($D18:J18)/V$1</f>
        <v>5879.4658218050099</v>
      </c>
      <c r="W18" s="28">
        <f>SUM($D18:K18)/W$1</f>
        <v>5827.9349156621611</v>
      </c>
      <c r="X18" s="28">
        <f>SUM($D18:L18)/X$1</f>
        <v>5707.5965360633481</v>
      </c>
      <c r="Y18" s="28">
        <f>SUM($D18:M18)/Y$1</f>
        <v>5489.9336224733825</v>
      </c>
      <c r="Z18" s="28">
        <f>SUM($D18:N18)/Z$1</f>
        <v>5512.9096025158478</v>
      </c>
      <c r="AA18" s="28">
        <f>SUM($D18:O18)/AA$1</f>
        <v>5494.36196183415</v>
      </c>
      <c r="AB18" s="28">
        <f t="shared" si="0"/>
        <v>8364.3951905217127</v>
      </c>
      <c r="AC18" s="28">
        <f t="shared" si="1"/>
        <v>3708.1205248278225</v>
      </c>
      <c r="AD18" s="28">
        <f t="shared" si="2"/>
        <v>5050.2738928405079</v>
      </c>
      <c r="AE18" s="28">
        <f t="shared" si="3"/>
        <v>4854.6582391465518</v>
      </c>
      <c r="AF18" s="28">
        <f t="shared" si="4"/>
        <v>6036.2578576747683</v>
      </c>
      <c r="AG18" s="28">
        <f t="shared" si="5"/>
        <v>4952.4660659935298</v>
      </c>
      <c r="AH18" s="28">
        <f t="shared" si="6"/>
        <v>5494.36196183415</v>
      </c>
    </row>
    <row r="19" spans="2:34" s="1" customFormat="1" ht="18.600000000000001">
      <c r="B19" s="25" t="s">
        <v>48</v>
      </c>
      <c r="C19" s="14"/>
      <c r="D19" s="48">
        <v>2769.6036242865262</v>
      </c>
      <c r="E19" s="48">
        <v>1872.7086122974617</v>
      </c>
      <c r="F19" s="48">
        <v>1045.7883697843629</v>
      </c>
      <c r="G19" s="48">
        <v>1295.413348456246</v>
      </c>
      <c r="H19" s="48">
        <v>1488.3184867734778</v>
      </c>
      <c r="I19" s="48">
        <v>1781.5530962041933</v>
      </c>
      <c r="J19" s="48">
        <v>3041.6394941225171</v>
      </c>
      <c r="K19" s="48">
        <v>1873.6327670167154</v>
      </c>
      <c r="L19" s="48">
        <v>1063.9785322923181</v>
      </c>
      <c r="M19" s="48">
        <v>1155.7518477817305</v>
      </c>
      <c r="N19" s="48">
        <v>1830.2478126793699</v>
      </c>
      <c r="O19" s="48">
        <v>1589.4319107514698</v>
      </c>
      <c r="P19" s="15">
        <f>SUM($D19:D19)/P$1</f>
        <v>2769.6036242865262</v>
      </c>
      <c r="Q19" s="15">
        <f>SUM($D19:E19)/Q$1</f>
        <v>2321.1561182919941</v>
      </c>
      <c r="R19" s="15">
        <f>SUM($D19:F19)/R$1</f>
        <v>1896.0335354561169</v>
      </c>
      <c r="S19" s="15">
        <f>SUM($D19:G19)/S$1</f>
        <v>1745.8784887061493</v>
      </c>
      <c r="T19" s="15">
        <f>SUM($D19:H19)/T$1</f>
        <v>1694.366488319615</v>
      </c>
      <c r="U19" s="15">
        <f>SUM($D19:I19)/U$1</f>
        <v>1708.8975896337115</v>
      </c>
      <c r="V19" s="15">
        <f>SUM($D19:J19)/V$1</f>
        <v>1899.2892902749695</v>
      </c>
      <c r="W19" s="15">
        <f>SUM($D19:K19)/W$1</f>
        <v>1896.0822248676877</v>
      </c>
      <c r="X19" s="15">
        <f>SUM($D19:L19)/X$1</f>
        <v>1803.6262590259801</v>
      </c>
      <c r="Y19" s="15">
        <f>SUM($D19:M19)/Y$1</f>
        <v>1738.8388179015551</v>
      </c>
      <c r="Z19" s="15">
        <f>SUM($D19:N19)/Z$1</f>
        <v>1747.14872651772</v>
      </c>
      <c r="AA19" s="15">
        <f>SUM($D19:O19)/AA$1</f>
        <v>1734.0056585371992</v>
      </c>
      <c r="AB19" s="15">
        <f t="shared" si="0"/>
        <v>1896.0335354561169</v>
      </c>
      <c r="AC19" s="15">
        <f t="shared" si="1"/>
        <v>1521.7616438113057</v>
      </c>
      <c r="AD19" s="15">
        <f t="shared" si="2"/>
        <v>1993.0835978105169</v>
      </c>
      <c r="AE19" s="15">
        <f t="shared" si="3"/>
        <v>1525.1438570708567</v>
      </c>
      <c r="AF19" s="15">
        <f t="shared" si="4"/>
        <v>1708.8975896337115</v>
      </c>
      <c r="AG19" s="15">
        <f t="shared" si="5"/>
        <v>1759.1137274406867</v>
      </c>
      <c r="AH19" s="15">
        <f t="shared" si="6"/>
        <v>1734.0056585371992</v>
      </c>
    </row>
    <row r="20" spans="2:34" s="1" customFormat="1" ht="18.600000000000001">
      <c r="B20" s="25" t="s">
        <v>49</v>
      </c>
      <c r="C20" s="14"/>
      <c r="D20" s="48">
        <v>899.77287550359415</v>
      </c>
      <c r="E20" s="48">
        <v>365.66608276995106</v>
      </c>
      <c r="F20" s="48">
        <v>546.01473845128203</v>
      </c>
      <c r="G20" s="48">
        <v>1084.6139986230837</v>
      </c>
      <c r="H20" s="48">
        <v>1409.4524629764328</v>
      </c>
      <c r="I20" s="48">
        <v>419.30037343110399</v>
      </c>
      <c r="J20" s="48">
        <v>839.26732417379037</v>
      </c>
      <c r="K20" s="48">
        <v>833.06249906026108</v>
      </c>
      <c r="L20" s="48">
        <v>444.71956015836008</v>
      </c>
      <c r="M20" s="48">
        <v>285.2803768739347</v>
      </c>
      <c r="N20" s="48">
        <v>687.04125040224835</v>
      </c>
      <c r="O20" s="48">
        <v>889.90752368065023</v>
      </c>
      <c r="P20" s="15">
        <f>SUM($D20:D20)/P$1</f>
        <v>899.77287550359415</v>
      </c>
      <c r="Q20" s="15">
        <f>SUM($D20:E20)/Q$1</f>
        <v>632.71947913677263</v>
      </c>
      <c r="R20" s="15">
        <f>SUM($D20:F20)/R$1</f>
        <v>603.81789890827577</v>
      </c>
      <c r="S20" s="15">
        <f>SUM($D20:G20)/S$1</f>
        <v>724.01692383697775</v>
      </c>
      <c r="T20" s="15">
        <f>SUM($D20:H20)/T$1</f>
        <v>861.10403166486867</v>
      </c>
      <c r="U20" s="15">
        <f>SUM($D20:I20)/U$1</f>
        <v>787.47008862590792</v>
      </c>
      <c r="V20" s="15">
        <f>SUM($D20:J20)/V$1</f>
        <v>794.86969370417683</v>
      </c>
      <c r="W20" s="15">
        <f>SUM($D20:K20)/W$1</f>
        <v>799.64379437368734</v>
      </c>
      <c r="X20" s="15">
        <f>SUM($D20:L20)/X$1</f>
        <v>760.20776834976209</v>
      </c>
      <c r="Y20" s="15">
        <f>SUM($D20:M20)/Y$1</f>
        <v>712.71502920217938</v>
      </c>
      <c r="Z20" s="15">
        <f>SUM($D20:N20)/Z$1</f>
        <v>710.38104931127646</v>
      </c>
      <c r="AA20" s="15">
        <f>SUM($D20:O20)/AA$1</f>
        <v>725.34158884205772</v>
      </c>
      <c r="AB20" s="15">
        <f t="shared" si="0"/>
        <v>603.81789890827577</v>
      </c>
      <c r="AC20" s="15">
        <f t="shared" si="1"/>
        <v>971.12227834354019</v>
      </c>
      <c r="AD20" s="15">
        <f t="shared" si="2"/>
        <v>705.68312779747055</v>
      </c>
      <c r="AE20" s="15">
        <f t="shared" si="3"/>
        <v>620.74305031894448</v>
      </c>
      <c r="AF20" s="15">
        <f t="shared" si="4"/>
        <v>787.47008862590792</v>
      </c>
      <c r="AG20" s="15">
        <f t="shared" si="5"/>
        <v>663.2130890582074</v>
      </c>
      <c r="AH20" s="15">
        <f t="shared" si="6"/>
        <v>725.34158884205772</v>
      </c>
    </row>
    <row r="21" spans="2:34" s="1" customFormat="1" ht="18.600000000000001">
      <c r="B21" s="25" t="s">
        <v>50</v>
      </c>
      <c r="C21" s="14"/>
      <c r="D21" s="48">
        <v>53.475956399245554</v>
      </c>
      <c r="E21" s="48">
        <v>92.190675330861339</v>
      </c>
      <c r="F21" s="48">
        <v>127.54706685720554</v>
      </c>
      <c r="G21" s="48">
        <v>77.806173962976345</v>
      </c>
      <c r="H21" s="48">
        <v>58.100625170252592</v>
      </c>
      <c r="I21" s="48">
        <v>49.285981342468325</v>
      </c>
      <c r="J21" s="48">
        <v>-143.63279530327023</v>
      </c>
      <c r="K21" s="48">
        <v>99.657074724269606</v>
      </c>
      <c r="L21" s="48">
        <v>90.834661690219392</v>
      </c>
      <c r="M21" s="48">
        <v>93.084151990897965</v>
      </c>
      <c r="N21" s="48">
        <v>136.595190479064</v>
      </c>
      <c r="O21" s="48">
        <v>30.001823816229763</v>
      </c>
      <c r="P21" s="15">
        <f>SUM($D21:D21)/P$1</f>
        <v>53.475956399245554</v>
      </c>
      <c r="Q21" s="15">
        <f>SUM($D21:E21)/Q$1</f>
        <v>72.83331586505345</v>
      </c>
      <c r="R21" s="15">
        <f>SUM($D21:F21)/R$1</f>
        <v>91.071232862437469</v>
      </c>
      <c r="S21" s="15">
        <f>SUM($D21:G21)/S$1</f>
        <v>87.754968137572192</v>
      </c>
      <c r="T21" s="15">
        <f>SUM($D21:H21)/T$1</f>
        <v>81.824099544108279</v>
      </c>
      <c r="U21" s="15">
        <f>SUM($D21:I21)/U$1</f>
        <v>76.40107984383495</v>
      </c>
      <c r="V21" s="15">
        <f>SUM($D21:J21)/V$1</f>
        <v>44.96766910853421</v>
      </c>
      <c r="W21" s="15">
        <f>SUM($D21:K21)/W$1</f>
        <v>51.803844810501133</v>
      </c>
      <c r="X21" s="15">
        <f>SUM($D21:L21)/X$1</f>
        <v>56.140602241580936</v>
      </c>
      <c r="Y21" s="15">
        <f>SUM($D21:M21)/Y$1</f>
        <v>59.834957216512635</v>
      </c>
      <c r="Z21" s="15">
        <f>SUM($D21:N21)/Z$1</f>
        <v>66.813160240380952</v>
      </c>
      <c r="AA21" s="15">
        <f>SUM($D21:O21)/AA$1</f>
        <v>63.745548871701679</v>
      </c>
      <c r="AB21" s="15">
        <f t="shared" si="0"/>
        <v>91.071232862437469</v>
      </c>
      <c r="AC21" s="15">
        <f t="shared" si="1"/>
        <v>61.730926825232416</v>
      </c>
      <c r="AD21" s="15">
        <f t="shared" si="2"/>
        <v>15.619647037072923</v>
      </c>
      <c r="AE21" s="15">
        <f t="shared" si="3"/>
        <v>86.560388762063909</v>
      </c>
      <c r="AF21" s="15">
        <f t="shared" si="4"/>
        <v>76.40107984383495</v>
      </c>
      <c r="AG21" s="15">
        <f t="shared" si="5"/>
        <v>51.090017899568416</v>
      </c>
      <c r="AH21" s="15">
        <f t="shared" si="6"/>
        <v>63.745548871701679</v>
      </c>
    </row>
    <row r="22" spans="2:34" s="1" customFormat="1" ht="18.600000000000001">
      <c r="B22" s="25" t="s">
        <v>51</v>
      </c>
      <c r="C22" s="14"/>
      <c r="D22" s="48">
        <v>831.16942987957998</v>
      </c>
      <c r="E22" s="48">
        <v>1013.7394956311412</v>
      </c>
      <c r="F22" s="48">
        <v>1244.1813991367351</v>
      </c>
      <c r="G22" s="48">
        <v>1148.1539852157362</v>
      </c>
      <c r="H22" s="48">
        <v>2179.8902149571049</v>
      </c>
      <c r="I22" s="48">
        <v>1697.7282221376545</v>
      </c>
      <c r="J22" s="48">
        <v>1220.2642430673736</v>
      </c>
      <c r="K22" s="48">
        <v>847.61557419871326</v>
      </c>
      <c r="L22" s="48">
        <v>822.88554442238774</v>
      </c>
      <c r="M22" s="48">
        <v>2021.606669567198</v>
      </c>
      <c r="N22" s="48">
        <v>600.77954851393861</v>
      </c>
      <c r="O22" s="48">
        <v>939.77586138472077</v>
      </c>
      <c r="P22" s="15">
        <f>SUM($D22:D22)/P$1</f>
        <v>831.16942987957998</v>
      </c>
      <c r="Q22" s="15">
        <f>SUM($D22:E22)/Q$1</f>
        <v>922.45446275536051</v>
      </c>
      <c r="R22" s="15">
        <f>SUM($D22:F22)/R$1</f>
        <v>1029.6967748824854</v>
      </c>
      <c r="S22" s="15">
        <f>SUM($D22:G22)/S$1</f>
        <v>1059.311077465798</v>
      </c>
      <c r="T22" s="15">
        <f>SUM($D22:H22)/T$1</f>
        <v>1283.4269049640593</v>
      </c>
      <c r="U22" s="15">
        <f>SUM($D22:I22)/U$1</f>
        <v>1352.4771244929918</v>
      </c>
      <c r="V22" s="15">
        <f>SUM($D22:J22)/V$1</f>
        <v>1333.5895700036178</v>
      </c>
      <c r="W22" s="15">
        <f>SUM($D22:K22)/W$1</f>
        <v>1272.8428205280047</v>
      </c>
      <c r="X22" s="15">
        <f>SUM($D22:L22)/X$1</f>
        <v>1222.8475676273806</v>
      </c>
      <c r="Y22" s="15">
        <f>SUM($D22:M22)/Y$1</f>
        <v>1302.7234778213624</v>
      </c>
      <c r="Z22" s="15">
        <f>SUM($D22:N22)/Z$1</f>
        <v>1238.9103933388694</v>
      </c>
      <c r="AA22" s="15">
        <f>SUM($D22:O22)/AA$1</f>
        <v>1213.9825156760237</v>
      </c>
      <c r="AB22" s="15">
        <f t="shared" si="0"/>
        <v>1029.6967748824854</v>
      </c>
      <c r="AC22" s="15">
        <f t="shared" si="1"/>
        <v>1675.2574741034987</v>
      </c>
      <c r="AD22" s="15">
        <f t="shared" si="2"/>
        <v>963.58845389615817</v>
      </c>
      <c r="AE22" s="15">
        <f t="shared" si="3"/>
        <v>1187.3873598219525</v>
      </c>
      <c r="AF22" s="15">
        <f t="shared" si="4"/>
        <v>1352.4771244929918</v>
      </c>
      <c r="AG22" s="15">
        <f t="shared" si="5"/>
        <v>1075.4879068590553</v>
      </c>
      <c r="AH22" s="15">
        <f t="shared" si="6"/>
        <v>1213.9825156760237</v>
      </c>
    </row>
    <row r="23" spans="2:34" s="1" customFormat="1" ht="18.600000000000001">
      <c r="B23" s="25" t="s">
        <v>52</v>
      </c>
      <c r="C23" s="14"/>
      <c r="D23" s="48">
        <v>4901.6833334507055</v>
      </c>
      <c r="E23" s="48">
        <v>4466.1653024169873</v>
      </c>
      <c r="F23" s="48">
        <v>4664.6322979265396</v>
      </c>
      <c r="G23" s="48">
        <v>4854.6611912362196</v>
      </c>
      <c r="H23" s="48">
        <v>4463.6821681838983</v>
      </c>
      <c r="I23" s="48">
        <v>6475.7228814814162</v>
      </c>
      <c r="J23" s="48">
        <v>5940.99460820066</v>
      </c>
      <c r="K23" s="48">
        <v>5994.8107550468567</v>
      </c>
      <c r="L23" s="48">
        <v>6666.8432127804754</v>
      </c>
      <c r="M23" s="48">
        <v>5728.6086823302858</v>
      </c>
      <c r="N23" s="48">
        <v>5453.7786107087377</v>
      </c>
      <c r="O23" s="48">
        <v>6624.8359744113677</v>
      </c>
      <c r="P23" s="15">
        <f>SUM($D23:D23)/P$1</f>
        <v>4901.6833334507055</v>
      </c>
      <c r="Q23" s="15">
        <f>SUM($D23:E23)/Q$1</f>
        <v>4683.9243179338464</v>
      </c>
      <c r="R23" s="15">
        <f>SUM($D23:F23)/R$1</f>
        <v>4677.4936445980775</v>
      </c>
      <c r="S23" s="15">
        <f>SUM($D23:G23)/S$1</f>
        <v>4721.785531257613</v>
      </c>
      <c r="T23" s="15">
        <f>SUM($D23:H23)/T$1</f>
        <v>4670.1648586428701</v>
      </c>
      <c r="U23" s="15">
        <f>SUM($D23:I23)/U$1</f>
        <v>4971.0911957826274</v>
      </c>
      <c r="V23" s="15">
        <f>SUM($D23:J23)/V$1</f>
        <v>5109.648826128061</v>
      </c>
      <c r="W23" s="15">
        <f>SUM($D23:K23)/W$1</f>
        <v>5220.2940672429104</v>
      </c>
      <c r="X23" s="15">
        <f>SUM($D23:L23)/X$1</f>
        <v>5381.0217500804174</v>
      </c>
      <c r="Y23" s="15">
        <f>SUM($D23:M23)/Y$1</f>
        <v>5415.7804433054043</v>
      </c>
      <c r="Z23" s="15">
        <f>SUM($D23:N23)/Z$1</f>
        <v>5419.2348221602524</v>
      </c>
      <c r="AA23" s="15">
        <f>SUM($D23:O23)/AA$1</f>
        <v>5519.701584847845</v>
      </c>
      <c r="AB23" s="15">
        <f t="shared" si="0"/>
        <v>4677.4936445980775</v>
      </c>
      <c r="AC23" s="15">
        <f t="shared" si="1"/>
        <v>5264.6887469671783</v>
      </c>
      <c r="AD23" s="15">
        <f t="shared" si="2"/>
        <v>6200.8828586759964</v>
      </c>
      <c r="AE23" s="15">
        <f t="shared" si="3"/>
        <v>5935.7410891501304</v>
      </c>
      <c r="AF23" s="15">
        <f t="shared" si="4"/>
        <v>4971.0911957826274</v>
      </c>
      <c r="AG23" s="15">
        <f t="shared" si="5"/>
        <v>6068.3119739130634</v>
      </c>
      <c r="AH23" s="15">
        <f t="shared" si="6"/>
        <v>5519.701584847845</v>
      </c>
    </row>
    <row r="24" spans="2:34" s="1" customFormat="1" ht="18.600000000000001">
      <c r="B24" s="26" t="s">
        <v>53</v>
      </c>
      <c r="C24" s="29"/>
      <c r="D24" s="49">
        <v>9523.8182457211406</v>
      </c>
      <c r="E24" s="49">
        <v>7903.9779203188182</v>
      </c>
      <c r="F24" s="49">
        <v>8305.644904285733</v>
      </c>
      <c r="G24" s="49">
        <v>7954.3313783829699</v>
      </c>
      <c r="H24" s="49">
        <v>9545.8283535141818</v>
      </c>
      <c r="I24" s="49">
        <v>9958.9622283198369</v>
      </c>
      <c r="J24" s="49">
        <v>10088.588859284277</v>
      </c>
      <c r="K24" s="49">
        <v>8831.3816128622748</v>
      </c>
      <c r="L24" s="49">
        <v>8604.4605182622745</v>
      </c>
      <c r="M24" s="49">
        <v>8487.5960476913842</v>
      </c>
      <c r="N24" s="49">
        <v>6975.4125933194828</v>
      </c>
      <c r="O24" s="49">
        <v>10424.162514422151</v>
      </c>
      <c r="P24" s="30">
        <f>SUM($D24:D24)/P$1</f>
        <v>9523.8182457211406</v>
      </c>
      <c r="Q24" s="30">
        <f>SUM($D24:E24)/Q$1</f>
        <v>8713.8980830199798</v>
      </c>
      <c r="R24" s="30">
        <f>SUM($D24:F24)/R$1</f>
        <v>8577.8136901085654</v>
      </c>
      <c r="S24" s="30">
        <f>SUM($D24:G24)/S$1</f>
        <v>8421.9431121771668</v>
      </c>
      <c r="T24" s="30">
        <f>SUM($D24:H24)/T$1</f>
        <v>8646.720160444569</v>
      </c>
      <c r="U24" s="30">
        <f>SUM($D24:I24)/U$1</f>
        <v>8865.4271717571155</v>
      </c>
      <c r="V24" s="30">
        <f>SUM($D24:J24)/V$1</f>
        <v>9040.1645556895655</v>
      </c>
      <c r="W24" s="30">
        <f>SUM($D24:K24)/W$1</f>
        <v>9014.0666878361553</v>
      </c>
      <c r="X24" s="30">
        <f>SUM($D24:L24)/X$1</f>
        <v>8968.554891216836</v>
      </c>
      <c r="Y24" s="30">
        <f>SUM($D24:M24)/Y$1</f>
        <v>8920.4590068642901</v>
      </c>
      <c r="Z24" s="30">
        <f>SUM($D24:N24)/Z$1</f>
        <v>8743.6366056329443</v>
      </c>
      <c r="AA24" s="30">
        <f>SUM($D24:O24)/AA$1</f>
        <v>8883.6804313653793</v>
      </c>
      <c r="AB24" s="30">
        <f t="shared" si="0"/>
        <v>8577.8136901085654</v>
      </c>
      <c r="AC24" s="30">
        <f t="shared" si="1"/>
        <v>9153.0406534056619</v>
      </c>
      <c r="AD24" s="30">
        <f t="shared" si="2"/>
        <v>9174.8103301362771</v>
      </c>
      <c r="AE24" s="30">
        <f t="shared" si="3"/>
        <v>8629.0570518110053</v>
      </c>
      <c r="AF24" s="30">
        <f t="shared" si="4"/>
        <v>8865.4271717571155</v>
      </c>
      <c r="AG24" s="30">
        <f t="shared" si="5"/>
        <v>8901.9336909736394</v>
      </c>
      <c r="AH24" s="30">
        <f t="shared" si="6"/>
        <v>8883.6804313653793</v>
      </c>
    </row>
    <row r="25" spans="2:34" s="1" customFormat="1" ht="18.600000000000001">
      <c r="B25" s="26" t="s">
        <v>54</v>
      </c>
      <c r="C25" s="29"/>
      <c r="D25" s="49">
        <v>9799.3709647438336</v>
      </c>
      <c r="E25" s="49">
        <v>9797.451275543699</v>
      </c>
      <c r="F25" s="49">
        <v>9729.6407531736695</v>
      </c>
      <c r="G25" s="49">
        <v>7973.778117257033</v>
      </c>
      <c r="H25" s="49">
        <v>6713.9788793432417</v>
      </c>
      <c r="I25" s="49">
        <v>6182.839802472583</v>
      </c>
      <c r="J25" s="49">
        <v>8093.0082922117608</v>
      </c>
      <c r="K25" s="49">
        <v>7135.1836377794743</v>
      </c>
      <c r="L25" s="49">
        <v>6106.618298258958</v>
      </c>
      <c r="M25" s="49">
        <v>5214.7053334767807</v>
      </c>
      <c r="N25" s="49">
        <v>5944.9446443186343</v>
      </c>
      <c r="O25" s="49">
        <v>5771.1484387511709</v>
      </c>
      <c r="P25" s="30">
        <f>SUM($D25:D25)/P$1</f>
        <v>9799.3709647438336</v>
      </c>
      <c r="Q25" s="30">
        <f>SUM($D25:E25)/Q$1</f>
        <v>9798.4111201437663</v>
      </c>
      <c r="R25" s="30">
        <f>SUM($D25:F25)/R$1</f>
        <v>9775.4876644870674</v>
      </c>
      <c r="S25" s="30">
        <f>SUM($D25:G25)/S$1</f>
        <v>9325.0602776795586</v>
      </c>
      <c r="T25" s="30">
        <f>SUM($D25:H25)/T$1</f>
        <v>8802.8439980122967</v>
      </c>
      <c r="U25" s="30">
        <f>SUM($D25:I25)/U$1</f>
        <v>8366.176632089011</v>
      </c>
      <c r="V25" s="30">
        <f>SUM($D25:J25)/V$1</f>
        <v>8327.1525835351167</v>
      </c>
      <c r="W25" s="30">
        <f>SUM($D25:K25)/W$1</f>
        <v>8178.156465315662</v>
      </c>
      <c r="X25" s="30">
        <f>SUM($D25:L25)/X$1</f>
        <v>7947.9855578649167</v>
      </c>
      <c r="Y25" s="30">
        <f>SUM($D25:M25)/Y$1</f>
        <v>7674.6575354261031</v>
      </c>
      <c r="Z25" s="30">
        <f>SUM($D25:N25)/Z$1</f>
        <v>7517.4109089617878</v>
      </c>
      <c r="AA25" s="30">
        <f>SUM($D25:O25)/AA$1</f>
        <v>7371.8890364442368</v>
      </c>
      <c r="AB25" s="30">
        <f t="shared" si="0"/>
        <v>9775.4876644870674</v>
      </c>
      <c r="AC25" s="30">
        <f t="shared" si="1"/>
        <v>6956.865599690952</v>
      </c>
      <c r="AD25" s="30">
        <f t="shared" si="2"/>
        <v>7111.6034094167308</v>
      </c>
      <c r="AE25" s="30">
        <f t="shared" si="3"/>
        <v>5643.5994721821953</v>
      </c>
      <c r="AF25" s="30">
        <f t="shared" si="4"/>
        <v>8366.176632089011</v>
      </c>
      <c r="AG25" s="30">
        <f t="shared" si="5"/>
        <v>6377.6014407994635</v>
      </c>
      <c r="AH25" s="30">
        <f t="shared" si="6"/>
        <v>7371.8890364442368</v>
      </c>
    </row>
    <row r="26" spans="2:34" s="1" customFormat="1" ht="18.600000000000001">
      <c r="B26" s="26" t="s">
        <v>55</v>
      </c>
      <c r="C26" s="29"/>
      <c r="D26" s="49">
        <v>-2247.0263699121201</v>
      </c>
      <c r="E26" s="49">
        <v>-51.219282390332062</v>
      </c>
      <c r="F26" s="49">
        <v>4.0966786874496647E-2</v>
      </c>
      <c r="G26" s="49">
        <v>-1.5764781379720979E-2</v>
      </c>
      <c r="H26" s="49">
        <v>-3.9903653145072666E-2</v>
      </c>
      <c r="I26" s="49">
        <v>9.4737424276375091</v>
      </c>
      <c r="J26" s="49">
        <v>-1.7193307532420883E-2</v>
      </c>
      <c r="K26" s="49">
        <v>-97.394545013663745</v>
      </c>
      <c r="L26" s="49">
        <v>8.1427988096324823E-3</v>
      </c>
      <c r="M26" s="49">
        <v>-0.27209058225730209</v>
      </c>
      <c r="N26" s="49">
        <v>-62.446983339816249</v>
      </c>
      <c r="O26" s="49">
        <v>25.9683516520025</v>
      </c>
      <c r="P26" s="30">
        <f>SUM($D26:D26)/P$1</f>
        <v>-2247.0263699121201</v>
      </c>
      <c r="Q26" s="30">
        <f>SUM($D26:E26)/Q$1</f>
        <v>-1149.122826151226</v>
      </c>
      <c r="R26" s="30">
        <f>SUM($D26:F26)/R$1</f>
        <v>-766.06822850519256</v>
      </c>
      <c r="S26" s="30">
        <f>SUM($D26:G26)/S$1</f>
        <v>-574.55511257423939</v>
      </c>
      <c r="T26" s="30">
        <f>SUM($D26:H26)/T$1</f>
        <v>-459.6520707900205</v>
      </c>
      <c r="U26" s="30">
        <f>SUM($D26:I26)/U$1</f>
        <v>-381.46443525374411</v>
      </c>
      <c r="V26" s="30">
        <f>SUM($D26:J26)/V$1</f>
        <v>-326.97197211857105</v>
      </c>
      <c r="W26" s="30">
        <f>SUM($D26:K26)/W$1</f>
        <v>-298.27479373045765</v>
      </c>
      <c r="X26" s="30">
        <f>SUM($D26:L26)/X$1</f>
        <v>-265.13224522720571</v>
      </c>
      <c r="Y26" s="30">
        <f>SUM($D26:M26)/Y$1</f>
        <v>-238.64622976271085</v>
      </c>
      <c r="Z26" s="30">
        <f>SUM($D26:N26)/Z$1</f>
        <v>-222.6281164515386</v>
      </c>
      <c r="AA26" s="30">
        <f>SUM($D26:O26)/AA$1</f>
        <v>-201.91174410957683</v>
      </c>
      <c r="AB26" s="30">
        <f t="shared" si="0"/>
        <v>-766.06822850519256</v>
      </c>
      <c r="AC26" s="30">
        <f t="shared" si="1"/>
        <v>3.1393579977042383</v>
      </c>
      <c r="AD26" s="30">
        <f t="shared" si="2"/>
        <v>-32.467865174128846</v>
      </c>
      <c r="AE26" s="30">
        <f t="shared" si="3"/>
        <v>-12.250240756690351</v>
      </c>
      <c r="AF26" s="30">
        <f t="shared" si="4"/>
        <v>-381.46443525374411</v>
      </c>
      <c r="AG26" s="30">
        <f t="shared" si="5"/>
        <v>-22.3590529654096</v>
      </c>
      <c r="AH26" s="30">
        <f t="shared" si="6"/>
        <v>-201.91174410957683</v>
      </c>
    </row>
    <row r="27" spans="2:34" s="16" customFormat="1" ht="18.95" thickBot="1">
      <c r="B27" s="17" t="s">
        <v>56</v>
      </c>
      <c r="C27" s="18"/>
      <c r="D27" s="50">
        <v>52770.631274011663</v>
      </c>
      <c r="E27" s="50">
        <v>52031.769477717433</v>
      </c>
      <c r="F27" s="50">
        <v>53596.219181382017</v>
      </c>
      <c r="G27" s="50">
        <v>40577.929931020975</v>
      </c>
      <c r="H27" s="50">
        <v>60352.242982937125</v>
      </c>
      <c r="I27" s="50">
        <v>63575.36444222596</v>
      </c>
      <c r="J27" s="50">
        <v>63664.247091921767</v>
      </c>
      <c r="K27" s="50">
        <v>70287.505349730389</v>
      </c>
      <c r="L27" s="50">
        <v>57059.679422397567</v>
      </c>
      <c r="M27" s="50">
        <v>60516.506552925006</v>
      </c>
      <c r="N27" s="50">
        <v>64009.646920548541</v>
      </c>
      <c r="O27" s="50">
        <v>62488.398783335651</v>
      </c>
      <c r="P27" s="19">
        <f>SUM($D27:D27)/P$1</f>
        <v>52770.631274011663</v>
      </c>
      <c r="Q27" s="19">
        <f>SUM($D27:E27)/Q$1</f>
        <v>52401.200375864544</v>
      </c>
      <c r="R27" s="19">
        <f>SUM($D27:F27)/R$1</f>
        <v>52799.539977703702</v>
      </c>
      <c r="S27" s="19">
        <f>SUM($D27:G27)/S$1</f>
        <v>49744.137466033018</v>
      </c>
      <c r="T27" s="19">
        <f>SUM($D27:H27)/T$1</f>
        <v>51865.75856941384</v>
      </c>
      <c r="U27" s="19">
        <f>SUM($D27:I27)/U$1</f>
        <v>53817.359548215863</v>
      </c>
      <c r="V27" s="19">
        <f>SUM($D27:J27)/V$1</f>
        <v>55224.057768745275</v>
      </c>
      <c r="W27" s="19">
        <f>SUM($D27:K27)/W$1</f>
        <v>57106.988716368411</v>
      </c>
      <c r="X27" s="19">
        <f>SUM($D27:L27)/X$1</f>
        <v>57101.73212814943</v>
      </c>
      <c r="Y27" s="19">
        <f>SUM($D27:M27)/Y$1</f>
        <v>57443.209570626983</v>
      </c>
      <c r="Z27" s="19">
        <f>SUM($D27:N27)/Z$1</f>
        <v>58040.158420619853</v>
      </c>
      <c r="AA27" s="19">
        <f>SUM($D27:O27)/AA$1</f>
        <v>58410.845117512836</v>
      </c>
      <c r="AB27" s="19">
        <f t="shared" si="0"/>
        <v>52799.539977703702</v>
      </c>
      <c r="AC27" s="19">
        <f t="shared" si="1"/>
        <v>54835.179118728025</v>
      </c>
      <c r="AD27" s="19">
        <f t="shared" si="2"/>
        <v>63670.477288016576</v>
      </c>
      <c r="AE27" s="19">
        <f t="shared" si="3"/>
        <v>62338.184085603069</v>
      </c>
      <c r="AF27" s="19">
        <f t="shared" si="4"/>
        <v>53817.359548215863</v>
      </c>
      <c r="AG27" s="19">
        <f t="shared" si="5"/>
        <v>63004.330686809815</v>
      </c>
      <c r="AH27" s="19">
        <f t="shared" si="6"/>
        <v>58410.845117512836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 t="shared" ref="E28:H28" si="7">E27-SUM(E5,E12,E18,E24:E26)</f>
        <v>0</v>
      </c>
      <c r="F28" s="9">
        <f t="shared" si="7"/>
        <v>0</v>
      </c>
      <c r="G28" s="9">
        <f t="shared" si="7"/>
        <v>0</v>
      </c>
      <c r="H28" s="9">
        <f t="shared" si="7"/>
        <v>0</v>
      </c>
      <c r="I28" s="9">
        <v>0</v>
      </c>
      <c r="J28" s="9">
        <v>0</v>
      </c>
      <c r="K28" s="9">
        <f t="shared" ref="K28:L28" si="8">K27-SUM(K5,K12,K18,K24:K26)</f>
        <v>0</v>
      </c>
      <c r="L28" s="9">
        <f t="shared" si="8"/>
        <v>0</v>
      </c>
      <c r="M28" s="9">
        <f t="shared" ref="M28:O28" si="9">M27-SUM(M5,M12,M18,M24:M26)</f>
        <v>0</v>
      </c>
      <c r="N28" s="9">
        <f t="shared" si="9"/>
        <v>0</v>
      </c>
      <c r="O28" s="9">
        <f t="shared" si="9"/>
        <v>0</v>
      </c>
      <c r="P28" s="9">
        <f t="shared" ref="P28:AH28" si="10">P27-SUM(P5,P12,P18,P24:P26)</f>
        <v>0</v>
      </c>
      <c r="Q28" s="9">
        <f t="shared" si="10"/>
        <v>0</v>
      </c>
      <c r="R28" s="9">
        <f t="shared" si="10"/>
        <v>0</v>
      </c>
      <c r="S28" s="9">
        <f t="shared" si="10"/>
        <v>0</v>
      </c>
      <c r="T28" s="9">
        <f t="shared" si="10"/>
        <v>0</v>
      </c>
      <c r="U28" s="9">
        <f t="shared" si="10"/>
        <v>0</v>
      </c>
      <c r="V28" s="9">
        <f t="shared" si="10"/>
        <v>0</v>
      </c>
      <c r="W28" s="9">
        <f t="shared" si="10"/>
        <v>0</v>
      </c>
      <c r="X28" s="9">
        <f t="shared" si="10"/>
        <v>0</v>
      </c>
      <c r="Y28" s="9">
        <f t="shared" si="10"/>
        <v>0</v>
      </c>
      <c r="Z28" s="9">
        <f t="shared" si="10"/>
        <v>0</v>
      </c>
      <c r="AA28" s="9">
        <f t="shared" si="10"/>
        <v>0</v>
      </c>
      <c r="AB28" s="9">
        <f t="shared" si="10"/>
        <v>0</v>
      </c>
      <c r="AC28" s="9">
        <f t="shared" si="10"/>
        <v>0</v>
      </c>
      <c r="AD28" s="9">
        <f t="shared" si="10"/>
        <v>0</v>
      </c>
      <c r="AE28" s="9">
        <f t="shared" si="10"/>
        <v>0</v>
      </c>
      <c r="AF28" s="9">
        <f t="shared" si="10"/>
        <v>0</v>
      </c>
      <c r="AG28" s="9">
        <f t="shared" si="10"/>
        <v>0</v>
      </c>
      <c r="AH28" s="9">
        <f t="shared" si="10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9</v>
      </c>
      <c r="N31" s="6" t="s">
        <v>9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 t="shared" ref="D34:AH34" si="12">D5*D$57/1000</f>
        <v>9821.0367389196253</v>
      </c>
      <c r="E34" s="28">
        <f t="shared" ref="E34:O34" si="13">E5*E$57/1000</f>
        <v>8395.5591111906306</v>
      </c>
      <c r="F34" s="28">
        <f t="shared" si="13"/>
        <v>9974.3997393582449</v>
      </c>
      <c r="G34" s="28">
        <f t="shared" si="13"/>
        <v>8902.7990884803894</v>
      </c>
      <c r="H34" s="28">
        <f t="shared" si="13"/>
        <v>16164.949111991386</v>
      </c>
      <c r="I34" s="28">
        <f t="shared" si="13"/>
        <v>26692.29402648177</v>
      </c>
      <c r="J34" s="28">
        <f t="shared" si="13"/>
        <v>27962.054509005935</v>
      </c>
      <c r="K34" s="28">
        <f t="shared" si="13"/>
        <v>27599.376826268395</v>
      </c>
      <c r="L34" s="28">
        <f t="shared" ref="L34" si="14">L5*L$57/1000</f>
        <v>29900.345978247893</v>
      </c>
      <c r="M34" s="28">
        <f t="shared" si="13"/>
        <v>25906.579862774022</v>
      </c>
      <c r="N34" s="28">
        <f t="shared" si="13"/>
        <v>40005.893626809331</v>
      </c>
      <c r="O34" s="28">
        <f t="shared" si="13"/>
        <v>18337.329040363791</v>
      </c>
      <c r="P34" s="28">
        <f t="shared" si="12"/>
        <v>9821.0367389196253</v>
      </c>
      <c r="Q34" s="28">
        <f t="shared" si="12"/>
        <v>18188.98030934855</v>
      </c>
      <c r="R34" s="28">
        <f t="shared" si="12"/>
        <v>28181.47172388565</v>
      </c>
      <c r="S34" s="28">
        <f t="shared" si="12"/>
        <v>37080.212580988387</v>
      </c>
      <c r="T34" s="28">
        <f t="shared" si="12"/>
        <v>52530.701256367654</v>
      </c>
      <c r="U34" s="28">
        <f t="shared" si="12"/>
        <v>76134.867046904677</v>
      </c>
      <c r="V34" s="28">
        <f t="shared" si="12"/>
        <v>101818.27394379696</v>
      </c>
      <c r="W34" s="28">
        <f t="shared" si="12"/>
        <v>127624.711374946</v>
      </c>
      <c r="X34" s="28">
        <f t="shared" si="12"/>
        <v>156395.86443138495</v>
      </c>
      <c r="Y34" s="28">
        <f t="shared" si="12"/>
        <v>181545.08941595486</v>
      </c>
      <c r="Z34" s="28">
        <f t="shared" si="12"/>
        <v>218512.82499288002</v>
      </c>
      <c r="AA34" s="28">
        <f t="shared" si="12"/>
        <v>237138.40357870687</v>
      </c>
      <c r="AB34" s="28">
        <f t="shared" si="12"/>
        <v>28181.47172388565</v>
      </c>
      <c r="AC34" s="28">
        <f t="shared" si="12"/>
        <v>49420.794909359538</v>
      </c>
      <c r="AD34" s="28">
        <f t="shared" si="12"/>
        <v>86212.414184113994</v>
      </c>
      <c r="AE34" s="28">
        <f t="shared" si="12"/>
        <v>83344.243219145486</v>
      </c>
      <c r="AF34" s="28">
        <f t="shared" si="12"/>
        <v>76134.867046904677</v>
      </c>
      <c r="AG34" s="28">
        <f t="shared" si="12"/>
        <v>169553.83003867246</v>
      </c>
      <c r="AH34" s="28">
        <f t="shared" si="12"/>
        <v>237138.40357870687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0</v>
      </c>
      <c r="E35" s="15">
        <f t="shared" ref="E35:O35" si="16">E6*E$57/1000</f>
        <v>0</v>
      </c>
      <c r="F35" s="15">
        <f t="shared" si="16"/>
        <v>0</v>
      </c>
      <c r="G35" s="15">
        <f t="shared" si="16"/>
        <v>0</v>
      </c>
      <c r="H35" s="15">
        <f t="shared" si="16"/>
        <v>0</v>
      </c>
      <c r="I35" s="15">
        <f t="shared" si="16"/>
        <v>0</v>
      </c>
      <c r="J35" s="15">
        <f t="shared" si="16"/>
        <v>0</v>
      </c>
      <c r="K35" s="15">
        <f t="shared" si="16"/>
        <v>0</v>
      </c>
      <c r="L35" s="15">
        <f t="shared" ref="L35" si="17">L6*L$57/1000</f>
        <v>0</v>
      </c>
      <c r="M35" s="15">
        <f t="shared" si="16"/>
        <v>0</v>
      </c>
      <c r="N35" s="15">
        <f t="shared" si="16"/>
        <v>0</v>
      </c>
      <c r="O35" s="15">
        <f t="shared" si="16"/>
        <v>0</v>
      </c>
      <c r="P35" s="15">
        <f t="shared" si="15"/>
        <v>0</v>
      </c>
      <c r="Q35" s="15">
        <f t="shared" si="15"/>
        <v>0</v>
      </c>
      <c r="R35" s="15">
        <f t="shared" si="15"/>
        <v>0</v>
      </c>
      <c r="S35" s="15">
        <f t="shared" si="15"/>
        <v>0</v>
      </c>
      <c r="T35" s="15">
        <f t="shared" si="15"/>
        <v>0</v>
      </c>
      <c r="U35" s="15">
        <f t="shared" si="15"/>
        <v>0</v>
      </c>
      <c r="V35" s="15">
        <f t="shared" si="15"/>
        <v>0</v>
      </c>
      <c r="W35" s="15">
        <f t="shared" si="15"/>
        <v>0</v>
      </c>
      <c r="X35" s="15">
        <f t="shared" si="15"/>
        <v>0</v>
      </c>
      <c r="Y35" s="15">
        <f t="shared" si="15"/>
        <v>0</v>
      </c>
      <c r="Z35" s="15">
        <f t="shared" si="15"/>
        <v>0</v>
      </c>
      <c r="AA35" s="15">
        <f t="shared" si="15"/>
        <v>0</v>
      </c>
      <c r="AB35" s="15">
        <f t="shared" si="15"/>
        <v>0</v>
      </c>
      <c r="AC35" s="15">
        <f t="shared" si="15"/>
        <v>0</v>
      </c>
      <c r="AD35" s="15">
        <f t="shared" si="15"/>
        <v>0</v>
      </c>
      <c r="AE35" s="15">
        <f t="shared" si="15"/>
        <v>0</v>
      </c>
      <c r="AF35" s="15">
        <f t="shared" si="15"/>
        <v>0</v>
      </c>
      <c r="AG35" s="15">
        <f t="shared" si="15"/>
        <v>0</v>
      </c>
      <c r="AH35" s="15">
        <f t="shared" si="15"/>
        <v>0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285.81664087752114</v>
      </c>
      <c r="E36" s="15">
        <f t="shared" ref="E36:O36" si="19">E7*E$57/1000</f>
        <v>249.62935841076666</v>
      </c>
      <c r="F36" s="15">
        <f t="shared" si="19"/>
        <v>299.85663307917775</v>
      </c>
      <c r="G36" s="15">
        <f t="shared" si="19"/>
        <v>146.32698997388098</v>
      </c>
      <c r="H36" s="15">
        <f t="shared" si="19"/>
        <v>173.17223554318693</v>
      </c>
      <c r="I36" s="15">
        <f t="shared" si="19"/>
        <v>118.89535390581847</v>
      </c>
      <c r="J36" s="15">
        <f t="shared" si="19"/>
        <v>108.5164057407578</v>
      </c>
      <c r="K36" s="15">
        <f t="shared" si="19"/>
        <v>195.80030414008547</v>
      </c>
      <c r="L36" s="15">
        <f t="shared" ref="L36" si="20">L7*L$57/1000</f>
        <v>267.60503405876392</v>
      </c>
      <c r="M36" s="15">
        <f t="shared" si="19"/>
        <v>147.85410531778405</v>
      </c>
      <c r="N36" s="15">
        <f t="shared" si="19"/>
        <v>255.67781559991974</v>
      </c>
      <c r="O36" s="15">
        <f t="shared" si="19"/>
        <v>112.90326357953896</v>
      </c>
      <c r="P36" s="15">
        <f t="shared" si="18"/>
        <v>285.81664087752114</v>
      </c>
      <c r="Q36" s="15">
        <f t="shared" si="18"/>
        <v>534.88229356989154</v>
      </c>
      <c r="R36" s="15">
        <f t="shared" si="18"/>
        <v>834.79052637035625</v>
      </c>
      <c r="S36" s="15">
        <f t="shared" si="18"/>
        <v>979.6229832605477</v>
      </c>
      <c r="T36" s="15">
        <f t="shared" si="18"/>
        <v>1172.1371388707209</v>
      </c>
      <c r="U36" s="15">
        <f t="shared" si="18"/>
        <v>1368.908733978375</v>
      </c>
      <c r="V36" s="15">
        <f t="shared" si="18"/>
        <v>1574.5261927629349</v>
      </c>
      <c r="W36" s="15">
        <f t="shared" si="18"/>
        <v>1792.8729428105289</v>
      </c>
      <c r="X36" s="15">
        <f t="shared" si="18"/>
        <v>2099.316113102906</v>
      </c>
      <c r="Y36" s="15">
        <f t="shared" si="18"/>
        <v>2272.2508641333779</v>
      </c>
      <c r="Z36" s="15">
        <f t="shared" si="18"/>
        <v>2587.8744326826445</v>
      </c>
      <c r="AA36" s="15">
        <f t="shared" si="18"/>
        <v>2685.98599647008</v>
      </c>
      <c r="AB36" s="15">
        <f t="shared" si="18"/>
        <v>834.79052637035625</v>
      </c>
      <c r="AC36" s="15">
        <f t="shared" si="18"/>
        <v>465.92105528983092</v>
      </c>
      <c r="AD36" s="15">
        <f t="shared" si="18"/>
        <v>570.66127541014487</v>
      </c>
      <c r="AE36" s="15">
        <f t="shared" si="18"/>
        <v>507.49256389951444</v>
      </c>
      <c r="AF36" s="15">
        <f t="shared" si="18"/>
        <v>1368.908733978375</v>
      </c>
      <c r="AG36" s="15">
        <f t="shared" si="18"/>
        <v>1077.4228557791498</v>
      </c>
      <c r="AH36" s="15">
        <f t="shared" si="18"/>
        <v>2685.98599647008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119.42752778249404</v>
      </c>
      <c r="E37" s="15">
        <f t="shared" ref="E37:O37" si="22">E8*E$57/1000</f>
        <v>62.794921503023069</v>
      </c>
      <c r="F37" s="15">
        <f t="shared" si="22"/>
        <v>43.202818704319746</v>
      </c>
      <c r="G37" s="15">
        <f t="shared" si="22"/>
        <v>6.668450620933859</v>
      </c>
      <c r="H37" s="15">
        <f t="shared" si="22"/>
        <v>73.670807489637596</v>
      </c>
      <c r="I37" s="15">
        <f t="shared" si="22"/>
        <v>49.229779187031276</v>
      </c>
      <c r="J37" s="15">
        <f t="shared" si="22"/>
        <v>84.665710571310598</v>
      </c>
      <c r="K37" s="15">
        <f t="shared" si="22"/>
        <v>28.70042061532272</v>
      </c>
      <c r="L37" s="15">
        <f t="shared" ref="L37" si="23">L8*L$57/1000</f>
        <v>60.409134009028442</v>
      </c>
      <c r="M37" s="15">
        <f t="shared" si="22"/>
        <v>25.25368587180796</v>
      </c>
      <c r="N37" s="15">
        <f t="shared" si="22"/>
        <v>26.596470736297356</v>
      </c>
      <c r="O37" s="15">
        <f t="shared" si="22"/>
        <v>20.475953963549845</v>
      </c>
      <c r="P37" s="15">
        <f t="shared" si="21"/>
        <v>119.42752778249404</v>
      </c>
      <c r="Q37" s="15">
        <f t="shared" si="21"/>
        <v>180.10648989705123</v>
      </c>
      <c r="R37" s="15">
        <f t="shared" si="21"/>
        <v>227.57004387819424</v>
      </c>
      <c r="S37" s="15">
        <f t="shared" si="21"/>
        <v>233.44214583562683</v>
      </c>
      <c r="T37" s="15">
        <f t="shared" si="21"/>
        <v>306.84438606137826</v>
      </c>
      <c r="U37" s="15">
        <f t="shared" si="21"/>
        <v>370.88593286110046</v>
      </c>
      <c r="V37" s="15">
        <f t="shared" si="21"/>
        <v>462.50499801967584</v>
      </c>
      <c r="W37" s="15">
        <f t="shared" si="21"/>
        <v>504.09919007265893</v>
      </c>
      <c r="X37" s="15">
        <f t="shared" si="21"/>
        <v>580.75114745415362</v>
      </c>
      <c r="Y37" s="15">
        <f t="shared" si="21"/>
        <v>615.70235951837776</v>
      </c>
      <c r="Z37" s="15">
        <f t="shared" si="21"/>
        <v>675.60757286813305</v>
      </c>
      <c r="AA37" s="15">
        <f t="shared" si="21"/>
        <v>690.65060293053114</v>
      </c>
      <c r="AB37" s="15">
        <f t="shared" si="21"/>
        <v>227.57004387819424</v>
      </c>
      <c r="AC37" s="15">
        <f t="shared" si="21"/>
        <v>124.4365134061625</v>
      </c>
      <c r="AD37" s="15">
        <f t="shared" si="21"/>
        <v>171.06531497515692</v>
      </c>
      <c r="AE37" s="15">
        <f t="shared" si="21"/>
        <v>75.970542957209332</v>
      </c>
      <c r="AF37" s="15">
        <f t="shared" si="21"/>
        <v>370.88593286110046</v>
      </c>
      <c r="AG37" s="15">
        <f t="shared" si="21"/>
        <v>245.58900169441807</v>
      </c>
      <c r="AH37" s="15">
        <f t="shared" si="21"/>
        <v>690.65060293053114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0</v>
      </c>
      <c r="E38" s="15">
        <f t="shared" ref="E38:O38" si="25">E9*E$57/1000</f>
        <v>0</v>
      </c>
      <c r="F38" s="15">
        <f t="shared" si="25"/>
        <v>0</v>
      </c>
      <c r="G38" s="15">
        <f t="shared" si="25"/>
        <v>0</v>
      </c>
      <c r="H38" s="15">
        <f t="shared" si="25"/>
        <v>0</v>
      </c>
      <c r="I38" s="15">
        <f t="shared" si="25"/>
        <v>0</v>
      </c>
      <c r="J38" s="15">
        <f t="shared" si="25"/>
        <v>0</v>
      </c>
      <c r="K38" s="15">
        <f t="shared" si="25"/>
        <v>0</v>
      </c>
      <c r="L38" s="15">
        <f t="shared" ref="L38" si="26">L9*L$57/1000</f>
        <v>0</v>
      </c>
      <c r="M38" s="15">
        <f t="shared" si="25"/>
        <v>0</v>
      </c>
      <c r="N38" s="15">
        <f t="shared" si="25"/>
        <v>0</v>
      </c>
      <c r="O38" s="15">
        <f t="shared" si="25"/>
        <v>0</v>
      </c>
      <c r="P38" s="15">
        <f t="shared" si="24"/>
        <v>0</v>
      </c>
      <c r="Q38" s="15">
        <f t="shared" si="24"/>
        <v>0</v>
      </c>
      <c r="R38" s="15">
        <f t="shared" si="24"/>
        <v>0</v>
      </c>
      <c r="S38" s="15">
        <f t="shared" si="24"/>
        <v>0</v>
      </c>
      <c r="T38" s="15">
        <f t="shared" si="24"/>
        <v>0</v>
      </c>
      <c r="U38" s="15">
        <f t="shared" si="24"/>
        <v>0</v>
      </c>
      <c r="V38" s="15">
        <f t="shared" si="24"/>
        <v>0</v>
      </c>
      <c r="W38" s="15">
        <f t="shared" si="24"/>
        <v>0</v>
      </c>
      <c r="X38" s="15">
        <f t="shared" si="24"/>
        <v>0</v>
      </c>
      <c r="Y38" s="15">
        <f t="shared" si="24"/>
        <v>0</v>
      </c>
      <c r="Z38" s="15">
        <f t="shared" si="24"/>
        <v>0</v>
      </c>
      <c r="AA38" s="15">
        <f t="shared" si="24"/>
        <v>0</v>
      </c>
      <c r="AB38" s="15">
        <f t="shared" si="24"/>
        <v>0</v>
      </c>
      <c r="AC38" s="15">
        <f t="shared" si="24"/>
        <v>0</v>
      </c>
      <c r="AD38" s="15">
        <f t="shared" si="24"/>
        <v>0</v>
      </c>
      <c r="AE38" s="15">
        <f t="shared" si="24"/>
        <v>0</v>
      </c>
      <c r="AF38" s="15">
        <f t="shared" si="24"/>
        <v>0</v>
      </c>
      <c r="AG38" s="15">
        <f t="shared" si="24"/>
        <v>0</v>
      </c>
      <c r="AH38" s="15">
        <f t="shared" si="24"/>
        <v>0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20.28956838806231</v>
      </c>
      <c r="E39" s="15">
        <f t="shared" ref="E39:O39" si="28">E10*E$57/1000</f>
        <v>0.95786154272103952</v>
      </c>
      <c r="F39" s="15">
        <f t="shared" si="28"/>
        <v>11.203906120473395</v>
      </c>
      <c r="G39" s="15">
        <f t="shared" si="28"/>
        <v>-1.7707999472502429</v>
      </c>
      <c r="H39" s="15">
        <f t="shared" si="28"/>
        <v>2.7385158567415107</v>
      </c>
      <c r="I39" s="15">
        <f t="shared" si="28"/>
        <v>2.6293158017993972</v>
      </c>
      <c r="J39" s="15">
        <f t="shared" si="28"/>
        <v>3.4095851667203267</v>
      </c>
      <c r="K39" s="15">
        <f t="shared" si="28"/>
        <v>1.345325788519131</v>
      </c>
      <c r="L39" s="15">
        <f t="shared" ref="L39" si="29">L10*L$57/1000</f>
        <v>1.8732240246671419</v>
      </c>
      <c r="M39" s="15">
        <f t="shared" si="28"/>
        <v>9.3670275828875731</v>
      </c>
      <c r="N39" s="15">
        <f t="shared" si="28"/>
        <v>2.1988276413508322E-2</v>
      </c>
      <c r="O39" s="15">
        <f t="shared" si="28"/>
        <v>0</v>
      </c>
      <c r="P39" s="15">
        <f t="shared" si="27"/>
        <v>20.28956838806231</v>
      </c>
      <c r="Q39" s="15">
        <f t="shared" si="27"/>
        <v>20.448085459549329</v>
      </c>
      <c r="R39" s="15">
        <f t="shared" si="27"/>
        <v>31.673015833470163</v>
      </c>
      <c r="S39" s="15">
        <f t="shared" si="27"/>
        <v>29.759784143983669</v>
      </c>
      <c r="T39" s="15">
        <f t="shared" si="27"/>
        <v>33.465551280663028</v>
      </c>
      <c r="U39" s="15">
        <f t="shared" si="27"/>
        <v>38.553934720162779</v>
      </c>
      <c r="V39" s="15">
        <f t="shared" si="27"/>
        <v>44.574530344559037</v>
      </c>
      <c r="W39" s="15">
        <f t="shared" si="27"/>
        <v>47.471702810829846</v>
      </c>
      <c r="X39" s="15">
        <f t="shared" si="27"/>
        <v>52.243749821381428</v>
      </c>
      <c r="Y39" s="15">
        <f t="shared" si="27"/>
        <v>61.232065360409663</v>
      </c>
      <c r="Z39" s="15">
        <f t="shared" si="27"/>
        <v>65.615368038811496</v>
      </c>
      <c r="AA39" s="15">
        <f t="shared" si="27"/>
        <v>64.740498399079513</v>
      </c>
      <c r="AB39" s="15">
        <f t="shared" si="27"/>
        <v>31.673015833470163</v>
      </c>
      <c r="AC39" s="15">
        <f t="shared" si="27"/>
        <v>2.6072695154542553</v>
      </c>
      <c r="AD39" s="15">
        <f t="shared" si="27"/>
        <v>6.6150946407880031</v>
      </c>
      <c r="AE39" s="15">
        <f t="shared" si="27"/>
        <v>10.043635572549841</v>
      </c>
      <c r="AF39" s="15">
        <f t="shared" si="27"/>
        <v>38.553934720162779</v>
      </c>
      <c r="AG39" s="15">
        <f t="shared" si="27"/>
        <v>16.717331374874778</v>
      </c>
      <c r="AH39" s="15">
        <f t="shared" si="27"/>
        <v>64.740498399079513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0</v>
      </c>
      <c r="E40" s="15">
        <f t="shared" ref="E40:O40" si="31">E11*E$57/1000</f>
        <v>0</v>
      </c>
      <c r="F40" s="15">
        <f t="shared" si="31"/>
        <v>0</v>
      </c>
      <c r="G40" s="15">
        <f t="shared" si="31"/>
        <v>0</v>
      </c>
      <c r="H40" s="15">
        <f t="shared" si="31"/>
        <v>0</v>
      </c>
      <c r="I40" s="15">
        <f t="shared" si="31"/>
        <v>0</v>
      </c>
      <c r="J40" s="15">
        <f t="shared" si="31"/>
        <v>0</v>
      </c>
      <c r="K40" s="15">
        <f t="shared" si="31"/>
        <v>0</v>
      </c>
      <c r="L40" s="15">
        <f t="shared" ref="L40" si="32">L11*L$57/1000</f>
        <v>0</v>
      </c>
      <c r="M40" s="15">
        <f t="shared" si="31"/>
        <v>0</v>
      </c>
      <c r="N40" s="15">
        <f t="shared" si="31"/>
        <v>0</v>
      </c>
      <c r="O40" s="15">
        <f t="shared" si="31"/>
        <v>0</v>
      </c>
      <c r="P40" s="15">
        <f t="shared" si="30"/>
        <v>0</v>
      </c>
      <c r="Q40" s="15">
        <f t="shared" si="30"/>
        <v>0</v>
      </c>
      <c r="R40" s="15">
        <f t="shared" si="30"/>
        <v>0</v>
      </c>
      <c r="S40" s="15">
        <f t="shared" si="30"/>
        <v>0</v>
      </c>
      <c r="T40" s="15">
        <f t="shared" si="30"/>
        <v>0</v>
      </c>
      <c r="U40" s="15">
        <f t="shared" si="30"/>
        <v>0</v>
      </c>
      <c r="V40" s="15">
        <f t="shared" si="30"/>
        <v>0</v>
      </c>
      <c r="W40" s="15">
        <f t="shared" si="30"/>
        <v>0</v>
      </c>
      <c r="X40" s="15">
        <f t="shared" si="30"/>
        <v>0</v>
      </c>
      <c r="Y40" s="15">
        <f t="shared" si="30"/>
        <v>0</v>
      </c>
      <c r="Z40" s="15">
        <f t="shared" si="30"/>
        <v>0</v>
      </c>
      <c r="AA40" s="15">
        <f t="shared" si="30"/>
        <v>0</v>
      </c>
      <c r="AB40" s="15">
        <f t="shared" si="30"/>
        <v>0</v>
      </c>
      <c r="AC40" s="15">
        <f t="shared" si="30"/>
        <v>0</v>
      </c>
      <c r="AD40" s="15">
        <f t="shared" si="30"/>
        <v>0</v>
      </c>
      <c r="AE40" s="15">
        <f t="shared" si="30"/>
        <v>0</v>
      </c>
      <c r="AF40" s="15">
        <f t="shared" si="30"/>
        <v>0</v>
      </c>
      <c r="AG40" s="15">
        <f t="shared" si="30"/>
        <v>0</v>
      </c>
      <c r="AH40" s="15">
        <f t="shared" si="30"/>
        <v>0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507.04785713627126</v>
      </c>
      <c r="E41" s="28">
        <f t="shared" ref="E41:O41" si="34">E12*E$57/1000</f>
        <v>367.82163585767694</v>
      </c>
      <c r="F41" s="28">
        <f t="shared" si="34"/>
        <v>424.28791582076587</v>
      </c>
      <c r="G41" s="28">
        <f t="shared" si="34"/>
        <v>-549.92887025645996</v>
      </c>
      <c r="H41" s="28">
        <f t="shared" si="34"/>
        <v>839.32123844596674</v>
      </c>
      <c r="I41" s="28">
        <f t="shared" si="34"/>
        <v>-65.041419642624774</v>
      </c>
      <c r="J41" s="28">
        <f t="shared" si="34"/>
        <v>747.48387914846035</v>
      </c>
      <c r="K41" s="28">
        <f t="shared" si="34"/>
        <v>2380.4405049886636</v>
      </c>
      <c r="L41" s="28">
        <f t="shared" ref="L41" si="35">L12*L$57/1000</f>
        <v>316.29755683217758</v>
      </c>
      <c r="M41" s="28">
        <f t="shared" si="34"/>
        <v>1826.636545257074</v>
      </c>
      <c r="N41" s="28">
        <f t="shared" si="34"/>
        <v>2772.8988243404592</v>
      </c>
      <c r="O41" s="28">
        <f t="shared" si="34"/>
        <v>1124.7162938857539</v>
      </c>
      <c r="P41" s="28">
        <f t="shared" si="33"/>
        <v>507.04785713627126</v>
      </c>
      <c r="Q41" s="28">
        <f t="shared" si="33"/>
        <v>870.47078343846692</v>
      </c>
      <c r="R41" s="28">
        <f t="shared" si="33"/>
        <v>1299.5220254557869</v>
      </c>
      <c r="S41" s="28">
        <f t="shared" si="33"/>
        <v>738.16175221729213</v>
      </c>
      <c r="T41" s="28">
        <f t="shared" si="33"/>
        <v>1485.3589723710015</v>
      </c>
      <c r="U41" s="28">
        <f t="shared" si="33"/>
        <v>1585.4238413804969</v>
      </c>
      <c r="V41" s="28">
        <f t="shared" si="33"/>
        <v>2227.599431407461</v>
      </c>
      <c r="W41" s="28">
        <f t="shared" si="33"/>
        <v>4182.1659833865333</v>
      </c>
      <c r="X41" s="28">
        <f t="shared" si="33"/>
        <v>4699.5613496409323</v>
      </c>
      <c r="Y41" s="28">
        <f t="shared" si="33"/>
        <v>6318.6185855089016</v>
      </c>
      <c r="Z41" s="28">
        <f t="shared" si="33"/>
        <v>8433.8282440966505</v>
      </c>
      <c r="AA41" s="28">
        <f t="shared" si="33"/>
        <v>9642.4722619307704</v>
      </c>
      <c r="AB41" s="28">
        <f t="shared" si="33"/>
        <v>1299.5220254557869</v>
      </c>
      <c r="AC41" s="28">
        <f t="shared" si="33"/>
        <v>111.0082484811802</v>
      </c>
      <c r="AD41" s="28">
        <f t="shared" si="33"/>
        <v>3778.092345871491</v>
      </c>
      <c r="AE41" s="28">
        <f t="shared" si="33"/>
        <v>5598.6929626247966</v>
      </c>
      <c r="AF41" s="28">
        <f t="shared" si="33"/>
        <v>1585.4238413804969</v>
      </c>
      <c r="AG41" s="28">
        <f t="shared" si="33"/>
        <v>9408.0369291855895</v>
      </c>
      <c r="AH41" s="28">
        <f t="shared" si="33"/>
        <v>9642.4722619307704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71.571393915449619</v>
      </c>
      <c r="E42" s="15">
        <f t="shared" ref="E42:O42" si="37">E13*E$57/1000</f>
        <v>61.79509918953238</v>
      </c>
      <c r="F42" s="15">
        <f t="shared" si="37"/>
        <v>80.808686917190443</v>
      </c>
      <c r="G42" s="15">
        <f t="shared" si="37"/>
        <v>38.956371069521062</v>
      </c>
      <c r="H42" s="15">
        <f t="shared" si="37"/>
        <v>55.749465212537345</v>
      </c>
      <c r="I42" s="15">
        <f t="shared" si="37"/>
        <v>39.834403963107917</v>
      </c>
      <c r="J42" s="15">
        <f t="shared" si="37"/>
        <v>51.027729780232285</v>
      </c>
      <c r="K42" s="15">
        <f t="shared" si="37"/>
        <v>55.515071901151693</v>
      </c>
      <c r="L42" s="15">
        <f t="shared" ref="L42" si="38">L13*L$57/1000</f>
        <v>48.03850152124344</v>
      </c>
      <c r="M42" s="15">
        <f t="shared" si="37"/>
        <v>28.985596676739046</v>
      </c>
      <c r="N42" s="15">
        <f t="shared" si="37"/>
        <v>57.081348273559527</v>
      </c>
      <c r="O42" s="15">
        <f t="shared" si="37"/>
        <v>23.662367201870293</v>
      </c>
      <c r="P42" s="15">
        <f t="shared" si="36"/>
        <v>71.571393915449619</v>
      </c>
      <c r="Q42" s="15">
        <f t="shared" si="36"/>
        <v>133.19296389028594</v>
      </c>
      <c r="R42" s="15">
        <f t="shared" si="36"/>
        <v>213.56344211334735</v>
      </c>
      <c r="S42" s="15">
        <f t="shared" si="36"/>
        <v>252.15528358157553</v>
      </c>
      <c r="T42" s="15">
        <f t="shared" si="36"/>
        <v>311.20124621962663</v>
      </c>
      <c r="U42" s="15">
        <f t="shared" si="36"/>
        <v>369.16593713752974</v>
      </c>
      <c r="V42" s="15">
        <f t="shared" si="36"/>
        <v>438.75792119624873</v>
      </c>
      <c r="W42" s="15">
        <f t="shared" si="36"/>
        <v>500.34832342171188</v>
      </c>
      <c r="X42" s="15">
        <f t="shared" si="36"/>
        <v>568.78666543717588</v>
      </c>
      <c r="Y42" s="15">
        <f t="shared" si="36"/>
        <v>606.52022223686379</v>
      </c>
      <c r="Z42" s="15">
        <f t="shared" si="36"/>
        <v>684.06668045351205</v>
      </c>
      <c r="AA42" s="15">
        <f t="shared" si="36"/>
        <v>702.73969230520174</v>
      </c>
      <c r="AB42" s="15">
        <f t="shared" si="36"/>
        <v>213.56344211334735</v>
      </c>
      <c r="AC42" s="15">
        <f t="shared" si="36"/>
        <v>140.54427059508222</v>
      </c>
      <c r="AD42" s="15">
        <f t="shared" si="36"/>
        <v>157.53063125308751</v>
      </c>
      <c r="AE42" s="15">
        <f t="shared" si="36"/>
        <v>106.76331180303124</v>
      </c>
      <c r="AF42" s="15">
        <f t="shared" si="36"/>
        <v>369.16593713752974</v>
      </c>
      <c r="AG42" s="15">
        <f t="shared" si="36"/>
        <v>263.554859711304</v>
      </c>
      <c r="AH42" s="15">
        <f t="shared" si="36"/>
        <v>702.73969230520174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799.94629009453956</v>
      </c>
      <c r="E43" s="15">
        <f t="shared" ref="E43:O43" si="40">E14*E$57/1000</f>
        <v>955.05240109874387</v>
      </c>
      <c r="F43" s="15">
        <f t="shared" si="40"/>
        <v>1576.8211429736373</v>
      </c>
      <c r="G43" s="15">
        <f t="shared" si="40"/>
        <v>319.66306524575481</v>
      </c>
      <c r="H43" s="15">
        <f t="shared" si="40"/>
        <v>1120.9507699616113</v>
      </c>
      <c r="I43" s="15">
        <f t="shared" si="40"/>
        <v>983.83836374180896</v>
      </c>
      <c r="J43" s="15">
        <f t="shared" si="40"/>
        <v>1440.2582662746292</v>
      </c>
      <c r="K43" s="15">
        <f t="shared" si="40"/>
        <v>1319.6299108995199</v>
      </c>
      <c r="L43" s="15">
        <f t="shared" ref="L43" si="41">L14*L$57/1000</f>
        <v>1281.5820445988631</v>
      </c>
      <c r="M43" s="15">
        <f t="shared" si="40"/>
        <v>298.64289368699201</v>
      </c>
      <c r="N43" s="15">
        <f t="shared" si="40"/>
        <v>1604.4819947747746</v>
      </c>
      <c r="O43" s="15">
        <f t="shared" si="40"/>
        <v>545.43843590630161</v>
      </c>
      <c r="P43" s="15">
        <f t="shared" si="39"/>
        <v>799.94629009453956</v>
      </c>
      <c r="Q43" s="15">
        <f t="shared" si="39"/>
        <v>1765.034898207987</v>
      </c>
      <c r="R43" s="15">
        <f t="shared" si="39"/>
        <v>3298.8814099736551</v>
      </c>
      <c r="S43" s="15">
        <f t="shared" si="39"/>
        <v>3609.6111696117009</v>
      </c>
      <c r="T43" s="15">
        <f t="shared" si="39"/>
        <v>4729.1469690862468</v>
      </c>
      <c r="U43" s="15">
        <f t="shared" si="39"/>
        <v>5871.9559404025986</v>
      </c>
      <c r="V43" s="15">
        <f t="shared" si="39"/>
        <v>7387.3459754473633</v>
      </c>
      <c r="W43" s="15">
        <f t="shared" si="39"/>
        <v>8725.4940436446686</v>
      </c>
      <c r="X43" s="15">
        <f t="shared" si="39"/>
        <v>10203.552380248246</v>
      </c>
      <c r="Y43" s="15">
        <f t="shared" si="39"/>
        <v>10698.153800186701</v>
      </c>
      <c r="Z43" s="15">
        <f t="shared" si="39"/>
        <v>12424.662567077772</v>
      </c>
      <c r="AA43" s="15">
        <f t="shared" si="39"/>
        <v>12899.674233475876</v>
      </c>
      <c r="AB43" s="15">
        <f t="shared" si="39"/>
        <v>3298.8814099736551</v>
      </c>
      <c r="AC43" s="15">
        <f t="shared" si="39"/>
        <v>2361.8272049075204</v>
      </c>
      <c r="AD43" s="15">
        <f t="shared" si="39"/>
        <v>4094.9510071730338</v>
      </c>
      <c r="AE43" s="15">
        <f t="shared" si="39"/>
        <v>2275.6351006088084</v>
      </c>
      <c r="AF43" s="15">
        <f t="shared" si="39"/>
        <v>5871.9559404025986</v>
      </c>
      <c r="AG43" s="15">
        <f t="shared" si="39"/>
        <v>6343.3194115110155</v>
      </c>
      <c r="AH43" s="15">
        <f t="shared" si="39"/>
        <v>12899.674233475876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885.9806519729425</v>
      </c>
      <c r="E44" s="15">
        <f t="shared" ref="E44:O44" si="43">E15*E$57/1000</f>
        <v>870.63871706167106</v>
      </c>
      <c r="F44" s="15">
        <f t="shared" si="43"/>
        <v>967.99570710174362</v>
      </c>
      <c r="G44" s="15">
        <f t="shared" si="43"/>
        <v>-566.84532218641129</v>
      </c>
      <c r="H44" s="15">
        <f t="shared" si="43"/>
        <v>811.38802164085746</v>
      </c>
      <c r="I44" s="15">
        <f t="shared" si="43"/>
        <v>169.34308532958812</v>
      </c>
      <c r="J44" s="15">
        <f t="shared" si="43"/>
        <v>1052.2830427537328</v>
      </c>
      <c r="K44" s="15">
        <f t="shared" si="43"/>
        <v>1161.2274153262781</v>
      </c>
      <c r="L44" s="15">
        <f t="shared" ref="L44" si="44">L15*L$57/1000</f>
        <v>1043.8918322393997</v>
      </c>
      <c r="M44" s="15">
        <f t="shared" si="43"/>
        <v>1021.9362310033002</v>
      </c>
      <c r="N44" s="15">
        <f t="shared" si="43"/>
        <v>2333.4601712006001</v>
      </c>
      <c r="O44" s="15">
        <f t="shared" si="43"/>
        <v>1234.3493763250419</v>
      </c>
      <c r="P44" s="15">
        <f t="shared" si="42"/>
        <v>885.9806519729425</v>
      </c>
      <c r="Q44" s="15">
        <f t="shared" si="42"/>
        <v>1759.2583146008071</v>
      </c>
      <c r="R44" s="15">
        <f t="shared" si="42"/>
        <v>2728.7643409709817</v>
      </c>
      <c r="S44" s="15">
        <f t="shared" si="42"/>
        <v>2144.7978378439157</v>
      </c>
      <c r="T44" s="15">
        <f t="shared" si="42"/>
        <v>2933.4691171385971</v>
      </c>
      <c r="U44" s="15">
        <f t="shared" si="42"/>
        <v>3337.1889819935968</v>
      </c>
      <c r="V44" s="15">
        <f t="shared" si="42"/>
        <v>4350.3091811835566</v>
      </c>
      <c r="W44" s="15">
        <f t="shared" si="42"/>
        <v>5438.8461516040397</v>
      </c>
      <c r="X44" s="15">
        <f t="shared" si="42"/>
        <v>6517.273112516019</v>
      </c>
      <c r="Y44" s="15">
        <f t="shared" si="42"/>
        <v>7517.8115588226156</v>
      </c>
      <c r="Z44" s="15">
        <f t="shared" si="42"/>
        <v>9454.8625517090768</v>
      </c>
      <c r="AA44" s="15">
        <f t="shared" si="42"/>
        <v>10778.668125166967</v>
      </c>
      <c r="AB44" s="15">
        <f t="shared" si="42"/>
        <v>2728.7643409709817</v>
      </c>
      <c r="AC44" s="15">
        <f t="shared" si="42"/>
        <v>242.19752450628596</v>
      </c>
      <c r="AD44" s="15">
        <f t="shared" si="42"/>
        <v>3314.4535199254674</v>
      </c>
      <c r="AE44" s="15">
        <f t="shared" si="42"/>
        <v>4575.619636612123</v>
      </c>
      <c r="AF44" s="15">
        <f t="shared" si="42"/>
        <v>3337.1889819935968</v>
      </c>
      <c r="AG44" s="15">
        <f t="shared" si="42"/>
        <v>7912.0728730295041</v>
      </c>
      <c r="AH44" s="15">
        <f t="shared" si="42"/>
        <v>10778.668125166967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726.73250668250466</v>
      </c>
      <c r="E45" s="15">
        <f t="shared" ref="E45:O45" si="46">E16*E$57/1000</f>
        <v>642.19882882213869</v>
      </c>
      <c r="F45" s="15">
        <f t="shared" si="46"/>
        <v>696.23942688466877</v>
      </c>
      <c r="G45" s="15">
        <f t="shared" si="46"/>
        <v>590.28887877627892</v>
      </c>
      <c r="H45" s="15">
        <f t="shared" si="46"/>
        <v>562.06140179119598</v>
      </c>
      <c r="I45" s="15">
        <f t="shared" si="46"/>
        <v>645.20214510760013</v>
      </c>
      <c r="J45" s="15">
        <f t="shared" si="46"/>
        <v>660.9804523058333</v>
      </c>
      <c r="K45" s="15">
        <f t="shared" si="46"/>
        <v>583.49664809322257</v>
      </c>
      <c r="L45" s="15">
        <f t="shared" ref="L45" si="47">L16*L$57/1000</f>
        <v>1070.9461467589242</v>
      </c>
      <c r="M45" s="15">
        <f t="shared" si="46"/>
        <v>770.78810203880505</v>
      </c>
      <c r="N45" s="15">
        <f t="shared" si="46"/>
        <v>1048.5620667062415</v>
      </c>
      <c r="O45" s="15">
        <f t="shared" si="46"/>
        <v>558.63233648635082</v>
      </c>
      <c r="P45" s="15">
        <f t="shared" si="45"/>
        <v>726.73250668250466</v>
      </c>
      <c r="Q45" s="15">
        <f t="shared" si="45"/>
        <v>1367.83676907632</v>
      </c>
      <c r="R45" s="15">
        <f t="shared" si="45"/>
        <v>2069.3924097683407</v>
      </c>
      <c r="S45" s="15">
        <f t="shared" si="45"/>
        <v>2658.6404438184441</v>
      </c>
      <c r="T45" s="15">
        <f t="shared" si="45"/>
        <v>3259.3338983189155</v>
      </c>
      <c r="U45" s="15">
        <f t="shared" si="45"/>
        <v>4024.2169965532071</v>
      </c>
      <c r="V45" s="15">
        <f t="shared" si="45"/>
        <v>4850.8829432727025</v>
      </c>
      <c r="W45" s="15">
        <f t="shared" si="45"/>
        <v>5508.1368686366723</v>
      </c>
      <c r="X45" s="15">
        <f t="shared" si="45"/>
        <v>6609.1221097242997</v>
      </c>
      <c r="Y45" s="15">
        <f t="shared" si="45"/>
        <v>7405.0349489912287</v>
      </c>
      <c r="Z45" s="15">
        <f t="shared" si="45"/>
        <v>8562.8603977329876</v>
      </c>
      <c r="AA45" s="15">
        <f t="shared" si="45"/>
        <v>9104.8602373332706</v>
      </c>
      <c r="AB45" s="15">
        <f t="shared" si="45"/>
        <v>2069.3924097683407</v>
      </c>
      <c r="AC45" s="15">
        <f t="shared" si="45"/>
        <v>1865.2347763888511</v>
      </c>
      <c r="AD45" s="15">
        <f t="shared" si="45"/>
        <v>2279.1249963333025</v>
      </c>
      <c r="AE45" s="15">
        <f t="shared" si="45"/>
        <v>2395.3696237779313</v>
      </c>
      <c r="AF45" s="15">
        <f t="shared" si="45"/>
        <v>4024.2169965532071</v>
      </c>
      <c r="AG45" s="15">
        <f t="shared" si="45"/>
        <v>4677.5161393698045</v>
      </c>
      <c r="AH45" s="15">
        <f t="shared" si="45"/>
        <v>9104.8602373332706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157.837390825103</v>
      </c>
      <c r="E46" s="15">
        <f t="shared" ref="E46:O46" si="49">E17*E$57/1000</f>
        <v>158.46415905049881</v>
      </c>
      <c r="F46" s="15">
        <f t="shared" si="49"/>
        <v>160.84593292820313</v>
      </c>
      <c r="G46" s="15">
        <f t="shared" si="49"/>
        <v>108.12379228436828</v>
      </c>
      <c r="H46" s="15">
        <f t="shared" si="49"/>
        <v>109.71137486911985</v>
      </c>
      <c r="I46" s="15">
        <f t="shared" si="49"/>
        <v>140.05082090747209</v>
      </c>
      <c r="J46" s="15">
        <f t="shared" si="49"/>
        <v>165.06848974464376</v>
      </c>
      <c r="K46" s="15">
        <f t="shared" si="49"/>
        <v>119.96921794079596</v>
      </c>
      <c r="L46" s="15">
        <f t="shared" ref="L46" si="50">L17*L$57/1000</f>
        <v>241.3754364497666</v>
      </c>
      <c r="M46" s="15">
        <f t="shared" si="49"/>
        <v>206.83631969614149</v>
      </c>
      <c r="N46" s="15">
        <f t="shared" si="49"/>
        <v>199.94213949544277</v>
      </c>
      <c r="O46" s="15">
        <f t="shared" si="49"/>
        <v>86.348682951421139</v>
      </c>
      <c r="P46" s="15">
        <f t="shared" si="48"/>
        <v>157.837390825103</v>
      </c>
      <c r="Q46" s="15">
        <f t="shared" si="48"/>
        <v>316.92387705965007</v>
      </c>
      <c r="R46" s="15">
        <f t="shared" si="48"/>
        <v>479.03614257955968</v>
      </c>
      <c r="S46" s="15">
        <f t="shared" si="48"/>
        <v>586.58510473448723</v>
      </c>
      <c r="T46" s="15">
        <f t="shared" si="48"/>
        <v>706.97226650242294</v>
      </c>
      <c r="U46" s="15">
        <f t="shared" si="48"/>
        <v>872.95132220966457</v>
      </c>
      <c r="V46" s="15">
        <f t="shared" si="48"/>
        <v>1066.3663420616517</v>
      </c>
      <c r="W46" s="15">
        <f t="shared" si="48"/>
        <v>1204.3560142827544</v>
      </c>
      <c r="X46" s="15">
        <f t="shared" si="48"/>
        <v>1449.7112499851396</v>
      </c>
      <c r="Y46" s="15">
        <f t="shared" si="48"/>
        <v>1655.3998317389423</v>
      </c>
      <c r="Z46" s="15">
        <f t="shared" si="48"/>
        <v>1893.5472890991944</v>
      </c>
      <c r="AA46" s="15">
        <f t="shared" si="48"/>
        <v>1969.7254451645131</v>
      </c>
      <c r="AB46" s="15">
        <f t="shared" si="48"/>
        <v>479.03614257955968</v>
      </c>
      <c r="AC46" s="15">
        <f t="shared" si="48"/>
        <v>365.79383350399746</v>
      </c>
      <c r="AD46" s="15">
        <f t="shared" si="48"/>
        <v>516.42884001715709</v>
      </c>
      <c r="AE46" s="15">
        <f t="shared" si="48"/>
        <v>491.70376803044468</v>
      </c>
      <c r="AF46" s="15">
        <f t="shared" si="48"/>
        <v>872.95132220966457</v>
      </c>
      <c r="AG46" s="15">
        <f t="shared" si="48"/>
        <v>1007.9940544293484</v>
      </c>
      <c r="AH46" s="15">
        <f t="shared" si="48"/>
        <v>1969.7254451645131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2762.7903129782544</v>
      </c>
      <c r="E47" s="28">
        <f t="shared" ref="E47:O47" si="52">E18*E$57/1000</f>
        <v>2798.5188663352183</v>
      </c>
      <c r="F47" s="28">
        <f t="shared" si="52"/>
        <v>3649.4295841621174</v>
      </c>
      <c r="G47" s="28">
        <f t="shared" si="52"/>
        <v>530.90609847838368</v>
      </c>
      <c r="H47" s="28">
        <f t="shared" si="52"/>
        <v>2798.7627775454152</v>
      </c>
      <c r="I47" s="28">
        <f t="shared" si="52"/>
        <v>2069.2531431309994</v>
      </c>
      <c r="J47" s="28">
        <f t="shared" si="52"/>
        <v>3497.1475532463319</v>
      </c>
      <c r="K47" s="28">
        <f t="shared" si="52"/>
        <v>3348.3652115155392</v>
      </c>
      <c r="L47" s="28">
        <f t="shared" ref="L47" si="53">L18*L$57/1000</f>
        <v>3812.7796815881911</v>
      </c>
      <c r="M47" s="28">
        <f t="shared" si="52"/>
        <v>2262.4108661764803</v>
      </c>
      <c r="N47" s="28">
        <f t="shared" si="52"/>
        <v>5410.0310204445759</v>
      </c>
      <c r="O47" s="28">
        <f t="shared" si="52"/>
        <v>2512.6618634273732</v>
      </c>
      <c r="P47" s="28">
        <f t="shared" si="51"/>
        <v>2762.7903129782544</v>
      </c>
      <c r="Q47" s="28">
        <f t="shared" si="51"/>
        <v>5573.3238888259275</v>
      </c>
      <c r="R47" s="28">
        <f t="shared" si="51"/>
        <v>9184.7248844369369</v>
      </c>
      <c r="S47" s="28">
        <f t="shared" si="51"/>
        <v>9686.5549129788833</v>
      </c>
      <c r="T47" s="28">
        <f t="shared" si="51"/>
        <v>12513.034768148953</v>
      </c>
      <c r="U47" s="28">
        <f t="shared" si="51"/>
        <v>15167.317191495107</v>
      </c>
      <c r="V47" s="28">
        <f t="shared" si="51"/>
        <v>18936.648192993616</v>
      </c>
      <c r="W47" s="28">
        <f t="shared" si="51"/>
        <v>22339.960655136558</v>
      </c>
      <c r="X47" s="28">
        <f t="shared" si="51"/>
        <v>26465.040694383897</v>
      </c>
      <c r="Y47" s="28">
        <f t="shared" si="51"/>
        <v>28973.366249682666</v>
      </c>
      <c r="Z47" s="28">
        <f t="shared" si="51"/>
        <v>34288.202821999614</v>
      </c>
      <c r="AA47" s="28">
        <f t="shared" si="51"/>
        <v>36782.40724192193</v>
      </c>
      <c r="AB47" s="28">
        <f t="shared" si="51"/>
        <v>9184.7248844369369</v>
      </c>
      <c r="AC47" s="28">
        <f t="shared" si="51"/>
        <v>5245.6111217961334</v>
      </c>
      <c r="AD47" s="28">
        <f t="shared" si="51"/>
        <v>10727.327177973668</v>
      </c>
      <c r="AE47" s="28">
        <f t="shared" si="51"/>
        <v>9989.7361021609249</v>
      </c>
      <c r="AF47" s="28">
        <f t="shared" si="51"/>
        <v>15167.317191495107</v>
      </c>
      <c r="AG47" s="28">
        <f t="shared" si="51"/>
        <v>20710.574219862428</v>
      </c>
      <c r="AH47" s="28">
        <f t="shared" si="51"/>
        <v>36782.40724192193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1015.7465899998349</v>
      </c>
      <c r="E48" s="15">
        <f t="shared" ref="E48:O48" si="55">E19*E$57/1000</f>
        <v>629.75819756061514</v>
      </c>
      <c r="F48" s="15">
        <f t="shared" si="55"/>
        <v>413.13242075309381</v>
      </c>
      <c r="G48" s="15">
        <f t="shared" si="55"/>
        <v>466.86567537028259</v>
      </c>
      <c r="H48" s="15">
        <f t="shared" si="55"/>
        <v>668.44104037213833</v>
      </c>
      <c r="I48" s="15">
        <f t="shared" si="55"/>
        <v>1078.0249047255422</v>
      </c>
      <c r="J48" s="15">
        <f t="shared" si="55"/>
        <v>2153.8123005436009</v>
      </c>
      <c r="K48" s="15">
        <f t="shared" si="55"/>
        <v>1147.4951463627854</v>
      </c>
      <c r="L48" s="15">
        <f t="shared" ref="L48" si="56">L19*L$57/1000</f>
        <v>854.96526951615374</v>
      </c>
      <c r="M48" s="15">
        <f t="shared" si="55"/>
        <v>740.52950443657915</v>
      </c>
      <c r="N48" s="15">
        <f t="shared" si="55"/>
        <v>1724.2325383777302</v>
      </c>
      <c r="O48" s="15">
        <f t="shared" si="55"/>
        <v>754.90545430714303</v>
      </c>
      <c r="P48" s="15">
        <f t="shared" si="54"/>
        <v>1015.7465899998349</v>
      </c>
      <c r="Q48" s="15">
        <f t="shared" si="54"/>
        <v>1631.8423858428207</v>
      </c>
      <c r="R48" s="15">
        <f t="shared" si="54"/>
        <v>2081.9851284124397</v>
      </c>
      <c r="S48" s="15">
        <f t="shared" si="54"/>
        <v>2546.3166370587237</v>
      </c>
      <c r="T48" s="15">
        <f t="shared" si="54"/>
        <v>3232.1701243855209</v>
      </c>
      <c r="U48" s="15">
        <f t="shared" si="54"/>
        <v>4293.9503912678065</v>
      </c>
      <c r="V48" s="15">
        <f t="shared" si="54"/>
        <v>6117.251838299816</v>
      </c>
      <c r="W48" s="15">
        <f t="shared" si="54"/>
        <v>7268.1666688851883</v>
      </c>
      <c r="X48" s="15">
        <f t="shared" si="54"/>
        <v>8363.0722741142563</v>
      </c>
      <c r="Y48" s="15">
        <f t="shared" si="54"/>
        <v>9176.7983703834452</v>
      </c>
      <c r="Z48" s="15">
        <f t="shared" si="54"/>
        <v>10866.601162424142</v>
      </c>
      <c r="AA48" s="15">
        <f t="shared" si="54"/>
        <v>11608.427463490354</v>
      </c>
      <c r="AB48" s="15">
        <f t="shared" si="54"/>
        <v>2081.9851284124397</v>
      </c>
      <c r="AC48" s="15">
        <f t="shared" si="54"/>
        <v>2152.7266306615002</v>
      </c>
      <c r="AD48" s="15">
        <f t="shared" si="54"/>
        <v>4233.5248147781012</v>
      </c>
      <c r="AE48" s="15">
        <f t="shared" si="54"/>
        <v>3138.3845987576974</v>
      </c>
      <c r="AF48" s="15">
        <f t="shared" si="54"/>
        <v>4293.9503912678065</v>
      </c>
      <c r="AG48" s="15">
        <f t="shared" si="54"/>
        <v>7356.3866824861125</v>
      </c>
      <c r="AH48" s="15">
        <f t="shared" si="54"/>
        <v>11608.427463490354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329.98990254519214</v>
      </c>
      <c r="E49" s="15">
        <f t="shared" ref="E49:O49" si="58">E20*E$57/1000</f>
        <v>122.9669216460447</v>
      </c>
      <c r="F49" s="15">
        <f t="shared" si="58"/>
        <v>215.69984633674821</v>
      </c>
      <c r="G49" s="15">
        <f t="shared" si="58"/>
        <v>390.89380048976074</v>
      </c>
      <c r="H49" s="15">
        <f t="shared" si="58"/>
        <v>633.02033743429047</v>
      </c>
      <c r="I49" s="15">
        <f t="shared" si="58"/>
        <v>253.72033316465476</v>
      </c>
      <c r="J49" s="15">
        <f t="shared" si="58"/>
        <v>594.29274565337846</v>
      </c>
      <c r="K49" s="15">
        <f t="shared" si="58"/>
        <v>510.20412917446254</v>
      </c>
      <c r="L49" s="15">
        <f t="shared" ref="L49" si="59">L20*L$57/1000</f>
        <v>357.35662616305103</v>
      </c>
      <c r="M49" s="15">
        <f t="shared" si="58"/>
        <v>182.78883699594365</v>
      </c>
      <c r="N49" s="15">
        <f t="shared" si="58"/>
        <v>647.24507301394851</v>
      </c>
      <c r="O49" s="15">
        <f t="shared" si="58"/>
        <v>422.66424809469595</v>
      </c>
      <c r="P49" s="15">
        <f t="shared" si="57"/>
        <v>329.98990254519214</v>
      </c>
      <c r="Q49" s="15">
        <f t="shared" si="57"/>
        <v>444.82077541752528</v>
      </c>
      <c r="R49" s="15">
        <f t="shared" si="57"/>
        <v>663.03673552580585</v>
      </c>
      <c r="S49" s="15">
        <f t="shared" si="57"/>
        <v>1055.9591349592883</v>
      </c>
      <c r="T49" s="15">
        <f t="shared" si="57"/>
        <v>1642.6403285958402</v>
      </c>
      <c r="U49" s="15">
        <f t="shared" si="57"/>
        <v>1978.6776666304963</v>
      </c>
      <c r="V49" s="15">
        <f t="shared" si="57"/>
        <v>2560.1250530490438</v>
      </c>
      <c r="W49" s="15">
        <f t="shared" si="57"/>
        <v>3065.2385730019091</v>
      </c>
      <c r="X49" s="15">
        <f t="shared" si="57"/>
        <v>3524.9389823618608</v>
      </c>
      <c r="Y49" s="15">
        <f t="shared" si="57"/>
        <v>3761.3849260757866</v>
      </c>
      <c r="Z49" s="15">
        <f t="shared" si="57"/>
        <v>4418.3001819174015</v>
      </c>
      <c r="AA49" s="15">
        <f t="shared" si="57"/>
        <v>4855.8522164391406</v>
      </c>
      <c r="AB49" s="15">
        <f t="shared" si="57"/>
        <v>663.03673552580585</v>
      </c>
      <c r="AC49" s="15">
        <f t="shared" si="57"/>
        <v>1373.7767663685656</v>
      </c>
      <c r="AD49" s="15">
        <f t="shared" si="57"/>
        <v>1498.9471772196298</v>
      </c>
      <c r="AE49" s="15">
        <f t="shared" si="57"/>
        <v>1277.3420814534622</v>
      </c>
      <c r="AF49" s="15">
        <f t="shared" si="57"/>
        <v>1978.6776666304963</v>
      </c>
      <c r="AG49" s="15">
        <f t="shared" si="57"/>
        <v>2773.4715839529349</v>
      </c>
      <c r="AH49" s="15">
        <f t="shared" si="57"/>
        <v>4855.8522164391406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19.61220005751051</v>
      </c>
      <c r="E50" s="15">
        <f t="shared" ref="E50:O50" si="61">E21*E$57/1000</f>
        <v>31.002064681612715</v>
      </c>
      <c r="F50" s="15">
        <f t="shared" si="61"/>
        <v>50.386703479537893</v>
      </c>
      <c r="G50" s="15">
        <f t="shared" si="61"/>
        <v>28.041267290082711</v>
      </c>
      <c r="H50" s="15">
        <f t="shared" si="61"/>
        <v>26.094443279589697</v>
      </c>
      <c r="I50" s="15">
        <f t="shared" si="61"/>
        <v>29.823144454252958</v>
      </c>
      <c r="J50" s="15">
        <f t="shared" si="61"/>
        <v>-101.70767504940336</v>
      </c>
      <c r="K50" s="15">
        <f t="shared" si="61"/>
        <v>61.03437747243057</v>
      </c>
      <c r="L50" s="15">
        <f t="shared" ref="L50" si="62">L21*L$57/1000</f>
        <v>72.990646574484245</v>
      </c>
      <c r="M50" s="15">
        <f t="shared" si="61"/>
        <v>59.642181041736009</v>
      </c>
      <c r="N50" s="15">
        <f t="shared" si="61"/>
        <v>128.68305066575471</v>
      </c>
      <c r="O50" s="15">
        <f t="shared" si="61"/>
        <v>14.249456226989778</v>
      </c>
      <c r="P50" s="15">
        <f t="shared" si="60"/>
        <v>19.61220005751051</v>
      </c>
      <c r="Q50" s="15">
        <f t="shared" si="60"/>
        <v>51.20400605260852</v>
      </c>
      <c r="R50" s="15">
        <f t="shared" si="60"/>
        <v>100.00295295418815</v>
      </c>
      <c r="S50" s="15">
        <f t="shared" si="60"/>
        <v>127.98825164450932</v>
      </c>
      <c r="T50" s="15">
        <f t="shared" si="60"/>
        <v>156.08748864214186</v>
      </c>
      <c r="U50" s="15">
        <f t="shared" si="60"/>
        <v>191.97314612576378</v>
      </c>
      <c r="V50" s="15">
        <f t="shared" si="60"/>
        <v>144.8323633091272</v>
      </c>
      <c r="W50" s="15">
        <f t="shared" si="60"/>
        <v>198.57734713907752</v>
      </c>
      <c r="X50" s="15">
        <f t="shared" si="60"/>
        <v>260.31330587978493</v>
      </c>
      <c r="Y50" s="15">
        <f t="shared" si="60"/>
        <v>315.78161944826297</v>
      </c>
      <c r="Z50" s="15">
        <f t="shared" si="60"/>
        <v>415.55246769427816</v>
      </c>
      <c r="AA50" s="15">
        <f t="shared" si="60"/>
        <v>426.74923034667455</v>
      </c>
      <c r="AB50" s="15">
        <f t="shared" si="60"/>
        <v>100.00295295418815</v>
      </c>
      <c r="AC50" s="15">
        <f t="shared" si="60"/>
        <v>87.326297552924899</v>
      </c>
      <c r="AD50" s="15">
        <f t="shared" si="60"/>
        <v>33.177817228622892</v>
      </c>
      <c r="AE50" s="15">
        <f t="shared" si="60"/>
        <v>178.12076526019089</v>
      </c>
      <c r="AF50" s="15">
        <f t="shared" si="60"/>
        <v>191.97314612576378</v>
      </c>
      <c r="AG50" s="15">
        <f t="shared" si="60"/>
        <v>213.65186424368608</v>
      </c>
      <c r="AH50" s="15">
        <f t="shared" si="60"/>
        <v>426.74923034667455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304.82972606947618</v>
      </c>
      <c r="E51" s="15">
        <f t="shared" ref="E51:O51" si="64">E22*E$57/1000</f>
        <v>340.90234506983148</v>
      </c>
      <c r="F51" s="15">
        <f t="shared" si="64"/>
        <v>491.50639664057229</v>
      </c>
      <c r="G51" s="15">
        <f t="shared" si="64"/>
        <v>413.79354811776608</v>
      </c>
      <c r="H51" s="15">
        <f t="shared" si="64"/>
        <v>979.04319279260994</v>
      </c>
      <c r="I51" s="15">
        <f t="shared" si="64"/>
        <v>1027.3021381283834</v>
      </c>
      <c r="J51" s="15">
        <f t="shared" si="64"/>
        <v>864.08009289419476</v>
      </c>
      <c r="K51" s="15">
        <f t="shared" si="64"/>
        <v>519.11707272455669</v>
      </c>
      <c r="L51" s="15">
        <f t="shared" ref="L51" si="65">L22*L$57/1000</f>
        <v>661.23379364833181</v>
      </c>
      <c r="M51" s="15">
        <f t="shared" si="64"/>
        <v>1295.312127818469</v>
      </c>
      <c r="N51" s="15">
        <f t="shared" si="64"/>
        <v>565.97999394581723</v>
      </c>
      <c r="O51" s="15">
        <f t="shared" si="64"/>
        <v>446.34936469225738</v>
      </c>
      <c r="P51" s="15">
        <f t="shared" si="63"/>
        <v>304.82972606947618</v>
      </c>
      <c r="Q51" s="15">
        <f t="shared" si="63"/>
        <v>648.51316095090112</v>
      </c>
      <c r="R51" s="15">
        <f t="shared" si="63"/>
        <v>1130.68325638231</v>
      </c>
      <c r="S51" s="15">
        <f t="shared" si="63"/>
        <v>1544.9766050847747</v>
      </c>
      <c r="T51" s="15">
        <f t="shared" si="63"/>
        <v>2448.2625970556292</v>
      </c>
      <c r="U51" s="15">
        <f t="shared" si="63"/>
        <v>3398.3719756677901</v>
      </c>
      <c r="V51" s="15">
        <f t="shared" si="63"/>
        <v>4295.2399565529231</v>
      </c>
      <c r="W51" s="15">
        <f t="shared" si="63"/>
        <v>4879.1311060030766</v>
      </c>
      <c r="X51" s="15">
        <f t="shared" si="63"/>
        <v>5670.1118300503149</v>
      </c>
      <c r="Y51" s="15">
        <f t="shared" si="63"/>
        <v>6875.1804740352636</v>
      </c>
      <c r="Z51" s="15">
        <f t="shared" si="63"/>
        <v>7705.5518606182986</v>
      </c>
      <c r="AA51" s="15">
        <f t="shared" si="63"/>
        <v>8127.0945719167848</v>
      </c>
      <c r="AB51" s="15">
        <f t="shared" si="63"/>
        <v>1130.68325638231</v>
      </c>
      <c r="AC51" s="15">
        <f t="shared" si="63"/>
        <v>2369.8661300760841</v>
      </c>
      <c r="AD51" s="15">
        <f t="shared" si="63"/>
        <v>2046.7659436284609</v>
      </c>
      <c r="AE51" s="15">
        <f t="shared" si="63"/>
        <v>2443.3617757093002</v>
      </c>
      <c r="AF51" s="15">
        <f t="shared" si="63"/>
        <v>3398.3719756677901</v>
      </c>
      <c r="AG51" s="15">
        <f t="shared" si="63"/>
        <v>4497.5516885445841</v>
      </c>
      <c r="AH51" s="15">
        <f t="shared" si="63"/>
        <v>8127.0945719167848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1797.6825591763793</v>
      </c>
      <c r="E52" s="15">
        <f t="shared" ref="E52:O52" si="67">E23*E$57/1000</f>
        <v>1501.8910002273894</v>
      </c>
      <c r="F52" s="15">
        <f t="shared" si="67"/>
        <v>1842.7350015020916</v>
      </c>
      <c r="G52" s="15">
        <f t="shared" si="67"/>
        <v>1749.6150386603424</v>
      </c>
      <c r="H52" s="15">
        <f t="shared" si="67"/>
        <v>2004.7512537855937</v>
      </c>
      <c r="I52" s="15">
        <f t="shared" si="67"/>
        <v>3918.485818475931</v>
      </c>
      <c r="J52" s="15">
        <f t="shared" si="67"/>
        <v>4206.8717510183606</v>
      </c>
      <c r="K52" s="15">
        <f t="shared" si="67"/>
        <v>3671.4858780639165</v>
      </c>
      <c r="L52" s="15">
        <f t="shared" ref="L52" si="68">L23*L$57/1000</f>
        <v>5357.175197845816</v>
      </c>
      <c r="M52" s="15">
        <f t="shared" si="67"/>
        <v>3670.5143554642132</v>
      </c>
      <c r="N52" s="15">
        <f t="shared" si="67"/>
        <v>5137.8739384620449</v>
      </c>
      <c r="O52" s="15">
        <f t="shared" si="67"/>
        <v>3146.4857205546027</v>
      </c>
      <c r="P52" s="15">
        <f t="shared" si="66"/>
        <v>1797.6825591763793</v>
      </c>
      <c r="Q52" s="15">
        <f t="shared" si="66"/>
        <v>3292.9393132370319</v>
      </c>
      <c r="R52" s="15">
        <f t="shared" si="66"/>
        <v>5136.2341562983884</v>
      </c>
      <c r="S52" s="15">
        <f t="shared" si="66"/>
        <v>6886.5967091298844</v>
      </c>
      <c r="T52" s="15">
        <f t="shared" si="66"/>
        <v>8908.7971440174206</v>
      </c>
      <c r="U52" s="15">
        <f t="shared" si="66"/>
        <v>12490.8707898254</v>
      </c>
      <c r="V52" s="15">
        <f t="shared" si="66"/>
        <v>16457.213145330348</v>
      </c>
      <c r="W52" s="15">
        <f t="shared" si="66"/>
        <v>20010.718334729223</v>
      </c>
      <c r="X52" s="15">
        <f t="shared" si="66"/>
        <v>24950.775460990386</v>
      </c>
      <c r="Y52" s="15">
        <f t="shared" si="66"/>
        <v>28582.019583883779</v>
      </c>
      <c r="Z52" s="15">
        <f t="shared" si="66"/>
        <v>33705.581284604348</v>
      </c>
      <c r="AA52" s="15">
        <f t="shared" si="66"/>
        <v>36952.045197979591</v>
      </c>
      <c r="AB52" s="15">
        <f t="shared" si="66"/>
        <v>5136.2341562983884</v>
      </c>
      <c r="AC52" s="15">
        <f t="shared" si="66"/>
        <v>7447.5761127446858</v>
      </c>
      <c r="AD52" s="15">
        <f t="shared" si="66"/>
        <v>13171.344887176554</v>
      </c>
      <c r="AE52" s="15">
        <f t="shared" si="66"/>
        <v>12214.34839083284</v>
      </c>
      <c r="AF52" s="15">
        <f t="shared" si="66"/>
        <v>12490.8707898254</v>
      </c>
      <c r="AG52" s="15">
        <f t="shared" si="66"/>
        <v>25376.897862659796</v>
      </c>
      <c r="AH52" s="15">
        <f t="shared" si="66"/>
        <v>36952.045197979591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3492.8412939817372</v>
      </c>
      <c r="E53" s="28">
        <f t="shared" ref="E53:O53" si="70">E24*E$57/1000</f>
        <v>2657.9655030006534</v>
      </c>
      <c r="F53" s="28">
        <f t="shared" si="70"/>
        <v>3281.0951855686526</v>
      </c>
      <c r="G53" s="28">
        <f t="shared" si="70"/>
        <v>2866.7330744378442</v>
      </c>
      <c r="H53" s="28">
        <f t="shared" si="70"/>
        <v>4287.2701592720568</v>
      </c>
      <c r="I53" s="28">
        <f t="shared" si="70"/>
        <v>6026.2078802052465</v>
      </c>
      <c r="J53" s="28">
        <f t="shared" si="70"/>
        <v>7143.8205685589292</v>
      </c>
      <c r="K53" s="28">
        <f t="shared" si="70"/>
        <v>5408.7266805078225</v>
      </c>
      <c r="L53" s="28">
        <f t="shared" ref="L53" si="71">L24*L$57/1000</f>
        <v>6914.1572717522431</v>
      </c>
      <c r="M53" s="28">
        <f t="shared" si="70"/>
        <v>5438.2913660214908</v>
      </c>
      <c r="N53" s="28">
        <f t="shared" si="70"/>
        <v>6571.3687942640454</v>
      </c>
      <c r="O53" s="28">
        <f t="shared" si="70"/>
        <v>4950.9872587123446</v>
      </c>
      <c r="P53" s="28">
        <f t="shared" si="69"/>
        <v>3492.8412939817372</v>
      </c>
      <c r="Q53" s="28">
        <f t="shared" si="69"/>
        <v>6126.1317693055362</v>
      </c>
      <c r="R53" s="28">
        <f t="shared" si="69"/>
        <v>9419.0741899522709</v>
      </c>
      <c r="S53" s="28">
        <f t="shared" si="69"/>
        <v>12283.176636646369</v>
      </c>
      <c r="T53" s="28">
        <f t="shared" si="69"/>
        <v>16494.466084623738</v>
      </c>
      <c r="U53" s="28">
        <f t="shared" si="69"/>
        <v>22276.176585328449</v>
      </c>
      <c r="V53" s="28">
        <f t="shared" si="69"/>
        <v>29116.661442775068</v>
      </c>
      <c r="W53" s="28">
        <f t="shared" si="69"/>
        <v>34553.21620148138</v>
      </c>
      <c r="X53" s="28">
        <f t="shared" si="69"/>
        <v>41585.485005143142</v>
      </c>
      <c r="Y53" s="28">
        <f t="shared" si="69"/>
        <v>47078.114908922587</v>
      </c>
      <c r="Z53" s="28">
        <f t="shared" si="69"/>
        <v>54382.097105126777</v>
      </c>
      <c r="AA53" s="28">
        <f t="shared" si="69"/>
        <v>59472.447156447022</v>
      </c>
      <c r="AB53" s="28">
        <f t="shared" si="69"/>
        <v>9419.0741899522709</v>
      </c>
      <c r="AC53" s="28">
        <f t="shared" si="69"/>
        <v>12948.147593445945</v>
      </c>
      <c r="AD53" s="28">
        <f t="shared" si="69"/>
        <v>19488.288020725107</v>
      </c>
      <c r="AE53" s="28">
        <f t="shared" si="69"/>
        <v>17756.554326105768</v>
      </c>
      <c r="AF53" s="28">
        <f t="shared" si="69"/>
        <v>22276.176585328449</v>
      </c>
      <c r="AG53" s="28">
        <f t="shared" si="69"/>
        <v>37226.738346205624</v>
      </c>
      <c r="AH53" s="28">
        <f t="shared" si="69"/>
        <v>59472.447156447022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3593.8997025778713</v>
      </c>
      <c r="E54" s="28">
        <f t="shared" ref="E54:O54" si="73">E25*E$57/1000</f>
        <v>3294.7065098423864</v>
      </c>
      <c r="F54" s="28">
        <f t="shared" si="73"/>
        <v>3843.6362016967387</v>
      </c>
      <c r="G54" s="28">
        <f t="shared" si="73"/>
        <v>2873.7416596813173</v>
      </c>
      <c r="H54" s="28">
        <f t="shared" si="73"/>
        <v>3015.4157641850338</v>
      </c>
      <c r="I54" s="28">
        <f t="shared" si="73"/>
        <v>3741.2610958353698</v>
      </c>
      <c r="J54" s="28">
        <f t="shared" si="73"/>
        <v>5730.732008789777</v>
      </c>
      <c r="K54" s="28">
        <f t="shared" si="73"/>
        <v>4369.900407856212</v>
      </c>
      <c r="L54" s="28">
        <f t="shared" ref="L54" si="74">L25*L$57/1000</f>
        <v>4907.0036666574779</v>
      </c>
      <c r="M54" s="28">
        <f t="shared" si="73"/>
        <v>3341.2390071399109</v>
      </c>
      <c r="N54" s="28">
        <f t="shared" si="73"/>
        <v>5600.5896707411221</v>
      </c>
      <c r="O54" s="28">
        <f t="shared" si="73"/>
        <v>2741.0242644301852</v>
      </c>
      <c r="P54" s="28">
        <f t="shared" si="72"/>
        <v>3593.8997025778713</v>
      </c>
      <c r="Q54" s="28">
        <f t="shared" si="72"/>
        <v>6888.5769697946716</v>
      </c>
      <c r="R54" s="28">
        <f t="shared" si="72"/>
        <v>10734.208841693971</v>
      </c>
      <c r="S54" s="28">
        <f t="shared" si="72"/>
        <v>13600.348638368139</v>
      </c>
      <c r="T54" s="28">
        <f t="shared" si="72"/>
        <v>16792.28760492026</v>
      </c>
      <c r="U54" s="28">
        <f t="shared" si="72"/>
        <v>21021.708755803324</v>
      </c>
      <c r="V54" s="28">
        <f t="shared" si="72"/>
        <v>26820.184639728323</v>
      </c>
      <c r="W54" s="28">
        <f t="shared" si="72"/>
        <v>31348.959161453589</v>
      </c>
      <c r="X54" s="28">
        <f t="shared" si="72"/>
        <v>36853.298914563624</v>
      </c>
      <c r="Y54" s="28">
        <f t="shared" si="72"/>
        <v>40503.342828142813</v>
      </c>
      <c r="Z54" s="28">
        <f t="shared" si="72"/>
        <v>46755.439237596911</v>
      </c>
      <c r="AA54" s="28">
        <f t="shared" si="72"/>
        <v>49351.649302375605</v>
      </c>
      <c r="AB54" s="28">
        <f t="shared" si="72"/>
        <v>10734.208841693971</v>
      </c>
      <c r="AC54" s="28">
        <f t="shared" si="72"/>
        <v>9841.3768695596136</v>
      </c>
      <c r="AD54" s="28">
        <f t="shared" si="72"/>
        <v>15105.813694769355</v>
      </c>
      <c r="AE54" s="28">
        <f t="shared" si="72"/>
        <v>11613.190180676051</v>
      </c>
      <c r="AF54" s="28">
        <f t="shared" si="72"/>
        <v>21021.708755803324</v>
      </c>
      <c r="AG54" s="28">
        <f t="shared" si="72"/>
        <v>26670.306514837492</v>
      </c>
      <c r="AH54" s="28">
        <f t="shared" si="72"/>
        <v>49351.649302375605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-824.09242711253023</v>
      </c>
      <c r="E55" s="28">
        <f t="shared" ref="E55:O55" si="76">E26*E$57/1000</f>
        <v>-17.224122720785651</v>
      </c>
      <c r="F55" s="28">
        <f t="shared" si="76"/>
        <v>1.6183683354048649E-2</v>
      </c>
      <c r="G55" s="28">
        <f t="shared" si="76"/>
        <v>-5.6816114444700611E-3</v>
      </c>
      <c r="H55" s="28">
        <f t="shared" si="76"/>
        <v>-1.7921728218780766E-2</v>
      </c>
      <c r="I55" s="28">
        <f t="shared" si="76"/>
        <v>5.7325994379331675</v>
      </c>
      <c r="J55" s="28">
        <f t="shared" si="76"/>
        <v>-1.2174735803475018E-2</v>
      </c>
      <c r="K55" s="28">
        <f t="shared" si="76"/>
        <v>-59.648704726348278</v>
      </c>
      <c r="L55" s="28">
        <f t="shared" ref="L55" si="77">L26*L$57/1000</f>
        <v>6.5431866974742297E-3</v>
      </c>
      <c r="M55" s="28">
        <f t="shared" si="76"/>
        <v>-0.17433768713205017</v>
      </c>
      <c r="N55" s="28">
        <f t="shared" si="76"/>
        <v>-58.829804276840733</v>
      </c>
      <c r="O55" s="28">
        <f t="shared" si="76"/>
        <v>12.333746522173545</v>
      </c>
      <c r="P55" s="28">
        <f t="shared" si="75"/>
        <v>-824.09242711253023</v>
      </c>
      <c r="Q55" s="28">
        <f t="shared" si="75"/>
        <v>-807.86782046909639</v>
      </c>
      <c r="R55" s="28">
        <f t="shared" si="75"/>
        <v>-841.19960394761074</v>
      </c>
      <c r="S55" s="28">
        <f t="shared" si="75"/>
        <v>-837.9731187014886</v>
      </c>
      <c r="T55" s="28">
        <f t="shared" si="75"/>
        <v>-876.83137093490154</v>
      </c>
      <c r="U55" s="28">
        <f t="shared" si="75"/>
        <v>-958.50644939095343</v>
      </c>
      <c r="V55" s="28">
        <f t="shared" si="75"/>
        <v>-1053.1149244911871</v>
      </c>
      <c r="W55" s="28">
        <f t="shared" si="75"/>
        <v>-1143.3633444412455</v>
      </c>
      <c r="X55" s="28">
        <f t="shared" si="75"/>
        <v>-1229.3678459919597</v>
      </c>
      <c r="Y55" s="28">
        <f t="shared" si="75"/>
        <v>-1259.4659780068159</v>
      </c>
      <c r="Z55" s="28">
        <f t="shared" si="75"/>
        <v>-1384.6622856443184</v>
      </c>
      <c r="AA55" s="28">
        <f t="shared" si="75"/>
        <v>-1351.7129104988821</v>
      </c>
      <c r="AB55" s="28">
        <f t="shared" si="75"/>
        <v>-841.19960394761074</v>
      </c>
      <c r="AC55" s="28">
        <f t="shared" si="75"/>
        <v>4.4410237255763514</v>
      </c>
      <c r="AD55" s="28">
        <f t="shared" si="75"/>
        <v>-68.965252159288482</v>
      </c>
      <c r="AE55" s="28">
        <f t="shared" si="75"/>
        <v>-25.208092170209405</v>
      </c>
      <c r="AF55" s="28">
        <f t="shared" si="75"/>
        <v>-958.50644939095343</v>
      </c>
      <c r="AG55" s="28">
        <f t="shared" si="75"/>
        <v>-93.502675183510405</v>
      </c>
      <c r="AH55" s="28">
        <f t="shared" si="75"/>
        <v>-1351.7129104988821</v>
      </c>
    </row>
    <row r="56" spans="1:34" s="16" customFormat="1" ht="18.95" thickBot="1">
      <c r="B56" s="17" t="s">
        <v>56</v>
      </c>
      <c r="C56" s="18"/>
      <c r="D56" s="19">
        <f t="shared" ref="D56:AH56" si="78">D27*D$57/1000</f>
        <v>19353.523478481231</v>
      </c>
      <c r="E56" s="19">
        <f t="shared" ref="E56:O56" si="79">E27*E$57/1000</f>
        <v>17497.347503505778</v>
      </c>
      <c r="F56" s="19">
        <f t="shared" si="79"/>
        <v>21172.864810289873</v>
      </c>
      <c r="G56" s="19">
        <f t="shared" si="79"/>
        <v>14624.24536921003</v>
      </c>
      <c r="H56" s="19">
        <f t="shared" si="79"/>
        <v>27105.701129711641</v>
      </c>
      <c r="I56" s="19">
        <f t="shared" si="79"/>
        <v>38469.707325448697</v>
      </c>
      <c r="J56" s="19">
        <f t="shared" si="79"/>
        <v>45081.226344013623</v>
      </c>
      <c r="K56" s="19">
        <f t="shared" si="79"/>
        <v>43047.160926410274</v>
      </c>
      <c r="L56" s="19">
        <f t="shared" ref="L56" si="80">L27*L$57/1000</f>
        <v>45850.590698264677</v>
      </c>
      <c r="M56" s="19">
        <f t="shared" si="79"/>
        <v>38774.983309681847</v>
      </c>
      <c r="N56" s="19">
        <f t="shared" si="79"/>
        <v>60301.952132322695</v>
      </c>
      <c r="O56" s="19">
        <f t="shared" si="79"/>
        <v>29679.052467341626</v>
      </c>
      <c r="P56" s="19">
        <f t="shared" si="78"/>
        <v>19353.523478481231</v>
      </c>
      <c r="Q56" s="19">
        <f t="shared" si="78"/>
        <v>36839.615900244047</v>
      </c>
      <c r="R56" s="19">
        <f t="shared" si="78"/>
        <v>57977.802061477007</v>
      </c>
      <c r="S56" s="19">
        <f t="shared" si="78"/>
        <v>72550.481402497579</v>
      </c>
      <c r="T56" s="19">
        <f t="shared" si="78"/>
        <v>98939.017315496705</v>
      </c>
      <c r="U56" s="19">
        <f t="shared" si="78"/>
        <v>135226.98697152111</v>
      </c>
      <c r="V56" s="19">
        <f t="shared" si="78"/>
        <v>177866.25272621022</v>
      </c>
      <c r="W56" s="19">
        <f t="shared" si="78"/>
        <v>218905.65003196281</v>
      </c>
      <c r="X56" s="19">
        <f t="shared" si="78"/>
        <v>264769.8825491246</v>
      </c>
      <c r="Y56" s="19">
        <f t="shared" si="78"/>
        <v>303159.06601020502</v>
      </c>
      <c r="Z56" s="19">
        <f t="shared" si="78"/>
        <v>360987.7301160557</v>
      </c>
      <c r="AA56" s="19">
        <f t="shared" si="78"/>
        <v>391035.66663088329</v>
      </c>
      <c r="AB56" s="19">
        <f t="shared" si="78"/>
        <v>57977.802061477007</v>
      </c>
      <c r="AC56" s="19">
        <f t="shared" si="78"/>
        <v>77571.379766368002</v>
      </c>
      <c r="AD56" s="19">
        <f t="shared" si="78"/>
        <v>135242.97017129432</v>
      </c>
      <c r="AE56" s="19">
        <f t="shared" si="78"/>
        <v>128277.20869854282</v>
      </c>
      <c r="AF56" s="19">
        <f t="shared" si="78"/>
        <v>135226.98697152111</v>
      </c>
      <c r="AG56" s="19">
        <f t="shared" si="78"/>
        <v>263475.98337358009</v>
      </c>
      <c r="AH56" s="19">
        <f t="shared" si="78"/>
        <v>391035.66663088329</v>
      </c>
    </row>
    <row r="57" spans="1:34" s="16" customFormat="1" ht="18.95" thickTop="1">
      <c r="B57" s="21" t="s">
        <v>58</v>
      </c>
      <c r="C57" s="22"/>
      <c r="D57" s="23">
        <v>366.74799999999999</v>
      </c>
      <c r="E57" s="23">
        <v>336.28200000000004</v>
      </c>
      <c r="F57" s="23">
        <v>395.04399999999993</v>
      </c>
      <c r="G57" s="23">
        <v>360.399</v>
      </c>
      <c r="H57" s="23">
        <v>449.12500000000006</v>
      </c>
      <c r="I57" s="23">
        <v>605.10400000000004</v>
      </c>
      <c r="J57" s="23">
        <v>708.10899999999992</v>
      </c>
      <c r="K57" s="23">
        <v>612.44399999999996</v>
      </c>
      <c r="L57" s="23">
        <v>803.55500000000006</v>
      </c>
      <c r="M57" s="23">
        <v>640.73399999999992</v>
      </c>
      <c r="N57" s="23">
        <v>942.07600000000002</v>
      </c>
      <c r="O57" s="23">
        <v>474.95300000000009</v>
      </c>
      <c r="P57" s="23">
        <v>366.74799999999999</v>
      </c>
      <c r="Q57" s="23">
        <v>703.03</v>
      </c>
      <c r="R57" s="23">
        <v>1098.0739999999998</v>
      </c>
      <c r="S57" s="23">
        <v>1458.473</v>
      </c>
      <c r="T57" s="23">
        <v>1907.598</v>
      </c>
      <c r="U57" s="23">
        <v>2512.7020000000002</v>
      </c>
      <c r="V57" s="23">
        <v>3220.8110000000001</v>
      </c>
      <c r="W57" s="23">
        <v>3833.2550000000001</v>
      </c>
      <c r="X57" s="23">
        <v>4636.8100000000004</v>
      </c>
      <c r="Y57" s="23">
        <v>5277.5439999999999</v>
      </c>
      <c r="Z57" s="23">
        <v>6219.62</v>
      </c>
      <c r="AA57" s="23">
        <v>6694.5730000000003</v>
      </c>
      <c r="AB57" s="23">
        <v>1098.0739999999998</v>
      </c>
      <c r="AC57" s="23">
        <v>1414.6280000000002</v>
      </c>
      <c r="AD57" s="23">
        <v>2124.1080000000002</v>
      </c>
      <c r="AE57" s="23">
        <v>2057.7629999999999</v>
      </c>
      <c r="AF57" s="23">
        <v>2512.7020000000002</v>
      </c>
      <c r="AG57" s="23">
        <v>4181.8710000000001</v>
      </c>
      <c r="AH57" s="23">
        <v>6694.5730000000003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 t="shared" ref="D63:AH63" si="86">D5*D$86/1000</f>
        <v>10671.23386453165</v>
      </c>
      <c r="E63" s="28">
        <f t="shared" ref="E63:O63" si="87">E5*E$86/1000</f>
        <v>10237.86257522406</v>
      </c>
      <c r="F63" s="28">
        <f t="shared" si="87"/>
        <v>10687.048033329011</v>
      </c>
      <c r="G63" s="28">
        <f t="shared" si="87"/>
        <v>10714.711469871427</v>
      </c>
      <c r="H63" s="28">
        <f t="shared" si="87"/>
        <v>23842.746561745662</v>
      </c>
      <c r="I63" s="28">
        <f t="shared" si="87"/>
        <v>30795.098792454293</v>
      </c>
      <c r="J63" s="28">
        <f t="shared" si="87"/>
        <v>28844.934990276975</v>
      </c>
      <c r="K63" s="28">
        <f t="shared" si="87"/>
        <v>34886.6841183621</v>
      </c>
      <c r="L63" s="28">
        <f t="shared" ref="L63" si="88">L5*L$86/1000</f>
        <v>27143.934868827044</v>
      </c>
      <c r="M63" s="28">
        <f t="shared" si="87"/>
        <v>36904.263336219374</v>
      </c>
      <c r="N63" s="28">
        <f t="shared" si="87"/>
        <v>39084.600798806467</v>
      </c>
      <c r="O63" s="28">
        <f t="shared" si="87"/>
        <v>24729.77538602964</v>
      </c>
      <c r="P63" s="28">
        <f t="shared" si="86"/>
        <v>10671.23386453165</v>
      </c>
      <c r="Q63" s="28">
        <f t="shared" si="86"/>
        <v>20919.591179168139</v>
      </c>
      <c r="R63" s="28">
        <f t="shared" si="86"/>
        <v>31614.528993331081</v>
      </c>
      <c r="S63" s="28">
        <f t="shared" si="86"/>
        <v>42345.929059060996</v>
      </c>
      <c r="T63" s="28">
        <f t="shared" si="86"/>
        <v>64108.478850347601</v>
      </c>
      <c r="U63" s="28">
        <f t="shared" si="86"/>
        <v>91692.219520867337</v>
      </c>
      <c r="V63" s="28">
        <f t="shared" si="86"/>
        <v>118756.37891662346</v>
      </c>
      <c r="W63" s="28">
        <f t="shared" si="86"/>
        <v>150847.70072886324</v>
      </c>
      <c r="X63" s="28">
        <f t="shared" si="86"/>
        <v>177423.79081739517</v>
      </c>
      <c r="Y63" s="28">
        <f t="shared" si="86"/>
        <v>212347.60770781303</v>
      </c>
      <c r="Z63" s="28">
        <f t="shared" si="86"/>
        <v>249209.74493275647</v>
      </c>
      <c r="AA63" s="28">
        <f t="shared" si="86"/>
        <v>273953.30978482071</v>
      </c>
      <c r="AB63" s="28">
        <f t="shared" si="86"/>
        <v>31614.528993331081</v>
      </c>
      <c r="AC63" s="28">
        <f t="shared" si="86"/>
        <v>62685.016421163971</v>
      </c>
      <c r="AD63" s="28">
        <f t="shared" si="86"/>
        <v>90676.642667840177</v>
      </c>
      <c r="AE63" s="28">
        <f t="shared" si="86"/>
        <v>100188.15923316758</v>
      </c>
      <c r="AF63" s="28">
        <f t="shared" si="86"/>
        <v>91692.219520867322</v>
      </c>
      <c r="AG63" s="28">
        <f t="shared" si="86"/>
        <v>190875.01015955288</v>
      </c>
      <c r="AH63" s="28">
        <f t="shared" si="86"/>
        <v>273953.30978482065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0</v>
      </c>
      <c r="E64" s="15">
        <f t="shared" ref="E64:O64" si="90">E6*E$86/1000</f>
        <v>0</v>
      </c>
      <c r="F64" s="15">
        <f t="shared" si="90"/>
        <v>0</v>
      </c>
      <c r="G64" s="15">
        <f t="shared" si="90"/>
        <v>0</v>
      </c>
      <c r="H64" s="15">
        <f t="shared" si="90"/>
        <v>0</v>
      </c>
      <c r="I64" s="15">
        <f t="shared" si="90"/>
        <v>0</v>
      </c>
      <c r="J64" s="15">
        <f t="shared" si="90"/>
        <v>0</v>
      </c>
      <c r="K64" s="15">
        <f t="shared" si="90"/>
        <v>0</v>
      </c>
      <c r="L64" s="15">
        <f t="shared" ref="L64" si="91">L6*L$86/1000</f>
        <v>0</v>
      </c>
      <c r="M64" s="15">
        <f t="shared" si="90"/>
        <v>0</v>
      </c>
      <c r="N64" s="15">
        <f t="shared" si="90"/>
        <v>0</v>
      </c>
      <c r="O64" s="15">
        <f t="shared" si="90"/>
        <v>0</v>
      </c>
      <c r="P64" s="15">
        <f t="shared" si="89"/>
        <v>0</v>
      </c>
      <c r="Q64" s="15">
        <f t="shared" si="89"/>
        <v>0</v>
      </c>
      <c r="R64" s="15">
        <f t="shared" si="89"/>
        <v>0</v>
      </c>
      <c r="S64" s="15">
        <f t="shared" si="89"/>
        <v>0</v>
      </c>
      <c r="T64" s="15">
        <f t="shared" si="89"/>
        <v>0</v>
      </c>
      <c r="U64" s="15">
        <f t="shared" si="89"/>
        <v>0</v>
      </c>
      <c r="V64" s="15">
        <f t="shared" si="89"/>
        <v>0</v>
      </c>
      <c r="W64" s="15">
        <f t="shared" si="89"/>
        <v>0</v>
      </c>
      <c r="X64" s="15">
        <f t="shared" si="89"/>
        <v>0</v>
      </c>
      <c r="Y64" s="15">
        <f t="shared" si="89"/>
        <v>0</v>
      </c>
      <c r="Z64" s="15">
        <f t="shared" si="89"/>
        <v>0</v>
      </c>
      <c r="AA64" s="15">
        <f t="shared" si="89"/>
        <v>0</v>
      </c>
      <c r="AB64" s="15">
        <f t="shared" si="89"/>
        <v>0</v>
      </c>
      <c r="AC64" s="15">
        <f t="shared" si="89"/>
        <v>0</v>
      </c>
      <c r="AD64" s="15">
        <f t="shared" si="89"/>
        <v>0</v>
      </c>
      <c r="AE64" s="15">
        <f t="shared" si="89"/>
        <v>0</v>
      </c>
      <c r="AF64" s="15">
        <f t="shared" si="89"/>
        <v>0</v>
      </c>
      <c r="AG64" s="15">
        <f t="shared" si="89"/>
        <v>0</v>
      </c>
      <c r="AH64" s="15">
        <f t="shared" si="89"/>
        <v>0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310.55949572940966</v>
      </c>
      <c r="E65" s="15">
        <f t="shared" ref="E65:O65" si="93">E7*E$86/1000</f>
        <v>304.40748880491708</v>
      </c>
      <c r="F65" s="15">
        <f t="shared" si="93"/>
        <v>321.28071107722315</v>
      </c>
      <c r="G65" s="15">
        <f t="shared" si="93"/>
        <v>176.10770076274056</v>
      </c>
      <c r="H65" s="15">
        <f t="shared" si="93"/>
        <v>255.42311918100955</v>
      </c>
      <c r="I65" s="15">
        <f t="shared" si="93"/>
        <v>137.17045698136624</v>
      </c>
      <c r="J65" s="15">
        <f t="shared" si="93"/>
        <v>111.94272824132179</v>
      </c>
      <c r="K65" s="15">
        <f t="shared" si="93"/>
        <v>247.49918825388053</v>
      </c>
      <c r="L65" s="15">
        <f t="shared" ref="L65" si="94">L7*L$86/1000</f>
        <v>242.93543694597011</v>
      </c>
      <c r="M65" s="15">
        <f t="shared" si="93"/>
        <v>210.62011531013229</v>
      </c>
      <c r="N65" s="15">
        <f t="shared" si="93"/>
        <v>249.78982969491818</v>
      </c>
      <c r="O65" s="15">
        <f t="shared" si="93"/>
        <v>152.26167030791891</v>
      </c>
      <c r="P65" s="15">
        <f t="shared" si="92"/>
        <v>310.55949572940966</v>
      </c>
      <c r="Q65" s="15">
        <f t="shared" si="92"/>
        <v>615.1812097298756</v>
      </c>
      <c r="R65" s="15">
        <f t="shared" si="92"/>
        <v>936.48442344922671</v>
      </c>
      <c r="S65" s="15">
        <f t="shared" si="92"/>
        <v>1118.7380671880471</v>
      </c>
      <c r="T65" s="15">
        <f t="shared" si="92"/>
        <v>1430.4764105522347</v>
      </c>
      <c r="U65" s="15">
        <f t="shared" si="92"/>
        <v>1648.6307129511274</v>
      </c>
      <c r="V65" s="15">
        <f t="shared" si="92"/>
        <v>1836.4584462030673</v>
      </c>
      <c r="W65" s="15">
        <f t="shared" si="92"/>
        <v>2119.1096787471456</v>
      </c>
      <c r="X65" s="15">
        <f t="shared" si="92"/>
        <v>2381.5759084484557</v>
      </c>
      <c r="Y65" s="15">
        <f t="shared" si="92"/>
        <v>2657.7807015491171</v>
      </c>
      <c r="Z65" s="15">
        <f t="shared" si="92"/>
        <v>2951.4218550231903</v>
      </c>
      <c r="AA65" s="15">
        <f t="shared" si="92"/>
        <v>3102.9759105400772</v>
      </c>
      <c r="AB65" s="15">
        <f t="shared" si="92"/>
        <v>936.48442344922671</v>
      </c>
      <c r="AC65" s="15">
        <f t="shared" si="92"/>
        <v>590.97125117827431</v>
      </c>
      <c r="AD65" s="15">
        <f t="shared" si="92"/>
        <v>600.21110700174086</v>
      </c>
      <c r="AE65" s="15">
        <f t="shared" si="92"/>
        <v>610.05708178214263</v>
      </c>
      <c r="AF65" s="15">
        <f t="shared" si="92"/>
        <v>1648.6307129511272</v>
      </c>
      <c r="AG65" s="15">
        <f t="shared" si="92"/>
        <v>1212.9074199979655</v>
      </c>
      <c r="AH65" s="15">
        <f t="shared" si="92"/>
        <v>3102.9759105400763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129.76624695633114</v>
      </c>
      <c r="E66" s="15">
        <f t="shared" ref="E66:O66" si="96">E8*E$86/1000</f>
        <v>76.574504241535934</v>
      </c>
      <c r="F66" s="15">
        <f t="shared" si="96"/>
        <v>46.289562352949851</v>
      </c>
      <c r="G66" s="15">
        <f t="shared" si="96"/>
        <v>8.0256247101929237</v>
      </c>
      <c r="H66" s="15">
        <f t="shared" si="96"/>
        <v>108.66191905742384</v>
      </c>
      <c r="I66" s="15">
        <f t="shared" si="96"/>
        <v>56.796763593689612</v>
      </c>
      <c r="J66" s="15">
        <f t="shared" si="96"/>
        <v>87.338965616725019</v>
      </c>
      <c r="K66" s="15">
        <f t="shared" si="96"/>
        <v>36.278446226289972</v>
      </c>
      <c r="L66" s="15">
        <f t="shared" ref="L66" si="97">L8*L$86/1000</f>
        <v>54.840221588613169</v>
      </c>
      <c r="M66" s="15">
        <f t="shared" si="96"/>
        <v>35.97420726934854</v>
      </c>
      <c r="N66" s="15">
        <f t="shared" si="96"/>
        <v>25.983982537230649</v>
      </c>
      <c r="O66" s="15">
        <f t="shared" si="96"/>
        <v>27.613931190233206</v>
      </c>
      <c r="P66" s="15">
        <f t="shared" si="95"/>
        <v>129.76624695633114</v>
      </c>
      <c r="Q66" s="15">
        <f t="shared" si="95"/>
        <v>207.14487966237365</v>
      </c>
      <c r="R66" s="15">
        <f t="shared" si="95"/>
        <v>255.29254897298244</v>
      </c>
      <c r="S66" s="15">
        <f t="shared" si="95"/>
        <v>266.59298474515191</v>
      </c>
      <c r="T66" s="15">
        <f t="shared" si="95"/>
        <v>374.4729532195089</v>
      </c>
      <c r="U66" s="15">
        <f t="shared" si="95"/>
        <v>446.67253903721479</v>
      </c>
      <c r="V66" s="15">
        <f t="shared" si="95"/>
        <v>539.44558936419696</v>
      </c>
      <c r="W66" s="15">
        <f t="shared" si="95"/>
        <v>595.8266462859217</v>
      </c>
      <c r="X66" s="15">
        <f t="shared" si="95"/>
        <v>658.83500486084756</v>
      </c>
      <c r="Y66" s="15">
        <f t="shared" si="95"/>
        <v>720.16777498302963</v>
      </c>
      <c r="Z66" s="15">
        <f t="shared" si="95"/>
        <v>770.51766144432099</v>
      </c>
      <c r="AA66" s="15">
        <f t="shared" si="95"/>
        <v>797.87168894768683</v>
      </c>
      <c r="AB66" s="15">
        <f t="shared" si="95"/>
        <v>255.29254897298244</v>
      </c>
      <c r="AC66" s="15">
        <f t="shared" si="95"/>
        <v>157.83446827522457</v>
      </c>
      <c r="AD66" s="15">
        <f t="shared" si="95"/>
        <v>179.92337397880337</v>
      </c>
      <c r="AE66" s="15">
        <f t="shared" si="95"/>
        <v>91.3242302148427</v>
      </c>
      <c r="AF66" s="15">
        <f t="shared" si="95"/>
        <v>446.67253903721473</v>
      </c>
      <c r="AG66" s="15">
        <f t="shared" si="95"/>
        <v>276.47150868137089</v>
      </c>
      <c r="AH66" s="15">
        <f t="shared" si="95"/>
        <v>797.87168894768661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0</v>
      </c>
      <c r="E67" s="15">
        <f t="shared" ref="E67:O67" si="99">E9*E$86/1000</f>
        <v>0</v>
      </c>
      <c r="F67" s="15">
        <f t="shared" si="99"/>
        <v>0</v>
      </c>
      <c r="G67" s="15">
        <f t="shared" si="99"/>
        <v>0</v>
      </c>
      <c r="H67" s="15">
        <f t="shared" si="99"/>
        <v>0</v>
      </c>
      <c r="I67" s="15">
        <f t="shared" si="99"/>
        <v>0</v>
      </c>
      <c r="J67" s="15">
        <f t="shared" si="99"/>
        <v>0</v>
      </c>
      <c r="K67" s="15">
        <f t="shared" si="99"/>
        <v>0</v>
      </c>
      <c r="L67" s="15">
        <f t="shared" ref="L67" si="100">L9*L$86/1000</f>
        <v>0</v>
      </c>
      <c r="M67" s="15">
        <f t="shared" si="99"/>
        <v>0</v>
      </c>
      <c r="N67" s="15">
        <f t="shared" si="99"/>
        <v>0</v>
      </c>
      <c r="O67" s="15">
        <f t="shared" si="99"/>
        <v>0</v>
      </c>
      <c r="P67" s="15">
        <f t="shared" si="98"/>
        <v>0</v>
      </c>
      <c r="Q67" s="15">
        <f t="shared" si="98"/>
        <v>0</v>
      </c>
      <c r="R67" s="15">
        <f t="shared" si="98"/>
        <v>0</v>
      </c>
      <c r="S67" s="15">
        <f t="shared" si="98"/>
        <v>0</v>
      </c>
      <c r="T67" s="15">
        <f t="shared" si="98"/>
        <v>0</v>
      </c>
      <c r="U67" s="15">
        <f t="shared" si="98"/>
        <v>0</v>
      </c>
      <c r="V67" s="15">
        <f t="shared" si="98"/>
        <v>0</v>
      </c>
      <c r="W67" s="15">
        <f t="shared" si="98"/>
        <v>0</v>
      </c>
      <c r="X67" s="15">
        <f t="shared" si="98"/>
        <v>0</v>
      </c>
      <c r="Y67" s="15">
        <f t="shared" si="98"/>
        <v>0</v>
      </c>
      <c r="Z67" s="15">
        <f t="shared" si="98"/>
        <v>0</v>
      </c>
      <c r="AA67" s="15">
        <f t="shared" si="98"/>
        <v>0</v>
      </c>
      <c r="AB67" s="15">
        <f t="shared" si="98"/>
        <v>0</v>
      </c>
      <c r="AC67" s="15">
        <f t="shared" si="98"/>
        <v>0</v>
      </c>
      <c r="AD67" s="15">
        <f t="shared" si="98"/>
        <v>0</v>
      </c>
      <c r="AE67" s="15">
        <f t="shared" si="98"/>
        <v>0</v>
      </c>
      <c r="AF67" s="15">
        <f t="shared" si="98"/>
        <v>0</v>
      </c>
      <c r="AG67" s="15">
        <f t="shared" si="98"/>
        <v>0</v>
      </c>
      <c r="AH67" s="15">
        <f t="shared" si="98"/>
        <v>0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22.04601561273045</v>
      </c>
      <c r="E68" s="15">
        <f t="shared" ref="E68:O68" si="102">E10*E$86/1000</f>
        <v>1.1680526228918893</v>
      </c>
      <c r="F68" s="15">
        <f t="shared" si="102"/>
        <v>12.004399863576348</v>
      </c>
      <c r="G68" s="15">
        <f t="shared" si="102"/>
        <v>-2.1311960785681934</v>
      </c>
      <c r="H68" s="15">
        <f t="shared" si="102"/>
        <v>4.0392171404470316</v>
      </c>
      <c r="I68" s="15">
        <f t="shared" si="102"/>
        <v>3.0334612601165789</v>
      </c>
      <c r="J68" s="15">
        <f t="shared" si="102"/>
        <v>3.517240210163544</v>
      </c>
      <c r="K68" s="15">
        <f t="shared" si="102"/>
        <v>1.7005440418380307</v>
      </c>
      <c r="L68" s="15">
        <f t="shared" ref="L68" si="103">L10*L$86/1000</f>
        <v>1.7005378786344898</v>
      </c>
      <c r="M68" s="15">
        <f t="shared" si="102"/>
        <v>13.343453841749158</v>
      </c>
      <c r="N68" s="15">
        <f t="shared" si="102"/>
        <v>2.1481909987879112E-2</v>
      </c>
      <c r="O68" s="15">
        <f t="shared" si="102"/>
        <v>0</v>
      </c>
      <c r="P68" s="15">
        <f t="shared" si="101"/>
        <v>22.04601561273045</v>
      </c>
      <c r="Q68" s="15">
        <f t="shared" si="101"/>
        <v>23.517843272973735</v>
      </c>
      <c r="R68" s="15">
        <f t="shared" si="101"/>
        <v>35.53141181497579</v>
      </c>
      <c r="S68" s="15">
        <f t="shared" si="101"/>
        <v>33.985935367054189</v>
      </c>
      <c r="T68" s="15">
        <f t="shared" si="101"/>
        <v>40.841365814273139</v>
      </c>
      <c r="U68" s="15">
        <f t="shared" si="101"/>
        <v>46.432022316089096</v>
      </c>
      <c r="V68" s="15">
        <f t="shared" si="101"/>
        <v>51.989781505734108</v>
      </c>
      <c r="W68" s="15">
        <f t="shared" si="101"/>
        <v>56.109801476137726</v>
      </c>
      <c r="X68" s="15">
        <f t="shared" si="101"/>
        <v>59.268089815071725</v>
      </c>
      <c r="Y68" s="15">
        <f t="shared" si="101"/>
        <v>71.621229944150357</v>
      </c>
      <c r="Z68" s="15">
        <f t="shared" si="101"/>
        <v>74.833086493453948</v>
      </c>
      <c r="AA68" s="15">
        <f t="shared" si="101"/>
        <v>74.791233920321716</v>
      </c>
      <c r="AB68" s="15">
        <f t="shared" si="101"/>
        <v>35.53141181497579</v>
      </c>
      <c r="AC68" s="15">
        <f t="shared" si="101"/>
        <v>3.3070437796559564</v>
      </c>
      <c r="AD68" s="15">
        <f t="shared" si="101"/>
        <v>6.9576357260530983</v>
      </c>
      <c r="AE68" s="15">
        <f t="shared" si="101"/>
        <v>12.073459679472826</v>
      </c>
      <c r="AF68" s="15">
        <f t="shared" si="101"/>
        <v>46.432022316089089</v>
      </c>
      <c r="AG68" s="15">
        <f t="shared" si="101"/>
        <v>18.819514695079661</v>
      </c>
      <c r="AH68" s="15">
        <f t="shared" si="101"/>
        <v>74.791233920321702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0</v>
      </c>
      <c r="E69" s="15">
        <f t="shared" ref="E69:O69" si="105">E11*E$86/1000</f>
        <v>0</v>
      </c>
      <c r="F69" s="15">
        <f t="shared" si="105"/>
        <v>0</v>
      </c>
      <c r="G69" s="15">
        <f t="shared" si="105"/>
        <v>0</v>
      </c>
      <c r="H69" s="15">
        <f t="shared" si="105"/>
        <v>0</v>
      </c>
      <c r="I69" s="15">
        <f t="shared" si="105"/>
        <v>0</v>
      </c>
      <c r="J69" s="15">
        <f t="shared" si="105"/>
        <v>0</v>
      </c>
      <c r="K69" s="15">
        <f t="shared" si="105"/>
        <v>0</v>
      </c>
      <c r="L69" s="15">
        <f t="shared" ref="L69" si="106">L11*L$86/1000</f>
        <v>0</v>
      </c>
      <c r="M69" s="15">
        <f t="shared" si="105"/>
        <v>0</v>
      </c>
      <c r="N69" s="15">
        <f t="shared" si="105"/>
        <v>0</v>
      </c>
      <c r="O69" s="15">
        <f t="shared" si="105"/>
        <v>0</v>
      </c>
      <c r="P69" s="15">
        <f t="shared" si="104"/>
        <v>0</v>
      </c>
      <c r="Q69" s="15">
        <f t="shared" si="104"/>
        <v>0</v>
      </c>
      <c r="R69" s="15">
        <f t="shared" si="104"/>
        <v>0</v>
      </c>
      <c r="S69" s="15">
        <f t="shared" si="104"/>
        <v>0</v>
      </c>
      <c r="T69" s="15">
        <f t="shared" si="104"/>
        <v>0</v>
      </c>
      <c r="U69" s="15">
        <f t="shared" si="104"/>
        <v>0</v>
      </c>
      <c r="V69" s="15">
        <f t="shared" si="104"/>
        <v>0</v>
      </c>
      <c r="W69" s="15">
        <f t="shared" si="104"/>
        <v>0</v>
      </c>
      <c r="X69" s="15">
        <f t="shared" si="104"/>
        <v>0</v>
      </c>
      <c r="Y69" s="15">
        <f t="shared" si="104"/>
        <v>0</v>
      </c>
      <c r="Z69" s="15">
        <f t="shared" si="104"/>
        <v>0</v>
      </c>
      <c r="AA69" s="15">
        <f t="shared" si="104"/>
        <v>0</v>
      </c>
      <c r="AB69" s="15">
        <f t="shared" si="104"/>
        <v>0</v>
      </c>
      <c r="AC69" s="15">
        <f t="shared" si="104"/>
        <v>0</v>
      </c>
      <c r="AD69" s="15">
        <f t="shared" si="104"/>
        <v>0</v>
      </c>
      <c r="AE69" s="15">
        <f t="shared" si="104"/>
        <v>0</v>
      </c>
      <c r="AF69" s="15">
        <f t="shared" si="104"/>
        <v>0</v>
      </c>
      <c r="AG69" s="15">
        <f t="shared" si="104"/>
        <v>0</v>
      </c>
      <c r="AH69" s="15">
        <f t="shared" si="104"/>
        <v>0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550.94247255672201</v>
      </c>
      <c r="E70" s="28">
        <f t="shared" ref="E70:O70" si="108">E12*E$86/1000</f>
        <v>448.53562582694542</v>
      </c>
      <c r="F70" s="28">
        <f t="shared" si="108"/>
        <v>454.60232744084146</v>
      </c>
      <c r="G70" s="28">
        <f t="shared" si="108"/>
        <v>-661.85130262847292</v>
      </c>
      <c r="H70" s="28">
        <f t="shared" si="108"/>
        <v>1237.9700940297244</v>
      </c>
      <c r="I70" s="28">
        <f t="shared" si="108"/>
        <v>-75.038771171520438</v>
      </c>
      <c r="J70" s="28">
        <f t="shared" si="108"/>
        <v>771.08511083736869</v>
      </c>
      <c r="K70" s="28">
        <f t="shared" si="108"/>
        <v>3008.9692416914672</v>
      </c>
      <c r="L70" s="28">
        <f t="shared" ref="L70" si="109">L12*L$86/1000</f>
        <v>287.13916180326578</v>
      </c>
      <c r="M70" s="28">
        <f t="shared" si="108"/>
        <v>2602.0677543234328</v>
      </c>
      <c r="N70" s="28">
        <f t="shared" si="108"/>
        <v>2709.0419380658209</v>
      </c>
      <c r="O70" s="28">
        <f t="shared" si="108"/>
        <v>1516.795671800335</v>
      </c>
      <c r="P70" s="28">
        <f t="shared" si="107"/>
        <v>550.94247255672201</v>
      </c>
      <c r="Q70" s="28">
        <f t="shared" si="107"/>
        <v>1001.1497408452103</v>
      </c>
      <c r="R70" s="28">
        <f t="shared" si="107"/>
        <v>1457.8293551795982</v>
      </c>
      <c r="S70" s="28">
        <f t="shared" si="107"/>
        <v>842.98721657092551</v>
      </c>
      <c r="T70" s="28">
        <f t="shared" si="107"/>
        <v>1812.7324019661271</v>
      </c>
      <c r="U70" s="28">
        <f t="shared" si="107"/>
        <v>1909.388385848471</v>
      </c>
      <c r="V70" s="28">
        <f t="shared" si="107"/>
        <v>2598.174491709658</v>
      </c>
      <c r="W70" s="28">
        <f t="shared" si="107"/>
        <v>4943.1659109253806</v>
      </c>
      <c r="X70" s="28">
        <f t="shared" si="107"/>
        <v>5331.4324701854539</v>
      </c>
      <c r="Y70" s="28">
        <f t="shared" si="107"/>
        <v>7390.6903511818327</v>
      </c>
      <c r="Z70" s="28">
        <f t="shared" si="107"/>
        <v>9618.6216327874026</v>
      </c>
      <c r="AA70" s="28">
        <f t="shared" si="107"/>
        <v>11139.43229270122</v>
      </c>
      <c r="AB70" s="28">
        <f t="shared" si="107"/>
        <v>1457.8293551795982</v>
      </c>
      <c r="AC70" s="28">
        <f t="shared" si="107"/>
        <v>140.80214394952171</v>
      </c>
      <c r="AD70" s="28">
        <f t="shared" si="107"/>
        <v>3973.7285268577707</v>
      </c>
      <c r="AE70" s="28">
        <f t="shared" si="107"/>
        <v>6730.1917969568294</v>
      </c>
      <c r="AF70" s="28">
        <f t="shared" si="107"/>
        <v>1909.3883858484708</v>
      </c>
      <c r="AG70" s="28">
        <f t="shared" si="107"/>
        <v>10591.085698448482</v>
      </c>
      <c r="AH70" s="28">
        <f t="shared" si="107"/>
        <v>11139.432292701216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77.767256429823547</v>
      </c>
      <c r="E71" s="15">
        <f t="shared" ref="E71:O71" si="111">E13*E$86/1000</f>
        <v>75.355283066436783</v>
      </c>
      <c r="F71" s="15">
        <f t="shared" si="111"/>
        <v>86.582284765120562</v>
      </c>
      <c r="G71" s="15">
        <f t="shared" si="111"/>
        <v>46.884836080740023</v>
      </c>
      <c r="H71" s="15">
        <f t="shared" si="111"/>
        <v>82.228552704156058</v>
      </c>
      <c r="I71" s="15">
        <f t="shared" si="111"/>
        <v>45.95724909089536</v>
      </c>
      <c r="J71" s="15">
        <f t="shared" si="111"/>
        <v>52.63889131387532</v>
      </c>
      <c r="K71" s="15">
        <f t="shared" si="111"/>
        <v>70.173206787056927</v>
      </c>
      <c r="L71" s="15">
        <f t="shared" ref="L71" si="112">L13*L$86/1000</f>
        <v>43.60999559795362</v>
      </c>
      <c r="M71" s="15">
        <f t="shared" si="111"/>
        <v>41.290363235206399</v>
      </c>
      <c r="N71" s="15">
        <f t="shared" si="111"/>
        <v>55.766826036717838</v>
      </c>
      <c r="O71" s="15">
        <f t="shared" si="111"/>
        <v>31.911137369894622</v>
      </c>
      <c r="P71" s="15">
        <f t="shared" si="110"/>
        <v>77.767256429823547</v>
      </c>
      <c r="Q71" s="15">
        <f t="shared" si="110"/>
        <v>153.18848583801017</v>
      </c>
      <c r="R71" s="15">
        <f t="shared" si="110"/>
        <v>239.57966776041323</v>
      </c>
      <c r="S71" s="15">
        <f t="shared" si="110"/>
        <v>287.9635527194215</v>
      </c>
      <c r="T71" s="15">
        <f t="shared" si="110"/>
        <v>379.79006627204268</v>
      </c>
      <c r="U71" s="15">
        <f t="shared" si="110"/>
        <v>444.60108043253319</v>
      </c>
      <c r="V71" s="15">
        <f t="shared" si="110"/>
        <v>511.74803818628402</v>
      </c>
      <c r="W71" s="15">
        <f t="shared" si="110"/>
        <v>591.39326027516972</v>
      </c>
      <c r="X71" s="15">
        <f t="shared" si="110"/>
        <v>645.2618598014393</v>
      </c>
      <c r="Y71" s="15">
        <f t="shared" si="110"/>
        <v>709.42771645736582</v>
      </c>
      <c r="Z71" s="15">
        <f t="shared" si="110"/>
        <v>780.16511368782085</v>
      </c>
      <c r="AA71" s="15">
        <f t="shared" si="110"/>
        <v>811.83756708676401</v>
      </c>
      <c r="AB71" s="15">
        <f t="shared" si="110"/>
        <v>239.57966776041323</v>
      </c>
      <c r="AC71" s="15">
        <f t="shared" si="110"/>
        <v>178.26544324734769</v>
      </c>
      <c r="AD71" s="15">
        <f t="shared" si="110"/>
        <v>165.68784083542846</v>
      </c>
      <c r="AE71" s="15">
        <f t="shared" si="110"/>
        <v>128.34023407060317</v>
      </c>
      <c r="AF71" s="15">
        <f t="shared" si="110"/>
        <v>444.60108043253314</v>
      </c>
      <c r="AG71" s="15">
        <f t="shared" si="110"/>
        <v>296.69655066783633</v>
      </c>
      <c r="AH71" s="15">
        <f t="shared" si="110"/>
        <v>811.8375670867639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869.19682387853175</v>
      </c>
      <c r="E72" s="15">
        <f t="shared" ref="E72:O72" si="114">E14*E$86/1000</f>
        <v>1164.6270492639137</v>
      </c>
      <c r="F72" s="15">
        <f t="shared" si="114"/>
        <v>1689.4814460295779</v>
      </c>
      <c r="G72" s="15">
        <f t="shared" si="114"/>
        <v>384.72142049288612</v>
      </c>
      <c r="H72" s="15">
        <f t="shared" si="114"/>
        <v>1653.3640119264116</v>
      </c>
      <c r="I72" s="15">
        <f t="shared" si="114"/>
        <v>1135.0616615108897</v>
      </c>
      <c r="J72" s="15">
        <f t="shared" si="114"/>
        <v>1485.7333192924102</v>
      </c>
      <c r="K72" s="15">
        <f t="shared" si="114"/>
        <v>1668.0634546384586</v>
      </c>
      <c r="L72" s="15">
        <f t="shared" ref="L72" si="115">L14*L$86/1000</f>
        <v>1163.4373586498616</v>
      </c>
      <c r="M72" s="15">
        <f t="shared" si="114"/>
        <v>425.4207251784718</v>
      </c>
      <c r="N72" s="15">
        <f t="shared" si="114"/>
        <v>1567.5324950776817</v>
      </c>
      <c r="O72" s="15">
        <f t="shared" si="114"/>
        <v>735.57986428554386</v>
      </c>
      <c r="P72" s="15">
        <f t="shared" si="113"/>
        <v>869.19682387853175</v>
      </c>
      <c r="Q72" s="15">
        <f t="shared" si="113"/>
        <v>2030.0098114075199</v>
      </c>
      <c r="R72" s="15">
        <f t="shared" si="113"/>
        <v>3700.7500177067832</v>
      </c>
      <c r="S72" s="15">
        <f t="shared" si="113"/>
        <v>4122.2077188829571</v>
      </c>
      <c r="T72" s="15">
        <f t="shared" si="113"/>
        <v>5771.4519547005002</v>
      </c>
      <c r="U72" s="15">
        <f t="shared" si="113"/>
        <v>7071.827849552219</v>
      </c>
      <c r="V72" s="15">
        <f t="shared" si="113"/>
        <v>8616.277057816571</v>
      </c>
      <c r="W72" s="15">
        <f t="shared" si="113"/>
        <v>10313.212073328747</v>
      </c>
      <c r="X72" s="15">
        <f t="shared" si="113"/>
        <v>11575.452776129829</v>
      </c>
      <c r="Y72" s="15">
        <f t="shared" si="113"/>
        <v>12513.29558771446</v>
      </c>
      <c r="Z72" s="15">
        <f t="shared" si="113"/>
        <v>14170.092713404394</v>
      </c>
      <c r="AA72" s="15">
        <f t="shared" si="113"/>
        <v>14902.303456866166</v>
      </c>
      <c r="AB72" s="15">
        <f t="shared" si="113"/>
        <v>3700.7500177067832</v>
      </c>
      <c r="AC72" s="15">
        <f t="shared" si="113"/>
        <v>2995.726341413847</v>
      </c>
      <c r="AD72" s="15">
        <f t="shared" si="113"/>
        <v>4306.9946797541652</v>
      </c>
      <c r="AE72" s="15">
        <f t="shared" si="113"/>
        <v>2735.542168364273</v>
      </c>
      <c r="AF72" s="15">
        <f t="shared" si="113"/>
        <v>7071.8278495522181</v>
      </c>
      <c r="AG72" s="15">
        <f t="shared" si="113"/>
        <v>7140.9838211339411</v>
      </c>
      <c r="AH72" s="15">
        <f t="shared" si="113"/>
        <v>14902.303456866162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962.67909264470882</v>
      </c>
      <c r="E73" s="15">
        <f t="shared" ref="E73:O73" si="117">E15*E$86/1000</f>
        <v>1061.6898076586458</v>
      </c>
      <c r="F73" s="15">
        <f t="shared" si="117"/>
        <v>1037.1568102521442</v>
      </c>
      <c r="G73" s="15">
        <f t="shared" si="117"/>
        <v>-682.2106188077978</v>
      </c>
      <c r="H73" s="15">
        <f t="shared" si="117"/>
        <v>1196.7695554864595</v>
      </c>
      <c r="I73" s="15">
        <f t="shared" si="117"/>
        <v>195.37238115876733</v>
      </c>
      <c r="J73" s="15">
        <f t="shared" si="117"/>
        <v>1085.5080748743355</v>
      </c>
      <c r="K73" s="15">
        <f t="shared" si="117"/>
        <v>1467.8365487409203</v>
      </c>
      <c r="L73" s="15">
        <f t="shared" ref="L73" si="118">L15*L$86/1000</f>
        <v>947.65899782632528</v>
      </c>
      <c r="M73" s="15">
        <f t="shared" si="117"/>
        <v>1455.7615857260053</v>
      </c>
      <c r="N73" s="15">
        <f t="shared" si="117"/>
        <v>2279.7230858548355</v>
      </c>
      <c r="O73" s="15">
        <f t="shared" si="117"/>
        <v>1664.6471662919162</v>
      </c>
      <c r="P73" s="15">
        <f t="shared" si="116"/>
        <v>962.67909264470882</v>
      </c>
      <c r="Q73" s="15">
        <f t="shared" si="116"/>
        <v>2023.3660212983857</v>
      </c>
      <c r="R73" s="15">
        <f t="shared" si="116"/>
        <v>3061.1814818910534</v>
      </c>
      <c r="S73" s="15">
        <f t="shared" si="116"/>
        <v>2449.3780042116723</v>
      </c>
      <c r="T73" s="15">
        <f t="shared" si="116"/>
        <v>3580.0063268988129</v>
      </c>
      <c r="U73" s="15">
        <f t="shared" si="116"/>
        <v>4019.1081509482601</v>
      </c>
      <c r="V73" s="15">
        <f t="shared" si="116"/>
        <v>5074.0102489880674</v>
      </c>
      <c r="W73" s="15">
        <f t="shared" si="116"/>
        <v>6428.5155104261075</v>
      </c>
      <c r="X73" s="15">
        <f t="shared" si="116"/>
        <v>7393.5414188792965</v>
      </c>
      <c r="Y73" s="15">
        <f t="shared" si="116"/>
        <v>8793.3488305844021</v>
      </c>
      <c r="Z73" s="15">
        <f t="shared" si="116"/>
        <v>10783.091953355439</v>
      </c>
      <c r="AA73" s="15">
        <f t="shared" si="116"/>
        <v>12452.018582395407</v>
      </c>
      <c r="AB73" s="15">
        <f t="shared" si="116"/>
        <v>3061.1814818910534</v>
      </c>
      <c r="AC73" s="15">
        <f t="shared" si="116"/>
        <v>307.20177262803463</v>
      </c>
      <c r="AD73" s="15">
        <f t="shared" si="116"/>
        <v>3486.0816775599196</v>
      </c>
      <c r="AE73" s="15">
        <f t="shared" si="116"/>
        <v>5500.3548060053263</v>
      </c>
      <c r="AF73" s="15">
        <f t="shared" si="116"/>
        <v>4019.1081509482597</v>
      </c>
      <c r="AG73" s="15">
        <f t="shared" si="116"/>
        <v>8907.0060503981167</v>
      </c>
      <c r="AH73" s="15">
        <f t="shared" si="116"/>
        <v>12452.018582395405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789.64499796988139</v>
      </c>
      <c r="E74" s="15">
        <f t="shared" ref="E74:O74" si="120">E16*E$86/1000</f>
        <v>783.12156086034497</v>
      </c>
      <c r="F74" s="15">
        <f t="shared" si="120"/>
        <v>745.98415867105177</v>
      </c>
      <c r="G74" s="15">
        <f t="shared" si="120"/>
        <v>710.42544677275316</v>
      </c>
      <c r="H74" s="15">
        <f t="shared" si="120"/>
        <v>829.0213264640513</v>
      </c>
      <c r="I74" s="15">
        <f t="shared" si="120"/>
        <v>744.37452921729493</v>
      </c>
      <c r="J74" s="15">
        <f t="shared" si="120"/>
        <v>681.85040446383971</v>
      </c>
      <c r="K74" s="15">
        <f t="shared" si="120"/>
        <v>737.56242303184047</v>
      </c>
      <c r="L74" s="15">
        <f t="shared" ref="L74" si="121">L16*L$86/1000</f>
        <v>972.21926718819054</v>
      </c>
      <c r="M74" s="15">
        <f t="shared" si="120"/>
        <v>1097.9977768095446</v>
      </c>
      <c r="N74" s="15">
        <f t="shared" si="120"/>
        <v>1024.4148067853946</v>
      </c>
      <c r="O74" s="15">
        <f t="shared" si="120"/>
        <v>753.37319706001813</v>
      </c>
      <c r="P74" s="15">
        <f t="shared" si="119"/>
        <v>789.64499796988139</v>
      </c>
      <c r="Q74" s="15">
        <f t="shared" si="119"/>
        <v>1573.1825271262655</v>
      </c>
      <c r="R74" s="15">
        <f t="shared" si="119"/>
        <v>2321.4850870173077</v>
      </c>
      <c r="S74" s="15">
        <f t="shared" si="119"/>
        <v>3036.1907818513741</v>
      </c>
      <c r="T74" s="15">
        <f t="shared" si="119"/>
        <v>3977.6917743177974</v>
      </c>
      <c r="U74" s="15">
        <f t="shared" si="119"/>
        <v>4846.5230525750767</v>
      </c>
      <c r="V74" s="15">
        <f t="shared" si="119"/>
        <v>5657.8575787826412</v>
      </c>
      <c r="W74" s="15">
        <f t="shared" si="119"/>
        <v>6510.4145818020206</v>
      </c>
      <c r="X74" s="15">
        <f t="shared" si="119"/>
        <v>7497.7398088221407</v>
      </c>
      <c r="Y74" s="15">
        <f t="shared" si="119"/>
        <v>8661.4375606065969</v>
      </c>
      <c r="Z74" s="15">
        <f t="shared" si="119"/>
        <v>9765.7803640741513</v>
      </c>
      <c r="AA74" s="15">
        <f t="shared" si="119"/>
        <v>10518.35788511493</v>
      </c>
      <c r="AB74" s="15">
        <f t="shared" si="119"/>
        <v>2321.4850870173077</v>
      </c>
      <c r="AC74" s="15">
        <f t="shared" si="119"/>
        <v>2365.8517189313352</v>
      </c>
      <c r="AD74" s="15">
        <f t="shared" si="119"/>
        <v>2397.142045535461</v>
      </c>
      <c r="AE74" s="15">
        <f t="shared" si="119"/>
        <v>2879.4751025374617</v>
      </c>
      <c r="AF74" s="15">
        <f t="shared" si="119"/>
        <v>4846.5230525750767</v>
      </c>
      <c r="AG74" s="15">
        <f t="shared" si="119"/>
        <v>5265.7078900550132</v>
      </c>
      <c r="AH74" s="15">
        <f t="shared" si="119"/>
        <v>10518.357885114927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171.50121263546382</v>
      </c>
      <c r="E75" s="15">
        <f t="shared" ref="E75:O75" si="123">E17*E$86/1000</f>
        <v>193.23719385109311</v>
      </c>
      <c r="F75" s="15">
        <f t="shared" si="123"/>
        <v>172.33801091672731</v>
      </c>
      <c r="G75" s="15">
        <f t="shared" si="123"/>
        <v>130.12932515284498</v>
      </c>
      <c r="H75" s="15">
        <f t="shared" si="123"/>
        <v>161.82052215708151</v>
      </c>
      <c r="I75" s="15">
        <f t="shared" si="123"/>
        <v>161.5776771202604</v>
      </c>
      <c r="J75" s="15">
        <f t="shared" si="123"/>
        <v>170.28040103755313</v>
      </c>
      <c r="K75" s="15">
        <f t="shared" si="123"/>
        <v>151.64575043027776</v>
      </c>
      <c r="L75" s="15">
        <f t="shared" ref="L75" si="124">L17*L$86/1000</f>
        <v>219.12385665013949</v>
      </c>
      <c r="M75" s="15">
        <f t="shared" si="123"/>
        <v>294.64105451175999</v>
      </c>
      <c r="N75" s="15">
        <f t="shared" si="123"/>
        <v>195.33768644032446</v>
      </c>
      <c r="O75" s="15">
        <f t="shared" si="123"/>
        <v>116.45008548233847</v>
      </c>
      <c r="P75" s="15">
        <f t="shared" si="122"/>
        <v>171.50121263546382</v>
      </c>
      <c r="Q75" s="15">
        <f t="shared" si="122"/>
        <v>364.50190336383287</v>
      </c>
      <c r="R75" s="15">
        <f t="shared" si="122"/>
        <v>537.39216201398767</v>
      </c>
      <c r="S75" s="15">
        <f t="shared" si="122"/>
        <v>669.88535132951381</v>
      </c>
      <c r="T75" s="15">
        <f t="shared" si="122"/>
        <v>862.78910257949281</v>
      </c>
      <c r="U75" s="15">
        <f t="shared" si="122"/>
        <v>1051.3296649978738</v>
      </c>
      <c r="V75" s="15">
        <f t="shared" si="122"/>
        <v>1243.7630346366948</v>
      </c>
      <c r="W75" s="15">
        <f t="shared" si="122"/>
        <v>1423.5043798045833</v>
      </c>
      <c r="X75" s="15">
        <f t="shared" si="122"/>
        <v>1644.6295846642047</v>
      </c>
      <c r="Y75" s="15">
        <f t="shared" si="122"/>
        <v>1936.2693598628821</v>
      </c>
      <c r="Z75" s="15">
        <f t="shared" si="122"/>
        <v>2159.5548771560602</v>
      </c>
      <c r="AA75" s="15">
        <f t="shared" si="122"/>
        <v>2275.5184184711729</v>
      </c>
      <c r="AB75" s="15">
        <f t="shared" si="122"/>
        <v>537.39216201398767</v>
      </c>
      <c r="AC75" s="15">
        <f t="shared" si="122"/>
        <v>463.97053106922107</v>
      </c>
      <c r="AD75" s="15">
        <f t="shared" si="122"/>
        <v>543.17042194871942</v>
      </c>
      <c r="AE75" s="15">
        <f t="shared" si="122"/>
        <v>591.07736184550561</v>
      </c>
      <c r="AF75" s="15">
        <f t="shared" si="122"/>
        <v>1051.3296649978738</v>
      </c>
      <c r="AG75" s="15">
        <f t="shared" si="122"/>
        <v>1134.7480345096733</v>
      </c>
      <c r="AH75" s="15">
        <f t="shared" si="122"/>
        <v>2275.5184184711725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3001.9622502396619</v>
      </c>
      <c r="E76" s="28">
        <f t="shared" ref="E76:O76" si="126">E18*E$86/1000</f>
        <v>3412.6198372568692</v>
      </c>
      <c r="F76" s="28">
        <f t="shared" si="126"/>
        <v>3910.1730709964345</v>
      </c>
      <c r="G76" s="28">
        <f t="shared" si="126"/>
        <v>638.95698490506925</v>
      </c>
      <c r="H76" s="28">
        <f t="shared" si="126"/>
        <v>4128.0792861860173</v>
      </c>
      <c r="I76" s="28">
        <f t="shared" si="126"/>
        <v>2387.3127917029324</v>
      </c>
      <c r="J76" s="28">
        <f t="shared" si="126"/>
        <v>3607.5673120623915</v>
      </c>
      <c r="K76" s="28">
        <f t="shared" si="126"/>
        <v>4232.4636596821738</v>
      </c>
      <c r="L76" s="28">
        <f t="shared" ref="L76" si="127">L18*L$86/1000</f>
        <v>3461.2925021505566</v>
      </c>
      <c r="M76" s="28">
        <f t="shared" si="126"/>
        <v>3222.8339990210034</v>
      </c>
      <c r="N76" s="28">
        <f t="shared" si="126"/>
        <v>5285.4438077477816</v>
      </c>
      <c r="O76" s="28">
        <f t="shared" si="126"/>
        <v>3388.5831119038953</v>
      </c>
      <c r="P76" s="28">
        <f t="shared" si="125"/>
        <v>3001.9622502396619</v>
      </c>
      <c r="Q76" s="28">
        <f t="shared" si="125"/>
        <v>6410.0161350664393</v>
      </c>
      <c r="R76" s="28">
        <f t="shared" si="125"/>
        <v>10303.604935887457</v>
      </c>
      <c r="S76" s="28">
        <f t="shared" si="125"/>
        <v>11062.130948569902</v>
      </c>
      <c r="T76" s="28">
        <f t="shared" si="125"/>
        <v>15270.910260127195</v>
      </c>
      <c r="U76" s="28">
        <f t="shared" si="125"/>
        <v>18266.597570971073</v>
      </c>
      <c r="V76" s="28">
        <f t="shared" si="125"/>
        <v>22086.877739248383</v>
      </c>
      <c r="W76" s="28">
        <f t="shared" si="125"/>
        <v>26405.009366094993</v>
      </c>
      <c r="X76" s="28">
        <f t="shared" si="125"/>
        <v>30023.350433248012</v>
      </c>
      <c r="Y76" s="28">
        <f t="shared" si="125"/>
        <v>33889.239472988498</v>
      </c>
      <c r="Z76" s="28">
        <f t="shared" si="125"/>
        <v>39105.046945192218</v>
      </c>
      <c r="AA76" s="28">
        <f t="shared" si="125"/>
        <v>42492.747078113825</v>
      </c>
      <c r="AB76" s="28">
        <f t="shared" si="125"/>
        <v>10303.604935887457</v>
      </c>
      <c r="AC76" s="28">
        <f t="shared" si="125"/>
        <v>6653.4991983011851</v>
      </c>
      <c r="AD76" s="28">
        <f t="shared" si="125"/>
        <v>11282.806803447193</v>
      </c>
      <c r="AE76" s="28">
        <f t="shared" si="125"/>
        <v>12008.667097365998</v>
      </c>
      <c r="AF76" s="28">
        <f t="shared" si="125"/>
        <v>18266.597570971069</v>
      </c>
      <c r="AG76" s="28">
        <f t="shared" si="125"/>
        <v>23314.902787656116</v>
      </c>
      <c r="AH76" s="28">
        <f t="shared" si="125"/>
        <v>42492.747078113818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1103.6787354673079</v>
      </c>
      <c r="E77" s="15">
        <f t="shared" ref="E77:O77" si="129">E19*E$86/1000</f>
        <v>767.95098418788166</v>
      </c>
      <c r="F77" s="15">
        <f t="shared" si="129"/>
        <v>442.64979749025747</v>
      </c>
      <c r="G77" s="15">
        <f t="shared" si="129"/>
        <v>561.88294906619979</v>
      </c>
      <c r="H77" s="15">
        <f t="shared" si="129"/>
        <v>985.92765165216986</v>
      </c>
      <c r="I77" s="15">
        <f t="shared" si="129"/>
        <v>1243.7253766503979</v>
      </c>
      <c r="J77" s="15">
        <f t="shared" si="129"/>
        <v>2221.8172763531925</v>
      </c>
      <c r="K77" s="15">
        <f t="shared" si="129"/>
        <v>1450.4784274842914</v>
      </c>
      <c r="L77" s="15">
        <f t="shared" ref="L77" si="130">L19*L$86/1000</f>
        <v>776.14893177953559</v>
      </c>
      <c r="M77" s="15">
        <f t="shared" si="129"/>
        <v>1054.8940070332098</v>
      </c>
      <c r="N77" s="15">
        <f t="shared" si="129"/>
        <v>1684.5253120816512</v>
      </c>
      <c r="O77" s="15">
        <f t="shared" si="129"/>
        <v>1018.0676957702635</v>
      </c>
      <c r="P77" s="15">
        <f t="shared" si="128"/>
        <v>1103.6787354673079</v>
      </c>
      <c r="Q77" s="15">
        <f t="shared" si="128"/>
        <v>1876.8218448795944</v>
      </c>
      <c r="R77" s="15">
        <f t="shared" si="128"/>
        <v>2335.6118463497987</v>
      </c>
      <c r="S77" s="15">
        <f t="shared" si="128"/>
        <v>2907.9160061255866</v>
      </c>
      <c r="T77" s="15">
        <f t="shared" si="128"/>
        <v>3944.5410989021789</v>
      </c>
      <c r="U77" s="15">
        <f t="shared" si="128"/>
        <v>5171.3736052796976</v>
      </c>
      <c r="V77" s="15">
        <f t="shared" si="128"/>
        <v>7134.8948386077245</v>
      </c>
      <c r="W77" s="15">
        <f t="shared" si="128"/>
        <v>8590.7048776348747</v>
      </c>
      <c r="X77" s="15">
        <f t="shared" si="128"/>
        <v>9487.5142072838589</v>
      </c>
      <c r="Y77" s="15">
        <f t="shared" si="128"/>
        <v>10733.813768452308</v>
      </c>
      <c r="Z77" s="15">
        <f t="shared" si="128"/>
        <v>12393.153143583009</v>
      </c>
      <c r="AA77" s="15">
        <f t="shared" si="128"/>
        <v>13410.595150458994</v>
      </c>
      <c r="AB77" s="15">
        <f t="shared" si="128"/>
        <v>2335.6118463497987</v>
      </c>
      <c r="AC77" s="15">
        <f t="shared" si="128"/>
        <v>2730.5045262988447</v>
      </c>
      <c r="AD77" s="15">
        <f t="shared" si="128"/>
        <v>4452.7440797012805</v>
      </c>
      <c r="AE77" s="15">
        <f t="shared" si="128"/>
        <v>3772.6538003170399</v>
      </c>
      <c r="AF77" s="15">
        <f t="shared" si="128"/>
        <v>5171.3736052796967</v>
      </c>
      <c r="AG77" s="15">
        <f t="shared" si="128"/>
        <v>8281.443022766709</v>
      </c>
      <c r="AH77" s="15">
        <f t="shared" si="128"/>
        <v>13410.595150458992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358.55679156955574</v>
      </c>
      <c r="E78" s="15">
        <f t="shared" ref="E78:O78" si="132">E20*E$86/1000</f>
        <v>149.9505188918877</v>
      </c>
      <c r="F78" s="15">
        <f t="shared" si="132"/>
        <v>231.1111123295357</v>
      </c>
      <c r="G78" s="15">
        <f t="shared" si="132"/>
        <v>470.4491526747654</v>
      </c>
      <c r="H78" s="15">
        <f t="shared" si="132"/>
        <v>933.68332738396009</v>
      </c>
      <c r="I78" s="15">
        <f t="shared" si="132"/>
        <v>292.71904159710829</v>
      </c>
      <c r="J78" s="15">
        <f t="shared" si="132"/>
        <v>613.05708448725602</v>
      </c>
      <c r="K78" s="15">
        <f t="shared" si="132"/>
        <v>644.91783283499831</v>
      </c>
      <c r="L78" s="15">
        <f t="shared" ref="L78" si="133">L20*L$86/1000</f>
        <v>324.41313530520023</v>
      </c>
      <c r="M78" s="15">
        <f t="shared" si="132"/>
        <v>260.3850995056539</v>
      </c>
      <c r="N78" s="15">
        <f t="shared" si="132"/>
        <v>632.33971308647176</v>
      </c>
      <c r="O78" s="15">
        <f t="shared" si="132"/>
        <v>570.00623679050102</v>
      </c>
      <c r="P78" s="15">
        <f t="shared" si="131"/>
        <v>358.55679156955574</v>
      </c>
      <c r="Q78" s="15">
        <f t="shared" si="131"/>
        <v>511.59925468457857</v>
      </c>
      <c r="R78" s="15">
        <f t="shared" si="131"/>
        <v>743.80764440906944</v>
      </c>
      <c r="S78" s="15">
        <f t="shared" si="131"/>
        <v>1205.9146241567082</v>
      </c>
      <c r="T78" s="15">
        <f t="shared" si="131"/>
        <v>2004.6786021488595</v>
      </c>
      <c r="U78" s="15">
        <f t="shared" si="131"/>
        <v>2382.9994588149366</v>
      </c>
      <c r="V78" s="15">
        <f t="shared" si="131"/>
        <v>2986.0178246751293</v>
      </c>
      <c r="W78" s="15">
        <f t="shared" si="131"/>
        <v>3622.9989156592947</v>
      </c>
      <c r="X78" s="15">
        <f t="shared" si="131"/>
        <v>3998.8783522152262</v>
      </c>
      <c r="Y78" s="15">
        <f t="shared" si="131"/>
        <v>4399.574195534412</v>
      </c>
      <c r="Z78" s="15">
        <f t="shared" si="131"/>
        <v>5038.9878095615877</v>
      </c>
      <c r="AA78" s="15">
        <f t="shared" si="131"/>
        <v>5609.7062577969918</v>
      </c>
      <c r="AB78" s="15">
        <f t="shared" si="131"/>
        <v>743.80764440906944</v>
      </c>
      <c r="AC78" s="15">
        <f t="shared" si="131"/>
        <v>1742.4895596432057</v>
      </c>
      <c r="AD78" s="15">
        <f t="shared" si="131"/>
        <v>1576.5652644460731</v>
      </c>
      <c r="AE78" s="15">
        <f t="shared" si="131"/>
        <v>1535.4935975048531</v>
      </c>
      <c r="AF78" s="15">
        <f t="shared" si="131"/>
        <v>2382.9994588149366</v>
      </c>
      <c r="AG78" s="15">
        <f t="shared" si="131"/>
        <v>3122.2321350305292</v>
      </c>
      <c r="AH78" s="15">
        <f t="shared" si="131"/>
        <v>5609.7062577969909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21.310008197230157</v>
      </c>
      <c r="E79" s="15">
        <f t="shared" ref="E79:O79" si="135">E21*E$86/1000</f>
        <v>37.805091186302967</v>
      </c>
      <c r="F79" s="15">
        <f t="shared" si="135"/>
        <v>53.98671944158253</v>
      </c>
      <c r="G79" s="15">
        <f t="shared" si="135"/>
        <v>33.748272344093067</v>
      </c>
      <c r="H79" s="15">
        <f t="shared" si="135"/>
        <v>38.488410540282814</v>
      </c>
      <c r="I79" s="15">
        <f t="shared" si="135"/>
        <v>34.407184292934588</v>
      </c>
      <c r="J79" s="15">
        <f t="shared" si="135"/>
        <v>-104.91901708679387</v>
      </c>
      <c r="K79" s="15">
        <f t="shared" si="135"/>
        <v>77.149823369017497</v>
      </c>
      <c r="L79" s="15">
        <f t="shared" ref="L79" si="136">L21*L$86/1000</f>
        <v>66.261887340457861</v>
      </c>
      <c r="M79" s="15">
        <f t="shared" si="135"/>
        <v>84.961070383260264</v>
      </c>
      <c r="N79" s="15">
        <f t="shared" si="135"/>
        <v>125.71961800831141</v>
      </c>
      <c r="O79" s="15">
        <f t="shared" si="135"/>
        <v>19.216858196242935</v>
      </c>
      <c r="P79" s="15">
        <f t="shared" si="134"/>
        <v>21.310008197230157</v>
      </c>
      <c r="Q79" s="15">
        <f t="shared" si="134"/>
        <v>58.890979875638003</v>
      </c>
      <c r="R79" s="15">
        <f t="shared" si="134"/>
        <v>112.18527856049784</v>
      </c>
      <c r="S79" s="15">
        <f t="shared" si="134"/>
        <v>146.16370962529075</v>
      </c>
      <c r="T79" s="15">
        <f t="shared" si="134"/>
        <v>190.48920393396907</v>
      </c>
      <c r="U79" s="15">
        <f t="shared" si="134"/>
        <v>231.20082216510175</v>
      </c>
      <c r="V79" s="15">
        <f t="shared" si="134"/>
        <v>168.92613035281803</v>
      </c>
      <c r="W79" s="15">
        <f t="shared" si="134"/>
        <v>234.71109873669502</v>
      </c>
      <c r="X79" s="15">
        <f t="shared" si="134"/>
        <v>295.31326609766268</v>
      </c>
      <c r="Y79" s="15">
        <f t="shared" si="134"/>
        <v>369.35987452847377</v>
      </c>
      <c r="Z79" s="15">
        <f t="shared" si="134"/>
        <v>473.9297315095485</v>
      </c>
      <c r="AA79" s="15">
        <f t="shared" si="134"/>
        <v>493.000552998974</v>
      </c>
      <c r="AB79" s="15">
        <f t="shared" si="134"/>
        <v>112.18527856049784</v>
      </c>
      <c r="AC79" s="15">
        <f t="shared" si="134"/>
        <v>110.76411065714865</v>
      </c>
      <c r="AD79" s="15">
        <f t="shared" si="134"/>
        <v>34.895822206230541</v>
      </c>
      <c r="AE79" s="15">
        <f t="shared" si="134"/>
        <v>214.11906693661422</v>
      </c>
      <c r="AF79" s="15">
        <f t="shared" si="134"/>
        <v>231.20082216510173</v>
      </c>
      <c r="AG79" s="15">
        <f t="shared" si="134"/>
        <v>240.5183165064426</v>
      </c>
      <c r="AH79" s="15">
        <f t="shared" si="134"/>
        <v>493.00055299897394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331.21852429872297</v>
      </c>
      <c r="E80" s="15">
        <f t="shared" ref="E80:O80" si="138">E22*E$86/1000</f>
        <v>415.70922367094028</v>
      </c>
      <c r="F80" s="15">
        <f t="shared" si="138"/>
        <v>526.62341663120674</v>
      </c>
      <c r="G80" s="15">
        <f t="shared" si="138"/>
        <v>498.00949477935518</v>
      </c>
      <c r="H80" s="15">
        <f t="shared" si="138"/>
        <v>1444.0551935570445</v>
      </c>
      <c r="I80" s="15">
        <f t="shared" si="138"/>
        <v>1185.2061423411842</v>
      </c>
      <c r="J80" s="15">
        <f t="shared" si="138"/>
        <v>891.36276084069505</v>
      </c>
      <c r="K80" s="15">
        <f t="shared" si="138"/>
        <v>656.1841396126564</v>
      </c>
      <c r="L80" s="15">
        <f t="shared" ref="L80" si="139">L22*L$86/1000</f>
        <v>600.27690117415455</v>
      </c>
      <c r="M80" s="15">
        <f t="shared" si="138"/>
        <v>1845.1891419407466</v>
      </c>
      <c r="N80" s="15">
        <f t="shared" si="138"/>
        <v>552.94608164080728</v>
      </c>
      <c r="O80" s="15">
        <f t="shared" si="138"/>
        <v>601.94805406172543</v>
      </c>
      <c r="P80" s="15">
        <f t="shared" si="137"/>
        <v>331.21852429872297</v>
      </c>
      <c r="Q80" s="15">
        <f t="shared" si="137"/>
        <v>745.87084985902743</v>
      </c>
      <c r="R80" s="15">
        <f t="shared" si="137"/>
        <v>1268.4227048680159</v>
      </c>
      <c r="S80" s="15">
        <f t="shared" si="137"/>
        <v>1764.3768782051814</v>
      </c>
      <c r="T80" s="15">
        <f t="shared" si="137"/>
        <v>2987.8601878441946</v>
      </c>
      <c r="U80" s="15">
        <f t="shared" si="137"/>
        <v>4092.7932403759696</v>
      </c>
      <c r="V80" s="15">
        <f t="shared" si="137"/>
        <v>5009.779915340001</v>
      </c>
      <c r="W80" s="15">
        <f t="shared" si="137"/>
        <v>5766.9529745923865</v>
      </c>
      <c r="X80" s="15">
        <f t="shared" si="137"/>
        <v>6432.4765805265242</v>
      </c>
      <c r="Y80" s="15">
        <f t="shared" si="137"/>
        <v>8041.6833686747586</v>
      </c>
      <c r="Z80" s="15">
        <f t="shared" si="137"/>
        <v>8788.0361887838117</v>
      </c>
      <c r="AA80" s="15">
        <f t="shared" si="137"/>
        <v>9388.7975263015196</v>
      </c>
      <c r="AB80" s="15">
        <f t="shared" si="137"/>
        <v>1268.4227048680159</v>
      </c>
      <c r="AC80" s="15">
        <f t="shared" si="137"/>
        <v>3005.9228620712779</v>
      </c>
      <c r="AD80" s="15">
        <f t="shared" si="137"/>
        <v>2152.751037672499</v>
      </c>
      <c r="AE80" s="15">
        <f t="shared" si="137"/>
        <v>2937.1664939752545</v>
      </c>
      <c r="AF80" s="15">
        <f t="shared" si="137"/>
        <v>4092.7932403759692</v>
      </c>
      <c r="AG80" s="15">
        <f t="shared" si="137"/>
        <v>5063.1131366850213</v>
      </c>
      <c r="AH80" s="15">
        <f t="shared" si="137"/>
        <v>9388.797526301516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1953.3061033301058</v>
      </c>
      <c r="E81" s="15">
        <f t="shared" ref="E81:O81" si="141">E23*E$86/1000</f>
        <v>1831.4627363886464</v>
      </c>
      <c r="F81" s="15">
        <f t="shared" si="141"/>
        <v>1974.3942481110685</v>
      </c>
      <c r="G81" s="15">
        <f t="shared" si="141"/>
        <v>2105.6995823763277</v>
      </c>
      <c r="H81" s="15">
        <f t="shared" si="141"/>
        <v>2956.9394702204145</v>
      </c>
      <c r="I81" s="15">
        <f t="shared" si="141"/>
        <v>4520.7863279596349</v>
      </c>
      <c r="J81" s="15">
        <f t="shared" si="141"/>
        <v>4339.7005084685106</v>
      </c>
      <c r="K81" s="15">
        <f t="shared" si="141"/>
        <v>4640.90073045179</v>
      </c>
      <c r="L81" s="15">
        <f t="shared" ref="L81" si="142">L23*L$86/1000</f>
        <v>4863.3154531726759</v>
      </c>
      <c r="M81" s="15">
        <f t="shared" si="141"/>
        <v>5228.6959170580503</v>
      </c>
      <c r="N81" s="15">
        <f t="shared" si="141"/>
        <v>5019.5542115027183</v>
      </c>
      <c r="O81" s="15">
        <f t="shared" si="141"/>
        <v>4243.3598128378926</v>
      </c>
      <c r="P81" s="15">
        <f t="shared" si="140"/>
        <v>1953.3061033301058</v>
      </c>
      <c r="Q81" s="15">
        <f t="shared" si="140"/>
        <v>3787.2900536004067</v>
      </c>
      <c r="R81" s="15">
        <f t="shared" si="140"/>
        <v>5761.9284486553406</v>
      </c>
      <c r="S81" s="15">
        <f t="shared" si="140"/>
        <v>7864.5540412218379</v>
      </c>
      <c r="T81" s="15">
        <f t="shared" si="140"/>
        <v>10872.29790636094</v>
      </c>
      <c r="U81" s="15">
        <f t="shared" si="140"/>
        <v>15043.247737752816</v>
      </c>
      <c r="V81" s="15">
        <f t="shared" si="140"/>
        <v>19194.973205667415</v>
      </c>
      <c r="W81" s="15">
        <f t="shared" si="140"/>
        <v>23651.930869865893</v>
      </c>
      <c r="X81" s="15">
        <f t="shared" si="140"/>
        <v>28305.487374730015</v>
      </c>
      <c r="Y81" s="15">
        <f t="shared" si="140"/>
        <v>33431.493529354513</v>
      </c>
      <c r="Z81" s="15">
        <f t="shared" si="140"/>
        <v>38440.578098883831</v>
      </c>
      <c r="AA81" s="15">
        <f t="shared" si="140"/>
        <v>42688.720732426227</v>
      </c>
      <c r="AB81" s="15">
        <f t="shared" si="140"/>
        <v>5761.9284486553406</v>
      </c>
      <c r="AC81" s="15">
        <f t="shared" si="140"/>
        <v>9446.4573421269415</v>
      </c>
      <c r="AD81" s="15">
        <f t="shared" si="140"/>
        <v>13853.379992802325</v>
      </c>
      <c r="AE81" s="15">
        <f t="shared" si="140"/>
        <v>14682.87471628315</v>
      </c>
      <c r="AF81" s="15">
        <f t="shared" si="140"/>
        <v>15043.247737752814</v>
      </c>
      <c r="AG81" s="15">
        <f t="shared" si="140"/>
        <v>28568.010738821587</v>
      </c>
      <c r="AH81" s="15">
        <f t="shared" si="140"/>
        <v>42688.72073242622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3795.2129994651373</v>
      </c>
      <c r="E82" s="28">
        <f t="shared" ref="E82:O82" si="144">E24*E$86/1000</f>
        <v>3241.2237456747398</v>
      </c>
      <c r="F82" s="28">
        <f t="shared" si="144"/>
        <v>3515.5220129921181</v>
      </c>
      <c r="G82" s="28">
        <f t="shared" si="144"/>
        <v>3450.175326710857</v>
      </c>
      <c r="H82" s="28">
        <f t="shared" si="144"/>
        <v>6323.5767178153501</v>
      </c>
      <c r="I82" s="28">
        <f t="shared" si="144"/>
        <v>6952.4809980990458</v>
      </c>
      <c r="J82" s="28">
        <f t="shared" si="144"/>
        <v>7369.3812382748065</v>
      </c>
      <c r="K82" s="28">
        <f t="shared" si="144"/>
        <v>6836.8405697421695</v>
      </c>
      <c r="L82" s="28">
        <f t="shared" ref="L82" si="145">L24*L$86/1000</f>
        <v>6276.7646499409284</v>
      </c>
      <c r="M82" s="28">
        <f t="shared" si="144"/>
        <v>7746.9174909935473</v>
      </c>
      <c r="N82" s="28">
        <f t="shared" si="144"/>
        <v>6420.0372180519789</v>
      </c>
      <c r="O82" s="28">
        <f t="shared" si="144"/>
        <v>6676.915846225218</v>
      </c>
      <c r="P82" s="28">
        <f t="shared" si="143"/>
        <v>3795.2129994651373</v>
      </c>
      <c r="Q82" s="28">
        <f t="shared" si="143"/>
        <v>7045.8140007836328</v>
      </c>
      <c r="R82" s="28">
        <f t="shared" si="143"/>
        <v>10566.502593837027</v>
      </c>
      <c r="S82" s="28">
        <f t="shared" si="143"/>
        <v>14027.495806268056</v>
      </c>
      <c r="T82" s="28">
        <f t="shared" si="143"/>
        <v>20129.849875280255</v>
      </c>
      <c r="U82" s="28">
        <f t="shared" si="143"/>
        <v>26828.076974104111</v>
      </c>
      <c r="V82" s="28">
        <f t="shared" si="143"/>
        <v>33960.399692042651</v>
      </c>
      <c r="W82" s="28">
        <f t="shared" si="143"/>
        <v>40840.626870980675</v>
      </c>
      <c r="X82" s="28">
        <f t="shared" si="143"/>
        <v>47176.787055194021</v>
      </c>
      <c r="Y82" s="28">
        <f t="shared" si="143"/>
        <v>55065.797199275119</v>
      </c>
      <c r="Z82" s="28">
        <f t="shared" si="143"/>
        <v>62021.75340929591</v>
      </c>
      <c r="AA82" s="28">
        <f t="shared" si="143"/>
        <v>68705.336181888953</v>
      </c>
      <c r="AB82" s="28">
        <f t="shared" si="143"/>
        <v>10566.502593837027</v>
      </c>
      <c r="AC82" s="28">
        <f t="shared" si="143"/>
        <v>16423.346609609045</v>
      </c>
      <c r="AD82" s="28">
        <f t="shared" si="143"/>
        <v>20497.425408936793</v>
      </c>
      <c r="AE82" s="28">
        <f t="shared" si="143"/>
        <v>21345.16342752767</v>
      </c>
      <c r="AF82" s="28">
        <f t="shared" si="143"/>
        <v>26828.076974104108</v>
      </c>
      <c r="AG82" s="28">
        <f t="shared" si="143"/>
        <v>41907.953706609471</v>
      </c>
      <c r="AH82" s="28">
        <f t="shared" si="143"/>
        <v>68705.336181888939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3905.0199313375238</v>
      </c>
      <c r="E83" s="28">
        <f t="shared" ref="E83:O83" si="147">E25*E$86/1000</f>
        <v>4017.6898318185831</v>
      </c>
      <c r="F83" s="28">
        <f t="shared" si="147"/>
        <v>4118.2553119550657</v>
      </c>
      <c r="G83" s="28">
        <f t="shared" si="147"/>
        <v>3458.6103108040038</v>
      </c>
      <c r="H83" s="28">
        <f t="shared" si="147"/>
        <v>4447.6350247476548</v>
      </c>
      <c r="I83" s="28">
        <f t="shared" si="147"/>
        <v>4316.3208430235427</v>
      </c>
      <c r="J83" s="28">
        <f t="shared" si="147"/>
        <v>5911.6754881870474</v>
      </c>
      <c r="K83" s="28">
        <f t="shared" si="147"/>
        <v>5523.7238187378935</v>
      </c>
      <c r="L83" s="28">
        <f t="shared" ref="L83" si="148">L25*L$86/1000</f>
        <v>4454.6437029773479</v>
      </c>
      <c r="M83" s="28">
        <f t="shared" si="147"/>
        <v>4759.6388578455953</v>
      </c>
      <c r="N83" s="28">
        <f t="shared" si="147"/>
        <v>5471.6140966826297</v>
      </c>
      <c r="O83" s="28">
        <f t="shared" si="147"/>
        <v>3696.5533114342161</v>
      </c>
      <c r="P83" s="28">
        <f t="shared" si="146"/>
        <v>3905.0199313375238</v>
      </c>
      <c r="Q83" s="28">
        <f t="shared" si="146"/>
        <v>7922.7208762368864</v>
      </c>
      <c r="R83" s="28">
        <f t="shared" si="146"/>
        <v>12041.846500109416</v>
      </c>
      <c r="S83" s="28">
        <f t="shared" si="146"/>
        <v>15531.717822840021</v>
      </c>
      <c r="T83" s="28">
        <f t="shared" si="146"/>
        <v>20493.311321224563</v>
      </c>
      <c r="U83" s="28">
        <f t="shared" si="146"/>
        <v>25317.271950489634</v>
      </c>
      <c r="V83" s="28">
        <f t="shared" si="146"/>
        <v>31281.889648291606</v>
      </c>
      <c r="W83" s="28">
        <f t="shared" si="146"/>
        <v>37053.313255732384</v>
      </c>
      <c r="X83" s="28">
        <f t="shared" si="146"/>
        <v>41808.34334284559</v>
      </c>
      <c r="Y83" s="28">
        <f t="shared" si="146"/>
        <v>47375.492123719567</v>
      </c>
      <c r="Z83" s="28">
        <f t="shared" si="146"/>
        <v>53323.694327782287</v>
      </c>
      <c r="AA83" s="28">
        <f t="shared" si="146"/>
        <v>57013.319924953437</v>
      </c>
      <c r="AB83" s="28">
        <f t="shared" si="146"/>
        <v>12041.846500109416</v>
      </c>
      <c r="AC83" s="28">
        <f t="shared" si="146"/>
        <v>12482.738729853472</v>
      </c>
      <c r="AD83" s="28">
        <f t="shared" si="146"/>
        <v>15888.018953771099</v>
      </c>
      <c r="AE83" s="28">
        <f t="shared" si="146"/>
        <v>13960.22211116982</v>
      </c>
      <c r="AF83" s="28">
        <f t="shared" si="146"/>
        <v>25317.27195048963</v>
      </c>
      <c r="AG83" s="28">
        <f t="shared" si="146"/>
        <v>30024.0638965035</v>
      </c>
      <c r="AH83" s="28">
        <f t="shared" si="146"/>
        <v>57013.319924953423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-895.43326733087019</v>
      </c>
      <c r="E84" s="28">
        <f t="shared" ref="E84:O84" si="150">E26*E$86/1000</f>
        <v>-21.003747226215424</v>
      </c>
      <c r="F84" s="28">
        <f t="shared" si="150"/>
        <v>1.7339970913581321E-2</v>
      </c>
      <c r="G84" s="28">
        <f t="shared" si="150"/>
        <v>-6.8379423938912153E-3</v>
      </c>
      <c r="H84" s="28">
        <f t="shared" si="150"/>
        <v>-2.6433935604034519E-2</v>
      </c>
      <c r="I84" s="28">
        <f t="shared" si="150"/>
        <v>6.6137427473853041</v>
      </c>
      <c r="J84" s="28">
        <f t="shared" si="150"/>
        <v>-1.2559143773284884E-2</v>
      </c>
      <c r="K84" s="28">
        <f t="shared" si="150"/>
        <v>-75.398279205962822</v>
      </c>
      <c r="L84" s="28">
        <f t="shared" ref="L84" si="151">L26*L$86/1000</f>
        <v>5.9399925900530844E-3</v>
      </c>
      <c r="M84" s="28">
        <f t="shared" si="150"/>
        <v>-0.24834632550603636</v>
      </c>
      <c r="N84" s="28">
        <f t="shared" si="150"/>
        <v>-57.475016973283424</v>
      </c>
      <c r="O84" s="28">
        <f t="shared" si="150"/>
        <v>16.633326505195598</v>
      </c>
      <c r="P84" s="28">
        <f t="shared" si="149"/>
        <v>-895.43326733087019</v>
      </c>
      <c r="Q84" s="28">
        <f t="shared" si="149"/>
        <v>-929.14854178674932</v>
      </c>
      <c r="R84" s="28">
        <f t="shared" si="149"/>
        <v>-943.67425267006502</v>
      </c>
      <c r="S84" s="28">
        <f t="shared" si="149"/>
        <v>-956.97267539741495</v>
      </c>
      <c r="T84" s="28">
        <f t="shared" si="149"/>
        <v>-1070.085189317504</v>
      </c>
      <c r="U84" s="28">
        <f t="shared" si="149"/>
        <v>-1154.3670748853767</v>
      </c>
      <c r="V84" s="28">
        <f t="shared" si="149"/>
        <v>-1228.3071610962616</v>
      </c>
      <c r="W84" s="28">
        <f t="shared" si="149"/>
        <v>-1351.4132940909708</v>
      </c>
      <c r="X84" s="28">
        <f t="shared" si="149"/>
        <v>-1394.6603021629376</v>
      </c>
      <c r="Y84" s="28">
        <f t="shared" si="149"/>
        <v>-1473.1579261081597</v>
      </c>
      <c r="Z84" s="28">
        <f t="shared" si="149"/>
        <v>-1579.1811534845697</v>
      </c>
      <c r="AA84" s="28">
        <f t="shared" si="149"/>
        <v>-1561.5616033576625</v>
      </c>
      <c r="AB84" s="28">
        <f t="shared" si="149"/>
        <v>-943.67425267006502</v>
      </c>
      <c r="AC84" s="28">
        <f t="shared" si="149"/>
        <v>5.6329657520707022</v>
      </c>
      <c r="AD84" s="28">
        <f t="shared" si="149"/>
        <v>-72.536392649790912</v>
      </c>
      <c r="AE84" s="28">
        <f t="shared" si="149"/>
        <v>-30.302661044898006</v>
      </c>
      <c r="AF84" s="28">
        <f t="shared" si="149"/>
        <v>-1154.3670748853767</v>
      </c>
      <c r="AG84" s="28">
        <f t="shared" si="149"/>
        <v>-105.26051857116552</v>
      </c>
      <c r="AH84" s="28">
        <f t="shared" si="149"/>
        <v>-1561.5616033576623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21028.938250799827</v>
      </c>
      <c r="E85" s="19">
        <f t="shared" ref="E85:O85" si="153">E27*E$86/1000</f>
        <v>21336.927868574978</v>
      </c>
      <c r="F85" s="19">
        <f t="shared" si="153"/>
        <v>22685.618096684386</v>
      </c>
      <c r="G85" s="19">
        <f t="shared" si="153"/>
        <v>17600.595951720486</v>
      </c>
      <c r="H85" s="19">
        <f t="shared" si="153"/>
        <v>39979.981250588804</v>
      </c>
      <c r="I85" s="19">
        <f t="shared" si="153"/>
        <v>44382.788396855693</v>
      </c>
      <c r="J85" s="19">
        <f t="shared" si="153"/>
        <v>46504.631580494803</v>
      </c>
      <c r="K85" s="19">
        <f t="shared" si="153"/>
        <v>54413.283129009826</v>
      </c>
      <c r="L85" s="19">
        <f t="shared" ref="L85" si="154">L27*L$86/1000</f>
        <v>41623.780825691734</v>
      </c>
      <c r="M85" s="19">
        <f t="shared" si="153"/>
        <v>55235.473092077445</v>
      </c>
      <c r="N85" s="19">
        <f t="shared" si="153"/>
        <v>58913.262842381395</v>
      </c>
      <c r="O85" s="19">
        <f t="shared" si="153"/>
        <v>40025.25665389849</v>
      </c>
      <c r="P85" s="19">
        <f t="shared" si="152"/>
        <v>21028.938250799827</v>
      </c>
      <c r="Q85" s="19">
        <f t="shared" si="152"/>
        <v>42370.143390313548</v>
      </c>
      <c r="R85" s="19">
        <f t="shared" si="152"/>
        <v>65040.638125674515</v>
      </c>
      <c r="S85" s="19">
        <f t="shared" si="152"/>
        <v>82853.288177912473</v>
      </c>
      <c r="T85" s="19">
        <f t="shared" si="152"/>
        <v>120745.19751962823</v>
      </c>
      <c r="U85" s="19">
        <f t="shared" si="152"/>
        <v>162859.18732739525</v>
      </c>
      <c r="V85" s="19">
        <f t="shared" si="152"/>
        <v>207455.41332681951</v>
      </c>
      <c r="W85" s="19">
        <f t="shared" si="152"/>
        <v>258738.40283850566</v>
      </c>
      <c r="X85" s="19">
        <f t="shared" si="152"/>
        <v>300369.04381670529</v>
      </c>
      <c r="Y85" s="19">
        <f t="shared" si="152"/>
        <v>354595.66892886983</v>
      </c>
      <c r="Z85" s="19">
        <f t="shared" si="152"/>
        <v>411699.6800943297</v>
      </c>
      <c r="AA85" s="19">
        <f t="shared" si="152"/>
        <v>451742.58365912049</v>
      </c>
      <c r="AB85" s="19">
        <f t="shared" si="152"/>
        <v>65040.638125674515</v>
      </c>
      <c r="AC85" s="19">
        <f t="shared" si="152"/>
        <v>98391.036068629284</v>
      </c>
      <c r="AD85" s="19">
        <f t="shared" si="152"/>
        <v>142246.08596820326</v>
      </c>
      <c r="AE85" s="19">
        <f t="shared" si="152"/>
        <v>154202.10100514299</v>
      </c>
      <c r="AF85" s="19">
        <f t="shared" si="152"/>
        <v>162859.18732739522</v>
      </c>
      <c r="AG85" s="19">
        <f t="shared" si="152"/>
        <v>296607.75573019928</v>
      </c>
      <c r="AH85" s="19">
        <f t="shared" si="152"/>
        <v>451742.58365912037</v>
      </c>
    </row>
    <row r="86" spans="2:34" s="16" customFormat="1" ht="18.95" thickTop="1">
      <c r="B86" s="21" t="s">
        <v>59</v>
      </c>
      <c r="C86" s="22"/>
      <c r="D86" s="23">
        <v>398.49700000000001</v>
      </c>
      <c r="E86" s="23">
        <v>410.07500000000005</v>
      </c>
      <c r="F86" s="23">
        <v>423.26900000000001</v>
      </c>
      <c r="G86" s="23">
        <v>433.74800000000005</v>
      </c>
      <c r="H86" s="23">
        <v>662.44400000000007</v>
      </c>
      <c r="I86" s="23">
        <v>698.11299999999994</v>
      </c>
      <c r="J86" s="23">
        <v>730.46699999999987</v>
      </c>
      <c r="K86" s="23">
        <v>774.15300000000002</v>
      </c>
      <c r="L86" s="23">
        <v>729.47800000000007</v>
      </c>
      <c r="M86" s="23">
        <v>912.73399999999992</v>
      </c>
      <c r="N86" s="23">
        <v>920.38100000000009</v>
      </c>
      <c r="O86" s="23">
        <v>640.52299999999991</v>
      </c>
      <c r="P86" s="23">
        <v>398.49700000000001</v>
      </c>
      <c r="Q86" s="23">
        <v>808.57200000000012</v>
      </c>
      <c r="R86" s="23">
        <v>1231.8410000000001</v>
      </c>
      <c r="S86" s="23">
        <v>1665.5890000000002</v>
      </c>
      <c r="T86" s="23">
        <v>2328.0330000000004</v>
      </c>
      <c r="U86" s="23">
        <v>3026.1460000000002</v>
      </c>
      <c r="V86" s="23">
        <v>3756.6130000000003</v>
      </c>
      <c r="W86" s="23">
        <v>4530.7660000000005</v>
      </c>
      <c r="X86" s="23">
        <v>5260.2440000000006</v>
      </c>
      <c r="Y86" s="23">
        <v>6172.978000000001</v>
      </c>
      <c r="Z86" s="23">
        <v>7093.3590000000013</v>
      </c>
      <c r="AA86" s="23">
        <v>7733.8820000000014</v>
      </c>
      <c r="AB86" s="23">
        <v>1231.8410000000001</v>
      </c>
      <c r="AC86" s="23">
        <v>1794.3049999999998</v>
      </c>
      <c r="AD86" s="23">
        <v>2234.098</v>
      </c>
      <c r="AE86" s="23">
        <v>2473.6379999999999</v>
      </c>
      <c r="AF86" s="23">
        <v>3026.1459999999997</v>
      </c>
      <c r="AG86" s="23">
        <v>4707.7359999999999</v>
      </c>
      <c r="AH86" s="23">
        <v>7733.8819999999996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theme="6" tint="0.39997558519241921"/>
    <pageSetUpPr fitToPage="1"/>
  </sheetPr>
  <dimension ref="A1:AH87"/>
  <sheetViews>
    <sheetView showGridLines="0" zoomScale="70" zoomScaleNormal="70" workbookViewId="0">
      <pane xSplit="3" ySplit="2" topLeftCell="D3" activePane="bottomRight" state="frozen"/>
      <selection pane="bottomRight" activeCell="O27" sqref="O27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L1" s="41"/>
      <c r="M1" s="41"/>
      <c r="N1" s="41"/>
      <c r="O1" s="41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1645.0669967306931</v>
      </c>
      <c r="E3" s="46">
        <v>1644.0151883995052</v>
      </c>
      <c r="F3" s="46">
        <v>1769.5746601838946</v>
      </c>
      <c r="G3" s="46">
        <v>1631.8156336253148</v>
      </c>
      <c r="H3" s="46">
        <v>1681.9324666505288</v>
      </c>
      <c r="I3" s="46">
        <v>1956.8890509736302</v>
      </c>
      <c r="J3" s="46">
        <v>2312.4276796225695</v>
      </c>
      <c r="K3" s="46">
        <v>2296.3450069130354</v>
      </c>
      <c r="L3" s="46">
        <v>1996.8299343434785</v>
      </c>
      <c r="M3" s="46">
        <v>1733.9683385601738</v>
      </c>
      <c r="N3" s="46">
        <v>1759.3940278372359</v>
      </c>
      <c r="O3" s="46">
        <v>2091.2240325306752</v>
      </c>
      <c r="P3" s="8">
        <f>SUM($D3:D3)/P$1</f>
        <v>1645.0669967306931</v>
      </c>
      <c r="Q3" s="8">
        <f>SUM($D3:E3)/Q$1</f>
        <v>1644.541092565099</v>
      </c>
      <c r="R3" s="8">
        <f>SUM($D3:F3)/R$1</f>
        <v>1686.2189484380308</v>
      </c>
      <c r="S3" s="8">
        <f>SUM($D3:G3)/S$1</f>
        <v>1672.6181197348519</v>
      </c>
      <c r="T3" s="8">
        <f>SUM($D3:H3)/T$1</f>
        <v>1674.4809891179873</v>
      </c>
      <c r="U3" s="8">
        <f>SUM($D3:I3)/U$1</f>
        <v>1721.5489994272612</v>
      </c>
      <c r="V3" s="8">
        <f>SUM($D3:J3)/V$1</f>
        <v>1805.9602394551623</v>
      </c>
      <c r="W3" s="8">
        <f>SUM($D3:K3)/W$1</f>
        <v>1867.2583353873965</v>
      </c>
      <c r="X3" s="8">
        <f>SUM($D3:L3)/X$1</f>
        <v>1881.65517971585</v>
      </c>
      <c r="Y3" s="8">
        <f>SUM($D3:M3)/Y$1</f>
        <v>1866.8864956002824</v>
      </c>
      <c r="Z3" s="8">
        <f>SUM($D3:N3)/Z$1</f>
        <v>1857.114453076369</v>
      </c>
      <c r="AA3" s="8">
        <f>SUM($D3:O3)/AA$1</f>
        <v>1876.6235846975612</v>
      </c>
      <c r="AB3" s="8">
        <f>SUM($D3:$F3)/AB$1</f>
        <v>1686.2189484380308</v>
      </c>
      <c r="AC3" s="8">
        <f>SUM($G3:$I3)/AC$1</f>
        <v>1756.8790504164911</v>
      </c>
      <c r="AD3" s="8">
        <f>SUM($J3:$L3)/AD$1</f>
        <v>2201.867540293028</v>
      </c>
      <c r="AE3" s="8">
        <f>SUM($M3:$O3)/AE$1</f>
        <v>1861.5287996426948</v>
      </c>
      <c r="AF3" s="8">
        <f>SUM($D3:$I3)/AF$1</f>
        <v>1721.5489994272612</v>
      </c>
      <c r="AG3" s="8">
        <f>SUM($J3:$O3)/AG$1</f>
        <v>2031.6981699678615</v>
      </c>
      <c r="AH3" s="8">
        <f>SUM($D3:$O3)/AH$1</f>
        <v>1876.6235846975612</v>
      </c>
    </row>
    <row r="4" spans="1:34" s="13" customFormat="1" ht="18.600000000000001">
      <c r="A4" s="10"/>
      <c r="B4" s="24" t="s">
        <v>33</v>
      </c>
      <c r="C4" s="11"/>
      <c r="D4" s="47">
        <v>3.7141204643565509</v>
      </c>
      <c r="E4" s="47">
        <v>3.6591485568703437</v>
      </c>
      <c r="F4" s="47">
        <v>3.4790091744926217</v>
      </c>
      <c r="G4" s="47">
        <v>4.103687185737571</v>
      </c>
      <c r="H4" s="47">
        <v>4.0329736759273063</v>
      </c>
      <c r="I4" s="47">
        <v>3.8408081534868002</v>
      </c>
      <c r="J4" s="47">
        <v>3.559228846119705</v>
      </c>
      <c r="K4" s="47">
        <v>3.4537746169412373</v>
      </c>
      <c r="L4" s="47">
        <v>3.7487444714688669</v>
      </c>
      <c r="M4" s="47">
        <v>4.4679593726056392</v>
      </c>
      <c r="N4" s="47">
        <v>4.3958988848223397</v>
      </c>
      <c r="O4" s="47">
        <v>3.6628652840796665</v>
      </c>
      <c r="P4" s="12">
        <f>SUM($D4:D4)/P$1</f>
        <v>3.7141204643565509</v>
      </c>
      <c r="Q4" s="12">
        <f>SUM($D4:E4)/Q$1</f>
        <v>3.6866345106134473</v>
      </c>
      <c r="R4" s="12">
        <f>SUM($D4:F4)/R$1</f>
        <v>3.6174260652398389</v>
      </c>
      <c r="S4" s="12">
        <f>SUM($D4:G4)/S$1</f>
        <v>3.7389913453642718</v>
      </c>
      <c r="T4" s="12">
        <f>SUM($D4:H4)/T$1</f>
        <v>3.7977878114768786</v>
      </c>
      <c r="U4" s="12">
        <f>SUM($D4:I4)/U$1</f>
        <v>3.8049578684785321</v>
      </c>
      <c r="V4" s="12">
        <f>SUM($D4:J4)/V$1</f>
        <v>3.7698537224272712</v>
      </c>
      <c r="W4" s="12">
        <f>SUM($D4:K4)/W$1</f>
        <v>3.7303438342415172</v>
      </c>
      <c r="X4" s="12">
        <f>SUM($D4:L4)/X$1</f>
        <v>3.7323883494890007</v>
      </c>
      <c r="Y4" s="12">
        <f>SUM($D4:M4)/Y$1</f>
        <v>3.8059454518006648</v>
      </c>
      <c r="Z4" s="12">
        <f>SUM($D4:N4)/Z$1</f>
        <v>3.8595775820753619</v>
      </c>
      <c r="AA4" s="12">
        <f>SUM($D4:O4)/AA$1</f>
        <v>3.8431848905757207</v>
      </c>
      <c r="AB4" s="12">
        <f t="shared" ref="AB4:AB27" si="0">SUM($D4:$F4)/AB$1</f>
        <v>3.6174260652398389</v>
      </c>
      <c r="AC4" s="12">
        <f t="shared" ref="AC4:AC27" si="1">SUM($G4:$I4)/AC$1</f>
        <v>3.9924896717172254</v>
      </c>
      <c r="AD4" s="12">
        <f t="shared" ref="AD4:AD27" si="2">SUM($J4:$L4)/AD$1</f>
        <v>3.587249311509936</v>
      </c>
      <c r="AE4" s="12">
        <f t="shared" ref="AE4:AE27" si="3">SUM($M4:$O4)/AE$1</f>
        <v>4.1755745138358815</v>
      </c>
      <c r="AF4" s="12">
        <f t="shared" ref="AF4:AF27" si="4">SUM($D4:$I4)/AF$1</f>
        <v>3.8049578684785321</v>
      </c>
      <c r="AG4" s="12">
        <f t="shared" ref="AG4:AG27" si="5">SUM($J4:$O4)/AG$1</f>
        <v>3.8814119126729083</v>
      </c>
      <c r="AH4" s="12">
        <f t="shared" ref="AH4:AH27" si="6">SUM($D4:$O4)/AH$1</f>
        <v>3.8431848905757207</v>
      </c>
    </row>
    <row r="5" spans="1:34" s="1" customFormat="1" ht="18.600000000000001">
      <c r="B5" s="26" t="s">
        <v>34</v>
      </c>
      <c r="C5" s="27"/>
      <c r="D5" s="48">
        <v>6109.9769977950382</v>
      </c>
      <c r="E5" s="48">
        <v>6015.6958041049757</v>
      </c>
      <c r="F5" s="48">
        <v>6156.3664777294325</v>
      </c>
      <c r="G5" s="48">
        <v>6696.460905194439</v>
      </c>
      <c r="H5" s="48">
        <v>6783.1893626890642</v>
      </c>
      <c r="I5" s="48">
        <v>7516.0354224485654</v>
      </c>
      <c r="J5" s="48">
        <v>8230.4593018783053</v>
      </c>
      <c r="K5" s="48">
        <v>7931.0580966159923</v>
      </c>
      <c r="L5" s="48">
        <v>7485.6051768336556</v>
      </c>
      <c r="M5" s="48">
        <v>7747.3000900713569</v>
      </c>
      <c r="N5" s="48">
        <v>7734.1182449327898</v>
      </c>
      <c r="O5" s="48">
        <v>7659.871909989698</v>
      </c>
      <c r="P5" s="28">
        <f>SUM($D5:D5)/P$1</f>
        <v>6109.9769977950382</v>
      </c>
      <c r="Q5" s="28">
        <f>SUM($D5:E5)/Q$1</f>
        <v>6062.8364009500074</v>
      </c>
      <c r="R5" s="28">
        <f>SUM($D5:F5)/R$1</f>
        <v>6094.0130932098155</v>
      </c>
      <c r="S5" s="28">
        <f>SUM($D5:G5)/S$1</f>
        <v>6244.6250462059716</v>
      </c>
      <c r="T5" s="28">
        <f>SUM($D5:H5)/T$1</f>
        <v>6352.3379095025903</v>
      </c>
      <c r="U5" s="28">
        <f>SUM($D5:I5)/U$1</f>
        <v>6546.2874949935858</v>
      </c>
      <c r="V5" s="28">
        <f>SUM($D5:J5)/V$1</f>
        <v>6786.883467405688</v>
      </c>
      <c r="W5" s="28">
        <f>SUM($D5:K5)/W$1</f>
        <v>6929.9052960569761</v>
      </c>
      <c r="X5" s="28">
        <f>SUM($D5:L5)/X$1</f>
        <v>6991.6497272543847</v>
      </c>
      <c r="Y5" s="28">
        <f>SUM($D5:M5)/Y$1</f>
        <v>7067.2147635360816</v>
      </c>
      <c r="Z5" s="28">
        <f>SUM($D5:N5)/Z$1</f>
        <v>7127.8423527539644</v>
      </c>
      <c r="AA5" s="28">
        <f>SUM($D5:O5)/AA$1</f>
        <v>7172.1781491902757</v>
      </c>
      <c r="AB5" s="28">
        <f t="shared" si="0"/>
        <v>6094.0130932098155</v>
      </c>
      <c r="AC5" s="28">
        <f t="shared" si="1"/>
        <v>6998.5618967773553</v>
      </c>
      <c r="AD5" s="28">
        <f t="shared" si="2"/>
        <v>7882.3741917759844</v>
      </c>
      <c r="AE5" s="28">
        <f t="shared" si="3"/>
        <v>7713.7634149979485</v>
      </c>
      <c r="AF5" s="28">
        <f t="shared" si="4"/>
        <v>6546.2874949935858</v>
      </c>
      <c r="AG5" s="28">
        <f t="shared" si="5"/>
        <v>7798.0688033869665</v>
      </c>
      <c r="AH5" s="28">
        <f t="shared" si="6"/>
        <v>7172.1781491902757</v>
      </c>
    </row>
    <row r="6" spans="1:34" s="1" customFormat="1" ht="18.600000000000001">
      <c r="B6" s="24" t="s">
        <v>35</v>
      </c>
      <c r="C6" s="14"/>
      <c r="D6" s="48">
        <v>358.90646114584212</v>
      </c>
      <c r="E6" s="48">
        <v>400.90347257433086</v>
      </c>
      <c r="F6" s="48">
        <v>486.29508596395783</v>
      </c>
      <c r="G6" s="48">
        <v>577.01448974446441</v>
      </c>
      <c r="H6" s="48">
        <v>552.1215500389311</v>
      </c>
      <c r="I6" s="48">
        <v>600.67599974748111</v>
      </c>
      <c r="J6" s="48">
        <v>683.65021866234281</v>
      </c>
      <c r="K6" s="48">
        <v>512.05702630950634</v>
      </c>
      <c r="L6" s="48">
        <v>431.23880682766412</v>
      </c>
      <c r="M6" s="48">
        <v>483.5350905561836</v>
      </c>
      <c r="N6" s="48">
        <v>562.38564042976748</v>
      </c>
      <c r="O6" s="48">
        <v>522.82828992706106</v>
      </c>
      <c r="P6" s="15">
        <f>SUM($D6:D6)/P$1</f>
        <v>358.90646114584212</v>
      </c>
      <c r="Q6" s="15">
        <f>SUM($D6:E6)/Q$1</f>
        <v>379.90496686008646</v>
      </c>
      <c r="R6" s="15">
        <f>SUM($D6:F6)/R$1</f>
        <v>415.36833989471023</v>
      </c>
      <c r="S6" s="15">
        <f>SUM($D6:G6)/S$1</f>
        <v>455.77987735714873</v>
      </c>
      <c r="T6" s="15">
        <f>SUM($D6:H6)/T$1</f>
        <v>475.04821189350525</v>
      </c>
      <c r="U6" s="15">
        <f>SUM($D6:I6)/U$1</f>
        <v>495.98617653583455</v>
      </c>
      <c r="V6" s="15">
        <f>SUM($D6:J6)/V$1</f>
        <v>522.79532541105004</v>
      </c>
      <c r="W6" s="15">
        <f>SUM($D6:K6)/W$1</f>
        <v>521.45303802335707</v>
      </c>
      <c r="X6" s="15">
        <f>SUM($D6:L6)/X$1</f>
        <v>511.42923455716897</v>
      </c>
      <c r="Y6" s="15">
        <f>SUM($D6:M6)/Y$1</f>
        <v>508.6398201570704</v>
      </c>
      <c r="Z6" s="15">
        <f>SUM($D6:N6)/Z$1</f>
        <v>513.52580381822474</v>
      </c>
      <c r="AA6" s="15">
        <f>SUM($D6:O6)/AA$1</f>
        <v>514.30101099396109</v>
      </c>
      <c r="AB6" s="15">
        <f t="shared" si="0"/>
        <v>415.36833989471023</v>
      </c>
      <c r="AC6" s="15">
        <f t="shared" si="1"/>
        <v>576.6040131769588</v>
      </c>
      <c r="AD6" s="15">
        <f t="shared" si="2"/>
        <v>542.31535059983776</v>
      </c>
      <c r="AE6" s="15">
        <f t="shared" si="3"/>
        <v>522.9163403043375</v>
      </c>
      <c r="AF6" s="15">
        <f t="shared" si="4"/>
        <v>495.98617653583455</v>
      </c>
      <c r="AG6" s="15">
        <f t="shared" si="5"/>
        <v>532.61584545208757</v>
      </c>
      <c r="AH6" s="15">
        <f t="shared" si="6"/>
        <v>514.30101099396109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1378.2169340534535</v>
      </c>
      <c r="E11" s="48">
        <v>1533.7035837952303</v>
      </c>
      <c r="F11" s="48">
        <v>1395.4284650411107</v>
      </c>
      <c r="G11" s="48">
        <v>1701.9174703416625</v>
      </c>
      <c r="H11" s="48">
        <v>1938.3434119410897</v>
      </c>
      <c r="I11" s="48">
        <v>1897.2977031159726</v>
      </c>
      <c r="J11" s="48">
        <v>2133.3379701684203</v>
      </c>
      <c r="K11" s="48">
        <v>2297.9818786188684</v>
      </c>
      <c r="L11" s="48">
        <v>1910.2882204828099</v>
      </c>
      <c r="M11" s="48">
        <v>1700.377879326802</v>
      </c>
      <c r="N11" s="48">
        <v>2392.4846199681301</v>
      </c>
      <c r="O11" s="48">
        <v>3289.5122167561631</v>
      </c>
      <c r="P11" s="15">
        <f>SUM($D11:D11)/P$1</f>
        <v>1378.2169340534535</v>
      </c>
      <c r="Q11" s="15">
        <f>SUM($D11:E11)/Q$1</f>
        <v>1455.9602589243418</v>
      </c>
      <c r="R11" s="15">
        <f>SUM($D11:F11)/R$1</f>
        <v>1435.7829942965982</v>
      </c>
      <c r="S11" s="15">
        <f>SUM($D11:G11)/S$1</f>
        <v>1502.3166133078644</v>
      </c>
      <c r="T11" s="15">
        <f>SUM($D11:H11)/T$1</f>
        <v>1589.5219730345093</v>
      </c>
      <c r="U11" s="15">
        <f>SUM($D11:I11)/U$1</f>
        <v>1640.8179280480865</v>
      </c>
      <c r="V11" s="15">
        <f>SUM($D11:J11)/V$1</f>
        <v>1711.1779340652772</v>
      </c>
      <c r="W11" s="15">
        <f>SUM($D11:K11)/W$1</f>
        <v>1784.528427134476</v>
      </c>
      <c r="X11" s="15">
        <f>SUM($D11:L11)/X$1</f>
        <v>1798.5017375065131</v>
      </c>
      <c r="Y11" s="15">
        <f>SUM($D11:M11)/Y$1</f>
        <v>1788.6893516885418</v>
      </c>
      <c r="Z11" s="15">
        <f>SUM($D11:N11)/Z$1</f>
        <v>1843.5798306230499</v>
      </c>
      <c r="AA11" s="15">
        <f>SUM($D11:O11)/AA$1</f>
        <v>1964.0741961341428</v>
      </c>
      <c r="AB11" s="15">
        <f t="shared" si="0"/>
        <v>1435.7829942965982</v>
      </c>
      <c r="AC11" s="15">
        <f t="shared" si="1"/>
        <v>1845.8528617995751</v>
      </c>
      <c r="AD11" s="15">
        <f t="shared" si="2"/>
        <v>2113.8693564233663</v>
      </c>
      <c r="AE11" s="15">
        <f t="shared" si="3"/>
        <v>2460.7915720170317</v>
      </c>
      <c r="AF11" s="15">
        <f t="shared" si="4"/>
        <v>1640.8179280480865</v>
      </c>
      <c r="AG11" s="15">
        <f t="shared" si="5"/>
        <v>2287.3304642201988</v>
      </c>
      <c r="AH11" s="15">
        <f t="shared" si="6"/>
        <v>1964.0741961341428</v>
      </c>
    </row>
    <row r="12" spans="1:34" s="1" customFormat="1" ht="18.600000000000001">
      <c r="B12" s="26" t="s">
        <v>41</v>
      </c>
      <c r="C12" s="27"/>
      <c r="D12" s="48">
        <v>2546.9553572615337</v>
      </c>
      <c r="E12" s="48">
        <v>2733.352160389004</v>
      </c>
      <c r="F12" s="48">
        <v>2738.014271965284</v>
      </c>
      <c r="G12" s="48">
        <v>3174.83024469561</v>
      </c>
      <c r="H12" s="48">
        <v>3610.3629334194784</v>
      </c>
      <c r="I12" s="48">
        <v>3558.0083016952076</v>
      </c>
      <c r="J12" s="48">
        <v>4146.6766430744101</v>
      </c>
      <c r="K12" s="48">
        <v>4106.0715089076348</v>
      </c>
      <c r="L12" s="48">
        <v>3476.6759686613973</v>
      </c>
      <c r="M12" s="48">
        <v>3246.3423574706258</v>
      </c>
      <c r="N12" s="48">
        <v>4142.0971253298721</v>
      </c>
      <c r="O12" s="48">
        <v>5172.9268495711685</v>
      </c>
      <c r="P12" s="28">
        <f>SUM($D12:D12)/P$1</f>
        <v>2546.9553572615337</v>
      </c>
      <c r="Q12" s="28">
        <f>SUM($D12:E12)/Q$1</f>
        <v>2640.1537588252686</v>
      </c>
      <c r="R12" s="28">
        <f>SUM($D12:F12)/R$1</f>
        <v>2672.7739298719403</v>
      </c>
      <c r="S12" s="28">
        <f>SUM($D12:G12)/S$1</f>
        <v>2798.2880085778579</v>
      </c>
      <c r="T12" s="28">
        <f>SUM($D12:H12)/T$1</f>
        <v>2960.7029935461819</v>
      </c>
      <c r="U12" s="28">
        <f>SUM($D12:I12)/U$1</f>
        <v>3060.2538782376864</v>
      </c>
      <c r="V12" s="28">
        <f>SUM($D12:J12)/V$1</f>
        <v>3215.4571303572184</v>
      </c>
      <c r="W12" s="28">
        <f>SUM($D12:K12)/W$1</f>
        <v>3326.7839276760205</v>
      </c>
      <c r="X12" s="28">
        <f>SUM($D12:L12)/X$1</f>
        <v>3343.4385988966183</v>
      </c>
      <c r="Y12" s="28">
        <f>SUM($D12:M12)/Y$1</f>
        <v>3333.728974754019</v>
      </c>
      <c r="Z12" s="28">
        <f>SUM($D12:N12)/Z$1</f>
        <v>3407.2169884427331</v>
      </c>
      <c r="AA12" s="28">
        <f>SUM($D12:O12)/AA$1</f>
        <v>3554.3594768701023</v>
      </c>
      <c r="AB12" s="28">
        <f t="shared" si="0"/>
        <v>2672.7739298719403</v>
      </c>
      <c r="AC12" s="28">
        <f t="shared" si="1"/>
        <v>3447.7338266034326</v>
      </c>
      <c r="AD12" s="28">
        <f t="shared" si="2"/>
        <v>3909.8080402144806</v>
      </c>
      <c r="AE12" s="28">
        <f t="shared" si="3"/>
        <v>4187.1221107905558</v>
      </c>
      <c r="AF12" s="28">
        <f t="shared" si="4"/>
        <v>3060.2538782376864</v>
      </c>
      <c r="AG12" s="28">
        <f t="shared" si="5"/>
        <v>4048.4650755025182</v>
      </c>
      <c r="AH12" s="28">
        <f t="shared" si="6"/>
        <v>3554.3594768701023</v>
      </c>
    </row>
    <row r="13" spans="1:34" s="1" customFormat="1" ht="18.600000000000001">
      <c r="B13" s="25" t="s">
        <v>42</v>
      </c>
      <c r="C13" s="14"/>
      <c r="D13" s="48">
        <v>232.7852827240518</v>
      </c>
      <c r="E13" s="48">
        <v>169.15362915911803</v>
      </c>
      <c r="F13" s="48">
        <v>148.49551362786107</v>
      </c>
      <c r="G13" s="48">
        <v>154.94137093718865</v>
      </c>
      <c r="H13" s="48">
        <v>152.01611293341949</v>
      </c>
      <c r="I13" s="48">
        <v>180.83350713992138</v>
      </c>
      <c r="J13" s="48">
        <v>238.37959072563939</v>
      </c>
      <c r="K13" s="48">
        <v>278.9505685922253</v>
      </c>
      <c r="L13" s="48">
        <v>237.84909611058066</v>
      </c>
      <c r="M13" s="48">
        <v>248.02683756496822</v>
      </c>
      <c r="N13" s="48">
        <v>297.19399898943698</v>
      </c>
      <c r="O13" s="48">
        <v>359.27721563035192</v>
      </c>
      <c r="P13" s="15">
        <f>SUM($D13:D13)/P$1</f>
        <v>232.7852827240518</v>
      </c>
      <c r="Q13" s="15">
        <f>SUM($D13:E13)/Q$1</f>
        <v>200.9694559415849</v>
      </c>
      <c r="R13" s="15">
        <f>SUM($D13:F13)/R$1</f>
        <v>183.4781418370103</v>
      </c>
      <c r="S13" s="15">
        <f>SUM($D13:G13)/S$1</f>
        <v>176.34394911205487</v>
      </c>
      <c r="T13" s="15">
        <f>SUM($D13:H13)/T$1</f>
        <v>171.47838187632777</v>
      </c>
      <c r="U13" s="15">
        <f>SUM($D13:I13)/U$1</f>
        <v>173.03756942026007</v>
      </c>
      <c r="V13" s="15">
        <f>SUM($D13:J13)/V$1</f>
        <v>182.37214389245713</v>
      </c>
      <c r="W13" s="15">
        <f>SUM($D13:K13)/W$1</f>
        <v>194.44444697992816</v>
      </c>
      <c r="X13" s="15">
        <f>SUM($D13:L13)/X$1</f>
        <v>199.26718577222289</v>
      </c>
      <c r="Y13" s="15">
        <f>SUM($D13:M13)/Y$1</f>
        <v>204.1431509514974</v>
      </c>
      <c r="Z13" s="15">
        <f>SUM($D13:N13)/Z$1</f>
        <v>212.60231895494647</v>
      </c>
      <c r="AA13" s="15">
        <f>SUM($D13:O13)/AA$1</f>
        <v>224.82522701123025</v>
      </c>
      <c r="AB13" s="15">
        <f t="shared" si="0"/>
        <v>183.4781418370103</v>
      </c>
      <c r="AC13" s="15">
        <f t="shared" si="1"/>
        <v>162.59699700350984</v>
      </c>
      <c r="AD13" s="15">
        <f t="shared" si="2"/>
        <v>251.72641847614841</v>
      </c>
      <c r="AE13" s="15">
        <f t="shared" si="3"/>
        <v>301.49935072825241</v>
      </c>
      <c r="AF13" s="15">
        <f t="shared" si="4"/>
        <v>173.03756942026007</v>
      </c>
      <c r="AG13" s="15">
        <f t="shared" si="5"/>
        <v>276.61288460220038</v>
      </c>
      <c r="AH13" s="15">
        <f t="shared" si="6"/>
        <v>224.82522701123025</v>
      </c>
    </row>
    <row r="14" spans="1:34" s="1" customFormat="1" ht="18.600000000000001">
      <c r="B14" s="25" t="s">
        <v>43</v>
      </c>
      <c r="C14" s="14"/>
      <c r="D14" s="48">
        <v>791.44887307656518</v>
      </c>
      <c r="E14" s="48">
        <v>765.97309146956854</v>
      </c>
      <c r="F14" s="48">
        <v>652.39173193766771</v>
      </c>
      <c r="G14" s="48">
        <v>772.70643133247131</v>
      </c>
      <c r="H14" s="48">
        <v>960.89763389824896</v>
      </c>
      <c r="I14" s="48">
        <v>926.41099917345321</v>
      </c>
      <c r="J14" s="48">
        <v>1433.9589719615108</v>
      </c>
      <c r="K14" s="48">
        <v>1221.0249771280814</v>
      </c>
      <c r="L14" s="48">
        <v>1086.461708156299</v>
      </c>
      <c r="M14" s="48">
        <v>933.38561246000177</v>
      </c>
      <c r="N14" s="48">
        <v>1320.4656612362382</v>
      </c>
      <c r="O14" s="48">
        <v>2007.6250025586619</v>
      </c>
      <c r="P14" s="15">
        <f>SUM($D14:D14)/P$1</f>
        <v>791.44887307656518</v>
      </c>
      <c r="Q14" s="15">
        <f>SUM($D14:E14)/Q$1</f>
        <v>778.71098227306686</v>
      </c>
      <c r="R14" s="15">
        <f>SUM($D14:F14)/R$1</f>
        <v>736.60456549460048</v>
      </c>
      <c r="S14" s="15">
        <f>SUM($D14:G14)/S$1</f>
        <v>745.63003195406816</v>
      </c>
      <c r="T14" s="15">
        <f>SUM($D14:H14)/T$1</f>
        <v>788.68355234290425</v>
      </c>
      <c r="U14" s="15">
        <f>SUM($D14:I14)/U$1</f>
        <v>811.63812681466243</v>
      </c>
      <c r="V14" s="15">
        <f>SUM($D14:J14)/V$1</f>
        <v>900.54110469278362</v>
      </c>
      <c r="W14" s="15">
        <f>SUM($D14:K14)/W$1</f>
        <v>940.60158874719582</v>
      </c>
      <c r="X14" s="15">
        <f>SUM($D14:L14)/X$1</f>
        <v>956.80826868154065</v>
      </c>
      <c r="Y14" s="15">
        <f>SUM($D14:M14)/Y$1</f>
        <v>954.46600305938682</v>
      </c>
      <c r="Z14" s="15">
        <f>SUM($D14:N14)/Z$1</f>
        <v>987.73869925728241</v>
      </c>
      <c r="AA14" s="15">
        <f>SUM($D14:O14)/AA$1</f>
        <v>1072.7292245323972</v>
      </c>
      <c r="AB14" s="15">
        <f t="shared" si="0"/>
        <v>736.60456549460048</v>
      </c>
      <c r="AC14" s="15">
        <f t="shared" si="1"/>
        <v>886.67168813472438</v>
      </c>
      <c r="AD14" s="15">
        <f t="shared" si="2"/>
        <v>1247.148552415297</v>
      </c>
      <c r="AE14" s="15">
        <f t="shared" si="3"/>
        <v>1420.4920920849672</v>
      </c>
      <c r="AF14" s="15">
        <f t="shared" si="4"/>
        <v>811.63812681466243</v>
      </c>
      <c r="AG14" s="15">
        <f t="shared" si="5"/>
        <v>1333.8203222501322</v>
      </c>
      <c r="AH14" s="15">
        <f t="shared" si="6"/>
        <v>1072.7292245323972</v>
      </c>
    </row>
    <row r="15" spans="1:34" s="1" customFormat="1" ht="18.600000000000001">
      <c r="B15" s="25" t="s">
        <v>44</v>
      </c>
      <c r="C15" s="14"/>
      <c r="D15" s="48">
        <v>986.60281431793101</v>
      </c>
      <c r="E15" s="48">
        <v>770.47703759862918</v>
      </c>
      <c r="F15" s="48">
        <v>694.34820113937235</v>
      </c>
      <c r="G15" s="48">
        <v>781.8671182437032</v>
      </c>
      <c r="H15" s="48">
        <v>1008.6104380994981</v>
      </c>
      <c r="I15" s="48">
        <v>934.3091274696186</v>
      </c>
      <c r="J15" s="48">
        <v>1264.0794396740482</v>
      </c>
      <c r="K15" s="48">
        <v>1334.7537323646607</v>
      </c>
      <c r="L15" s="48">
        <v>1361.0497437847628</v>
      </c>
      <c r="M15" s="48">
        <v>1484.0824856331421</v>
      </c>
      <c r="N15" s="48">
        <v>1403.6535217992423</v>
      </c>
      <c r="O15" s="48">
        <v>1331.4683851775028</v>
      </c>
      <c r="P15" s="15">
        <f>SUM($D15:D15)/P$1</f>
        <v>986.60281431793101</v>
      </c>
      <c r="Q15" s="15">
        <f>SUM($D15:E15)/Q$1</f>
        <v>878.53992595828004</v>
      </c>
      <c r="R15" s="15">
        <f>SUM($D15:F15)/R$1</f>
        <v>817.14268435197755</v>
      </c>
      <c r="S15" s="15">
        <f>SUM($D15:G15)/S$1</f>
        <v>808.32379282490899</v>
      </c>
      <c r="T15" s="15">
        <f>SUM($D15:H15)/T$1</f>
        <v>848.38112187982676</v>
      </c>
      <c r="U15" s="15">
        <f>SUM($D15:I15)/U$1</f>
        <v>862.70245614479211</v>
      </c>
      <c r="V15" s="15">
        <f>SUM($D15:J15)/V$1</f>
        <v>920.04202522040021</v>
      </c>
      <c r="W15" s="15">
        <f>SUM($D15:K15)/W$1</f>
        <v>971.88098861343269</v>
      </c>
      <c r="X15" s="15">
        <f>SUM($D15:L15)/X$1</f>
        <v>1015.1219614102471</v>
      </c>
      <c r="Y15" s="15">
        <f>SUM($D15:M15)/Y$1</f>
        <v>1062.0180138325366</v>
      </c>
      <c r="Z15" s="15">
        <f>SUM($D15:N15)/Z$1</f>
        <v>1093.0757872840552</v>
      </c>
      <c r="AA15" s="15">
        <f>SUM($D15:O15)/AA$1</f>
        <v>1112.9418371085092</v>
      </c>
      <c r="AB15" s="15">
        <f t="shared" si="0"/>
        <v>817.14268435197755</v>
      </c>
      <c r="AC15" s="15">
        <f t="shared" si="1"/>
        <v>908.26222793760655</v>
      </c>
      <c r="AD15" s="15">
        <f t="shared" si="2"/>
        <v>1319.9609719411571</v>
      </c>
      <c r="AE15" s="15">
        <f t="shared" si="3"/>
        <v>1406.4014642032955</v>
      </c>
      <c r="AF15" s="15">
        <f t="shared" si="4"/>
        <v>862.70245614479211</v>
      </c>
      <c r="AG15" s="15">
        <f t="shared" si="5"/>
        <v>1363.1812180722263</v>
      </c>
      <c r="AH15" s="15">
        <f t="shared" si="6"/>
        <v>1112.9418371085092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0</v>
      </c>
      <c r="V17" s="15">
        <f>SUM($D17:J17)/V$1</f>
        <v>0</v>
      </c>
      <c r="W17" s="15">
        <f>SUM($D17:K17)/W$1</f>
        <v>0</v>
      </c>
      <c r="X17" s="15">
        <f>SUM($D17:L17)/X$1</f>
        <v>0</v>
      </c>
      <c r="Y17" s="15">
        <f>SUM($D17:M17)/Y$1</f>
        <v>0</v>
      </c>
      <c r="Z17" s="15">
        <f>SUM($D17:N17)/Z$1</f>
        <v>0</v>
      </c>
      <c r="AA17" s="15">
        <f>SUM($D17:O17)/AA$1</f>
        <v>0</v>
      </c>
      <c r="AB17" s="15">
        <f t="shared" si="0"/>
        <v>0</v>
      </c>
      <c r="AC17" s="15">
        <f t="shared" si="1"/>
        <v>0</v>
      </c>
      <c r="AD17" s="15">
        <f t="shared" si="2"/>
        <v>0</v>
      </c>
      <c r="AE17" s="15">
        <f t="shared" si="3"/>
        <v>0</v>
      </c>
      <c r="AF17" s="15">
        <f t="shared" si="4"/>
        <v>0</v>
      </c>
      <c r="AG17" s="15">
        <f t="shared" si="5"/>
        <v>0</v>
      </c>
      <c r="AH17" s="15">
        <f t="shared" si="6"/>
        <v>0</v>
      </c>
    </row>
    <row r="18" spans="2:34" s="1" customFormat="1" ht="18.600000000000001">
      <c r="B18" s="26" t="s">
        <v>47</v>
      </c>
      <c r="C18" s="27"/>
      <c r="D18" s="48">
        <v>2064.050551683702</v>
      </c>
      <c r="E18" s="48">
        <v>1739.3999266865694</v>
      </c>
      <c r="F18" s="48">
        <v>1520.0460960364701</v>
      </c>
      <c r="G18" s="48">
        <v>1737.6562774286535</v>
      </c>
      <c r="H18" s="48">
        <v>2151.3216809138048</v>
      </c>
      <c r="I18" s="48">
        <v>2067.8196050102115</v>
      </c>
      <c r="J18" s="48">
        <v>2980.6940754044808</v>
      </c>
      <c r="K18" s="48">
        <v>2881.6582583492759</v>
      </c>
      <c r="L18" s="48">
        <v>2743.6924541671569</v>
      </c>
      <c r="M18" s="48">
        <v>2750.5229687563929</v>
      </c>
      <c r="N18" s="48">
        <v>3122.2005495340863</v>
      </c>
      <c r="O18" s="48">
        <v>3791.5331295501537</v>
      </c>
      <c r="P18" s="28">
        <f>SUM($D18:D18)/P$1</f>
        <v>2064.050551683702</v>
      </c>
      <c r="Q18" s="28">
        <f>SUM($D18:E18)/Q$1</f>
        <v>1901.7252391851357</v>
      </c>
      <c r="R18" s="28">
        <f>SUM($D18:F18)/R$1</f>
        <v>1774.4988581355803</v>
      </c>
      <c r="S18" s="28">
        <f>SUM($D18:G18)/S$1</f>
        <v>1765.2882129588488</v>
      </c>
      <c r="T18" s="28">
        <f>SUM($D18:H18)/T$1</f>
        <v>1842.4949065498399</v>
      </c>
      <c r="U18" s="28">
        <f>SUM($D18:I18)/U$1</f>
        <v>1880.0490229599018</v>
      </c>
      <c r="V18" s="28">
        <f>SUM($D18:J18)/V$1</f>
        <v>2037.2840304519846</v>
      </c>
      <c r="W18" s="28">
        <f>SUM($D18:K18)/W$1</f>
        <v>2142.8308089391458</v>
      </c>
      <c r="X18" s="28">
        <f>SUM($D18:L18)/X$1</f>
        <v>2209.5932139644806</v>
      </c>
      <c r="Y18" s="28">
        <f>SUM($D18:M18)/Y$1</f>
        <v>2263.6861894436715</v>
      </c>
      <c r="Z18" s="28">
        <f>SUM($D18:N18)/Z$1</f>
        <v>2341.7329494518908</v>
      </c>
      <c r="AA18" s="28">
        <f>SUM($D18:O18)/AA$1</f>
        <v>2462.5496311267461</v>
      </c>
      <c r="AB18" s="28">
        <f t="shared" si="0"/>
        <v>1774.4988581355803</v>
      </c>
      <c r="AC18" s="28">
        <f t="shared" si="1"/>
        <v>1985.5991877842232</v>
      </c>
      <c r="AD18" s="28">
        <f t="shared" si="2"/>
        <v>2868.6815959736377</v>
      </c>
      <c r="AE18" s="28">
        <f t="shared" si="3"/>
        <v>3221.4188826135446</v>
      </c>
      <c r="AF18" s="28">
        <f t="shared" si="4"/>
        <v>1880.0490229599018</v>
      </c>
      <c r="AG18" s="28">
        <f t="shared" si="5"/>
        <v>3045.0502392935909</v>
      </c>
      <c r="AH18" s="28">
        <f t="shared" si="6"/>
        <v>2462.5496311267461</v>
      </c>
    </row>
    <row r="19" spans="2:34" s="1" customFormat="1" ht="18.600000000000001">
      <c r="B19" s="25" t="s">
        <v>48</v>
      </c>
      <c r="C19" s="14"/>
      <c r="D19" s="48">
        <v>251.24474050706755</v>
      </c>
      <c r="E19" s="48">
        <v>274.98642450785235</v>
      </c>
      <c r="F19" s="48">
        <v>426.1756232639795</v>
      </c>
      <c r="G19" s="48">
        <v>342.61098265194545</v>
      </c>
      <c r="H19" s="48">
        <v>364.27153844242338</v>
      </c>
      <c r="I19" s="48">
        <v>273.00366552100826</v>
      </c>
      <c r="J19" s="48">
        <v>408.69772742067198</v>
      </c>
      <c r="K19" s="48">
        <v>329.78992806625104</v>
      </c>
      <c r="L19" s="48">
        <v>504.48959407736527</v>
      </c>
      <c r="M19" s="48">
        <v>460.81893191177153</v>
      </c>
      <c r="N19" s="48">
        <v>772.61290065880678</v>
      </c>
      <c r="O19" s="48">
        <v>917.36352781435721</v>
      </c>
      <c r="P19" s="15">
        <f>SUM($D19:D19)/P$1</f>
        <v>251.24474050706755</v>
      </c>
      <c r="Q19" s="15">
        <f>SUM($D19:E19)/Q$1</f>
        <v>263.11558250745998</v>
      </c>
      <c r="R19" s="15">
        <f>SUM($D19:F19)/R$1</f>
        <v>317.46892942629984</v>
      </c>
      <c r="S19" s="15">
        <f>SUM($D19:G19)/S$1</f>
        <v>323.75444273271125</v>
      </c>
      <c r="T19" s="15">
        <f>SUM($D19:H19)/T$1</f>
        <v>331.85786187465368</v>
      </c>
      <c r="U19" s="15">
        <f>SUM($D19:I19)/U$1</f>
        <v>322.04882914904613</v>
      </c>
      <c r="V19" s="15">
        <f>SUM($D19:J19)/V$1</f>
        <v>334.42724318784985</v>
      </c>
      <c r="W19" s="15">
        <f>SUM($D19:K19)/W$1</f>
        <v>333.84757879764999</v>
      </c>
      <c r="X19" s="15">
        <f>SUM($D19:L19)/X$1</f>
        <v>352.80780271761836</v>
      </c>
      <c r="Y19" s="15">
        <f>SUM($D19:M19)/Y$1</f>
        <v>363.60891563703365</v>
      </c>
      <c r="Z19" s="15">
        <f>SUM($D19:N19)/Z$1</f>
        <v>400.79109609355851</v>
      </c>
      <c r="AA19" s="15">
        <f>SUM($D19:O19)/AA$1</f>
        <v>443.83879873695838</v>
      </c>
      <c r="AB19" s="15">
        <f t="shared" si="0"/>
        <v>317.46892942629984</v>
      </c>
      <c r="AC19" s="15">
        <f t="shared" si="1"/>
        <v>326.62872887179236</v>
      </c>
      <c r="AD19" s="15">
        <f t="shared" si="2"/>
        <v>414.32574985476276</v>
      </c>
      <c r="AE19" s="15">
        <f t="shared" si="3"/>
        <v>716.93178679497851</v>
      </c>
      <c r="AF19" s="15">
        <f t="shared" si="4"/>
        <v>322.04882914904613</v>
      </c>
      <c r="AG19" s="15">
        <f t="shared" si="5"/>
        <v>565.62876832487063</v>
      </c>
      <c r="AH19" s="15">
        <f t="shared" si="6"/>
        <v>443.83879873695838</v>
      </c>
    </row>
    <row r="20" spans="2:34" s="1" customFormat="1" ht="18.600000000000001">
      <c r="B20" s="25" t="s">
        <v>49</v>
      </c>
      <c r="C20" s="14"/>
      <c r="D20" s="48">
        <v>72.625544779348672</v>
      </c>
      <c r="E20" s="48">
        <v>67.013728468990436</v>
      </c>
      <c r="F20" s="48">
        <v>42.333533662163617</v>
      </c>
      <c r="G20" s="48">
        <v>82.083950723813089</v>
      </c>
      <c r="H20" s="48">
        <v>62.948269221211675</v>
      </c>
      <c r="I20" s="48">
        <v>39.839562534811257</v>
      </c>
      <c r="J20" s="48">
        <v>111.89643719449408</v>
      </c>
      <c r="K20" s="48">
        <v>53.604286234235211</v>
      </c>
      <c r="L20" s="48">
        <v>169.99626096290237</v>
      </c>
      <c r="M20" s="48">
        <v>75.812505850154224</v>
      </c>
      <c r="N20" s="48">
        <v>76.734386898134346</v>
      </c>
      <c r="O20" s="48">
        <v>79.73746767557536</v>
      </c>
      <c r="P20" s="15">
        <f>SUM($D20:D20)/P$1</f>
        <v>72.625544779348672</v>
      </c>
      <c r="Q20" s="15">
        <f>SUM($D20:E20)/Q$1</f>
        <v>69.819636624169561</v>
      </c>
      <c r="R20" s="15">
        <f>SUM($D20:F20)/R$1</f>
        <v>60.657602303500916</v>
      </c>
      <c r="S20" s="15">
        <f>SUM($D20:G20)/S$1</f>
        <v>66.014189408578957</v>
      </c>
      <c r="T20" s="15">
        <f>SUM($D20:H20)/T$1</f>
        <v>65.401005371105498</v>
      </c>
      <c r="U20" s="15">
        <f>SUM($D20:I20)/U$1</f>
        <v>61.14076489838979</v>
      </c>
      <c r="V20" s="15">
        <f>SUM($D20:J20)/V$1</f>
        <v>68.391575226404683</v>
      </c>
      <c r="W20" s="15">
        <f>SUM($D20:K20)/W$1</f>
        <v>66.5431641023835</v>
      </c>
      <c r="X20" s="15">
        <f>SUM($D20:L20)/X$1</f>
        <v>78.037952642441155</v>
      </c>
      <c r="Y20" s="15">
        <f>SUM($D20:M20)/Y$1</f>
        <v>77.815407963212465</v>
      </c>
      <c r="Z20" s="15">
        <f>SUM($D20:N20)/Z$1</f>
        <v>77.717133320932632</v>
      </c>
      <c r="AA20" s="15">
        <f>SUM($D20:O20)/AA$1</f>
        <v>77.88549451715285</v>
      </c>
      <c r="AB20" s="15">
        <f t="shared" si="0"/>
        <v>60.657602303500916</v>
      </c>
      <c r="AC20" s="15">
        <f t="shared" si="1"/>
        <v>61.623927493278671</v>
      </c>
      <c r="AD20" s="15">
        <f t="shared" si="2"/>
        <v>111.83232813054389</v>
      </c>
      <c r="AE20" s="15">
        <f t="shared" si="3"/>
        <v>77.428120141287977</v>
      </c>
      <c r="AF20" s="15">
        <f t="shared" si="4"/>
        <v>61.14076489838979</v>
      </c>
      <c r="AG20" s="15">
        <f t="shared" si="5"/>
        <v>94.630224135915924</v>
      </c>
      <c r="AH20" s="15">
        <f t="shared" si="6"/>
        <v>77.88549451715285</v>
      </c>
    </row>
    <row r="21" spans="2:34" s="1" customFormat="1" ht="18.600000000000001">
      <c r="B21" s="25" t="s">
        <v>50</v>
      </c>
      <c r="C21" s="14"/>
      <c r="D21" s="48">
        <v>1.9929582977039146</v>
      </c>
      <c r="E21" s="48">
        <v>0.80654875583645136</v>
      </c>
      <c r="F21" s="48">
        <v>77.053039586325397</v>
      </c>
      <c r="G21" s="48">
        <v>0.38796166089386902</v>
      </c>
      <c r="H21" s="48">
        <v>30.218875801401524</v>
      </c>
      <c r="I21" s="48">
        <v>-0.41739951781657375</v>
      </c>
      <c r="J21" s="48">
        <v>141.18513362369956</v>
      </c>
      <c r="K21" s="48">
        <v>41.357117538131014</v>
      </c>
      <c r="L21" s="48">
        <v>16.536908399974831</v>
      </c>
      <c r="M21" s="48">
        <v>128.27012551138054</v>
      </c>
      <c r="N21" s="48">
        <v>0.5551885812846572</v>
      </c>
      <c r="O21" s="48">
        <v>-1.3847476477371199</v>
      </c>
      <c r="P21" s="15">
        <f>SUM($D21:D21)/P$1</f>
        <v>1.9929582977039146</v>
      </c>
      <c r="Q21" s="15">
        <f>SUM($D21:E21)/Q$1</f>
        <v>1.3997535267701831</v>
      </c>
      <c r="R21" s="15">
        <f>SUM($D21:F21)/R$1</f>
        <v>26.61751554662192</v>
      </c>
      <c r="S21" s="15">
        <f>SUM($D21:G21)/S$1</f>
        <v>20.060127075189907</v>
      </c>
      <c r="T21" s="15">
        <f>SUM($D21:H21)/T$1</f>
        <v>22.09187682043223</v>
      </c>
      <c r="U21" s="15">
        <f>SUM($D21:I21)/U$1</f>
        <v>18.34033076405743</v>
      </c>
      <c r="V21" s="15">
        <f>SUM($D21:J21)/V$1</f>
        <v>35.889588315434878</v>
      </c>
      <c r="W21" s="15">
        <f>SUM($D21:K21)/W$1</f>
        <v>36.573029468271898</v>
      </c>
      <c r="X21" s="15">
        <f>SUM($D21:L21)/X$1</f>
        <v>34.346793794016669</v>
      </c>
      <c r="Y21" s="15">
        <f>SUM($D21:M21)/Y$1</f>
        <v>43.739126965753051</v>
      </c>
      <c r="Z21" s="15">
        <f>SUM($D21:N21)/Z$1</f>
        <v>39.813314385346835</v>
      </c>
      <c r="AA21" s="15">
        <f>SUM($D21:O21)/AA$1</f>
        <v>36.380142549256504</v>
      </c>
      <c r="AB21" s="15">
        <f t="shared" si="0"/>
        <v>26.61751554662192</v>
      </c>
      <c r="AC21" s="15">
        <f t="shared" si="1"/>
        <v>10.063145981492939</v>
      </c>
      <c r="AD21" s="15">
        <f t="shared" si="2"/>
        <v>66.359719853935133</v>
      </c>
      <c r="AE21" s="15">
        <f t="shared" si="3"/>
        <v>42.480188814976025</v>
      </c>
      <c r="AF21" s="15">
        <f t="shared" si="4"/>
        <v>18.34033076405743</v>
      </c>
      <c r="AG21" s="15">
        <f t="shared" si="5"/>
        <v>54.419954334455575</v>
      </c>
      <c r="AH21" s="15">
        <f t="shared" si="6"/>
        <v>36.380142549256504</v>
      </c>
    </row>
    <row r="22" spans="2:34" s="1" customFormat="1" ht="18.600000000000001">
      <c r="B22" s="25" t="s">
        <v>51</v>
      </c>
      <c r="C22" s="14"/>
      <c r="D22" s="48">
        <v>79.019877154195257</v>
      </c>
      <c r="E22" s="48">
        <v>54.492160177337681</v>
      </c>
      <c r="F22" s="48">
        <v>83.431773926874484</v>
      </c>
      <c r="G22" s="48">
        <v>37.166961710779468</v>
      </c>
      <c r="H22" s="48">
        <v>62.2373308152345</v>
      </c>
      <c r="I22" s="48">
        <v>107.55704651863407</v>
      </c>
      <c r="J22" s="48">
        <v>123.01512883028961</v>
      </c>
      <c r="K22" s="48">
        <v>32.303235658691818</v>
      </c>
      <c r="L22" s="48">
        <v>84.230574562327476</v>
      </c>
      <c r="M22" s="48">
        <v>145.98322105708013</v>
      </c>
      <c r="N22" s="48">
        <v>195.41833880775556</v>
      </c>
      <c r="O22" s="48">
        <v>83.674033337654635</v>
      </c>
      <c r="P22" s="15">
        <f>SUM($D22:D22)/P$1</f>
        <v>79.019877154195257</v>
      </c>
      <c r="Q22" s="15">
        <f>SUM($D22:E22)/Q$1</f>
        <v>66.756018665766476</v>
      </c>
      <c r="R22" s="15">
        <f>SUM($D22:F22)/R$1</f>
        <v>72.314603752802483</v>
      </c>
      <c r="S22" s="15">
        <f>SUM($D22:G22)/S$1</f>
        <v>63.527693242296728</v>
      </c>
      <c r="T22" s="15">
        <f>SUM($D22:H22)/T$1</f>
        <v>63.269620756884287</v>
      </c>
      <c r="U22" s="15">
        <f>SUM($D22:I22)/U$1</f>
        <v>70.650858383842589</v>
      </c>
      <c r="V22" s="15">
        <f>SUM($D22:J22)/V$1</f>
        <v>78.131468447620733</v>
      </c>
      <c r="W22" s="15">
        <f>SUM($D22:K22)/W$1</f>
        <v>72.402939349004626</v>
      </c>
      <c r="X22" s="15">
        <f>SUM($D22:L22)/X$1</f>
        <v>73.717121039373822</v>
      </c>
      <c r="Y22" s="15">
        <f>SUM($D22:M22)/Y$1</f>
        <v>80.943731041144446</v>
      </c>
      <c r="Z22" s="15">
        <f>SUM($D22:N22)/Z$1</f>
        <v>91.350513565381831</v>
      </c>
      <c r="AA22" s="15">
        <f>SUM($D22:O22)/AA$1</f>
        <v>90.710806879737902</v>
      </c>
      <c r="AB22" s="15">
        <f t="shared" si="0"/>
        <v>72.314603752802483</v>
      </c>
      <c r="AC22" s="15">
        <f t="shared" si="1"/>
        <v>68.987113014882667</v>
      </c>
      <c r="AD22" s="15">
        <f t="shared" si="2"/>
        <v>79.849646350436316</v>
      </c>
      <c r="AE22" s="15">
        <f t="shared" si="3"/>
        <v>141.6918644008301</v>
      </c>
      <c r="AF22" s="15">
        <f t="shared" si="4"/>
        <v>70.650858383842589</v>
      </c>
      <c r="AG22" s="15">
        <f t="shared" si="5"/>
        <v>110.77075537563321</v>
      </c>
      <c r="AH22" s="15">
        <f t="shared" si="6"/>
        <v>90.710806879737902</v>
      </c>
    </row>
    <row r="23" spans="2:34" s="1" customFormat="1" ht="18.600000000000001">
      <c r="B23" s="25" t="s">
        <v>52</v>
      </c>
      <c r="C23" s="14"/>
      <c r="D23" s="48">
        <v>96.261502948565138</v>
      </c>
      <c r="E23" s="48">
        <v>88.455347598985156</v>
      </c>
      <c r="F23" s="48">
        <v>100.85879319357514</v>
      </c>
      <c r="G23" s="48">
        <v>114.08124881184634</v>
      </c>
      <c r="H23" s="48">
        <v>90.190402233156078</v>
      </c>
      <c r="I23" s="48">
        <v>153.61486804151011</v>
      </c>
      <c r="J23" s="48">
        <v>132.65805677527783</v>
      </c>
      <c r="K23" s="48">
        <v>142.38825572855751</v>
      </c>
      <c r="L23" s="48">
        <v>149.65318606998929</v>
      </c>
      <c r="M23" s="48">
        <v>257.20973286304167</v>
      </c>
      <c r="N23" s="48">
        <v>89.701366330394592</v>
      </c>
      <c r="O23" s="48">
        <v>84.390608688532424</v>
      </c>
      <c r="P23" s="15">
        <f>SUM($D23:D23)/P$1</f>
        <v>96.261502948565138</v>
      </c>
      <c r="Q23" s="15">
        <f>SUM($D23:E23)/Q$1</f>
        <v>92.35842527377514</v>
      </c>
      <c r="R23" s="15">
        <f>SUM($D23:F23)/R$1</f>
        <v>95.191881247041806</v>
      </c>
      <c r="S23" s="15">
        <f>SUM($D23:G23)/S$1</f>
        <v>99.914223138242932</v>
      </c>
      <c r="T23" s="15">
        <f>SUM($D23:H23)/T$1</f>
        <v>97.969458957225555</v>
      </c>
      <c r="U23" s="15">
        <f>SUM($D23:I23)/U$1</f>
        <v>107.24369380460632</v>
      </c>
      <c r="V23" s="15">
        <f>SUM($D23:J23)/V$1</f>
        <v>110.87431708613083</v>
      </c>
      <c r="W23" s="15">
        <f>SUM($D23:K23)/W$1</f>
        <v>114.81355941643416</v>
      </c>
      <c r="X23" s="15">
        <f>SUM($D23:L23)/X$1</f>
        <v>118.68462904460696</v>
      </c>
      <c r="Y23" s="15">
        <f>SUM($D23:M23)/Y$1</f>
        <v>132.53713942645044</v>
      </c>
      <c r="Z23" s="15">
        <f>SUM($D23:N23)/Z$1</f>
        <v>128.6429782358999</v>
      </c>
      <c r="AA23" s="15">
        <f>SUM($D23:O23)/AA$1</f>
        <v>124.95528077361928</v>
      </c>
      <c r="AB23" s="15">
        <f t="shared" si="0"/>
        <v>95.191881247041806</v>
      </c>
      <c r="AC23" s="15">
        <f t="shared" si="1"/>
        <v>119.29550636217084</v>
      </c>
      <c r="AD23" s="15">
        <f t="shared" si="2"/>
        <v>141.56649952460819</v>
      </c>
      <c r="AE23" s="15">
        <f t="shared" si="3"/>
        <v>143.76723596065622</v>
      </c>
      <c r="AF23" s="15">
        <f t="shared" si="4"/>
        <v>107.24369380460632</v>
      </c>
      <c r="AG23" s="15">
        <f t="shared" si="5"/>
        <v>142.66686774263223</v>
      </c>
      <c r="AH23" s="15">
        <f t="shared" si="6"/>
        <v>124.95528077361928</v>
      </c>
    </row>
    <row r="24" spans="2:34" s="1" customFormat="1" ht="18.600000000000001">
      <c r="B24" s="26" t="s">
        <v>53</v>
      </c>
      <c r="C24" s="29"/>
      <c r="D24" s="49">
        <v>550.37144684238433</v>
      </c>
      <c r="E24" s="49">
        <v>525.20107314698384</v>
      </c>
      <c r="F24" s="49">
        <v>766.64538549903182</v>
      </c>
      <c r="G24" s="49">
        <v>616.91409564822288</v>
      </c>
      <c r="H24" s="49">
        <v>648.61325439424809</v>
      </c>
      <c r="I24" s="49">
        <v>609.78245275324298</v>
      </c>
      <c r="J24" s="49">
        <v>994.84318226201606</v>
      </c>
      <c r="K24" s="49">
        <v>667.05699392830979</v>
      </c>
      <c r="L24" s="49">
        <v>977.25914901339581</v>
      </c>
      <c r="M24" s="49">
        <v>1111.7944938208359</v>
      </c>
      <c r="N24" s="49">
        <v>1185.0941369875775</v>
      </c>
      <c r="O24" s="49">
        <v>1216.8454227250088</v>
      </c>
      <c r="P24" s="30">
        <f>SUM($D24:D24)/P$1</f>
        <v>550.37144684238433</v>
      </c>
      <c r="Q24" s="30">
        <f>SUM($D24:E24)/Q$1</f>
        <v>537.78625999468409</v>
      </c>
      <c r="R24" s="30">
        <f>SUM($D24:F24)/R$1</f>
        <v>614.0726351628</v>
      </c>
      <c r="S24" s="30">
        <f>SUM($D24:G24)/S$1</f>
        <v>614.78300028415572</v>
      </c>
      <c r="T24" s="30">
        <f>SUM($D24:H24)/T$1</f>
        <v>621.54905110617415</v>
      </c>
      <c r="U24" s="30">
        <f>SUM($D24:I24)/U$1</f>
        <v>619.58795138068569</v>
      </c>
      <c r="V24" s="30">
        <f>SUM($D24:J24)/V$1</f>
        <v>673.19584150659</v>
      </c>
      <c r="W24" s="30">
        <f>SUM($D24:K24)/W$1</f>
        <v>672.42848555930493</v>
      </c>
      <c r="X24" s="30">
        <f>SUM($D24:L24)/X$1</f>
        <v>706.29855927642609</v>
      </c>
      <c r="Y24" s="30">
        <f>SUM($D24:M24)/Y$1</f>
        <v>746.84815273086701</v>
      </c>
      <c r="Z24" s="30">
        <f>SUM($D24:N24)/Z$1</f>
        <v>786.68869675420433</v>
      </c>
      <c r="AA24" s="30">
        <f>SUM($D24:O24)/AA$1</f>
        <v>822.53509058510474</v>
      </c>
      <c r="AB24" s="30">
        <f t="shared" si="0"/>
        <v>614.0726351628</v>
      </c>
      <c r="AC24" s="30">
        <f t="shared" si="1"/>
        <v>625.10326759857128</v>
      </c>
      <c r="AD24" s="30">
        <f t="shared" si="2"/>
        <v>879.71977506790734</v>
      </c>
      <c r="AE24" s="30">
        <f t="shared" si="3"/>
        <v>1171.2446845111408</v>
      </c>
      <c r="AF24" s="30">
        <f t="shared" si="4"/>
        <v>619.58795138068569</v>
      </c>
      <c r="AG24" s="30">
        <f t="shared" si="5"/>
        <v>1025.4822297895239</v>
      </c>
      <c r="AH24" s="30">
        <f t="shared" si="6"/>
        <v>822.53509058510474</v>
      </c>
    </row>
    <row r="25" spans="2:34" s="1" customFormat="1" ht="18.600000000000001">
      <c r="B25" s="26" t="s">
        <v>54</v>
      </c>
      <c r="C25" s="29"/>
      <c r="D25" s="49">
        <v>113.01670041307972</v>
      </c>
      <c r="E25" s="49">
        <v>77.657785030013287</v>
      </c>
      <c r="F25" s="49">
        <v>74.151288900434267</v>
      </c>
      <c r="G25" s="49">
        <v>161.46777727292951</v>
      </c>
      <c r="H25" s="49">
        <v>95.934869042294139</v>
      </c>
      <c r="I25" s="49">
        <v>101.41500405015967</v>
      </c>
      <c r="J25" s="49">
        <v>90.622510829555807</v>
      </c>
      <c r="K25" s="49">
        <v>120.25765070532722</v>
      </c>
      <c r="L25" s="49">
        <v>96.429520518650037</v>
      </c>
      <c r="M25" s="49">
        <v>107.59415315269365</v>
      </c>
      <c r="N25" s="49">
        <v>130.67991742108453</v>
      </c>
      <c r="O25" s="49">
        <v>106.09781592647431</v>
      </c>
      <c r="P25" s="30">
        <f>SUM($D25:D25)/P$1</f>
        <v>113.01670041307972</v>
      </c>
      <c r="Q25" s="30">
        <f>SUM($D25:E25)/Q$1</f>
        <v>95.337242721546502</v>
      </c>
      <c r="R25" s="30">
        <f>SUM($D25:F25)/R$1</f>
        <v>88.275258114509086</v>
      </c>
      <c r="S25" s="30">
        <f>SUM($D25:G25)/S$1</f>
        <v>106.57338790411418</v>
      </c>
      <c r="T25" s="30">
        <f>SUM($D25:H25)/T$1</f>
        <v>104.44568413175018</v>
      </c>
      <c r="U25" s="30">
        <f>SUM($D25:I25)/U$1</f>
        <v>103.94057078481842</v>
      </c>
      <c r="V25" s="30">
        <f>SUM($D25:J25)/V$1</f>
        <v>102.03799079120948</v>
      </c>
      <c r="W25" s="30">
        <f>SUM($D25:K25)/W$1</f>
        <v>104.3154482804742</v>
      </c>
      <c r="X25" s="30">
        <f>SUM($D25:L25)/X$1</f>
        <v>103.43923408471596</v>
      </c>
      <c r="Y25" s="30">
        <f>SUM($D25:M25)/Y$1</f>
        <v>103.85472599151373</v>
      </c>
      <c r="Z25" s="30">
        <f>SUM($D25:N25)/Z$1</f>
        <v>106.29337975783837</v>
      </c>
      <c r="AA25" s="30">
        <f>SUM($D25:O25)/AA$1</f>
        <v>106.27708277189136</v>
      </c>
      <c r="AB25" s="30">
        <f t="shared" si="0"/>
        <v>88.275258114509086</v>
      </c>
      <c r="AC25" s="30">
        <f t="shared" si="1"/>
        <v>119.60588345512777</v>
      </c>
      <c r="AD25" s="30">
        <f t="shared" si="2"/>
        <v>102.43656068451101</v>
      </c>
      <c r="AE25" s="30">
        <f t="shared" si="3"/>
        <v>114.79062883341749</v>
      </c>
      <c r="AF25" s="30">
        <f t="shared" si="4"/>
        <v>103.94057078481842</v>
      </c>
      <c r="AG25" s="30">
        <f t="shared" si="5"/>
        <v>108.61359475896427</v>
      </c>
      <c r="AH25" s="30">
        <f t="shared" si="6"/>
        <v>106.27708277189136</v>
      </c>
    </row>
    <row r="26" spans="2:34" s="1" customFormat="1" ht="18.600000000000001">
      <c r="B26" s="26" t="s">
        <v>55</v>
      </c>
      <c r="C26" s="29"/>
      <c r="D26" s="49">
        <v>17.580596329394528</v>
      </c>
      <c r="E26" s="49">
        <v>-5.6367059756218412</v>
      </c>
      <c r="F26" s="49">
        <v>1.0895608273917825</v>
      </c>
      <c r="G26" s="49">
        <v>13.175380242875459</v>
      </c>
      <c r="H26" s="49">
        <v>-22.006887497307954</v>
      </c>
      <c r="I26" s="49">
        <v>-49.086275459335518</v>
      </c>
      <c r="J26" s="49">
        <v>-136.44026804630079</v>
      </c>
      <c r="K26" s="49">
        <v>-303.16854758244148</v>
      </c>
      <c r="L26" s="49">
        <v>131.3369155132649</v>
      </c>
      <c r="M26" s="49">
        <v>-64.755907744959615</v>
      </c>
      <c r="N26" s="49">
        <v>54.892296106615042</v>
      </c>
      <c r="O26" s="49">
        <v>-233.94496489516314</v>
      </c>
      <c r="P26" s="30">
        <f>SUM($D26:D26)/P$1</f>
        <v>17.580596329394528</v>
      </c>
      <c r="Q26" s="30">
        <f>SUM($D26:E26)/Q$1</f>
        <v>5.9719451768863436</v>
      </c>
      <c r="R26" s="30">
        <f>SUM($D26:F26)/R$1</f>
        <v>4.3444837270548229</v>
      </c>
      <c r="S26" s="30">
        <f>SUM($D26:G26)/S$1</f>
        <v>6.5522078560099821</v>
      </c>
      <c r="T26" s="30">
        <f>SUM($D26:H26)/T$1</f>
        <v>0.84038878534639494</v>
      </c>
      <c r="U26" s="30">
        <f>SUM($D26:I26)/U$1</f>
        <v>-7.4807219221005896</v>
      </c>
      <c r="V26" s="30">
        <f>SUM($D26:J26)/V$1</f>
        <v>-25.90351422555776</v>
      </c>
      <c r="W26" s="30">
        <f>SUM($D26:K26)/W$1</f>
        <v>-60.561643395168225</v>
      </c>
      <c r="X26" s="30">
        <f>SUM($D26:L26)/X$1</f>
        <v>-39.239581294231215</v>
      </c>
      <c r="Y26" s="30">
        <f>SUM($D26:M26)/Y$1</f>
        <v>-41.791213939304058</v>
      </c>
      <c r="Z26" s="30">
        <f>SUM($D26:N26)/Z$1</f>
        <v>-33.001803935129594</v>
      </c>
      <c r="AA26" s="30">
        <f>SUM($D26:O26)/AA$1</f>
        <v>-49.74706734846572</v>
      </c>
      <c r="AB26" s="30">
        <f t="shared" si="0"/>
        <v>4.3444837270548229</v>
      </c>
      <c r="AC26" s="30">
        <f t="shared" si="1"/>
        <v>-19.305927571256003</v>
      </c>
      <c r="AD26" s="30">
        <f t="shared" si="2"/>
        <v>-102.75730003849246</v>
      </c>
      <c r="AE26" s="30">
        <f t="shared" si="3"/>
        <v>-81.269525511169235</v>
      </c>
      <c r="AF26" s="30">
        <f t="shared" si="4"/>
        <v>-7.4807219221005896</v>
      </c>
      <c r="AG26" s="30">
        <f t="shared" si="5"/>
        <v>-92.01341277483084</v>
      </c>
      <c r="AH26" s="30">
        <f t="shared" si="6"/>
        <v>-49.74706734846572</v>
      </c>
    </row>
    <row r="27" spans="2:34" s="16" customFormat="1" ht="18.95" thickBot="1">
      <c r="B27" s="17" t="s">
        <v>56</v>
      </c>
      <c r="C27" s="18"/>
      <c r="D27" s="50">
        <v>11401.951650325133</v>
      </c>
      <c r="E27" s="50">
        <v>11085.670043381924</v>
      </c>
      <c r="F27" s="50">
        <v>11256.313080958043</v>
      </c>
      <c r="G27" s="50">
        <v>12400.504680482731</v>
      </c>
      <c r="H27" s="50">
        <v>13267.415212961581</v>
      </c>
      <c r="I27" s="50">
        <v>13803.97451049805</v>
      </c>
      <c r="J27" s="50">
        <v>16306.855445402469</v>
      </c>
      <c r="K27" s="50">
        <v>15402.9339609241</v>
      </c>
      <c r="L27" s="50">
        <v>14910.999184707522</v>
      </c>
      <c r="M27" s="50">
        <v>14898.798155526945</v>
      </c>
      <c r="N27" s="50">
        <v>16369.082270312027</v>
      </c>
      <c r="O27" s="50">
        <v>17713.33016286734</v>
      </c>
      <c r="P27" s="19">
        <f>SUM($D27:D27)/P$1</f>
        <v>11401.951650325133</v>
      </c>
      <c r="Q27" s="19">
        <f>SUM($D27:E27)/Q$1</f>
        <v>11243.810846853528</v>
      </c>
      <c r="R27" s="19">
        <f>SUM($D27:F27)/R$1</f>
        <v>11247.978258221701</v>
      </c>
      <c r="S27" s="19">
        <f>SUM($D27:G27)/S$1</f>
        <v>11536.109863786958</v>
      </c>
      <c r="T27" s="19">
        <f>SUM($D27:H27)/T$1</f>
        <v>11882.370933621884</v>
      </c>
      <c r="U27" s="19">
        <f>SUM($D27:I27)/U$1</f>
        <v>12202.638196434578</v>
      </c>
      <c r="V27" s="19">
        <f>SUM($D27:J27)/V$1</f>
        <v>12788.954946287135</v>
      </c>
      <c r="W27" s="19">
        <f>SUM($D27:K27)/W$1</f>
        <v>13115.702323116755</v>
      </c>
      <c r="X27" s="19">
        <f>SUM($D27:L27)/X$1</f>
        <v>13315.179752182397</v>
      </c>
      <c r="Y27" s="19">
        <f>SUM($D27:M27)/Y$1</f>
        <v>13473.541592516853</v>
      </c>
      <c r="Z27" s="19">
        <f>SUM($D27:N27)/Z$1</f>
        <v>13736.772563225504</v>
      </c>
      <c r="AA27" s="19">
        <f>SUM($D27:O27)/AA$1</f>
        <v>14068.152363195659</v>
      </c>
      <c r="AB27" s="19">
        <f t="shared" si="0"/>
        <v>11247.978258221701</v>
      </c>
      <c r="AC27" s="19">
        <f t="shared" si="1"/>
        <v>13157.298134647455</v>
      </c>
      <c r="AD27" s="19">
        <f t="shared" si="2"/>
        <v>15540.26286367803</v>
      </c>
      <c r="AE27" s="19">
        <f t="shared" si="3"/>
        <v>16327.070196235436</v>
      </c>
      <c r="AF27" s="19">
        <f t="shared" si="4"/>
        <v>12202.638196434578</v>
      </c>
      <c r="AG27" s="19">
        <f t="shared" si="5"/>
        <v>15933.666529956732</v>
      </c>
      <c r="AH27" s="19">
        <f t="shared" si="6"/>
        <v>14068.152363195659</v>
      </c>
    </row>
    <row r="28" spans="2:34" s="1" customFormat="1" ht="18.95" thickTop="1">
      <c r="B28" s="20"/>
      <c r="C28" s="3"/>
      <c r="D28" s="9">
        <f t="shared" ref="D28:E28" si="7">D27-SUM(D5,D12,D18,D24:D26)</f>
        <v>0</v>
      </c>
      <c r="E28" s="9">
        <f t="shared" si="7"/>
        <v>0</v>
      </c>
      <c r="F28" s="9">
        <f>F27-SUM(F5,F12,F18,F24:F26)</f>
        <v>0</v>
      </c>
      <c r="G28" s="9">
        <f t="shared" ref="G28:H28" si="8">G27-SUM(G5,G12,G18,G24:G26)</f>
        <v>0</v>
      </c>
      <c r="H28" s="9">
        <f t="shared" si="8"/>
        <v>0</v>
      </c>
      <c r="I28" s="9">
        <v>0</v>
      </c>
      <c r="J28" s="9">
        <v>0</v>
      </c>
      <c r="K28" s="9">
        <f t="shared" ref="K28:L28" si="9">K27-SUM(K5,K12,K18,K24:K26)</f>
        <v>0</v>
      </c>
      <c r="L28" s="9">
        <f t="shared" si="9"/>
        <v>0</v>
      </c>
      <c r="M28" s="9">
        <f t="shared" ref="M28" si="10">M27-SUM(M5,M12,M18,M24:M26)</f>
        <v>0</v>
      </c>
      <c r="N28" s="9">
        <f t="shared" ref="N28:O28" si="11">N27-SUM(N5,N12,N18,N24:N26)</f>
        <v>0</v>
      </c>
      <c r="O28" s="9">
        <f t="shared" si="11"/>
        <v>0</v>
      </c>
      <c r="P28" s="9">
        <f t="shared" ref="P28:AH28" si="12">P27-SUM(P5,P12,P18,P24:P26)</f>
        <v>0</v>
      </c>
      <c r="Q28" s="9">
        <f t="shared" si="12"/>
        <v>0</v>
      </c>
      <c r="R28" s="9">
        <f t="shared" si="12"/>
        <v>0</v>
      </c>
      <c r="S28" s="9">
        <f t="shared" si="12"/>
        <v>0</v>
      </c>
      <c r="T28" s="9">
        <f t="shared" si="12"/>
        <v>0</v>
      </c>
      <c r="U28" s="9">
        <f t="shared" si="12"/>
        <v>0</v>
      </c>
      <c r="V28" s="9">
        <f t="shared" si="12"/>
        <v>0</v>
      </c>
      <c r="W28" s="9">
        <f t="shared" si="12"/>
        <v>0</v>
      </c>
      <c r="X28" s="9">
        <f t="shared" si="12"/>
        <v>0</v>
      </c>
      <c r="Y28" s="9">
        <f t="shared" si="12"/>
        <v>0</v>
      </c>
      <c r="Z28" s="9">
        <f t="shared" si="12"/>
        <v>0</v>
      </c>
      <c r="AA28" s="9">
        <f t="shared" si="12"/>
        <v>0</v>
      </c>
      <c r="AB28" s="9">
        <f t="shared" si="12"/>
        <v>0</v>
      </c>
      <c r="AC28" s="9">
        <f t="shared" si="12"/>
        <v>0</v>
      </c>
      <c r="AD28" s="9">
        <f t="shared" si="12"/>
        <v>0</v>
      </c>
      <c r="AE28" s="9">
        <f t="shared" si="12"/>
        <v>0</v>
      </c>
      <c r="AF28" s="9">
        <f t="shared" si="12"/>
        <v>0</v>
      </c>
      <c r="AG28" s="9">
        <f t="shared" si="12"/>
        <v>0</v>
      </c>
      <c r="AH28" s="9">
        <f t="shared" si="12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3">P2</f>
        <v>Jan-Jan</v>
      </c>
      <c r="Q31" s="35" t="str">
        <f t="shared" si="13"/>
        <v>Jan-Feb</v>
      </c>
      <c r="R31" s="35" t="str">
        <f t="shared" si="13"/>
        <v>Jan-Mar</v>
      </c>
      <c r="S31" s="35" t="str">
        <f t="shared" si="13"/>
        <v>Jan-Apr</v>
      </c>
      <c r="T31" s="35" t="str">
        <f t="shared" si="13"/>
        <v>Jan-May</v>
      </c>
      <c r="U31" s="35" t="str">
        <f t="shared" si="13"/>
        <v>Jan-Jun</v>
      </c>
      <c r="V31" s="35" t="str">
        <f t="shared" si="13"/>
        <v>Jan-Jul</v>
      </c>
      <c r="W31" s="35" t="str">
        <f t="shared" si="13"/>
        <v>Jan-Aug</v>
      </c>
      <c r="X31" s="35" t="str">
        <f t="shared" si="13"/>
        <v>Jan-Sep</v>
      </c>
      <c r="Y31" s="35" t="str">
        <f t="shared" si="13"/>
        <v>Jan-Oct</v>
      </c>
      <c r="Z31" s="35" t="str">
        <f t="shared" si="13"/>
        <v>Jan-Nov</v>
      </c>
      <c r="AA31" s="35" t="str">
        <f t="shared" si="13"/>
        <v>Jan-Dec</v>
      </c>
      <c r="AB31" s="36" t="str">
        <f t="shared" si="13"/>
        <v>Q1</v>
      </c>
      <c r="AC31" s="36" t="str">
        <f t="shared" si="13"/>
        <v>Q2</v>
      </c>
      <c r="AD31" s="36" t="str">
        <f t="shared" si="13"/>
        <v>Q3</v>
      </c>
      <c r="AE31" s="36" t="str">
        <f t="shared" si="13"/>
        <v>Q4</v>
      </c>
      <c r="AF31" s="36" t="str">
        <f t="shared" si="13"/>
        <v>H1</v>
      </c>
      <c r="AG31" s="36" t="str">
        <f t="shared" si="13"/>
        <v>H2</v>
      </c>
      <c r="AH31" s="36" t="str">
        <f t="shared" si="13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7563.1433770656213</v>
      </c>
      <c r="E34" s="28">
        <f t="shared" ref="E34:O34" si="14">E5*E$57/1000</f>
        <v>10076.657429319885</v>
      </c>
      <c r="F34" s="28">
        <f t="shared" si="14"/>
        <v>24337.286396095213</v>
      </c>
      <c r="G34" s="28">
        <f t="shared" si="14"/>
        <v>22246.058307632047</v>
      </c>
      <c r="H34" s="28">
        <f t="shared" si="14"/>
        <v>29368.123589283627</v>
      </c>
      <c r="I34" s="28">
        <f t="shared" si="14"/>
        <v>28729.59444018429</v>
      </c>
      <c r="J34" s="28">
        <f t="shared" si="14"/>
        <v>18290.952999069952</v>
      </c>
      <c r="K34" s="28">
        <f t="shared" si="14"/>
        <v>14865.126673080678</v>
      </c>
      <c r="L34" s="28">
        <f t="shared" ref="L34" si="15">L5*L$57/1000</f>
        <v>10054.440305367661</v>
      </c>
      <c r="M34" s="28">
        <f t="shared" si="14"/>
        <v>16985.351158074423</v>
      </c>
      <c r="N34" s="28">
        <f t="shared" si="14"/>
        <v>28552.090729527848</v>
      </c>
      <c r="O34" s="28">
        <f t="shared" si="14"/>
        <v>11945.623862732304</v>
      </c>
      <c r="P34" s="28">
        <f t="shared" ref="P34:AH34" si="16">P5*P$57/1000</f>
        <v>7563.1433770656213</v>
      </c>
      <c r="Q34" s="28">
        <f t="shared" si="16"/>
        <v>17660.411900981671</v>
      </c>
      <c r="R34" s="28">
        <f t="shared" si="16"/>
        <v>41842.017983104604</v>
      </c>
      <c r="S34" s="28">
        <f t="shared" si="16"/>
        <v>63621.164175253274</v>
      </c>
      <c r="T34" s="28">
        <f t="shared" si="16"/>
        <v>92221.291602420388</v>
      </c>
      <c r="U34" s="28">
        <f t="shared" si="16"/>
        <v>120059.78331441918</v>
      </c>
      <c r="V34" s="28">
        <f t="shared" si="16"/>
        <v>139555.16913462701</v>
      </c>
      <c r="W34" s="28">
        <f t="shared" si="16"/>
        <v>155484.72589893875</v>
      </c>
      <c r="X34" s="28">
        <f t="shared" si="16"/>
        <v>166261.04597337428</v>
      </c>
      <c r="Y34" s="28">
        <f t="shared" si="16"/>
        <v>183552.2955063773</v>
      </c>
      <c r="Z34" s="28">
        <f t="shared" si="16"/>
        <v>211440.83588458531</v>
      </c>
      <c r="AA34" s="28">
        <f t="shared" si="16"/>
        <v>223941.07821549449</v>
      </c>
      <c r="AB34" s="28">
        <f t="shared" si="16"/>
        <v>41842.017983104604</v>
      </c>
      <c r="AC34" s="28">
        <f t="shared" si="16"/>
        <v>80301.828136032505</v>
      </c>
      <c r="AD34" s="28">
        <f t="shared" si="16"/>
        <v>42878.633716913297</v>
      </c>
      <c r="AE34" s="28">
        <f t="shared" si="16"/>
        <v>57418.439337598254</v>
      </c>
      <c r="AF34" s="28">
        <f t="shared" si="16"/>
        <v>120059.78331441918</v>
      </c>
      <c r="AG34" s="28">
        <f t="shared" si="16"/>
        <v>100466.00613078939</v>
      </c>
      <c r="AH34" s="28">
        <f t="shared" si="16"/>
        <v>223941.07821549449</v>
      </c>
    </row>
    <row r="35" spans="1:34" s="1" customFormat="1" ht="18.600000000000001">
      <c r="B35" s="24" t="s">
        <v>35</v>
      </c>
      <c r="C35" s="14"/>
      <c r="D35" s="15">
        <f t="shared" ref="D35:AH35" si="17">D6*D$57/1000</f>
        <v>444.26697933246345</v>
      </c>
      <c r="E35" s="15">
        <f t="shared" ref="E35:O35" si="18">E6*E$57/1000</f>
        <v>671.53777167383123</v>
      </c>
      <c r="F35" s="15">
        <f t="shared" si="18"/>
        <v>1922.4168708818584</v>
      </c>
      <c r="G35" s="15">
        <f t="shared" si="18"/>
        <v>1916.8779098294749</v>
      </c>
      <c r="H35" s="15">
        <f t="shared" si="18"/>
        <v>2390.4350963633042</v>
      </c>
      <c r="I35" s="15">
        <f t="shared" si="18"/>
        <v>2296.0479684747615</v>
      </c>
      <c r="J35" s="15">
        <f t="shared" si="18"/>
        <v>1519.3093797940392</v>
      </c>
      <c r="K35" s="15">
        <f t="shared" si="18"/>
        <v>959.74490001272363</v>
      </c>
      <c r="L35" s="15">
        <f t="shared" ref="L35" si="19">L6*L$57/1000</f>
        <v>579.22702816671369</v>
      </c>
      <c r="M35" s="15">
        <f t="shared" si="18"/>
        <v>1060.1129703073693</v>
      </c>
      <c r="N35" s="15">
        <f t="shared" si="18"/>
        <v>2076.1624430884153</v>
      </c>
      <c r="O35" s="15">
        <f t="shared" si="18"/>
        <v>815.35437793928133</v>
      </c>
      <c r="P35" s="15">
        <f t="shared" si="17"/>
        <v>444.26697933246345</v>
      </c>
      <c r="Q35" s="15">
        <f t="shared" si="17"/>
        <v>1106.6236583468785</v>
      </c>
      <c r="R35" s="15">
        <f t="shared" si="17"/>
        <v>2851.9547433943112</v>
      </c>
      <c r="S35" s="15">
        <f t="shared" si="17"/>
        <v>4643.5528459364796</v>
      </c>
      <c r="T35" s="15">
        <f t="shared" si="17"/>
        <v>6896.6041004688568</v>
      </c>
      <c r="U35" s="15">
        <f t="shared" si="17"/>
        <v>9096.4524438286826</v>
      </c>
      <c r="V35" s="15">
        <f t="shared" si="17"/>
        <v>10749.969468448857</v>
      </c>
      <c r="W35" s="15">
        <f t="shared" si="17"/>
        <v>11699.724487196507</v>
      </c>
      <c r="X35" s="15">
        <f t="shared" si="17"/>
        <v>12161.759069161577</v>
      </c>
      <c r="Y35" s="15">
        <f t="shared" si="17"/>
        <v>13210.580079933428</v>
      </c>
      <c r="Z35" s="15">
        <f t="shared" si="17"/>
        <v>15233.266931847496</v>
      </c>
      <c r="AA35" s="15">
        <f t="shared" si="17"/>
        <v>16058.318760850823</v>
      </c>
      <c r="AB35" s="15">
        <f t="shared" si="17"/>
        <v>2851.9547433943112</v>
      </c>
      <c r="AC35" s="15">
        <f t="shared" si="17"/>
        <v>6615.9815475810437</v>
      </c>
      <c r="AD35" s="15">
        <f t="shared" si="17"/>
        <v>2950.0935519772047</v>
      </c>
      <c r="AE35" s="15">
        <f t="shared" si="17"/>
        <v>3892.3983727612776</v>
      </c>
      <c r="AF35" s="15">
        <f t="shared" si="17"/>
        <v>9096.4524438286826</v>
      </c>
      <c r="AG35" s="15">
        <f t="shared" si="17"/>
        <v>6861.928016242161</v>
      </c>
      <c r="AH35" s="15">
        <f t="shared" si="17"/>
        <v>16058.318760850823</v>
      </c>
    </row>
    <row r="36" spans="1:34" s="1" customFormat="1" ht="18.600000000000001">
      <c r="B36" s="24" t="s">
        <v>36</v>
      </c>
      <c r="C36" s="14"/>
      <c r="D36" s="15">
        <f t="shared" ref="D36:AH36" si="20">D7*D$57/1000</f>
        <v>0</v>
      </c>
      <c r="E36" s="15">
        <f t="shared" ref="E36:O36" si="21">E7*E$57/1000</f>
        <v>0</v>
      </c>
      <c r="F36" s="15">
        <f t="shared" si="21"/>
        <v>0</v>
      </c>
      <c r="G36" s="15">
        <f t="shared" si="21"/>
        <v>0</v>
      </c>
      <c r="H36" s="15">
        <f t="shared" si="21"/>
        <v>0</v>
      </c>
      <c r="I36" s="15">
        <f t="shared" si="21"/>
        <v>0</v>
      </c>
      <c r="J36" s="15">
        <f t="shared" si="21"/>
        <v>0</v>
      </c>
      <c r="K36" s="15">
        <f t="shared" si="21"/>
        <v>0</v>
      </c>
      <c r="L36" s="15">
        <f t="shared" ref="L36" si="22">L7*L$57/1000</f>
        <v>0</v>
      </c>
      <c r="M36" s="15">
        <f t="shared" si="21"/>
        <v>0</v>
      </c>
      <c r="N36" s="15">
        <f t="shared" si="21"/>
        <v>0</v>
      </c>
      <c r="O36" s="15">
        <f t="shared" si="21"/>
        <v>0</v>
      </c>
      <c r="P36" s="15">
        <f t="shared" si="20"/>
        <v>0</v>
      </c>
      <c r="Q36" s="15">
        <f t="shared" si="20"/>
        <v>0</v>
      </c>
      <c r="R36" s="15">
        <f t="shared" si="20"/>
        <v>0</v>
      </c>
      <c r="S36" s="15">
        <f t="shared" si="20"/>
        <v>0</v>
      </c>
      <c r="T36" s="15">
        <f t="shared" si="20"/>
        <v>0</v>
      </c>
      <c r="U36" s="15">
        <f t="shared" si="20"/>
        <v>0</v>
      </c>
      <c r="V36" s="15">
        <f t="shared" si="20"/>
        <v>0</v>
      </c>
      <c r="W36" s="15">
        <f t="shared" si="20"/>
        <v>0</v>
      </c>
      <c r="X36" s="15">
        <f t="shared" si="20"/>
        <v>0</v>
      </c>
      <c r="Y36" s="15">
        <f t="shared" si="20"/>
        <v>0</v>
      </c>
      <c r="Z36" s="15">
        <f t="shared" si="20"/>
        <v>0</v>
      </c>
      <c r="AA36" s="15">
        <f t="shared" si="20"/>
        <v>0</v>
      </c>
      <c r="AB36" s="15">
        <f t="shared" si="20"/>
        <v>0</v>
      </c>
      <c r="AC36" s="15">
        <f t="shared" si="20"/>
        <v>0</v>
      </c>
      <c r="AD36" s="15">
        <f t="shared" si="20"/>
        <v>0</v>
      </c>
      <c r="AE36" s="15">
        <f t="shared" si="20"/>
        <v>0</v>
      </c>
      <c r="AF36" s="15">
        <f t="shared" si="20"/>
        <v>0</v>
      </c>
      <c r="AG36" s="15">
        <f t="shared" si="20"/>
        <v>0</v>
      </c>
      <c r="AH36" s="15">
        <f t="shared" si="20"/>
        <v>0</v>
      </c>
    </row>
    <row r="37" spans="1:34" s="1" customFormat="1" ht="18.600000000000001">
      <c r="B37" s="24" t="s">
        <v>37</v>
      </c>
      <c r="C37" s="14"/>
      <c r="D37" s="15">
        <f t="shared" ref="D37:AH37" si="23">D8*D$57/1000</f>
        <v>0</v>
      </c>
      <c r="E37" s="15">
        <f t="shared" ref="E37:O37" si="24">E8*E$57/1000</f>
        <v>0</v>
      </c>
      <c r="F37" s="15">
        <f t="shared" si="24"/>
        <v>0</v>
      </c>
      <c r="G37" s="15">
        <f t="shared" si="24"/>
        <v>0</v>
      </c>
      <c r="H37" s="15">
        <f t="shared" si="24"/>
        <v>0</v>
      </c>
      <c r="I37" s="15">
        <f t="shared" si="24"/>
        <v>0</v>
      </c>
      <c r="J37" s="15">
        <f t="shared" si="24"/>
        <v>0</v>
      </c>
      <c r="K37" s="15">
        <f t="shared" si="24"/>
        <v>0</v>
      </c>
      <c r="L37" s="15">
        <f t="shared" ref="L37" si="25">L8*L$57/1000</f>
        <v>0</v>
      </c>
      <c r="M37" s="15">
        <f t="shared" si="24"/>
        <v>0</v>
      </c>
      <c r="N37" s="15">
        <f t="shared" si="24"/>
        <v>0</v>
      </c>
      <c r="O37" s="15">
        <f t="shared" si="24"/>
        <v>0</v>
      </c>
      <c r="P37" s="15">
        <f t="shared" si="23"/>
        <v>0</v>
      </c>
      <c r="Q37" s="15">
        <f t="shared" si="23"/>
        <v>0</v>
      </c>
      <c r="R37" s="15">
        <f t="shared" si="23"/>
        <v>0</v>
      </c>
      <c r="S37" s="15">
        <f t="shared" si="23"/>
        <v>0</v>
      </c>
      <c r="T37" s="15">
        <f t="shared" si="23"/>
        <v>0</v>
      </c>
      <c r="U37" s="15">
        <f t="shared" si="23"/>
        <v>0</v>
      </c>
      <c r="V37" s="15">
        <f t="shared" si="23"/>
        <v>0</v>
      </c>
      <c r="W37" s="15">
        <f t="shared" si="23"/>
        <v>0</v>
      </c>
      <c r="X37" s="15">
        <f t="shared" si="23"/>
        <v>0</v>
      </c>
      <c r="Y37" s="15">
        <f t="shared" si="23"/>
        <v>0</v>
      </c>
      <c r="Z37" s="15">
        <f t="shared" si="23"/>
        <v>0</v>
      </c>
      <c r="AA37" s="15">
        <f t="shared" si="23"/>
        <v>0</v>
      </c>
      <c r="AB37" s="15">
        <f t="shared" si="23"/>
        <v>0</v>
      </c>
      <c r="AC37" s="15">
        <f t="shared" si="23"/>
        <v>0</v>
      </c>
      <c r="AD37" s="15">
        <f t="shared" si="23"/>
        <v>0</v>
      </c>
      <c r="AE37" s="15">
        <f t="shared" si="23"/>
        <v>0</v>
      </c>
      <c r="AF37" s="15">
        <f t="shared" si="23"/>
        <v>0</v>
      </c>
      <c r="AG37" s="15">
        <f t="shared" si="23"/>
        <v>0</v>
      </c>
      <c r="AH37" s="15">
        <f t="shared" si="23"/>
        <v>0</v>
      </c>
    </row>
    <row r="38" spans="1:34" s="1" customFormat="1" ht="18.600000000000001">
      <c r="B38" s="24" t="s">
        <v>38</v>
      </c>
      <c r="C38" s="14"/>
      <c r="D38" s="15">
        <f t="shared" ref="D38:AH38" si="26">D9*D$57/1000</f>
        <v>0</v>
      </c>
      <c r="E38" s="15">
        <f t="shared" ref="E38:O38" si="27">E9*E$57/1000</f>
        <v>0</v>
      </c>
      <c r="F38" s="15">
        <f t="shared" si="27"/>
        <v>0</v>
      </c>
      <c r="G38" s="15">
        <f t="shared" si="27"/>
        <v>0</v>
      </c>
      <c r="H38" s="15">
        <f t="shared" si="27"/>
        <v>0</v>
      </c>
      <c r="I38" s="15">
        <f t="shared" si="27"/>
        <v>0</v>
      </c>
      <c r="J38" s="15">
        <f t="shared" si="27"/>
        <v>0</v>
      </c>
      <c r="K38" s="15">
        <f t="shared" si="27"/>
        <v>0</v>
      </c>
      <c r="L38" s="15">
        <f t="shared" ref="L38" si="28">L9*L$57/1000</f>
        <v>0</v>
      </c>
      <c r="M38" s="15">
        <f t="shared" si="27"/>
        <v>0</v>
      </c>
      <c r="N38" s="15">
        <f t="shared" si="27"/>
        <v>0</v>
      </c>
      <c r="O38" s="15">
        <f t="shared" si="27"/>
        <v>0</v>
      </c>
      <c r="P38" s="15">
        <f t="shared" si="26"/>
        <v>0</v>
      </c>
      <c r="Q38" s="15">
        <f t="shared" si="26"/>
        <v>0</v>
      </c>
      <c r="R38" s="15">
        <f t="shared" si="26"/>
        <v>0</v>
      </c>
      <c r="S38" s="15">
        <f t="shared" si="26"/>
        <v>0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 t="shared" si="26"/>
        <v>0</v>
      </c>
      <c r="Y38" s="15">
        <f t="shared" si="26"/>
        <v>0</v>
      </c>
      <c r="Z38" s="15">
        <f t="shared" si="26"/>
        <v>0</v>
      </c>
      <c r="AA38" s="15">
        <f t="shared" si="26"/>
        <v>0</v>
      </c>
      <c r="AB38" s="15">
        <f t="shared" si="26"/>
        <v>0</v>
      </c>
      <c r="AC38" s="15">
        <f t="shared" si="26"/>
        <v>0</v>
      </c>
      <c r="AD38" s="15">
        <f t="shared" si="26"/>
        <v>0</v>
      </c>
      <c r="AE38" s="15">
        <f t="shared" si="26"/>
        <v>0</v>
      </c>
      <c r="AF38" s="15">
        <f t="shared" si="26"/>
        <v>0</v>
      </c>
      <c r="AG38" s="15">
        <f t="shared" si="26"/>
        <v>0</v>
      </c>
      <c r="AH38" s="15">
        <f t="shared" si="26"/>
        <v>0</v>
      </c>
    </row>
    <row r="39" spans="1:34" s="1" customFormat="1" ht="18.600000000000001">
      <c r="B39" s="24" t="s">
        <v>39</v>
      </c>
      <c r="C39" s="14"/>
      <c r="D39" s="15">
        <f t="shared" ref="D39:AH39" si="29">D10*D$57/1000</f>
        <v>0</v>
      </c>
      <c r="E39" s="15">
        <f t="shared" ref="E39:O39" si="30">E10*E$57/1000</f>
        <v>0</v>
      </c>
      <c r="F39" s="15">
        <f t="shared" si="30"/>
        <v>0</v>
      </c>
      <c r="G39" s="15">
        <f t="shared" si="30"/>
        <v>0</v>
      </c>
      <c r="H39" s="15">
        <f t="shared" si="30"/>
        <v>0</v>
      </c>
      <c r="I39" s="15">
        <f t="shared" si="30"/>
        <v>0</v>
      </c>
      <c r="J39" s="15">
        <f t="shared" si="30"/>
        <v>0</v>
      </c>
      <c r="K39" s="15">
        <f t="shared" si="30"/>
        <v>0</v>
      </c>
      <c r="L39" s="15">
        <f t="shared" ref="L39" si="31">L10*L$57/1000</f>
        <v>0</v>
      </c>
      <c r="M39" s="15">
        <f t="shared" si="30"/>
        <v>0</v>
      </c>
      <c r="N39" s="15">
        <f t="shared" si="30"/>
        <v>0</v>
      </c>
      <c r="O39" s="15">
        <f t="shared" si="30"/>
        <v>0</v>
      </c>
      <c r="P39" s="15">
        <f t="shared" si="29"/>
        <v>0</v>
      </c>
      <c r="Q39" s="15">
        <f t="shared" si="29"/>
        <v>0</v>
      </c>
      <c r="R39" s="15">
        <f t="shared" si="29"/>
        <v>0</v>
      </c>
      <c r="S39" s="15">
        <f t="shared" si="29"/>
        <v>0</v>
      </c>
      <c r="T39" s="15">
        <f t="shared" si="29"/>
        <v>0</v>
      </c>
      <c r="U39" s="15">
        <f t="shared" si="29"/>
        <v>0</v>
      </c>
      <c r="V39" s="15">
        <f t="shared" si="29"/>
        <v>0</v>
      </c>
      <c r="W39" s="15">
        <f t="shared" si="29"/>
        <v>0</v>
      </c>
      <c r="X39" s="15">
        <f t="shared" si="29"/>
        <v>0</v>
      </c>
      <c r="Y39" s="15">
        <f t="shared" si="29"/>
        <v>0</v>
      </c>
      <c r="Z39" s="15">
        <f t="shared" si="29"/>
        <v>0</v>
      </c>
      <c r="AA39" s="15">
        <f t="shared" si="29"/>
        <v>0</v>
      </c>
      <c r="AB39" s="15">
        <f t="shared" si="29"/>
        <v>0</v>
      </c>
      <c r="AC39" s="15">
        <f t="shared" si="29"/>
        <v>0</v>
      </c>
      <c r="AD39" s="15">
        <f t="shared" si="29"/>
        <v>0</v>
      </c>
      <c r="AE39" s="15">
        <f t="shared" si="29"/>
        <v>0</v>
      </c>
      <c r="AF39" s="15">
        <f t="shared" si="29"/>
        <v>0</v>
      </c>
      <c r="AG39" s="15">
        <f t="shared" si="29"/>
        <v>0</v>
      </c>
      <c r="AH39" s="15">
        <f t="shared" si="29"/>
        <v>0</v>
      </c>
    </row>
    <row r="40" spans="1:34" s="1" customFormat="1" ht="18.600000000000001">
      <c r="B40" s="24" t="s">
        <v>40</v>
      </c>
      <c r="C40" s="14"/>
      <c r="D40" s="15">
        <f t="shared" ref="D40:AH40" si="32">D11*D$57/1000</f>
        <v>1706.0051585640567</v>
      </c>
      <c r="E40" s="15">
        <f t="shared" ref="E40:O40" si="33">E11*E$57/1000</f>
        <v>2569.0470587756222</v>
      </c>
      <c r="F40" s="15">
        <f t="shared" si="33"/>
        <v>5516.3938537158674</v>
      </c>
      <c r="G40" s="15">
        <f t="shared" si="33"/>
        <v>5653.8753553581637</v>
      </c>
      <c r="H40" s="15">
        <f t="shared" si="33"/>
        <v>8392.145027452485</v>
      </c>
      <c r="I40" s="15">
        <f t="shared" si="33"/>
        <v>7252.3066322986178</v>
      </c>
      <c r="J40" s="15">
        <f t="shared" si="33"/>
        <v>4741.0215046658186</v>
      </c>
      <c r="K40" s="15">
        <f t="shared" si="33"/>
        <v>4307.0913492221953</v>
      </c>
      <c r="L40" s="15">
        <f t="shared" ref="L40" si="34">L11*L$57/1000</f>
        <v>2565.8418291058961</v>
      </c>
      <c r="M40" s="15">
        <f t="shared" si="33"/>
        <v>3727.9458709494261</v>
      </c>
      <c r="N40" s="15">
        <f t="shared" si="33"/>
        <v>8832.3498264440659</v>
      </c>
      <c r="O40" s="15">
        <f t="shared" si="33"/>
        <v>5130.0173286167537</v>
      </c>
      <c r="P40" s="15">
        <f t="shared" si="32"/>
        <v>1706.0051585640567</v>
      </c>
      <c r="Q40" s="15">
        <f t="shared" si="32"/>
        <v>4241.0608143796799</v>
      </c>
      <c r="R40" s="15">
        <f t="shared" si="32"/>
        <v>9858.2095161779525</v>
      </c>
      <c r="S40" s="15">
        <f t="shared" si="32"/>
        <v>15305.82399923929</v>
      </c>
      <c r="T40" s="15">
        <f t="shared" si="32"/>
        <v>23076.192021269286</v>
      </c>
      <c r="U40" s="15">
        <f t="shared" si="32"/>
        <v>30092.819029186336</v>
      </c>
      <c r="V40" s="15">
        <f t="shared" si="32"/>
        <v>35186.065468014443</v>
      </c>
      <c r="W40" s="15">
        <f t="shared" si="32"/>
        <v>40039.06280072013</v>
      </c>
      <c r="X40" s="15">
        <f t="shared" si="32"/>
        <v>42768.272400309317</v>
      </c>
      <c r="Y40" s="15">
        <f t="shared" si="32"/>
        <v>46456.496291046875</v>
      </c>
      <c r="Z40" s="15">
        <f t="shared" si="32"/>
        <v>54688.086676929779</v>
      </c>
      <c r="AA40" s="15">
        <f t="shared" si="32"/>
        <v>61325.427788930094</v>
      </c>
      <c r="AB40" s="15">
        <f t="shared" si="32"/>
        <v>9858.2095161779525</v>
      </c>
      <c r="AC40" s="15">
        <f t="shared" si="32"/>
        <v>21179.402491372828</v>
      </c>
      <c r="AD40" s="15">
        <f t="shared" si="32"/>
        <v>11499.051891504105</v>
      </c>
      <c r="AE40" s="15">
        <f t="shared" si="32"/>
        <v>18317.234273171001</v>
      </c>
      <c r="AF40" s="15">
        <f t="shared" si="32"/>
        <v>30092.819029186336</v>
      </c>
      <c r="AG40" s="15">
        <f t="shared" si="32"/>
        <v>29468.70080726633</v>
      </c>
      <c r="AH40" s="15">
        <f t="shared" si="32"/>
        <v>61325.427788930094</v>
      </c>
    </row>
    <row r="41" spans="1:34" s="1" customFormat="1" ht="18.600000000000001">
      <c r="B41" s="26" t="s">
        <v>41</v>
      </c>
      <c r="C41" s="27"/>
      <c r="D41" s="28">
        <f t="shared" ref="D41:AH41" si="35">D12*D$57/1000</f>
        <v>3152.7104846558304</v>
      </c>
      <c r="E41" s="28">
        <f t="shared" ref="E41:O41" si="36">E12*E$57/1000</f>
        <v>4578.5316031333659</v>
      </c>
      <c r="F41" s="28">
        <f t="shared" si="36"/>
        <v>10823.890639790439</v>
      </c>
      <c r="G41" s="28">
        <f t="shared" si="36"/>
        <v>10546.982912353988</v>
      </c>
      <c r="H41" s="28">
        <f t="shared" si="36"/>
        <v>15631.228786571635</v>
      </c>
      <c r="I41" s="28">
        <f t="shared" si="36"/>
        <v>13600.273252731828</v>
      </c>
      <c r="J41" s="28">
        <f t="shared" si="36"/>
        <v>9215.3626910597741</v>
      </c>
      <c r="K41" s="28">
        <f t="shared" si="36"/>
        <v>7695.981086645018</v>
      </c>
      <c r="L41" s="28">
        <f t="shared" ref="L41" si="37">L12*L$57/1000</f>
        <v>4669.7668608269287</v>
      </c>
      <c r="M41" s="28">
        <f t="shared" si="36"/>
        <v>7117.3524040504644</v>
      </c>
      <c r="N41" s="28">
        <f t="shared" si="36"/>
        <v>15291.404810163041</v>
      </c>
      <c r="O41" s="28">
        <f t="shared" si="36"/>
        <v>8067.2156323941845</v>
      </c>
      <c r="P41" s="28">
        <f t="shared" si="35"/>
        <v>3152.7104846558304</v>
      </c>
      <c r="Q41" s="28">
        <f t="shared" si="35"/>
        <v>7690.4933234670898</v>
      </c>
      <c r="R41" s="28">
        <f t="shared" si="35"/>
        <v>18351.495661058711</v>
      </c>
      <c r="S41" s="28">
        <f t="shared" si="35"/>
        <v>28509.372378016484</v>
      </c>
      <c r="T41" s="28">
        <f t="shared" si="35"/>
        <v>42982.577124484451</v>
      </c>
      <c r="U41" s="28">
        <f t="shared" si="35"/>
        <v>56125.46314064497</v>
      </c>
      <c r="V41" s="28">
        <f t="shared" si="35"/>
        <v>66117.779364741946</v>
      </c>
      <c r="W41" s="28">
        <f t="shared" si="35"/>
        <v>74642.302458883132</v>
      </c>
      <c r="X41" s="28">
        <f t="shared" si="35"/>
        <v>79506.785992638645</v>
      </c>
      <c r="Y41" s="28">
        <f t="shared" si="35"/>
        <v>86584.83241084512</v>
      </c>
      <c r="Z41" s="28">
        <f t="shared" si="35"/>
        <v>101071.93347200539</v>
      </c>
      <c r="AA41" s="28">
        <f t="shared" si="35"/>
        <v>110979.82747481178</v>
      </c>
      <c r="AB41" s="28">
        <f t="shared" si="35"/>
        <v>18351.495661058711</v>
      </c>
      <c r="AC41" s="28">
        <f t="shared" si="35"/>
        <v>39559.459969937627</v>
      </c>
      <c r="AD41" s="28">
        <f t="shared" si="35"/>
        <v>21268.620694855214</v>
      </c>
      <c r="AE41" s="28">
        <f t="shared" si="35"/>
        <v>31167.408693154459</v>
      </c>
      <c r="AF41" s="28">
        <f t="shared" si="35"/>
        <v>56125.46314064497</v>
      </c>
      <c r="AG41" s="28">
        <f t="shared" si="35"/>
        <v>52158.185231587689</v>
      </c>
      <c r="AH41" s="28">
        <f t="shared" si="35"/>
        <v>110979.82747481178</v>
      </c>
    </row>
    <row r="42" spans="1:34" s="1" customFormat="1" ht="18.600000000000001">
      <c r="B42" s="25" t="s">
        <v>42</v>
      </c>
      <c r="C42" s="14"/>
      <c r="D42" s="15">
        <f t="shared" ref="D42:AH42" si="38">D13*D$57/1000</f>
        <v>288.14977044072668</v>
      </c>
      <c r="E42" s="15">
        <f t="shared" ref="E42:O42" si="39">E13*E$57/1000</f>
        <v>283.34264721290145</v>
      </c>
      <c r="F42" s="15">
        <f t="shared" si="39"/>
        <v>587.03097951852408</v>
      </c>
      <c r="G42" s="15">
        <f t="shared" si="39"/>
        <v>514.72484061833882</v>
      </c>
      <c r="H42" s="15">
        <f t="shared" si="39"/>
        <v>658.16060167032163</v>
      </c>
      <c r="I42" s="15">
        <f t="shared" si="39"/>
        <v>691.225231031921</v>
      </c>
      <c r="J42" s="15">
        <f t="shared" si="39"/>
        <v>529.76264506953396</v>
      </c>
      <c r="K42" s="15">
        <f t="shared" si="39"/>
        <v>522.83509805842777</v>
      </c>
      <c r="L42" s="15">
        <f t="shared" ref="L42" si="40">L13*L$57/1000</f>
        <v>319.47177042284864</v>
      </c>
      <c r="M42" s="15">
        <f t="shared" si="39"/>
        <v>543.77949526786279</v>
      </c>
      <c r="N42" s="15">
        <f t="shared" si="39"/>
        <v>1097.1528692332986</v>
      </c>
      <c r="O42" s="15">
        <f t="shared" si="39"/>
        <v>560.29533271604328</v>
      </c>
      <c r="P42" s="15">
        <f t="shared" si="38"/>
        <v>288.14977044072668</v>
      </c>
      <c r="Q42" s="15">
        <f t="shared" si="38"/>
        <v>585.40312433441886</v>
      </c>
      <c r="R42" s="15">
        <f t="shared" si="38"/>
        <v>1259.7767009731106</v>
      </c>
      <c r="S42" s="15">
        <f t="shared" si="38"/>
        <v>1796.6182524580834</v>
      </c>
      <c r="T42" s="15">
        <f t="shared" si="38"/>
        <v>2489.4705042172905</v>
      </c>
      <c r="U42" s="15">
        <f t="shared" si="38"/>
        <v>3173.532037164302</v>
      </c>
      <c r="V42" s="15">
        <f t="shared" si="38"/>
        <v>3750.0239260900589</v>
      </c>
      <c r="W42" s="15">
        <f t="shared" si="38"/>
        <v>4362.7063068880771</v>
      </c>
      <c r="X42" s="15">
        <f t="shared" si="38"/>
        <v>4738.5627179682433</v>
      </c>
      <c r="Y42" s="15">
        <f t="shared" si="38"/>
        <v>5302.0808370486902</v>
      </c>
      <c r="Z42" s="15">
        <f t="shared" si="38"/>
        <v>6306.6507094488152</v>
      </c>
      <c r="AA42" s="15">
        <f t="shared" si="38"/>
        <v>7019.8484616033084</v>
      </c>
      <c r="AB42" s="15">
        <f t="shared" si="38"/>
        <v>1259.7767009731106</v>
      </c>
      <c r="AC42" s="15">
        <f t="shared" si="38"/>
        <v>1865.6455856771308</v>
      </c>
      <c r="AD42" s="15">
        <f t="shared" si="38"/>
        <v>1369.3443919435738</v>
      </c>
      <c r="AE42" s="15">
        <f t="shared" si="38"/>
        <v>2244.2511195580951</v>
      </c>
      <c r="AF42" s="15">
        <f t="shared" si="38"/>
        <v>3173.532037164302</v>
      </c>
      <c r="AG42" s="15">
        <f t="shared" si="38"/>
        <v>3563.7274382895644</v>
      </c>
      <c r="AH42" s="15">
        <f t="shared" si="38"/>
        <v>7019.8484616033084</v>
      </c>
    </row>
    <row r="43" spans="1:34" s="1" customFormat="1" ht="18.600000000000001">
      <c r="B43" s="25" t="s">
        <v>43</v>
      </c>
      <c r="C43" s="14"/>
      <c r="D43" s="15">
        <f t="shared" ref="D43:AH43" si="41">D14*D$57/1000</f>
        <v>979.68311580473005</v>
      </c>
      <c r="E43" s="15">
        <f t="shared" ref="E43:O43" si="42">E14*E$57/1000</f>
        <v>1283.0516525701071</v>
      </c>
      <c r="F43" s="15">
        <f t="shared" si="42"/>
        <v>2579.0284707786682</v>
      </c>
      <c r="G43" s="15">
        <f t="shared" si="42"/>
        <v>2566.9786726852126</v>
      </c>
      <c r="H43" s="15">
        <f t="shared" si="42"/>
        <v>4160.2495463559944</v>
      </c>
      <c r="I43" s="15">
        <f t="shared" si="42"/>
        <v>3541.1504596805739</v>
      </c>
      <c r="J43" s="15">
        <f t="shared" si="42"/>
        <v>3186.7572873796917</v>
      </c>
      <c r="K43" s="15">
        <f t="shared" si="42"/>
        <v>2288.5585674563231</v>
      </c>
      <c r="L43" s="15">
        <f t="shared" ref="L43" si="43">L14*L$57/1000</f>
        <v>1459.3027725442962</v>
      </c>
      <c r="M43" s="15">
        <f t="shared" si="42"/>
        <v>2046.3751512407821</v>
      </c>
      <c r="N43" s="15">
        <f t="shared" si="42"/>
        <v>4874.7710043797888</v>
      </c>
      <c r="O43" s="15">
        <f t="shared" si="42"/>
        <v>3130.9052448652515</v>
      </c>
      <c r="P43" s="15">
        <f t="shared" si="41"/>
        <v>979.68311580473005</v>
      </c>
      <c r="Q43" s="15">
        <f t="shared" si="41"/>
        <v>2268.3041054192877</v>
      </c>
      <c r="R43" s="15">
        <f t="shared" si="41"/>
        <v>5057.5902946785582</v>
      </c>
      <c r="S43" s="15">
        <f t="shared" si="41"/>
        <v>7596.5891187927755</v>
      </c>
      <c r="T43" s="15">
        <f t="shared" si="41"/>
        <v>11449.865687063715</v>
      </c>
      <c r="U43" s="15">
        <f t="shared" si="41"/>
        <v>14885.551193651772</v>
      </c>
      <c r="V43" s="15">
        <f t="shared" si="41"/>
        <v>18517.360255505475</v>
      </c>
      <c r="W43" s="15">
        <f t="shared" si="41"/>
        <v>21104.066211363363</v>
      </c>
      <c r="X43" s="15">
        <f t="shared" si="41"/>
        <v>22752.848004792257</v>
      </c>
      <c r="Y43" s="15">
        <f t="shared" si="41"/>
        <v>24789.741320481517</v>
      </c>
      <c r="Z43" s="15">
        <f t="shared" si="41"/>
        <v>29300.35287969307</v>
      </c>
      <c r="AA43" s="15">
        <f t="shared" si="41"/>
        <v>33494.446760525265</v>
      </c>
      <c r="AB43" s="15">
        <f t="shared" si="41"/>
        <v>5057.5902946785582</v>
      </c>
      <c r="AC43" s="15">
        <f t="shared" si="41"/>
        <v>10173.712623227168</v>
      </c>
      <c r="AD43" s="15">
        <f t="shared" si="41"/>
        <v>6784.2536612113608</v>
      </c>
      <c r="AE43" s="15">
        <f t="shared" si="41"/>
        <v>10573.624653866886</v>
      </c>
      <c r="AF43" s="15">
        <f t="shared" si="41"/>
        <v>14885.551193651772</v>
      </c>
      <c r="AG43" s="15">
        <f t="shared" si="41"/>
        <v>17184.203429232501</v>
      </c>
      <c r="AH43" s="15">
        <f t="shared" si="41"/>
        <v>33494.446760525265</v>
      </c>
    </row>
    <row r="44" spans="1:34" s="1" customFormat="1" ht="18.600000000000001">
      <c r="B44" s="25" t="s">
        <v>44</v>
      </c>
      <c r="C44" s="14"/>
      <c r="D44" s="15">
        <f t="shared" ref="D44:AH44" si="44">D15*D$57/1000</f>
        <v>1221.2514946612362</v>
      </c>
      <c r="E44" s="15">
        <f t="shared" ref="E44:O44" si="45">E15*E$57/1000</f>
        <v>1290.5960370769976</v>
      </c>
      <c r="F44" s="15">
        <f t="shared" si="45"/>
        <v>2744.8903652621548</v>
      </c>
      <c r="G44" s="15">
        <f t="shared" si="45"/>
        <v>2597.4110425669132</v>
      </c>
      <c r="H44" s="15">
        <f t="shared" si="45"/>
        <v>4366.8242792214915</v>
      </c>
      <c r="I44" s="15">
        <f t="shared" si="45"/>
        <v>3571.3405812049687</v>
      </c>
      <c r="J44" s="15">
        <f t="shared" si="45"/>
        <v>2809.2256786801813</v>
      </c>
      <c r="K44" s="15">
        <f t="shared" si="45"/>
        <v>2501.7195772949567</v>
      </c>
      <c r="L44" s="15">
        <f t="shared" ref="L44" si="46">L15*L$57/1000</f>
        <v>1828.1211843593799</v>
      </c>
      <c r="M44" s="15">
        <f t="shared" si="45"/>
        <v>3253.7350913167847</v>
      </c>
      <c r="N44" s="15">
        <f t="shared" si="45"/>
        <v>5181.8761283473941</v>
      </c>
      <c r="O44" s="15">
        <f t="shared" si="45"/>
        <v>2076.4342669630119</v>
      </c>
      <c r="P44" s="15">
        <f t="shared" si="44"/>
        <v>1221.2514946612362</v>
      </c>
      <c r="Q44" s="15">
        <f t="shared" si="44"/>
        <v>2559.0954361641702</v>
      </c>
      <c r="R44" s="15">
        <f t="shared" si="44"/>
        <v>5610.571945031531</v>
      </c>
      <c r="S44" s="15">
        <f t="shared" si="44"/>
        <v>8235.3224332215104</v>
      </c>
      <c r="T44" s="15">
        <f t="shared" si="44"/>
        <v>12316.536674446907</v>
      </c>
      <c r="U44" s="15">
        <f t="shared" si="44"/>
        <v>15822.077785122152</v>
      </c>
      <c r="V44" s="15">
        <f t="shared" si="44"/>
        <v>18918.347582838021</v>
      </c>
      <c r="W44" s="15">
        <f t="shared" si="44"/>
        <v>21805.875068297148</v>
      </c>
      <c r="X44" s="15">
        <f t="shared" si="44"/>
        <v>24139.544410627797</v>
      </c>
      <c r="Y44" s="15">
        <f t="shared" si="44"/>
        <v>27583.121615869717</v>
      </c>
      <c r="Z44" s="15">
        <f t="shared" si="44"/>
        <v>32425.07994852668</v>
      </c>
      <c r="AA44" s="15">
        <f t="shared" si="44"/>
        <v>34750.028486304502</v>
      </c>
      <c r="AB44" s="15">
        <f t="shared" si="44"/>
        <v>5610.571945031531</v>
      </c>
      <c r="AC44" s="15">
        <f t="shared" si="44"/>
        <v>10421.44349168081</v>
      </c>
      <c r="AD44" s="15">
        <f t="shared" si="44"/>
        <v>7180.3395346971693</v>
      </c>
      <c r="AE44" s="15">
        <f t="shared" si="44"/>
        <v>10468.7391629949</v>
      </c>
      <c r="AF44" s="15">
        <f t="shared" si="44"/>
        <v>15822.077785122152</v>
      </c>
      <c r="AG44" s="15">
        <f t="shared" si="44"/>
        <v>17562.472974428969</v>
      </c>
      <c r="AH44" s="15">
        <f t="shared" si="44"/>
        <v>34750.028486304502</v>
      </c>
    </row>
    <row r="45" spans="1:34" s="1" customFormat="1" ht="18.600000000000001">
      <c r="B45" s="25" t="s">
        <v>45</v>
      </c>
      <c r="C45" s="14"/>
      <c r="D45" s="15">
        <f t="shared" ref="D45:AH45" si="47">D16*D$57/1000</f>
        <v>0</v>
      </c>
      <c r="E45" s="15">
        <f t="shared" ref="E45:O45" si="48">E16*E$57/1000</f>
        <v>0</v>
      </c>
      <c r="F45" s="15">
        <f t="shared" si="48"/>
        <v>0</v>
      </c>
      <c r="G45" s="15">
        <f t="shared" si="48"/>
        <v>0</v>
      </c>
      <c r="H45" s="15">
        <f t="shared" si="48"/>
        <v>0</v>
      </c>
      <c r="I45" s="15">
        <f t="shared" si="48"/>
        <v>0</v>
      </c>
      <c r="J45" s="15">
        <f t="shared" si="48"/>
        <v>0</v>
      </c>
      <c r="K45" s="15">
        <f t="shared" si="48"/>
        <v>0</v>
      </c>
      <c r="L45" s="15">
        <f t="shared" ref="L45" si="49">L16*L$57/1000</f>
        <v>0</v>
      </c>
      <c r="M45" s="15">
        <f t="shared" si="48"/>
        <v>0</v>
      </c>
      <c r="N45" s="15">
        <f t="shared" si="48"/>
        <v>0</v>
      </c>
      <c r="O45" s="15">
        <f t="shared" si="48"/>
        <v>0</v>
      </c>
      <c r="P45" s="15">
        <f t="shared" si="47"/>
        <v>0</v>
      </c>
      <c r="Q45" s="15">
        <f t="shared" si="47"/>
        <v>0</v>
      </c>
      <c r="R45" s="15">
        <f t="shared" si="47"/>
        <v>0</v>
      </c>
      <c r="S45" s="15">
        <f t="shared" si="47"/>
        <v>0</v>
      </c>
      <c r="T45" s="15">
        <f t="shared" si="47"/>
        <v>0</v>
      </c>
      <c r="U45" s="15">
        <f t="shared" si="47"/>
        <v>0</v>
      </c>
      <c r="V45" s="15">
        <f t="shared" si="47"/>
        <v>0</v>
      </c>
      <c r="W45" s="15">
        <f t="shared" si="47"/>
        <v>0</v>
      </c>
      <c r="X45" s="15">
        <f t="shared" si="47"/>
        <v>0</v>
      </c>
      <c r="Y45" s="15">
        <f t="shared" si="47"/>
        <v>0</v>
      </c>
      <c r="Z45" s="15">
        <f t="shared" si="47"/>
        <v>0</v>
      </c>
      <c r="AA45" s="15">
        <f t="shared" si="47"/>
        <v>0</v>
      </c>
      <c r="AB45" s="15">
        <f t="shared" si="47"/>
        <v>0</v>
      </c>
      <c r="AC45" s="15">
        <f t="shared" si="47"/>
        <v>0</v>
      </c>
      <c r="AD45" s="15">
        <f t="shared" si="47"/>
        <v>0</v>
      </c>
      <c r="AE45" s="15">
        <f t="shared" si="47"/>
        <v>0</v>
      </c>
      <c r="AF45" s="15">
        <f t="shared" si="47"/>
        <v>0</v>
      </c>
      <c r="AG45" s="15">
        <f t="shared" si="47"/>
        <v>0</v>
      </c>
      <c r="AH45" s="15">
        <f t="shared" si="47"/>
        <v>0</v>
      </c>
    </row>
    <row r="46" spans="1:34" s="1" customFormat="1" ht="18.600000000000001">
      <c r="B46" s="25" t="s">
        <v>46</v>
      </c>
      <c r="C46" s="14"/>
      <c r="D46" s="15">
        <f t="shared" ref="D46:AH46" si="50">D17*D$57/1000</f>
        <v>0</v>
      </c>
      <c r="E46" s="15">
        <f t="shared" ref="E46:O46" si="51">E17*E$57/1000</f>
        <v>0</v>
      </c>
      <c r="F46" s="15">
        <f t="shared" si="51"/>
        <v>0</v>
      </c>
      <c r="G46" s="15">
        <f t="shared" si="51"/>
        <v>0</v>
      </c>
      <c r="H46" s="15">
        <f t="shared" si="51"/>
        <v>0</v>
      </c>
      <c r="I46" s="15">
        <f t="shared" si="51"/>
        <v>0</v>
      </c>
      <c r="J46" s="15">
        <f t="shared" si="51"/>
        <v>0</v>
      </c>
      <c r="K46" s="15">
        <f t="shared" si="51"/>
        <v>0</v>
      </c>
      <c r="L46" s="15">
        <f t="shared" ref="L46" si="52">L17*L$57/1000</f>
        <v>0</v>
      </c>
      <c r="M46" s="15">
        <f t="shared" si="51"/>
        <v>0</v>
      </c>
      <c r="N46" s="15">
        <f t="shared" si="51"/>
        <v>0</v>
      </c>
      <c r="O46" s="15">
        <f t="shared" si="51"/>
        <v>0</v>
      </c>
      <c r="P46" s="15">
        <f t="shared" si="50"/>
        <v>0</v>
      </c>
      <c r="Q46" s="15">
        <f t="shared" si="50"/>
        <v>0</v>
      </c>
      <c r="R46" s="15">
        <f t="shared" si="50"/>
        <v>0</v>
      </c>
      <c r="S46" s="15">
        <f t="shared" si="50"/>
        <v>0</v>
      </c>
      <c r="T46" s="15">
        <f t="shared" si="50"/>
        <v>0</v>
      </c>
      <c r="U46" s="15">
        <f t="shared" si="50"/>
        <v>0</v>
      </c>
      <c r="V46" s="15">
        <f t="shared" si="50"/>
        <v>0</v>
      </c>
      <c r="W46" s="15">
        <f t="shared" si="50"/>
        <v>0</v>
      </c>
      <c r="X46" s="15">
        <f t="shared" si="50"/>
        <v>0</v>
      </c>
      <c r="Y46" s="15">
        <f t="shared" si="50"/>
        <v>0</v>
      </c>
      <c r="Z46" s="15">
        <f t="shared" si="50"/>
        <v>0</v>
      </c>
      <c r="AA46" s="15">
        <f t="shared" si="50"/>
        <v>0</v>
      </c>
      <c r="AB46" s="15">
        <f t="shared" si="50"/>
        <v>0</v>
      </c>
      <c r="AC46" s="15">
        <f t="shared" si="50"/>
        <v>0</v>
      </c>
      <c r="AD46" s="15">
        <f t="shared" si="50"/>
        <v>0</v>
      </c>
      <c r="AE46" s="15">
        <f t="shared" si="50"/>
        <v>0</v>
      </c>
      <c r="AF46" s="15">
        <f t="shared" si="50"/>
        <v>0</v>
      </c>
      <c r="AG46" s="15">
        <f t="shared" si="50"/>
        <v>0</v>
      </c>
      <c r="AH46" s="15">
        <f t="shared" si="50"/>
        <v>0</v>
      </c>
    </row>
    <row r="47" spans="1:34" s="1" customFormat="1" ht="18.600000000000001">
      <c r="B47" s="26" t="s">
        <v>47</v>
      </c>
      <c r="C47" s="27"/>
      <c r="D47" s="28">
        <f t="shared" ref="D47:AH47" si="53">D18*D$57/1000</f>
        <v>2554.9540146433951</v>
      </c>
      <c r="E47" s="28">
        <f t="shared" ref="E47:O47" si="54">E18*E$57/1000</f>
        <v>2913.6009805955318</v>
      </c>
      <c r="F47" s="28">
        <f t="shared" si="54"/>
        <v>6009.031026390413</v>
      </c>
      <c r="G47" s="28">
        <f t="shared" si="54"/>
        <v>5772.6018883071874</v>
      </c>
      <c r="H47" s="28">
        <f t="shared" si="54"/>
        <v>9314.2440269919589</v>
      </c>
      <c r="I47" s="28">
        <f t="shared" si="54"/>
        <v>7904.1163709752318</v>
      </c>
      <c r="J47" s="28">
        <f t="shared" si="54"/>
        <v>6624.142497781073</v>
      </c>
      <c r="K47" s="28">
        <f t="shared" si="54"/>
        <v>5401.0719020162405</v>
      </c>
      <c r="L47" s="28">
        <f t="shared" ref="L47" si="55">L18*L$57/1000</f>
        <v>3685.2453936637003</v>
      </c>
      <c r="M47" s="28">
        <f t="shared" si="54"/>
        <v>6030.3070682068283</v>
      </c>
      <c r="N47" s="28">
        <f t="shared" si="54"/>
        <v>11526.246501918284</v>
      </c>
      <c r="O47" s="28">
        <f t="shared" si="54"/>
        <v>5912.9224562653726</v>
      </c>
      <c r="P47" s="28">
        <f t="shared" si="53"/>
        <v>2554.9540146433951</v>
      </c>
      <c r="Q47" s="28">
        <f t="shared" si="53"/>
        <v>5539.5278423214259</v>
      </c>
      <c r="R47" s="28">
        <f t="shared" si="53"/>
        <v>12183.861766860693</v>
      </c>
      <c r="S47" s="28">
        <f t="shared" si="53"/>
        <v>17985.017576280268</v>
      </c>
      <c r="T47" s="28">
        <f t="shared" si="53"/>
        <v>26748.775407354264</v>
      </c>
      <c r="U47" s="28">
        <f t="shared" si="53"/>
        <v>34480.349127604648</v>
      </c>
      <c r="V47" s="28">
        <f t="shared" si="53"/>
        <v>41891.61620505638</v>
      </c>
      <c r="W47" s="28">
        <f t="shared" si="53"/>
        <v>48078.2127232356</v>
      </c>
      <c r="X47" s="28">
        <f t="shared" si="53"/>
        <v>52544.005100448579</v>
      </c>
      <c r="Y47" s="28">
        <f t="shared" si="53"/>
        <v>58793.288485062563</v>
      </c>
      <c r="Z47" s="28">
        <f t="shared" si="53"/>
        <v>69465.33715904619</v>
      </c>
      <c r="AA47" s="28">
        <f t="shared" si="53"/>
        <v>76889.615411456456</v>
      </c>
      <c r="AB47" s="28">
        <f t="shared" si="53"/>
        <v>12183.861766860693</v>
      </c>
      <c r="AC47" s="28">
        <f t="shared" si="53"/>
        <v>22782.858403798</v>
      </c>
      <c r="AD47" s="28">
        <f t="shared" si="53"/>
        <v>15605.088569956546</v>
      </c>
      <c r="AE47" s="28">
        <f t="shared" si="53"/>
        <v>23979.066344283074</v>
      </c>
      <c r="AF47" s="28">
        <f t="shared" si="53"/>
        <v>34480.349127604648</v>
      </c>
      <c r="AG47" s="28">
        <f t="shared" si="53"/>
        <v>39230.743370276294</v>
      </c>
      <c r="AH47" s="28">
        <f t="shared" si="53"/>
        <v>76889.615411456456</v>
      </c>
    </row>
    <row r="48" spans="1:34" s="1" customFormat="1" ht="18.600000000000001">
      <c r="B48" s="25" t="s">
        <v>48</v>
      </c>
      <c r="C48" s="14"/>
      <c r="D48" s="15">
        <f t="shared" ref="D48:AH48" si="56">D19*D$57/1000</f>
        <v>310.99953336556598</v>
      </c>
      <c r="E48" s="15">
        <f t="shared" ref="E48:O48" si="57">E19*E$57/1000</f>
        <v>460.61903522254772</v>
      </c>
      <c r="F48" s="15">
        <f t="shared" si="57"/>
        <v>1684.7532121309309</v>
      </c>
      <c r="G48" s="15">
        <f t="shared" si="57"/>
        <v>1138.1749262506871</v>
      </c>
      <c r="H48" s="15">
        <f t="shared" si="57"/>
        <v>1577.1300179057018</v>
      </c>
      <c r="I48" s="15">
        <f t="shared" si="57"/>
        <v>1043.5401312341228</v>
      </c>
      <c r="J48" s="15">
        <f t="shared" si="57"/>
        <v>908.26898583560296</v>
      </c>
      <c r="K48" s="15">
        <f t="shared" si="57"/>
        <v>618.12295364507793</v>
      </c>
      <c r="L48" s="15">
        <f t="shared" ref="L48" si="58">L19*L$57/1000</f>
        <v>677.61528807689467</v>
      </c>
      <c r="M48" s="15">
        <f t="shared" si="57"/>
        <v>1010.30956433987</v>
      </c>
      <c r="N48" s="15">
        <f t="shared" si="57"/>
        <v>2852.2596810395212</v>
      </c>
      <c r="O48" s="15">
        <f t="shared" si="57"/>
        <v>1430.6348431711849</v>
      </c>
      <c r="P48" s="15">
        <f t="shared" si="56"/>
        <v>310.99953336556598</v>
      </c>
      <c r="Q48" s="15">
        <f t="shared" si="56"/>
        <v>766.42832782365019</v>
      </c>
      <c r="R48" s="15">
        <f t="shared" si="56"/>
        <v>2179.768971768905</v>
      </c>
      <c r="S48" s="15">
        <f t="shared" si="56"/>
        <v>3298.4581782183868</v>
      </c>
      <c r="T48" s="15">
        <f t="shared" si="56"/>
        <v>4817.8105583326269</v>
      </c>
      <c r="U48" s="15">
        <f t="shared" si="56"/>
        <v>5906.4183590877819</v>
      </c>
      <c r="V48" s="15">
        <f t="shared" si="56"/>
        <v>6876.6541683597843</v>
      </c>
      <c r="W48" s="15">
        <f t="shared" si="56"/>
        <v>7490.4630097776426</v>
      </c>
      <c r="X48" s="15">
        <f t="shared" si="56"/>
        <v>8389.7501441958157</v>
      </c>
      <c r="Y48" s="15">
        <f t="shared" si="56"/>
        <v>9443.7842013970767</v>
      </c>
      <c r="Z48" s="15">
        <f t="shared" si="56"/>
        <v>11889.096332269333</v>
      </c>
      <c r="AA48" s="15">
        <f t="shared" si="56"/>
        <v>13858.236239467316</v>
      </c>
      <c r="AB48" s="15">
        <f t="shared" si="56"/>
        <v>2179.768971768905</v>
      </c>
      <c r="AC48" s="15">
        <f t="shared" si="56"/>
        <v>3747.753386625202</v>
      </c>
      <c r="AD48" s="15">
        <f t="shared" si="56"/>
        <v>2253.8541859689367</v>
      </c>
      <c r="AE48" s="15">
        <f t="shared" si="56"/>
        <v>5336.57854079964</v>
      </c>
      <c r="AF48" s="15">
        <f t="shared" si="56"/>
        <v>5906.4183590877819</v>
      </c>
      <c r="AG48" s="15">
        <f t="shared" si="56"/>
        <v>7287.2482583887495</v>
      </c>
      <c r="AH48" s="15">
        <f t="shared" si="56"/>
        <v>13858.236239467316</v>
      </c>
    </row>
    <row r="49" spans="1:34" s="1" customFormat="1" ht="18.600000000000001">
      <c r="B49" s="25" t="s">
        <v>49</v>
      </c>
      <c r="C49" s="14"/>
      <c r="D49" s="15">
        <f t="shared" ref="D49:AH49" si="59">D20*D$57/1000</f>
        <v>89.898441221945063</v>
      </c>
      <c r="E49" s="15">
        <f t="shared" ref="E49:O49" si="60">E20*E$57/1000</f>
        <v>112.25208302299561</v>
      </c>
      <c r="F49" s="15">
        <f t="shared" si="60"/>
        <v>167.35250193792859</v>
      </c>
      <c r="G49" s="15">
        <f t="shared" si="60"/>
        <v>272.68797350945198</v>
      </c>
      <c r="H49" s="15">
        <f t="shared" si="60"/>
        <v>272.5373642653509</v>
      </c>
      <c r="I49" s="15">
        <f t="shared" si="60"/>
        <v>152.28433741556393</v>
      </c>
      <c r="J49" s="15">
        <f t="shared" si="60"/>
        <v>248.67293530274674</v>
      </c>
      <c r="K49" s="15">
        <f t="shared" si="60"/>
        <v>100.47013845882343</v>
      </c>
      <c r="L49" s="15">
        <f t="shared" ref="L49" si="61">L20*L$57/1000</f>
        <v>228.33387783754159</v>
      </c>
      <c r="M49" s="15">
        <f t="shared" si="60"/>
        <v>166.21300570100684</v>
      </c>
      <c r="N49" s="15">
        <f t="shared" si="60"/>
        <v>283.28079651816398</v>
      </c>
      <c r="O49" s="15">
        <f t="shared" si="60"/>
        <v>124.35113900233351</v>
      </c>
      <c r="P49" s="15">
        <f t="shared" si="59"/>
        <v>89.898441221945063</v>
      </c>
      <c r="Q49" s="15">
        <f t="shared" si="59"/>
        <v>203.37734024399703</v>
      </c>
      <c r="R49" s="15">
        <f t="shared" si="59"/>
        <v>416.48031396963535</v>
      </c>
      <c r="S49" s="15">
        <f t="shared" si="59"/>
        <v>672.56233179463482</v>
      </c>
      <c r="T49" s="15">
        <f t="shared" si="59"/>
        <v>949.47171786906074</v>
      </c>
      <c r="U49" s="15">
        <f t="shared" si="59"/>
        <v>1121.3297599582002</v>
      </c>
      <c r="V49" s="15">
        <f t="shared" si="59"/>
        <v>1406.300534544592</v>
      </c>
      <c r="W49" s="15">
        <f t="shared" si="59"/>
        <v>1493.0140007532552</v>
      </c>
      <c r="X49" s="15">
        <f t="shared" si="59"/>
        <v>1855.7382217498553</v>
      </c>
      <c r="Y49" s="15">
        <f t="shared" si="59"/>
        <v>2021.0503338752767</v>
      </c>
      <c r="Z49" s="15">
        <f t="shared" si="59"/>
        <v>2305.406716182878</v>
      </c>
      <c r="AA49" s="15">
        <f t="shared" si="59"/>
        <v>2431.8639688958833</v>
      </c>
      <c r="AB49" s="15">
        <f t="shared" si="59"/>
        <v>416.48031396963535</v>
      </c>
      <c r="AC49" s="15">
        <f t="shared" si="59"/>
        <v>707.0758403824716</v>
      </c>
      <c r="AD49" s="15">
        <f t="shared" si="59"/>
        <v>608.34684055247021</v>
      </c>
      <c r="AE49" s="15">
        <f t="shared" si="59"/>
        <v>576.34666506789608</v>
      </c>
      <c r="AF49" s="15">
        <f t="shared" si="59"/>
        <v>1121.3297599582002</v>
      </c>
      <c r="AG49" s="15">
        <f t="shared" si="59"/>
        <v>1219.1634772531936</v>
      </c>
      <c r="AH49" s="15">
        <f t="shared" si="59"/>
        <v>2431.8639688958833</v>
      </c>
    </row>
    <row r="50" spans="1:34" s="1" customFormat="1" ht="18.600000000000001">
      <c r="B50" s="25" t="s">
        <v>50</v>
      </c>
      <c r="C50" s="14"/>
      <c r="D50" s="15">
        <f t="shared" ref="D50:AH50" si="62">D21*D$57/1000</f>
        <v>2.4669535344383253</v>
      </c>
      <c r="E50" s="15">
        <f t="shared" ref="E50:O50" si="63">E21*E$57/1000</f>
        <v>1.3510183655001622</v>
      </c>
      <c r="F50" s="15">
        <f t="shared" si="63"/>
        <v>304.6053055622657</v>
      </c>
      <c r="G50" s="15">
        <f t="shared" si="63"/>
        <v>1.2888326911124082</v>
      </c>
      <c r="H50" s="15">
        <f t="shared" si="63"/>
        <v>130.83398263157895</v>
      </c>
      <c r="I50" s="15">
        <f t="shared" si="63"/>
        <v>-1.595484612882784</v>
      </c>
      <c r="J50" s="15">
        <f t="shared" si="63"/>
        <v>313.76264052349512</v>
      </c>
      <c r="K50" s="15">
        <f t="shared" si="63"/>
        <v>77.5153559018962</v>
      </c>
      <c r="L50" s="15">
        <f t="shared" ref="L50" si="64">L21*L$57/1000</f>
        <v>22.211879255594194</v>
      </c>
      <c r="M50" s="15">
        <f t="shared" si="63"/>
        <v>281.22224511391198</v>
      </c>
      <c r="N50" s="15">
        <f t="shared" si="63"/>
        <v>2.0495930166600571</v>
      </c>
      <c r="O50" s="15">
        <f t="shared" si="63"/>
        <v>-2.1595236498795725</v>
      </c>
      <c r="P50" s="15">
        <f t="shared" si="62"/>
        <v>2.4669535344383253</v>
      </c>
      <c r="Q50" s="15">
        <f t="shared" si="62"/>
        <v>4.0773364491147595</v>
      </c>
      <c r="R50" s="15">
        <f t="shared" si="62"/>
        <v>182.7581508494431</v>
      </c>
      <c r="S50" s="15">
        <f t="shared" si="62"/>
        <v>204.3755435408419</v>
      </c>
      <c r="T50" s="15">
        <f t="shared" si="62"/>
        <v>320.72308547285121</v>
      </c>
      <c r="U50" s="15">
        <f t="shared" si="62"/>
        <v>336.36410547680481</v>
      </c>
      <c r="V50" s="15">
        <f t="shared" si="62"/>
        <v>737.97901372353988</v>
      </c>
      <c r="W50" s="15">
        <f t="shared" si="62"/>
        <v>820.58083324798611</v>
      </c>
      <c r="X50" s="15">
        <f t="shared" si="62"/>
        <v>816.76486734805769</v>
      </c>
      <c r="Y50" s="15">
        <f t="shared" si="62"/>
        <v>1136.0086578141347</v>
      </c>
      <c r="Z50" s="15">
        <f t="shared" si="62"/>
        <v>1181.0250642988785</v>
      </c>
      <c r="AA50" s="15">
        <f t="shared" si="62"/>
        <v>1135.9182912981141</v>
      </c>
      <c r="AB50" s="15">
        <f t="shared" si="62"/>
        <v>182.7581508494431</v>
      </c>
      <c r="AC50" s="15">
        <f t="shared" si="62"/>
        <v>115.46500995951109</v>
      </c>
      <c r="AD50" s="15">
        <f t="shared" si="62"/>
        <v>360.98440037807455</v>
      </c>
      <c r="AE50" s="15">
        <f t="shared" si="62"/>
        <v>316.20702026976409</v>
      </c>
      <c r="AF50" s="15">
        <f t="shared" si="62"/>
        <v>336.36410547680481</v>
      </c>
      <c r="AG50" s="15">
        <f t="shared" si="62"/>
        <v>701.11659741037863</v>
      </c>
      <c r="AH50" s="15">
        <f t="shared" si="62"/>
        <v>1135.9182912981141</v>
      </c>
    </row>
    <row r="51" spans="1:34" s="1" customFormat="1" ht="18.600000000000001">
      <c r="B51" s="25" t="s">
        <v>51</v>
      </c>
      <c r="C51" s="14"/>
      <c r="D51" s="15">
        <f t="shared" ref="D51:AH51" si="65">D22*D$57/1000</f>
        <v>97.813569637163297</v>
      </c>
      <c r="E51" s="15">
        <f t="shared" ref="E51:O51" si="66">E22*E$57/1000</f>
        <v>91.277692318811447</v>
      </c>
      <c r="F51" s="15">
        <f t="shared" si="66"/>
        <v>329.82165436998093</v>
      </c>
      <c r="G51" s="15">
        <f t="shared" si="66"/>
        <v>123.47095115483546</v>
      </c>
      <c r="H51" s="15">
        <f t="shared" si="66"/>
        <v>269.45932444444446</v>
      </c>
      <c r="I51" s="15">
        <f t="shared" si="66"/>
        <v>411.13035689468757</v>
      </c>
      <c r="J51" s="15">
        <f t="shared" si="66"/>
        <v>273.38254854086529</v>
      </c>
      <c r="K51" s="15">
        <f t="shared" si="66"/>
        <v>60.545728472436465</v>
      </c>
      <c r="L51" s="15">
        <f t="shared" ref="L51" si="67">L22*L$57/1000</f>
        <v>113.13598083488139</v>
      </c>
      <c r="M51" s="15">
        <f t="shared" si="66"/>
        <v>320.05682547640572</v>
      </c>
      <c r="N51" s="15">
        <f t="shared" si="66"/>
        <v>721.42705388662409</v>
      </c>
      <c r="O51" s="15">
        <f t="shared" si="66"/>
        <v>130.49024070830578</v>
      </c>
      <c r="P51" s="15">
        <f t="shared" si="65"/>
        <v>97.813569637163297</v>
      </c>
      <c r="Q51" s="15">
        <f t="shared" si="65"/>
        <v>194.45333974743653</v>
      </c>
      <c r="R51" s="15">
        <f t="shared" si="65"/>
        <v>496.51828842266457</v>
      </c>
      <c r="S51" s="15">
        <f t="shared" si="65"/>
        <v>647.22954085111883</v>
      </c>
      <c r="T51" s="15">
        <f t="shared" si="65"/>
        <v>918.52893037487365</v>
      </c>
      <c r="U51" s="15">
        <f t="shared" si="65"/>
        <v>1295.746139323838</v>
      </c>
      <c r="V51" s="15">
        <f t="shared" si="65"/>
        <v>1606.576913587769</v>
      </c>
      <c r="W51" s="15">
        <f t="shared" si="65"/>
        <v>1624.488459512263</v>
      </c>
      <c r="X51" s="15">
        <f t="shared" si="65"/>
        <v>1752.9890838746524</v>
      </c>
      <c r="Y51" s="15">
        <f t="shared" si="65"/>
        <v>2102.3002889498957</v>
      </c>
      <c r="Z51" s="15">
        <f t="shared" si="65"/>
        <v>2709.8283029909767</v>
      </c>
      <c r="AA51" s="15">
        <f t="shared" si="65"/>
        <v>2832.3161354740469</v>
      </c>
      <c r="AB51" s="15">
        <f t="shared" si="65"/>
        <v>496.51828842266457</v>
      </c>
      <c r="AC51" s="15">
        <f t="shared" si="65"/>
        <v>791.56137712707539</v>
      </c>
      <c r="AD51" s="15">
        <f t="shared" si="65"/>
        <v>434.36706441285969</v>
      </c>
      <c r="AE51" s="15">
        <f t="shared" si="65"/>
        <v>1054.702521069273</v>
      </c>
      <c r="AF51" s="15">
        <f t="shared" si="65"/>
        <v>1295.746139323838</v>
      </c>
      <c r="AG51" s="15">
        <f t="shared" si="65"/>
        <v>1427.1091560319358</v>
      </c>
      <c r="AH51" s="15">
        <f t="shared" si="65"/>
        <v>2832.3161354740469</v>
      </c>
    </row>
    <row r="52" spans="1:34" s="1" customFormat="1" ht="18.600000000000001">
      <c r="B52" s="25" t="s">
        <v>52</v>
      </c>
      <c r="C52" s="14"/>
      <c r="D52" s="15">
        <f t="shared" ref="D52:AH52" si="68">D23*D$57/1000</f>
        <v>119.15585750233714</v>
      </c>
      <c r="E52" s="15">
        <f t="shared" ref="E52:O52" si="69">E23*E$57/1000</f>
        <v>148.16810300450368</v>
      </c>
      <c r="F52" s="15">
        <f t="shared" si="69"/>
        <v>398.71397266490925</v>
      </c>
      <c r="G52" s="15">
        <f t="shared" si="69"/>
        <v>378.98498159037985</v>
      </c>
      <c r="H52" s="15">
        <f t="shared" si="69"/>
        <v>390.4834050365497</v>
      </c>
      <c r="I52" s="15">
        <f t="shared" si="69"/>
        <v>587.18361619658981</v>
      </c>
      <c r="J52" s="15">
        <f t="shared" si="69"/>
        <v>294.81249981648193</v>
      </c>
      <c r="K52" s="15">
        <f t="shared" si="69"/>
        <v>266.87731099424531</v>
      </c>
      <c r="L52" s="15">
        <f t="shared" ref="L52" si="70">L23*L$57/1000</f>
        <v>201.00966993362752</v>
      </c>
      <c r="M52" s="15">
        <f t="shared" si="69"/>
        <v>563.91227694305553</v>
      </c>
      <c r="N52" s="15">
        <f t="shared" si="69"/>
        <v>331.15107229011568</v>
      </c>
      <c r="O52" s="15">
        <f t="shared" si="69"/>
        <v>131.60774498402714</v>
      </c>
      <c r="P52" s="15">
        <f t="shared" si="68"/>
        <v>119.15585750233714</v>
      </c>
      <c r="Q52" s="15">
        <f t="shared" si="68"/>
        <v>269.03048754627849</v>
      </c>
      <c r="R52" s="15">
        <f t="shared" si="68"/>
        <v>653.59564314397619</v>
      </c>
      <c r="S52" s="15">
        <f t="shared" si="68"/>
        <v>1017.9408926374434</v>
      </c>
      <c r="T52" s="15">
        <f t="shared" si="68"/>
        <v>1422.2905285171007</v>
      </c>
      <c r="U52" s="15">
        <f t="shared" si="68"/>
        <v>1966.8636077877559</v>
      </c>
      <c r="V52" s="15">
        <f t="shared" si="68"/>
        <v>2279.8511493458573</v>
      </c>
      <c r="W52" s="15">
        <f t="shared" si="68"/>
        <v>2576.0459995756642</v>
      </c>
      <c r="X52" s="15">
        <f t="shared" si="68"/>
        <v>2822.3139510261562</v>
      </c>
      <c r="Y52" s="15">
        <f t="shared" si="68"/>
        <v>3442.3032263139403</v>
      </c>
      <c r="Z52" s="15">
        <f t="shared" si="68"/>
        <v>3816.0746973271453</v>
      </c>
      <c r="AA52" s="15">
        <f t="shared" si="68"/>
        <v>3901.5512056575631</v>
      </c>
      <c r="AB52" s="15">
        <f t="shared" si="68"/>
        <v>653.59564314397619</v>
      </c>
      <c r="AC52" s="15">
        <f t="shared" si="68"/>
        <v>1368.8022468883469</v>
      </c>
      <c r="AD52" s="15">
        <f t="shared" si="68"/>
        <v>770.09514291195796</v>
      </c>
      <c r="AE52" s="15">
        <f t="shared" si="68"/>
        <v>1070.1508294499995</v>
      </c>
      <c r="AF52" s="15">
        <f t="shared" si="68"/>
        <v>1966.8636077877559</v>
      </c>
      <c r="AG52" s="15">
        <f t="shared" si="68"/>
        <v>1838.0410292182121</v>
      </c>
      <c r="AH52" s="15">
        <f t="shared" si="68"/>
        <v>3901.5512056575631</v>
      </c>
    </row>
    <row r="53" spans="1:34" s="1" customFormat="1" ht="18.600000000000001">
      <c r="B53" s="26" t="s">
        <v>53</v>
      </c>
      <c r="C53" s="29"/>
      <c r="D53" s="28">
        <f t="shared" ref="D53:AH53" si="71">D24*D$57/1000</f>
        <v>681.26903990214282</v>
      </c>
      <c r="E53" s="28">
        <f t="shared" ref="E53:O53" si="72">E24*E$57/1000</f>
        <v>879.74383478666005</v>
      </c>
      <c r="F53" s="28">
        <f t="shared" si="72"/>
        <v>3030.6948715009171</v>
      </c>
      <c r="G53" s="28">
        <f t="shared" si="72"/>
        <v>2049.4268744173269</v>
      </c>
      <c r="H53" s="28">
        <f t="shared" si="72"/>
        <v>2808.200272496345</v>
      </c>
      <c r="I53" s="28">
        <f t="shared" si="72"/>
        <v>2330.856838702106</v>
      </c>
      <c r="J53" s="28">
        <f t="shared" si="72"/>
        <v>2210.888751256809</v>
      </c>
      <c r="K53" s="28">
        <f t="shared" si="72"/>
        <v>1250.2602543208736</v>
      </c>
      <c r="L53" s="28">
        <f t="shared" ref="L53" si="73">L24*L$57/1000</f>
        <v>1312.6251711803229</v>
      </c>
      <c r="M53" s="28">
        <f t="shared" si="72"/>
        <v>2437.5227077316645</v>
      </c>
      <c r="N53" s="28">
        <f t="shared" si="72"/>
        <v>4375.0191360818626</v>
      </c>
      <c r="O53" s="28">
        <f t="shared" si="72"/>
        <v>1897.6789546576103</v>
      </c>
      <c r="P53" s="28">
        <f t="shared" si="71"/>
        <v>681.26903990214282</v>
      </c>
      <c r="Q53" s="28">
        <f t="shared" si="71"/>
        <v>1566.5154455934753</v>
      </c>
      <c r="R53" s="28">
        <f t="shared" si="71"/>
        <v>4216.2755232744084</v>
      </c>
      <c r="S53" s="28">
        <f t="shared" si="71"/>
        <v>6263.5001947790197</v>
      </c>
      <c r="T53" s="28">
        <f t="shared" si="71"/>
        <v>9023.4583084007463</v>
      </c>
      <c r="U53" s="28">
        <f t="shared" si="71"/>
        <v>11363.325433519307</v>
      </c>
      <c r="V53" s="28">
        <f t="shared" si="71"/>
        <v>13842.577373454107</v>
      </c>
      <c r="W53" s="28">
        <f t="shared" si="71"/>
        <v>15087.126634084872</v>
      </c>
      <c r="X53" s="28">
        <f t="shared" si="71"/>
        <v>16795.740893172653</v>
      </c>
      <c r="Y53" s="28">
        <f t="shared" si="71"/>
        <v>19397.414315998129</v>
      </c>
      <c r="Z53" s="28">
        <f t="shared" si="71"/>
        <v>23336.390928791578</v>
      </c>
      <c r="AA53" s="28">
        <f t="shared" si="71"/>
        <v>25682.490203691264</v>
      </c>
      <c r="AB53" s="28">
        <f t="shared" si="71"/>
        <v>4216.2755232744084</v>
      </c>
      <c r="AC53" s="28">
        <f t="shared" si="71"/>
        <v>7172.4642722795825</v>
      </c>
      <c r="AD53" s="28">
        <f t="shared" si="71"/>
        <v>4785.5101890517026</v>
      </c>
      <c r="AE53" s="28">
        <f t="shared" si="71"/>
        <v>8718.3179271910867</v>
      </c>
      <c r="AF53" s="28">
        <f t="shared" si="71"/>
        <v>11363.325433519307</v>
      </c>
      <c r="AG53" s="28">
        <f t="shared" si="71"/>
        <v>13211.745956935152</v>
      </c>
      <c r="AH53" s="28">
        <f t="shared" si="71"/>
        <v>25682.490203691264</v>
      </c>
    </row>
    <row r="54" spans="1:34" s="1" customFormat="1" ht="18.600000000000001">
      <c r="B54" s="26" t="s">
        <v>54</v>
      </c>
      <c r="C54" s="29"/>
      <c r="D54" s="28">
        <f t="shared" ref="D54:AH54" si="74">D25*D$57/1000</f>
        <v>139.89602735582454</v>
      </c>
      <c r="E54" s="28">
        <f t="shared" ref="E54:O54" si="75">E25*E$57/1000</f>
        <v>130.08152705015911</v>
      </c>
      <c r="F54" s="28">
        <f t="shared" si="75"/>
        <v>293.13413376830766</v>
      </c>
      <c r="G54" s="28">
        <f t="shared" si="75"/>
        <v>536.40596710286275</v>
      </c>
      <c r="H54" s="28">
        <f t="shared" si="75"/>
        <v>415.3543325877194</v>
      </c>
      <c r="I54" s="28">
        <f t="shared" si="75"/>
        <v>387.6527680814923</v>
      </c>
      <c r="J54" s="28">
        <f t="shared" si="75"/>
        <v>201.39484631955253</v>
      </c>
      <c r="K54" s="28">
        <f t="shared" si="75"/>
        <v>225.39807291343988</v>
      </c>
      <c r="L54" s="28">
        <f t="shared" ref="L54" si="76">L25*L$57/1000</f>
        <v>129.52123907503517</v>
      </c>
      <c r="M54" s="28">
        <f t="shared" si="75"/>
        <v>235.89178844333492</v>
      </c>
      <c r="N54" s="28">
        <f t="shared" si="75"/>
        <v>482.43183522292225</v>
      </c>
      <c r="O54" s="28">
        <f t="shared" si="75"/>
        <v>165.46028662204819</v>
      </c>
      <c r="P54" s="28">
        <f t="shared" si="74"/>
        <v>139.89602735582454</v>
      </c>
      <c r="Q54" s="28">
        <f t="shared" si="74"/>
        <v>277.70747297462191</v>
      </c>
      <c r="R54" s="28">
        <f t="shared" si="74"/>
        <v>606.10551388641716</v>
      </c>
      <c r="S54" s="28">
        <f t="shared" si="74"/>
        <v>1085.7854488285252</v>
      </c>
      <c r="T54" s="28">
        <f t="shared" si="74"/>
        <v>1516.3103773997207</v>
      </c>
      <c r="U54" s="28">
        <f t="shared" si="74"/>
        <v>1906.2838922894839</v>
      </c>
      <c r="V54" s="28">
        <f t="shared" si="74"/>
        <v>2098.1543489604105</v>
      </c>
      <c r="W54" s="28">
        <f t="shared" si="74"/>
        <v>2340.5022420931359</v>
      </c>
      <c r="X54" s="28">
        <f t="shared" si="74"/>
        <v>2459.7792973766709</v>
      </c>
      <c r="Y54" s="28">
        <f t="shared" si="74"/>
        <v>2697.3530581360333</v>
      </c>
      <c r="Z54" s="28">
        <f t="shared" si="74"/>
        <v>3153.0945765532397</v>
      </c>
      <c r="AA54" s="28">
        <f t="shared" si="74"/>
        <v>3318.3509960947713</v>
      </c>
      <c r="AB54" s="28">
        <f t="shared" si="74"/>
        <v>606.10551388641716</v>
      </c>
      <c r="AC54" s="28">
        <f t="shared" si="74"/>
        <v>1372.3635282406583</v>
      </c>
      <c r="AD54" s="28">
        <f t="shared" si="74"/>
        <v>557.23563205033122</v>
      </c>
      <c r="AE54" s="28">
        <f t="shared" si="74"/>
        <v>854.45954245643566</v>
      </c>
      <c r="AF54" s="28">
        <f t="shared" si="74"/>
        <v>1906.2838922894839</v>
      </c>
      <c r="AG54" s="28">
        <f t="shared" si="74"/>
        <v>1399.317491556594</v>
      </c>
      <c r="AH54" s="28">
        <f t="shared" si="74"/>
        <v>3318.3509960947713</v>
      </c>
    </row>
    <row r="55" spans="1:34" s="1" customFormat="1" ht="18.600000000000001">
      <c r="B55" s="26" t="s">
        <v>55</v>
      </c>
      <c r="C55" s="29"/>
      <c r="D55" s="28">
        <f t="shared" ref="D55:AH55" si="77">D26*D$57/1000</f>
        <v>21.761877457396075</v>
      </c>
      <c r="E55" s="28">
        <f t="shared" ref="E55:O55" si="78">E26*E$57/1000</f>
        <v>-9.441826348231098</v>
      </c>
      <c r="F55" s="28">
        <f t="shared" si="78"/>
        <v>4.3072409672369201</v>
      </c>
      <c r="G55" s="28">
        <f t="shared" si="78"/>
        <v>43.769430040407329</v>
      </c>
      <c r="H55" s="28">
        <f t="shared" si="78"/>
        <v>-95.279809729532161</v>
      </c>
      <c r="I55" s="28">
        <f t="shared" si="78"/>
        <v>-187.62934276678246</v>
      </c>
      <c r="J55" s="28">
        <f t="shared" si="78"/>
        <v>-303.2178932524285</v>
      </c>
      <c r="K55" s="28">
        <f t="shared" si="78"/>
        <v>-568.22668655393704</v>
      </c>
      <c r="L55" s="28">
        <f t="shared" ref="L55" si="79">L26*L$57/1000</f>
        <v>176.40780480995201</v>
      </c>
      <c r="M55" s="28">
        <f t="shared" si="78"/>
        <v>-141.97227677001985</v>
      </c>
      <c r="N55" s="28">
        <f t="shared" si="78"/>
        <v>202.64621889056741</v>
      </c>
      <c r="O55" s="28">
        <f t="shared" si="78"/>
        <v>-364.83881036876119</v>
      </c>
      <c r="P55" s="28">
        <f t="shared" si="77"/>
        <v>21.761877457396075</v>
      </c>
      <c r="Q55" s="28">
        <f t="shared" si="77"/>
        <v>17.395655217971527</v>
      </c>
      <c r="R55" s="28">
        <f t="shared" si="77"/>
        <v>29.829598895558938</v>
      </c>
      <c r="S55" s="28">
        <f t="shared" si="77"/>
        <v>66.754863363792381</v>
      </c>
      <c r="T55" s="28">
        <f t="shared" si="77"/>
        <v>12.200506386301861</v>
      </c>
      <c r="U55" s="28">
        <f t="shared" si="77"/>
        <v>-137.19743498734044</v>
      </c>
      <c r="V55" s="28">
        <f t="shared" si="77"/>
        <v>-532.64054499977522</v>
      </c>
      <c r="W55" s="28">
        <f t="shared" si="77"/>
        <v>-1358.8079664876254</v>
      </c>
      <c r="X55" s="28">
        <f t="shared" si="77"/>
        <v>-933.11508499984711</v>
      </c>
      <c r="Y55" s="28">
        <f t="shared" si="77"/>
        <v>-1085.4167458071206</v>
      </c>
      <c r="Z55" s="28">
        <f t="shared" si="77"/>
        <v>-978.96792106337148</v>
      </c>
      <c r="AA55" s="28">
        <f t="shared" si="77"/>
        <v>-1553.2815371202073</v>
      </c>
      <c r="AB55" s="28">
        <f t="shared" si="77"/>
        <v>29.829598895558938</v>
      </c>
      <c r="AC55" s="28">
        <f t="shared" si="77"/>
        <v>-221.51712033118721</v>
      </c>
      <c r="AD55" s="28">
        <f t="shared" si="77"/>
        <v>-558.98039383699177</v>
      </c>
      <c r="AE55" s="28">
        <f t="shared" si="77"/>
        <v>-604.94068452833221</v>
      </c>
      <c r="AF55" s="28">
        <f t="shared" si="77"/>
        <v>-137.19743498734044</v>
      </c>
      <c r="AG55" s="28">
        <f t="shared" si="77"/>
        <v>-1185.4499267736562</v>
      </c>
      <c r="AH55" s="28">
        <f t="shared" si="77"/>
        <v>-1553.2815371202073</v>
      </c>
    </row>
    <row r="56" spans="1:34" s="16" customFormat="1" ht="18.95" thickBot="1">
      <c r="B56" s="17" t="s">
        <v>56</v>
      </c>
      <c r="C56" s="18"/>
      <c r="D56" s="19">
        <f>D27*D$57/1000</f>
        <v>14113.734821080212</v>
      </c>
      <c r="E56" s="19">
        <f t="shared" ref="E56:O56" si="80">E27*E$57/1000</f>
        <v>18569.173548537368</v>
      </c>
      <c r="F56" s="19">
        <f t="shared" si="80"/>
        <v>44498.344308512525</v>
      </c>
      <c r="G56" s="19">
        <f t="shared" si="80"/>
        <v>41195.245379853819</v>
      </c>
      <c r="H56" s="19">
        <f t="shared" si="80"/>
        <v>57441.871198201756</v>
      </c>
      <c r="I56" s="19">
        <f t="shared" si="80"/>
        <v>52764.864327908159</v>
      </c>
      <c r="J56" s="19">
        <f t="shared" si="80"/>
        <v>36239.523892234734</v>
      </c>
      <c r="K56" s="19">
        <f t="shared" si="80"/>
        <v>28869.611302422316</v>
      </c>
      <c r="L56" s="19">
        <f t="shared" ref="L56" si="81">L27*L$57/1000</f>
        <v>20028.006774923604</v>
      </c>
      <c r="M56" s="19">
        <f t="shared" si="80"/>
        <v>32664.452849736699</v>
      </c>
      <c r="N56" s="19">
        <f t="shared" si="80"/>
        <v>60429.839231804537</v>
      </c>
      <c r="O56" s="19">
        <f t="shared" si="80"/>
        <v>27624.062382302756</v>
      </c>
      <c r="P56" s="19">
        <f t="shared" ref="P56:AH56" si="82">P27*P$57/1000</f>
        <v>14113.734821080212</v>
      </c>
      <c r="Q56" s="19">
        <f t="shared" si="82"/>
        <v>32752.051640556256</v>
      </c>
      <c r="R56" s="19">
        <f t="shared" si="82"/>
        <v>77229.586047080404</v>
      </c>
      <c r="S56" s="19">
        <f t="shared" si="82"/>
        <v>117531.59463652136</v>
      </c>
      <c r="T56" s="19">
        <f t="shared" si="82"/>
        <v>172504.61332644589</v>
      </c>
      <c r="U56" s="19">
        <f t="shared" si="82"/>
        <v>223798.00747349026</v>
      </c>
      <c r="V56" s="19">
        <f t="shared" si="82"/>
        <v>262972.65588184015</v>
      </c>
      <c r="W56" s="19">
        <f t="shared" si="82"/>
        <v>294274.06199074793</v>
      </c>
      <c r="X56" s="19">
        <f t="shared" si="82"/>
        <v>316634.242172011</v>
      </c>
      <c r="Y56" s="19">
        <f t="shared" si="82"/>
        <v>349939.7670306121</v>
      </c>
      <c r="Z56" s="19">
        <f t="shared" si="82"/>
        <v>407488.62409991841</v>
      </c>
      <c r="AA56" s="19">
        <f t="shared" si="82"/>
        <v>439258.08076442865</v>
      </c>
      <c r="AB56" s="19">
        <f t="shared" si="82"/>
        <v>77229.586047080404</v>
      </c>
      <c r="AC56" s="19">
        <f t="shared" si="82"/>
        <v>150967.4571899572</v>
      </c>
      <c r="AD56" s="19">
        <f t="shared" si="82"/>
        <v>84536.108408990112</v>
      </c>
      <c r="AE56" s="19">
        <f t="shared" si="82"/>
        <v>121532.75116015496</v>
      </c>
      <c r="AF56" s="19">
        <f t="shared" si="82"/>
        <v>223798.00747349026</v>
      </c>
      <c r="AG56" s="19">
        <f t="shared" si="82"/>
        <v>205280.54825437148</v>
      </c>
      <c r="AH56" s="19">
        <f t="shared" si="82"/>
        <v>439258.08076442865</v>
      </c>
    </row>
    <row r="57" spans="1:34" s="16" customFormat="1" ht="18.95" thickTop="1">
      <c r="B57" s="21" t="s">
        <v>58</v>
      </c>
      <c r="C57" s="22"/>
      <c r="D57" s="23">
        <v>1237.835</v>
      </c>
      <c r="E57" s="23">
        <v>1675.0610000000001</v>
      </c>
      <c r="F57" s="23">
        <v>3953.1899999999996</v>
      </c>
      <c r="G57" s="23">
        <v>3322.0619999999999</v>
      </c>
      <c r="H57" s="23">
        <v>4329.5450000000001</v>
      </c>
      <c r="I57" s="23">
        <v>3822.4399999999996</v>
      </c>
      <c r="J57" s="23">
        <v>2222.3490000000002</v>
      </c>
      <c r="K57" s="23">
        <v>1874.2930000000001</v>
      </c>
      <c r="L57" s="23">
        <v>1343.17</v>
      </c>
      <c r="M57" s="23">
        <v>2192.422</v>
      </c>
      <c r="N57" s="23">
        <v>3691.7060000000001</v>
      </c>
      <c r="O57" s="23">
        <v>1559.5070000000001</v>
      </c>
      <c r="P57" s="23">
        <v>1237.835</v>
      </c>
      <c r="Q57" s="23">
        <v>2912.8960000000002</v>
      </c>
      <c r="R57" s="23">
        <v>6866.0859999999993</v>
      </c>
      <c r="S57" s="23">
        <v>10188.147999999999</v>
      </c>
      <c r="T57" s="23">
        <v>14517.692999999999</v>
      </c>
      <c r="U57" s="23">
        <v>18340.132999999998</v>
      </c>
      <c r="V57" s="23">
        <v>20562.481999999996</v>
      </c>
      <c r="W57" s="23">
        <v>22436.774999999998</v>
      </c>
      <c r="X57" s="23">
        <v>23779.945</v>
      </c>
      <c r="Y57" s="23">
        <v>25972.366999999998</v>
      </c>
      <c r="Z57" s="23">
        <v>29664.072999999997</v>
      </c>
      <c r="AA57" s="23">
        <v>31223.579999999998</v>
      </c>
      <c r="AB57" s="23">
        <v>6866.0859999999993</v>
      </c>
      <c r="AC57" s="23">
        <v>11474.046999999999</v>
      </c>
      <c r="AD57" s="23">
        <v>5439.8119999999999</v>
      </c>
      <c r="AE57" s="23">
        <v>7443.6350000000002</v>
      </c>
      <c r="AF57" s="23">
        <v>18340.132999999998</v>
      </c>
      <c r="AG57" s="23">
        <v>12883.447</v>
      </c>
      <c r="AH57" s="23">
        <v>31223.579999999998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3">E56-SUM(E34,E41,E47,E53:E55)</f>
        <v>0</v>
      </c>
      <c r="F58" s="9">
        <f t="shared" si="83"/>
        <v>0</v>
      </c>
      <c r="G58" s="9">
        <f t="shared" si="83"/>
        <v>0</v>
      </c>
      <c r="H58" s="9">
        <f t="shared" si="83"/>
        <v>0</v>
      </c>
      <c r="I58" s="9">
        <v>0</v>
      </c>
      <c r="J58" s="9">
        <f t="shared" ref="J58" si="84">J56-SUM(J34,J41,J47,J53:J55)</f>
        <v>0</v>
      </c>
      <c r="K58" s="9">
        <f t="shared" si="83"/>
        <v>0</v>
      </c>
      <c r="L58" s="9">
        <f t="shared" ref="L58" si="85">L56-SUM(L34,L41,L47,L53:L55)</f>
        <v>0</v>
      </c>
      <c r="M58" s="9">
        <f t="shared" ref="M58:N58" si="86">M56-SUM(M34,M41,M47,M53:M55)</f>
        <v>0</v>
      </c>
      <c r="N58" s="9">
        <f t="shared" si="86"/>
        <v>0</v>
      </c>
      <c r="O58" s="9">
        <f t="shared" si="83"/>
        <v>0</v>
      </c>
      <c r="P58" s="9">
        <f t="shared" si="83"/>
        <v>0</v>
      </c>
      <c r="Q58" s="9">
        <f t="shared" si="83"/>
        <v>0</v>
      </c>
      <c r="R58" s="9">
        <f t="shared" si="83"/>
        <v>0</v>
      </c>
      <c r="S58" s="9">
        <f t="shared" si="83"/>
        <v>0</v>
      </c>
      <c r="T58" s="9">
        <f t="shared" si="83"/>
        <v>0</v>
      </c>
      <c r="U58" s="9">
        <f t="shared" si="83"/>
        <v>0</v>
      </c>
      <c r="V58" s="9">
        <f t="shared" si="83"/>
        <v>0</v>
      </c>
      <c r="W58" s="9">
        <f t="shared" si="83"/>
        <v>0</v>
      </c>
      <c r="X58" s="9">
        <f t="shared" si="83"/>
        <v>0</v>
      </c>
      <c r="Y58" s="9">
        <f t="shared" si="83"/>
        <v>0</v>
      </c>
      <c r="Z58" s="9">
        <f t="shared" si="83"/>
        <v>0</v>
      </c>
      <c r="AA58" s="9">
        <f t="shared" si="83"/>
        <v>0</v>
      </c>
      <c r="AB58" s="9">
        <f t="shared" si="83"/>
        <v>0</v>
      </c>
      <c r="AC58" s="9">
        <f t="shared" si="83"/>
        <v>0</v>
      </c>
      <c r="AD58" s="9">
        <f t="shared" si="83"/>
        <v>0</v>
      </c>
      <c r="AE58" s="9">
        <f t="shared" si="83"/>
        <v>0</v>
      </c>
      <c r="AF58" s="9">
        <f t="shared" si="83"/>
        <v>0</v>
      </c>
      <c r="AG58" s="9">
        <f t="shared" si="83"/>
        <v>0</v>
      </c>
      <c r="AH58" s="9">
        <f t="shared" si="83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7">P2</f>
        <v>Jan-Jan</v>
      </c>
      <c r="Q60" s="35" t="str">
        <f t="shared" si="87"/>
        <v>Jan-Feb</v>
      </c>
      <c r="R60" s="35" t="str">
        <f t="shared" si="87"/>
        <v>Jan-Mar</v>
      </c>
      <c r="S60" s="35" t="str">
        <f t="shared" si="87"/>
        <v>Jan-Apr</v>
      </c>
      <c r="T60" s="35" t="str">
        <f t="shared" si="87"/>
        <v>Jan-May</v>
      </c>
      <c r="U60" s="35" t="str">
        <f t="shared" si="87"/>
        <v>Jan-Jun</v>
      </c>
      <c r="V60" s="35" t="str">
        <f t="shared" si="87"/>
        <v>Jan-Jul</v>
      </c>
      <c r="W60" s="35" t="str">
        <f t="shared" si="87"/>
        <v>Jan-Aug</v>
      </c>
      <c r="X60" s="35" t="str">
        <f t="shared" si="87"/>
        <v>Jan-Sep</v>
      </c>
      <c r="Y60" s="35" t="str">
        <f t="shared" si="87"/>
        <v>Jan-Oct</v>
      </c>
      <c r="Z60" s="35" t="str">
        <f t="shared" si="87"/>
        <v>Jan-Nov</v>
      </c>
      <c r="AA60" s="35" t="str">
        <f t="shared" si="87"/>
        <v>Jan-Dec</v>
      </c>
      <c r="AB60" s="36" t="str">
        <f t="shared" si="87"/>
        <v>Q1</v>
      </c>
      <c r="AC60" s="36" t="str">
        <f t="shared" si="87"/>
        <v>Q2</v>
      </c>
      <c r="AD60" s="36" t="str">
        <f t="shared" si="87"/>
        <v>Q3</v>
      </c>
      <c r="AE60" s="36" t="str">
        <f t="shared" si="87"/>
        <v>Q4</v>
      </c>
      <c r="AF60" s="36" t="str">
        <f t="shared" si="87"/>
        <v>H1</v>
      </c>
      <c r="AG60" s="36" t="str">
        <f t="shared" si="87"/>
        <v>H2</v>
      </c>
      <c r="AH60" s="36" t="str">
        <f t="shared" si="87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8274.2408300000006</v>
      </c>
      <c r="E63" s="28">
        <f t="shared" ref="E63:O63" si="88">E5*E$86/1000</f>
        <v>12505.103590000002</v>
      </c>
      <c r="F63" s="28">
        <f t="shared" si="88"/>
        <v>22523.958646360035</v>
      </c>
      <c r="G63" s="28">
        <f t="shared" si="88"/>
        <v>24064.842898982479</v>
      </c>
      <c r="H63" s="28">
        <f t="shared" si="88"/>
        <v>31973.977496429045</v>
      </c>
      <c r="I63" s="28">
        <f t="shared" si="88"/>
        <v>28216.497249999997</v>
      </c>
      <c r="J63" s="28">
        <f t="shared" si="88"/>
        <v>21223.624446810962</v>
      </c>
      <c r="K63" s="28">
        <f t="shared" si="88"/>
        <v>18369.59159</v>
      </c>
      <c r="L63" s="28">
        <f t="shared" ref="L63" si="89">L5*L$86/1000</f>
        <v>15486.196991808683</v>
      </c>
      <c r="M63" s="28">
        <f t="shared" si="88"/>
        <v>13338.084175647193</v>
      </c>
      <c r="N63" s="28">
        <f t="shared" si="88"/>
        <v>11707.658245625584</v>
      </c>
      <c r="O63" s="28">
        <f t="shared" si="88"/>
        <v>10674.037753196188</v>
      </c>
      <c r="P63" s="28">
        <f t="shared" ref="P63:AH63" si="90">P5*P$86/1000</f>
        <v>8274.2408300000006</v>
      </c>
      <c r="Q63" s="28">
        <f t="shared" si="90"/>
        <v>20813.499102350939</v>
      </c>
      <c r="R63" s="28">
        <f t="shared" si="90"/>
        <v>43216.357320328498</v>
      </c>
      <c r="S63" s="28">
        <f t="shared" si="90"/>
        <v>66725.534183318028</v>
      </c>
      <c r="T63" s="28">
        <f t="shared" si="90"/>
        <v>97819.54504961909</v>
      </c>
      <c r="U63" s="28">
        <f t="shared" si="90"/>
        <v>125382.06723135828</v>
      </c>
      <c r="V63" s="28">
        <f t="shared" si="90"/>
        <v>147491.36069591017</v>
      </c>
      <c r="W63" s="28">
        <f t="shared" si="90"/>
        <v>166650.24850234587</v>
      </c>
      <c r="X63" s="28">
        <f t="shared" si="90"/>
        <v>182599.38104284651</v>
      </c>
      <c r="Y63" s="28">
        <f t="shared" si="90"/>
        <v>196740.11661000334</v>
      </c>
      <c r="Z63" s="28">
        <f t="shared" si="90"/>
        <v>209217.79050019852</v>
      </c>
      <c r="AA63" s="28">
        <f t="shared" si="90"/>
        <v>220513.57936728359</v>
      </c>
      <c r="AB63" s="28">
        <f t="shared" si="90"/>
        <v>43216.357320328498</v>
      </c>
      <c r="AC63" s="28">
        <f t="shared" si="90"/>
        <v>84413.485874150079</v>
      </c>
      <c r="AD63" s="28">
        <f t="shared" si="90"/>
        <v>54889.891846354207</v>
      </c>
      <c r="AE63" s="28">
        <f t="shared" si="90"/>
        <v>35706.327368475373</v>
      </c>
      <c r="AF63" s="28">
        <f t="shared" si="90"/>
        <v>125382.06723135828</v>
      </c>
      <c r="AG63" s="28">
        <f t="shared" si="90"/>
        <v>90399.390343180959</v>
      </c>
      <c r="AH63" s="28">
        <f t="shared" si="90"/>
        <v>220513.57936728362</v>
      </c>
    </row>
    <row r="64" spans="1:34" s="1" customFormat="1" ht="18.600000000000001">
      <c r="B64" s="24" t="s">
        <v>35</v>
      </c>
      <c r="C64" s="14"/>
      <c r="D64" s="15">
        <f t="shared" ref="D64:AH64" si="91">D6*D$86/1000</f>
        <v>486.03758999999997</v>
      </c>
      <c r="E64" s="15">
        <f t="shared" ref="E64:O64" si="92">E6*E$86/1000</f>
        <v>833.37648999999999</v>
      </c>
      <c r="F64" s="15">
        <f t="shared" si="92"/>
        <v>1779.1810227353515</v>
      </c>
      <c r="G64" s="15">
        <f t="shared" si="92"/>
        <v>2073.5972691733177</v>
      </c>
      <c r="H64" s="15">
        <f t="shared" si="92"/>
        <v>2602.540054880601</v>
      </c>
      <c r="I64" s="15">
        <f t="shared" si="92"/>
        <v>2255.04162</v>
      </c>
      <c r="J64" s="15">
        <f t="shared" si="92"/>
        <v>1762.9071430507504</v>
      </c>
      <c r="K64" s="15">
        <f t="shared" si="92"/>
        <v>1186.00549</v>
      </c>
      <c r="L64" s="15">
        <f t="shared" ref="L64" si="93">L6*L$86/1000</f>
        <v>892.14551867008538</v>
      </c>
      <c r="M64" s="15">
        <f t="shared" si="92"/>
        <v>832.47475439642642</v>
      </c>
      <c r="N64" s="15">
        <f t="shared" si="92"/>
        <v>851.32120713473898</v>
      </c>
      <c r="O64" s="15">
        <f t="shared" si="92"/>
        <v>728.5616483798301</v>
      </c>
      <c r="P64" s="15">
        <f t="shared" si="91"/>
        <v>486.03758999999997</v>
      </c>
      <c r="Q64" s="15">
        <f t="shared" si="91"/>
        <v>1304.20007465187</v>
      </c>
      <c r="R64" s="15">
        <f t="shared" si="91"/>
        <v>2945.6298045113858</v>
      </c>
      <c r="S64" s="15">
        <f t="shared" si="91"/>
        <v>4870.1332044171895</v>
      </c>
      <c r="T64" s="15">
        <f t="shared" si="91"/>
        <v>7315.2594566079079</v>
      </c>
      <c r="U64" s="15">
        <f t="shared" si="91"/>
        <v>9499.700735691762</v>
      </c>
      <c r="V64" s="15">
        <f t="shared" si="91"/>
        <v>11361.296282844776</v>
      </c>
      <c r="W64" s="15">
        <f t="shared" si="91"/>
        <v>12539.894075946573</v>
      </c>
      <c r="X64" s="15">
        <f t="shared" si="91"/>
        <v>13356.885044358291</v>
      </c>
      <c r="Y64" s="15">
        <f t="shared" si="91"/>
        <v>14159.730654643812</v>
      </c>
      <c r="Z64" s="15">
        <f t="shared" si="91"/>
        <v>15073.107501904356</v>
      </c>
      <c r="AA64" s="15">
        <f t="shared" si="91"/>
        <v>15812.540409261142</v>
      </c>
      <c r="AB64" s="15">
        <f t="shared" si="91"/>
        <v>2945.6298045113858</v>
      </c>
      <c r="AC64" s="15">
        <f t="shared" si="91"/>
        <v>6954.7366214913527</v>
      </c>
      <c r="AD64" s="15">
        <f t="shared" si="91"/>
        <v>3776.4803112367581</v>
      </c>
      <c r="AE64" s="15">
        <f t="shared" si="91"/>
        <v>2420.5334061618623</v>
      </c>
      <c r="AF64" s="15">
        <f t="shared" si="91"/>
        <v>9499.700735691762</v>
      </c>
      <c r="AG64" s="15">
        <f t="shared" si="91"/>
        <v>6174.3681583155849</v>
      </c>
      <c r="AH64" s="15">
        <f t="shared" si="91"/>
        <v>15812.540409261144</v>
      </c>
    </row>
    <row r="65" spans="2:34" s="1" customFormat="1" ht="18.600000000000001">
      <c r="B65" s="24" t="s">
        <v>36</v>
      </c>
      <c r="C65" s="14"/>
      <c r="D65" s="15">
        <f t="shared" ref="D65:AH65" si="94">D7*D$86/1000</f>
        <v>0</v>
      </c>
      <c r="E65" s="15">
        <f t="shared" ref="E65:O65" si="95">E7*E$86/1000</f>
        <v>0</v>
      </c>
      <c r="F65" s="15">
        <f t="shared" si="95"/>
        <v>0</v>
      </c>
      <c r="G65" s="15">
        <f t="shared" si="95"/>
        <v>0</v>
      </c>
      <c r="H65" s="15">
        <f t="shared" si="95"/>
        <v>0</v>
      </c>
      <c r="I65" s="15">
        <f t="shared" si="95"/>
        <v>0</v>
      </c>
      <c r="J65" s="15">
        <f t="shared" si="95"/>
        <v>0</v>
      </c>
      <c r="K65" s="15">
        <f t="shared" si="95"/>
        <v>0</v>
      </c>
      <c r="L65" s="15">
        <f t="shared" ref="L65" si="96">L7*L$86/1000</f>
        <v>0</v>
      </c>
      <c r="M65" s="15">
        <f t="shared" si="95"/>
        <v>0</v>
      </c>
      <c r="N65" s="15">
        <f t="shared" si="95"/>
        <v>0</v>
      </c>
      <c r="O65" s="15">
        <f t="shared" si="95"/>
        <v>0</v>
      </c>
      <c r="P65" s="15">
        <f t="shared" si="94"/>
        <v>0</v>
      </c>
      <c r="Q65" s="15">
        <f t="shared" si="94"/>
        <v>0</v>
      </c>
      <c r="R65" s="15">
        <f t="shared" si="94"/>
        <v>0</v>
      </c>
      <c r="S65" s="15">
        <f t="shared" si="94"/>
        <v>0</v>
      </c>
      <c r="T65" s="15">
        <f t="shared" si="94"/>
        <v>0</v>
      </c>
      <c r="U65" s="15">
        <f t="shared" si="94"/>
        <v>0</v>
      </c>
      <c r="V65" s="15">
        <f t="shared" si="94"/>
        <v>0</v>
      </c>
      <c r="W65" s="15">
        <f t="shared" si="94"/>
        <v>0</v>
      </c>
      <c r="X65" s="15">
        <f t="shared" si="94"/>
        <v>0</v>
      </c>
      <c r="Y65" s="15">
        <f t="shared" si="94"/>
        <v>0</v>
      </c>
      <c r="Z65" s="15">
        <f t="shared" si="94"/>
        <v>0</v>
      </c>
      <c r="AA65" s="15">
        <f t="shared" si="94"/>
        <v>0</v>
      </c>
      <c r="AB65" s="15">
        <f t="shared" si="94"/>
        <v>0</v>
      </c>
      <c r="AC65" s="15">
        <f t="shared" si="94"/>
        <v>0</v>
      </c>
      <c r="AD65" s="15">
        <f t="shared" si="94"/>
        <v>0</v>
      </c>
      <c r="AE65" s="15">
        <f t="shared" si="94"/>
        <v>0</v>
      </c>
      <c r="AF65" s="15">
        <f t="shared" si="94"/>
        <v>0</v>
      </c>
      <c r="AG65" s="15">
        <f t="shared" si="94"/>
        <v>0</v>
      </c>
      <c r="AH65" s="15">
        <f t="shared" si="94"/>
        <v>0</v>
      </c>
    </row>
    <row r="66" spans="2:34" s="1" customFormat="1" ht="18.600000000000001">
      <c r="B66" s="24" t="s">
        <v>37</v>
      </c>
      <c r="C66" s="14"/>
      <c r="D66" s="15">
        <f t="shared" ref="D66:AH66" si="97">D8*D$86/1000</f>
        <v>0</v>
      </c>
      <c r="E66" s="15">
        <f t="shared" ref="E66:O66" si="98">E8*E$86/1000</f>
        <v>0</v>
      </c>
      <c r="F66" s="15">
        <f t="shared" si="98"/>
        <v>0</v>
      </c>
      <c r="G66" s="15">
        <f t="shared" si="98"/>
        <v>0</v>
      </c>
      <c r="H66" s="15">
        <f t="shared" si="98"/>
        <v>0</v>
      </c>
      <c r="I66" s="15">
        <f t="shared" si="98"/>
        <v>0</v>
      </c>
      <c r="J66" s="15">
        <f t="shared" si="98"/>
        <v>0</v>
      </c>
      <c r="K66" s="15">
        <f t="shared" si="98"/>
        <v>0</v>
      </c>
      <c r="L66" s="15">
        <f t="shared" ref="L66" si="99">L8*L$86/1000</f>
        <v>0</v>
      </c>
      <c r="M66" s="15">
        <f t="shared" si="98"/>
        <v>0</v>
      </c>
      <c r="N66" s="15">
        <f t="shared" si="98"/>
        <v>0</v>
      </c>
      <c r="O66" s="15">
        <f t="shared" si="98"/>
        <v>0</v>
      </c>
      <c r="P66" s="15">
        <f t="shared" si="97"/>
        <v>0</v>
      </c>
      <c r="Q66" s="15">
        <f t="shared" si="97"/>
        <v>0</v>
      </c>
      <c r="R66" s="15">
        <f t="shared" si="97"/>
        <v>0</v>
      </c>
      <c r="S66" s="15">
        <f t="shared" si="97"/>
        <v>0</v>
      </c>
      <c r="T66" s="15">
        <f t="shared" si="97"/>
        <v>0</v>
      </c>
      <c r="U66" s="15">
        <f t="shared" si="97"/>
        <v>0</v>
      </c>
      <c r="V66" s="15">
        <f t="shared" si="97"/>
        <v>0</v>
      </c>
      <c r="W66" s="15">
        <f t="shared" si="97"/>
        <v>0</v>
      </c>
      <c r="X66" s="15">
        <f t="shared" si="97"/>
        <v>0</v>
      </c>
      <c r="Y66" s="15">
        <f t="shared" si="97"/>
        <v>0</v>
      </c>
      <c r="Z66" s="15">
        <f t="shared" si="97"/>
        <v>0</v>
      </c>
      <c r="AA66" s="15">
        <f t="shared" si="97"/>
        <v>0</v>
      </c>
      <c r="AB66" s="15">
        <f t="shared" si="97"/>
        <v>0</v>
      </c>
      <c r="AC66" s="15">
        <f t="shared" si="97"/>
        <v>0</v>
      </c>
      <c r="AD66" s="15">
        <f t="shared" si="97"/>
        <v>0</v>
      </c>
      <c r="AE66" s="15">
        <f t="shared" si="97"/>
        <v>0</v>
      </c>
      <c r="AF66" s="15">
        <f t="shared" si="97"/>
        <v>0</v>
      </c>
      <c r="AG66" s="15">
        <f t="shared" si="97"/>
        <v>0</v>
      </c>
      <c r="AH66" s="15">
        <f t="shared" si="97"/>
        <v>0</v>
      </c>
    </row>
    <row r="67" spans="2:34" s="1" customFormat="1" ht="18.600000000000001">
      <c r="B67" s="24" t="s">
        <v>38</v>
      </c>
      <c r="C67" s="14"/>
      <c r="D67" s="15">
        <f t="shared" ref="D67:AH67" si="100">D9*D$86/1000</f>
        <v>0</v>
      </c>
      <c r="E67" s="15">
        <f t="shared" ref="E67:O67" si="101">E9*E$86/1000</f>
        <v>0</v>
      </c>
      <c r="F67" s="15">
        <f t="shared" si="101"/>
        <v>0</v>
      </c>
      <c r="G67" s="15">
        <f t="shared" si="101"/>
        <v>0</v>
      </c>
      <c r="H67" s="15">
        <f t="shared" si="101"/>
        <v>0</v>
      </c>
      <c r="I67" s="15">
        <f t="shared" si="101"/>
        <v>0</v>
      </c>
      <c r="J67" s="15">
        <f t="shared" si="101"/>
        <v>0</v>
      </c>
      <c r="K67" s="15">
        <f t="shared" si="101"/>
        <v>0</v>
      </c>
      <c r="L67" s="15">
        <f t="shared" ref="L67" si="102">L9*L$86/1000</f>
        <v>0</v>
      </c>
      <c r="M67" s="15">
        <f t="shared" si="101"/>
        <v>0</v>
      </c>
      <c r="N67" s="15">
        <f t="shared" si="101"/>
        <v>0</v>
      </c>
      <c r="O67" s="15">
        <f t="shared" si="101"/>
        <v>0</v>
      </c>
      <c r="P67" s="15">
        <f t="shared" si="100"/>
        <v>0</v>
      </c>
      <c r="Q67" s="15">
        <f t="shared" si="100"/>
        <v>0</v>
      </c>
      <c r="R67" s="15">
        <f t="shared" si="100"/>
        <v>0</v>
      </c>
      <c r="S67" s="15">
        <f t="shared" si="100"/>
        <v>0</v>
      </c>
      <c r="T67" s="15">
        <f t="shared" si="100"/>
        <v>0</v>
      </c>
      <c r="U67" s="15">
        <f t="shared" si="100"/>
        <v>0</v>
      </c>
      <c r="V67" s="15">
        <f t="shared" si="100"/>
        <v>0</v>
      </c>
      <c r="W67" s="15">
        <f t="shared" si="100"/>
        <v>0</v>
      </c>
      <c r="X67" s="15">
        <f t="shared" si="100"/>
        <v>0</v>
      </c>
      <c r="Y67" s="15">
        <f t="shared" si="100"/>
        <v>0</v>
      </c>
      <c r="Z67" s="15">
        <f t="shared" si="100"/>
        <v>0</v>
      </c>
      <c r="AA67" s="15">
        <f t="shared" si="100"/>
        <v>0</v>
      </c>
      <c r="AB67" s="15">
        <f t="shared" si="100"/>
        <v>0</v>
      </c>
      <c r="AC67" s="15">
        <f t="shared" si="100"/>
        <v>0</v>
      </c>
      <c r="AD67" s="15">
        <f t="shared" si="100"/>
        <v>0</v>
      </c>
      <c r="AE67" s="15">
        <f t="shared" si="100"/>
        <v>0</v>
      </c>
      <c r="AF67" s="15">
        <f t="shared" si="100"/>
        <v>0</v>
      </c>
      <c r="AG67" s="15">
        <f t="shared" si="100"/>
        <v>0</v>
      </c>
      <c r="AH67" s="15">
        <f t="shared" si="100"/>
        <v>0</v>
      </c>
    </row>
    <row r="68" spans="2:34" s="1" customFormat="1" ht="18.600000000000001">
      <c r="B68" s="24" t="s">
        <v>39</v>
      </c>
      <c r="C68" s="14"/>
      <c r="D68" s="15">
        <f t="shared" ref="D68:AH68" si="103">D10*D$86/1000</f>
        <v>0</v>
      </c>
      <c r="E68" s="15">
        <f t="shared" ref="E68:O68" si="104">E10*E$86/1000</f>
        <v>0</v>
      </c>
      <c r="F68" s="15">
        <f t="shared" si="104"/>
        <v>0</v>
      </c>
      <c r="G68" s="15">
        <f t="shared" si="104"/>
        <v>0</v>
      </c>
      <c r="H68" s="15">
        <f t="shared" si="104"/>
        <v>0</v>
      </c>
      <c r="I68" s="15">
        <f t="shared" si="104"/>
        <v>0</v>
      </c>
      <c r="J68" s="15">
        <f t="shared" si="104"/>
        <v>0</v>
      </c>
      <c r="K68" s="15">
        <f t="shared" si="104"/>
        <v>0</v>
      </c>
      <c r="L68" s="15">
        <f t="shared" ref="L68" si="105">L10*L$86/1000</f>
        <v>0</v>
      </c>
      <c r="M68" s="15">
        <f t="shared" si="104"/>
        <v>0</v>
      </c>
      <c r="N68" s="15">
        <f t="shared" si="104"/>
        <v>0</v>
      </c>
      <c r="O68" s="15">
        <f t="shared" si="104"/>
        <v>0</v>
      </c>
      <c r="P68" s="15">
        <f t="shared" si="103"/>
        <v>0</v>
      </c>
      <c r="Q68" s="15">
        <f t="shared" si="103"/>
        <v>0</v>
      </c>
      <c r="R68" s="15">
        <f t="shared" si="103"/>
        <v>0</v>
      </c>
      <c r="S68" s="15">
        <f t="shared" si="103"/>
        <v>0</v>
      </c>
      <c r="T68" s="15">
        <f t="shared" si="103"/>
        <v>0</v>
      </c>
      <c r="U68" s="15">
        <f t="shared" si="103"/>
        <v>0</v>
      </c>
      <c r="V68" s="15">
        <f t="shared" si="103"/>
        <v>0</v>
      </c>
      <c r="W68" s="15">
        <f t="shared" si="103"/>
        <v>0</v>
      </c>
      <c r="X68" s="15">
        <f t="shared" si="103"/>
        <v>0</v>
      </c>
      <c r="Y68" s="15">
        <f t="shared" si="103"/>
        <v>0</v>
      </c>
      <c r="Z68" s="15">
        <f t="shared" si="103"/>
        <v>0</v>
      </c>
      <c r="AA68" s="15">
        <f t="shared" si="103"/>
        <v>0</v>
      </c>
      <c r="AB68" s="15">
        <f t="shared" si="103"/>
        <v>0</v>
      </c>
      <c r="AC68" s="15">
        <f t="shared" si="103"/>
        <v>0</v>
      </c>
      <c r="AD68" s="15">
        <f t="shared" si="103"/>
        <v>0</v>
      </c>
      <c r="AE68" s="15">
        <f t="shared" si="103"/>
        <v>0</v>
      </c>
      <c r="AF68" s="15">
        <f t="shared" si="103"/>
        <v>0</v>
      </c>
      <c r="AG68" s="15">
        <f t="shared" si="103"/>
        <v>0</v>
      </c>
      <c r="AH68" s="15">
        <f t="shared" si="103"/>
        <v>0</v>
      </c>
    </row>
    <row r="69" spans="2:34" s="1" customFormat="1" ht="18.600000000000001">
      <c r="B69" s="24" t="s">
        <v>40</v>
      </c>
      <c r="C69" s="14"/>
      <c r="D69" s="15">
        <f t="shared" ref="D69:AH69" si="106">D11*D$86/1000</f>
        <v>1866.4061799999995</v>
      </c>
      <c r="E69" s="15">
        <f t="shared" ref="E69:O69" si="107">E11*E$86/1000</f>
        <v>3188.18019</v>
      </c>
      <c r="F69" s="15">
        <f t="shared" si="107"/>
        <v>5105.3771984236619</v>
      </c>
      <c r="G69" s="15">
        <f t="shared" si="107"/>
        <v>6116.1226998332741</v>
      </c>
      <c r="H69" s="15">
        <f t="shared" si="107"/>
        <v>9136.7858569094242</v>
      </c>
      <c r="I69" s="15">
        <f t="shared" si="107"/>
        <v>7122.7838099999999</v>
      </c>
      <c r="J69" s="15">
        <f t="shared" si="107"/>
        <v>5501.1709840596232</v>
      </c>
      <c r="K69" s="15">
        <f t="shared" si="107"/>
        <v>5322.4914100000005</v>
      </c>
      <c r="L69" s="15">
        <f t="shared" ref="L69" si="108">L11*L$86/1000</f>
        <v>3951.9984015563377</v>
      </c>
      <c r="M69" s="15">
        <f t="shared" si="107"/>
        <v>2927.4434991791386</v>
      </c>
      <c r="N69" s="15">
        <f t="shared" si="107"/>
        <v>3621.665896672062</v>
      </c>
      <c r="O69" s="15">
        <f t="shared" si="107"/>
        <v>4583.9379566469261</v>
      </c>
      <c r="P69" s="15">
        <f t="shared" si="106"/>
        <v>1866.4061799999995</v>
      </c>
      <c r="Q69" s="15">
        <f t="shared" si="106"/>
        <v>4998.2591543179442</v>
      </c>
      <c r="R69" s="15">
        <f t="shared" si="106"/>
        <v>10182.011421194793</v>
      </c>
      <c r="S69" s="15">
        <f t="shared" si="106"/>
        <v>16052.66573952983</v>
      </c>
      <c r="T69" s="15">
        <f t="shared" si="106"/>
        <v>24477.022233973654</v>
      </c>
      <c r="U69" s="15">
        <f t="shared" si="106"/>
        <v>31426.84214927605</v>
      </c>
      <c r="V69" s="15">
        <f t="shared" si="106"/>
        <v>37187.018622050819</v>
      </c>
      <c r="W69" s="15">
        <f t="shared" si="106"/>
        <v>42914.310244711851</v>
      </c>
      <c r="X69" s="15">
        <f t="shared" si="106"/>
        <v>46971.075051572669</v>
      </c>
      <c r="Y69" s="15">
        <f t="shared" si="106"/>
        <v>49794.291443634902</v>
      </c>
      <c r="Z69" s="15">
        <f t="shared" si="106"/>
        <v>54113.107401240311</v>
      </c>
      <c r="AA69" s="15">
        <f t="shared" si="106"/>
        <v>60386.820031981035</v>
      </c>
      <c r="AB69" s="15">
        <f t="shared" si="106"/>
        <v>10182.011421194793</v>
      </c>
      <c r="AC69" s="15">
        <f t="shared" si="106"/>
        <v>22263.841739690317</v>
      </c>
      <c r="AD69" s="15">
        <f t="shared" si="106"/>
        <v>14720.191851899146</v>
      </c>
      <c r="AE69" s="15">
        <f t="shared" si="106"/>
        <v>11390.786147937442</v>
      </c>
      <c r="AF69" s="15">
        <f t="shared" si="106"/>
        <v>31426.84214927605</v>
      </c>
      <c r="AG69" s="15">
        <f t="shared" si="106"/>
        <v>26515.959873178137</v>
      </c>
      <c r="AH69" s="15">
        <f t="shared" si="106"/>
        <v>60386.820031981042</v>
      </c>
    </row>
    <row r="70" spans="2:34" s="1" customFormat="1" ht="18.600000000000001">
      <c r="B70" s="26" t="s">
        <v>41</v>
      </c>
      <c r="C70" s="27"/>
      <c r="D70" s="28">
        <f t="shared" ref="D70:AH70" si="109">D12*D$86/1000</f>
        <v>3449.1327899999992</v>
      </c>
      <c r="E70" s="28">
        <f t="shared" ref="E70:O70" si="110">E12*E$86/1000</f>
        <v>5681.9448700000012</v>
      </c>
      <c r="F70" s="28">
        <f t="shared" si="110"/>
        <v>10017.421876683806</v>
      </c>
      <c r="G70" s="28">
        <f t="shared" si="110"/>
        <v>11409.279043244043</v>
      </c>
      <c r="H70" s="28">
        <f t="shared" si="110"/>
        <v>17018.198522078841</v>
      </c>
      <c r="I70" s="28">
        <f t="shared" si="110"/>
        <v>13357.378700000001</v>
      </c>
      <c r="J70" s="28">
        <f t="shared" si="110"/>
        <v>10692.903584966336</v>
      </c>
      <c r="K70" s="28">
        <f t="shared" si="110"/>
        <v>9510.3144799999991</v>
      </c>
      <c r="L70" s="28">
        <f t="shared" ref="L70" si="111">L12*L$86/1000</f>
        <v>7192.5365625751201</v>
      </c>
      <c r="M70" s="28">
        <f t="shared" si="110"/>
        <v>5589.0422629173436</v>
      </c>
      <c r="N70" s="28">
        <f t="shared" si="110"/>
        <v>6270.1727627868358</v>
      </c>
      <c r="O70" s="28">
        <f t="shared" si="110"/>
        <v>7208.4777833992694</v>
      </c>
      <c r="P70" s="28">
        <f t="shared" si="109"/>
        <v>3449.1327899999992</v>
      </c>
      <c r="Q70" s="28">
        <f t="shared" si="109"/>
        <v>9063.5528085118294</v>
      </c>
      <c r="R70" s="28">
        <f t="shared" si="109"/>
        <v>18954.267314999266</v>
      </c>
      <c r="S70" s="28">
        <f t="shared" si="109"/>
        <v>29900.476135804831</v>
      </c>
      <c r="T70" s="28">
        <f t="shared" si="109"/>
        <v>45591.81579784862</v>
      </c>
      <c r="U70" s="28">
        <f t="shared" si="109"/>
        <v>58613.520686292199</v>
      </c>
      <c r="V70" s="28">
        <f t="shared" si="109"/>
        <v>69877.750176995076</v>
      </c>
      <c r="W70" s="28">
        <f t="shared" si="109"/>
        <v>80002.445138214302</v>
      </c>
      <c r="X70" s="28">
        <f t="shared" si="109"/>
        <v>87319.851898963927</v>
      </c>
      <c r="Y70" s="28">
        <f t="shared" si="109"/>
        <v>92805.758588703742</v>
      </c>
      <c r="Z70" s="28">
        <f t="shared" si="109"/>
        <v>100009.28398778448</v>
      </c>
      <c r="AA70" s="28">
        <f t="shared" si="109"/>
        <v>109281.24124902552</v>
      </c>
      <c r="AB70" s="28">
        <f t="shared" si="109"/>
        <v>18954.267314999266</v>
      </c>
      <c r="AC70" s="28">
        <f t="shared" si="109"/>
        <v>41585.004885622569</v>
      </c>
      <c r="AD70" s="28">
        <f t="shared" si="109"/>
        <v>27226.433971034967</v>
      </c>
      <c r="AE70" s="28">
        <f t="shared" si="109"/>
        <v>19381.817250057433</v>
      </c>
      <c r="AF70" s="28">
        <f t="shared" si="109"/>
        <v>58613.520686292199</v>
      </c>
      <c r="AG70" s="28">
        <f t="shared" si="109"/>
        <v>46931.975579919308</v>
      </c>
      <c r="AH70" s="28">
        <f t="shared" si="109"/>
        <v>109281.24124902554</v>
      </c>
    </row>
    <row r="71" spans="2:34" s="1" customFormat="1" ht="18.600000000000001">
      <c r="B71" s="25" t="s">
        <v>42</v>
      </c>
      <c r="C71" s="14"/>
      <c r="D71" s="15">
        <f t="shared" ref="D71:AH71" si="112">D13*D$86/1000</f>
        <v>315.24201999999997</v>
      </c>
      <c r="E71" s="15">
        <f t="shared" ref="E71:O71" si="113">E13*E$86/1000</f>
        <v>351.62743</v>
      </c>
      <c r="F71" s="15">
        <f t="shared" si="113"/>
        <v>543.29234950897819</v>
      </c>
      <c r="G71" s="15">
        <f t="shared" si="113"/>
        <v>556.80751413991118</v>
      </c>
      <c r="H71" s="15">
        <f t="shared" si="113"/>
        <v>716.55964681795297</v>
      </c>
      <c r="I71" s="15">
        <f t="shared" si="113"/>
        <v>678.88027</v>
      </c>
      <c r="J71" s="15">
        <f t="shared" si="113"/>
        <v>614.70189254090269</v>
      </c>
      <c r="K71" s="15">
        <f t="shared" si="113"/>
        <v>646.09387000000004</v>
      </c>
      <c r="L71" s="15">
        <f t="shared" ref="L71" si="114">L13*L$86/1000</f>
        <v>492.06147928979129</v>
      </c>
      <c r="M71" s="15">
        <f t="shared" si="113"/>
        <v>427.01364330791648</v>
      </c>
      <c r="N71" s="15">
        <f t="shared" si="113"/>
        <v>449.88267086539219</v>
      </c>
      <c r="O71" s="15">
        <f t="shared" si="113"/>
        <v>500.65309297146473</v>
      </c>
      <c r="P71" s="15">
        <f t="shared" si="112"/>
        <v>315.24201999999997</v>
      </c>
      <c r="Q71" s="15">
        <f t="shared" si="112"/>
        <v>689.92090734704698</v>
      </c>
      <c r="R71" s="15">
        <f t="shared" si="112"/>
        <v>1301.1552185428079</v>
      </c>
      <c r="S71" s="15">
        <f t="shared" si="112"/>
        <v>1884.2835426358765</v>
      </c>
      <c r="T71" s="15">
        <f t="shared" si="112"/>
        <v>2640.5927297876838</v>
      </c>
      <c r="U71" s="15">
        <f t="shared" si="112"/>
        <v>3314.2156037592617</v>
      </c>
      <c r="V71" s="15">
        <f t="shared" si="112"/>
        <v>3963.2794322915947</v>
      </c>
      <c r="W71" s="15">
        <f t="shared" si="112"/>
        <v>4675.9968606704933</v>
      </c>
      <c r="X71" s="15">
        <f t="shared" si="112"/>
        <v>5204.2173454885851</v>
      </c>
      <c r="Y71" s="15">
        <f t="shared" si="112"/>
        <v>5683.0234635795159</v>
      </c>
      <c r="Z71" s="15">
        <f t="shared" si="112"/>
        <v>6240.3438832772008</v>
      </c>
      <c r="AA71" s="15">
        <f t="shared" si="112"/>
        <v>6912.4071528961695</v>
      </c>
      <c r="AB71" s="15">
        <f t="shared" si="112"/>
        <v>1301.1552185428079</v>
      </c>
      <c r="AC71" s="15">
        <f t="shared" si="112"/>
        <v>1961.1713823743073</v>
      </c>
      <c r="AD71" s="15">
        <f t="shared" si="112"/>
        <v>1752.9281849422975</v>
      </c>
      <c r="AE71" s="15">
        <f t="shared" si="112"/>
        <v>1395.6137801108096</v>
      </c>
      <c r="AF71" s="15">
        <f t="shared" si="112"/>
        <v>3314.2156037592617</v>
      </c>
      <c r="AG71" s="15">
        <f t="shared" si="112"/>
        <v>3206.6447167338129</v>
      </c>
      <c r="AH71" s="15">
        <f t="shared" si="112"/>
        <v>6912.4071528961704</v>
      </c>
    </row>
    <row r="72" spans="2:34" s="1" customFormat="1" ht="18.600000000000001">
      <c r="B72" s="25" t="s">
        <v>43</v>
      </c>
      <c r="C72" s="14"/>
      <c r="D72" s="15">
        <f t="shared" ref="D72:AH72" si="115">D14*D$86/1000</f>
        <v>1071.7943099999998</v>
      </c>
      <c r="E72" s="15">
        <f t="shared" ref="E72:O72" si="116">E14*E$86/1000</f>
        <v>1592.2634999999998</v>
      </c>
      <c r="F72" s="15">
        <f t="shared" si="116"/>
        <v>2386.8696648499031</v>
      </c>
      <c r="G72" s="15">
        <f t="shared" si="116"/>
        <v>2776.8487176002391</v>
      </c>
      <c r="H72" s="15">
        <f t="shared" si="116"/>
        <v>4529.3913644266459</v>
      </c>
      <c r="I72" s="15">
        <f t="shared" si="116"/>
        <v>3477.9071600000002</v>
      </c>
      <c r="J72" s="15">
        <f t="shared" si="116"/>
        <v>3697.7045358939827</v>
      </c>
      <c r="K72" s="15">
        <f t="shared" si="116"/>
        <v>2828.0879900000004</v>
      </c>
      <c r="L72" s="15">
        <f t="shared" ref="L72" si="117">L14*L$86/1000</f>
        <v>2247.6686438974452</v>
      </c>
      <c r="M72" s="15">
        <f t="shared" si="116"/>
        <v>1606.9567104137882</v>
      </c>
      <c r="N72" s="15">
        <f t="shared" si="116"/>
        <v>1998.8782427740382</v>
      </c>
      <c r="O72" s="15">
        <f t="shared" si="116"/>
        <v>2797.6270782836846</v>
      </c>
      <c r="P72" s="15">
        <f t="shared" si="115"/>
        <v>1071.7943099999998</v>
      </c>
      <c r="Q72" s="15">
        <f t="shared" si="115"/>
        <v>2673.2867685480765</v>
      </c>
      <c r="R72" s="15">
        <f t="shared" si="115"/>
        <v>5223.711472111856</v>
      </c>
      <c r="S72" s="15">
        <f t="shared" si="115"/>
        <v>7967.2617358327552</v>
      </c>
      <c r="T72" s="15">
        <f t="shared" si="115"/>
        <v>12144.924809949436</v>
      </c>
      <c r="U72" s="15">
        <f t="shared" si="115"/>
        <v>15545.431859147122</v>
      </c>
      <c r="V72" s="15">
        <f t="shared" si="115"/>
        <v>19570.40127941205</v>
      </c>
      <c r="W72" s="15">
        <f t="shared" si="115"/>
        <v>22619.571525113195</v>
      </c>
      <c r="X72" s="15">
        <f t="shared" si="115"/>
        <v>24988.751504079766</v>
      </c>
      <c r="Y72" s="15">
        <f t="shared" si="115"/>
        <v>26570.82868219374</v>
      </c>
      <c r="Z72" s="15">
        <f t="shared" si="115"/>
        <v>28992.29500639909</v>
      </c>
      <c r="AA72" s="15">
        <f t="shared" si="115"/>
        <v>32981.802190766211</v>
      </c>
      <c r="AB72" s="15">
        <f t="shared" si="115"/>
        <v>5223.711472111856</v>
      </c>
      <c r="AC72" s="15">
        <f t="shared" si="115"/>
        <v>10694.632572419538</v>
      </c>
      <c r="AD72" s="15">
        <f t="shared" si="115"/>
        <v>8684.673867657255</v>
      </c>
      <c r="AE72" s="15">
        <f t="shared" si="115"/>
        <v>6575.3320312753958</v>
      </c>
      <c r="AF72" s="15">
        <f t="shared" si="115"/>
        <v>15545.431859147122</v>
      </c>
      <c r="AG72" s="15">
        <f t="shared" si="115"/>
        <v>15462.359591696168</v>
      </c>
      <c r="AH72" s="15">
        <f t="shared" si="115"/>
        <v>32981.802190766211</v>
      </c>
    </row>
    <row r="73" spans="2:34" s="1" customFormat="1" ht="18.600000000000001">
      <c r="B73" s="25" t="s">
        <v>44</v>
      </c>
      <c r="C73" s="14"/>
      <c r="D73" s="15">
        <f t="shared" ref="D73:AH73" si="118">D15*D$86/1000</f>
        <v>1336.0752899999998</v>
      </c>
      <c r="E73" s="15">
        <f t="shared" ref="E73:O73" si="119">E15*E$86/1000</f>
        <v>1601.6260600000001</v>
      </c>
      <c r="F73" s="15">
        <f t="shared" si="119"/>
        <v>2540.3734857587283</v>
      </c>
      <c r="G73" s="15">
        <f t="shared" si="119"/>
        <v>2809.7691653541497</v>
      </c>
      <c r="H73" s="15">
        <f t="shared" si="119"/>
        <v>4754.2956161365637</v>
      </c>
      <c r="I73" s="15">
        <f t="shared" si="119"/>
        <v>3507.5581000000002</v>
      </c>
      <c r="J73" s="15">
        <f t="shared" si="119"/>
        <v>3259.6415721847543</v>
      </c>
      <c r="K73" s="15">
        <f t="shared" si="119"/>
        <v>3091.5018700000001</v>
      </c>
      <c r="L73" s="15">
        <f t="shared" ref="L73" si="120">L15*L$86/1000</f>
        <v>2815.73552838879</v>
      </c>
      <c r="M73" s="15">
        <f t="shared" si="119"/>
        <v>2555.0600708428533</v>
      </c>
      <c r="N73" s="15">
        <f t="shared" si="119"/>
        <v>2124.8053376040793</v>
      </c>
      <c r="O73" s="15">
        <f t="shared" si="119"/>
        <v>1855.4022805573184</v>
      </c>
      <c r="P73" s="15">
        <f t="shared" si="118"/>
        <v>1336.0752899999998</v>
      </c>
      <c r="Q73" s="15">
        <f t="shared" si="118"/>
        <v>3015.9959383774408</v>
      </c>
      <c r="R73" s="15">
        <f t="shared" si="118"/>
        <v>5794.8563103672368</v>
      </c>
      <c r="S73" s="15">
        <f t="shared" si="118"/>
        <v>8637.1617943814545</v>
      </c>
      <c r="T73" s="15">
        <f t="shared" si="118"/>
        <v>13064.206683153034</v>
      </c>
      <c r="U73" s="15">
        <f t="shared" si="118"/>
        <v>16523.474937470681</v>
      </c>
      <c r="V73" s="15">
        <f t="shared" si="118"/>
        <v>19994.191862712047</v>
      </c>
      <c r="W73" s="15">
        <f t="shared" si="118"/>
        <v>23371.778018278204</v>
      </c>
      <c r="X73" s="15">
        <f t="shared" si="118"/>
        <v>26511.717415412113</v>
      </c>
      <c r="Y73" s="15">
        <f t="shared" si="118"/>
        <v>29564.907092025809</v>
      </c>
      <c r="Z73" s="15">
        <f t="shared" si="118"/>
        <v>32084.169338632521</v>
      </c>
      <c r="AA73" s="15">
        <f t="shared" si="118"/>
        <v>34218.166786069713</v>
      </c>
      <c r="AB73" s="15">
        <f t="shared" si="118"/>
        <v>5794.8563103672368</v>
      </c>
      <c r="AC73" s="15">
        <f t="shared" si="118"/>
        <v>10955.047891101663</v>
      </c>
      <c r="AD73" s="15">
        <f t="shared" si="118"/>
        <v>9191.712195908116</v>
      </c>
      <c r="AE73" s="15">
        <f t="shared" si="118"/>
        <v>6510.1077633140394</v>
      </c>
      <c r="AF73" s="15">
        <f t="shared" si="118"/>
        <v>16523.474937470681</v>
      </c>
      <c r="AG73" s="15">
        <f t="shared" si="118"/>
        <v>15802.726822246139</v>
      </c>
      <c r="AH73" s="15">
        <f t="shared" si="118"/>
        <v>34218.16678606972</v>
      </c>
    </row>
    <row r="74" spans="2:34" s="1" customFormat="1" ht="18.600000000000001">
      <c r="B74" s="25" t="s">
        <v>45</v>
      </c>
      <c r="C74" s="14"/>
      <c r="D74" s="15">
        <f t="shared" ref="D74:AH74" si="121">D16*D$86/1000</f>
        <v>0</v>
      </c>
      <c r="E74" s="15">
        <f t="shared" ref="E74:O74" si="122">E16*E$86/1000</f>
        <v>0</v>
      </c>
      <c r="F74" s="15">
        <f t="shared" si="122"/>
        <v>0</v>
      </c>
      <c r="G74" s="15">
        <f t="shared" si="122"/>
        <v>0</v>
      </c>
      <c r="H74" s="15">
        <f t="shared" si="122"/>
        <v>0</v>
      </c>
      <c r="I74" s="15">
        <f t="shared" si="122"/>
        <v>0</v>
      </c>
      <c r="J74" s="15">
        <f t="shared" si="122"/>
        <v>0</v>
      </c>
      <c r="K74" s="15">
        <f t="shared" si="122"/>
        <v>0</v>
      </c>
      <c r="L74" s="15">
        <f t="shared" ref="L74" si="123">L16*L$86/1000</f>
        <v>0</v>
      </c>
      <c r="M74" s="15">
        <f t="shared" si="122"/>
        <v>0</v>
      </c>
      <c r="N74" s="15">
        <f t="shared" si="122"/>
        <v>0</v>
      </c>
      <c r="O74" s="15">
        <f t="shared" si="122"/>
        <v>0</v>
      </c>
      <c r="P74" s="15">
        <f t="shared" si="121"/>
        <v>0</v>
      </c>
      <c r="Q74" s="15">
        <f t="shared" si="121"/>
        <v>0</v>
      </c>
      <c r="R74" s="15">
        <f t="shared" si="121"/>
        <v>0</v>
      </c>
      <c r="S74" s="15">
        <f t="shared" si="121"/>
        <v>0</v>
      </c>
      <c r="T74" s="15">
        <f t="shared" si="121"/>
        <v>0</v>
      </c>
      <c r="U74" s="15">
        <f t="shared" si="121"/>
        <v>0</v>
      </c>
      <c r="V74" s="15">
        <f t="shared" si="121"/>
        <v>0</v>
      </c>
      <c r="W74" s="15">
        <f t="shared" si="121"/>
        <v>0</v>
      </c>
      <c r="X74" s="15">
        <f t="shared" si="121"/>
        <v>0</v>
      </c>
      <c r="Y74" s="15">
        <f t="shared" si="121"/>
        <v>0</v>
      </c>
      <c r="Z74" s="15">
        <f t="shared" si="121"/>
        <v>0</v>
      </c>
      <c r="AA74" s="15">
        <f t="shared" si="121"/>
        <v>0</v>
      </c>
      <c r="AB74" s="15">
        <f t="shared" si="121"/>
        <v>0</v>
      </c>
      <c r="AC74" s="15">
        <f t="shared" si="121"/>
        <v>0</v>
      </c>
      <c r="AD74" s="15">
        <f t="shared" si="121"/>
        <v>0</v>
      </c>
      <c r="AE74" s="15">
        <f t="shared" si="121"/>
        <v>0</v>
      </c>
      <c r="AF74" s="15">
        <f t="shared" si="121"/>
        <v>0</v>
      </c>
      <c r="AG74" s="15">
        <f t="shared" si="121"/>
        <v>0</v>
      </c>
      <c r="AH74" s="15">
        <f t="shared" si="121"/>
        <v>0</v>
      </c>
    </row>
    <row r="75" spans="2:34" s="1" customFormat="1" ht="18.600000000000001">
      <c r="B75" s="25" t="s">
        <v>46</v>
      </c>
      <c r="C75" s="14"/>
      <c r="D75" s="15">
        <f t="shared" ref="D75:AH75" si="124">D17*D$86/1000</f>
        <v>0</v>
      </c>
      <c r="E75" s="15">
        <f t="shared" ref="E75:O75" si="125">E17*E$86/1000</f>
        <v>0</v>
      </c>
      <c r="F75" s="15">
        <f t="shared" si="125"/>
        <v>0</v>
      </c>
      <c r="G75" s="15">
        <f t="shared" si="125"/>
        <v>0</v>
      </c>
      <c r="H75" s="15">
        <f t="shared" si="125"/>
        <v>0</v>
      </c>
      <c r="I75" s="15">
        <f t="shared" si="125"/>
        <v>0</v>
      </c>
      <c r="J75" s="15">
        <f t="shared" si="125"/>
        <v>0</v>
      </c>
      <c r="K75" s="15">
        <f t="shared" si="125"/>
        <v>0</v>
      </c>
      <c r="L75" s="15">
        <f t="shared" ref="L75" si="126">L17*L$86/1000</f>
        <v>0</v>
      </c>
      <c r="M75" s="15">
        <f t="shared" si="125"/>
        <v>0</v>
      </c>
      <c r="N75" s="15">
        <f t="shared" si="125"/>
        <v>0</v>
      </c>
      <c r="O75" s="15">
        <f t="shared" si="125"/>
        <v>0</v>
      </c>
      <c r="P75" s="15">
        <f t="shared" si="124"/>
        <v>0</v>
      </c>
      <c r="Q75" s="15">
        <f t="shared" si="124"/>
        <v>0</v>
      </c>
      <c r="R75" s="15">
        <f t="shared" si="124"/>
        <v>0</v>
      </c>
      <c r="S75" s="15">
        <f t="shared" si="124"/>
        <v>0</v>
      </c>
      <c r="T75" s="15">
        <f t="shared" si="124"/>
        <v>0</v>
      </c>
      <c r="U75" s="15">
        <f t="shared" si="124"/>
        <v>0</v>
      </c>
      <c r="V75" s="15">
        <f t="shared" si="124"/>
        <v>0</v>
      </c>
      <c r="W75" s="15">
        <f t="shared" si="124"/>
        <v>0</v>
      </c>
      <c r="X75" s="15">
        <f t="shared" si="124"/>
        <v>0</v>
      </c>
      <c r="Y75" s="15">
        <f t="shared" si="124"/>
        <v>0</v>
      </c>
      <c r="Z75" s="15">
        <f t="shared" si="124"/>
        <v>0</v>
      </c>
      <c r="AA75" s="15">
        <f t="shared" si="124"/>
        <v>0</v>
      </c>
      <c r="AB75" s="15">
        <f t="shared" si="124"/>
        <v>0</v>
      </c>
      <c r="AC75" s="15">
        <f t="shared" si="124"/>
        <v>0</v>
      </c>
      <c r="AD75" s="15">
        <f t="shared" si="124"/>
        <v>0</v>
      </c>
      <c r="AE75" s="15">
        <f t="shared" si="124"/>
        <v>0</v>
      </c>
      <c r="AF75" s="15">
        <f t="shared" si="124"/>
        <v>0</v>
      </c>
      <c r="AG75" s="15">
        <f t="shared" si="124"/>
        <v>0</v>
      </c>
      <c r="AH75" s="15">
        <f t="shared" si="124"/>
        <v>0</v>
      </c>
    </row>
    <row r="76" spans="2:34" s="1" customFormat="1" ht="18.600000000000001">
      <c r="B76" s="26" t="s">
        <v>47</v>
      </c>
      <c r="C76" s="27"/>
      <c r="D76" s="28">
        <f t="shared" ref="D76:AH76" si="127">D18*D$86/1000</f>
        <v>2795.1744099999992</v>
      </c>
      <c r="E76" s="28">
        <f t="shared" ref="E76:O76" si="128">E18*E$86/1000</f>
        <v>3615.7706399999997</v>
      </c>
      <c r="F76" s="28">
        <f t="shared" si="128"/>
        <v>5561.3088550754692</v>
      </c>
      <c r="G76" s="28">
        <f t="shared" si="128"/>
        <v>6244.5560305316349</v>
      </c>
      <c r="H76" s="28">
        <f t="shared" si="128"/>
        <v>10140.703338090048</v>
      </c>
      <c r="I76" s="28">
        <f t="shared" si="128"/>
        <v>7762.9525300000005</v>
      </c>
      <c r="J76" s="28">
        <f t="shared" si="128"/>
        <v>7686.2213063591798</v>
      </c>
      <c r="K76" s="28">
        <f t="shared" si="128"/>
        <v>6674.3787100000009</v>
      </c>
      <c r="L76" s="28">
        <f t="shared" ref="L76" si="129">L18*L$86/1000</f>
        <v>5676.142519734688</v>
      </c>
      <c r="M76" s="28">
        <f t="shared" si="128"/>
        <v>4735.4183338451103</v>
      </c>
      <c r="N76" s="28">
        <f t="shared" si="128"/>
        <v>4726.2862876706804</v>
      </c>
      <c r="O76" s="28">
        <f t="shared" si="128"/>
        <v>5283.5045080234067</v>
      </c>
      <c r="P76" s="28">
        <f t="shared" si="127"/>
        <v>2795.1744099999992</v>
      </c>
      <c r="Q76" s="28">
        <f t="shared" si="127"/>
        <v>6528.5542840139606</v>
      </c>
      <c r="R76" s="28">
        <f t="shared" si="127"/>
        <v>12584.051846417951</v>
      </c>
      <c r="S76" s="28">
        <f t="shared" si="127"/>
        <v>18862.589527094067</v>
      </c>
      <c r="T76" s="28">
        <f t="shared" si="127"/>
        <v>28372.548199196564</v>
      </c>
      <c r="U76" s="28">
        <f t="shared" si="127"/>
        <v>36008.872689334705</v>
      </c>
      <c r="V76" s="28">
        <f t="shared" si="127"/>
        <v>44273.899090575018</v>
      </c>
      <c r="W76" s="28">
        <f t="shared" si="127"/>
        <v>51530.760025159143</v>
      </c>
      <c r="X76" s="28">
        <f t="shared" si="127"/>
        <v>57707.460894902491</v>
      </c>
      <c r="Y76" s="28">
        <f t="shared" si="127"/>
        <v>63017.454510858413</v>
      </c>
      <c r="Z76" s="28">
        <f t="shared" si="127"/>
        <v>68734.992916410934</v>
      </c>
      <c r="AA76" s="28">
        <f t="shared" si="127"/>
        <v>75712.792157937292</v>
      </c>
      <c r="AB76" s="28">
        <f t="shared" si="127"/>
        <v>12584.051846417951</v>
      </c>
      <c r="AC76" s="28">
        <f t="shared" si="127"/>
        <v>23949.398671022369</v>
      </c>
      <c r="AD76" s="28">
        <f t="shared" si="127"/>
        <v>19976.420646067039</v>
      </c>
      <c r="AE76" s="28">
        <f t="shared" si="127"/>
        <v>14911.662573153721</v>
      </c>
      <c r="AF76" s="28">
        <f t="shared" si="127"/>
        <v>36008.872689334705</v>
      </c>
      <c r="AG76" s="28">
        <f t="shared" si="127"/>
        <v>35299.853353042803</v>
      </c>
      <c r="AH76" s="28">
        <f t="shared" si="127"/>
        <v>75712.792157937307</v>
      </c>
    </row>
    <row r="77" spans="2:34" s="1" customFormat="1" ht="18.600000000000001">
      <c r="B77" s="25" t="s">
        <v>48</v>
      </c>
      <c r="C77" s="14"/>
      <c r="D77" s="15">
        <f t="shared" ref="D77:AH77" si="130">D19*D$86/1000</f>
        <v>340.24014999999997</v>
      </c>
      <c r="E77" s="15">
        <f t="shared" ref="E77:O77" si="131">E19*E$86/1000</f>
        <v>571.62693000000002</v>
      </c>
      <c r="F77" s="15">
        <f t="shared" si="131"/>
        <v>1559.2252587966325</v>
      </c>
      <c r="G77" s="15">
        <f t="shared" si="131"/>
        <v>1231.2293896302051</v>
      </c>
      <c r="H77" s="15">
        <f t="shared" si="131"/>
        <v>1717.0698546045487</v>
      </c>
      <c r="I77" s="15">
        <f t="shared" si="131"/>
        <v>1024.90299</v>
      </c>
      <c r="J77" s="15">
        <f t="shared" si="131"/>
        <v>1053.8958715295412</v>
      </c>
      <c r="K77" s="15">
        <f t="shared" si="131"/>
        <v>763.84590999999989</v>
      </c>
      <c r="L77" s="15">
        <f t="shared" ref="L77" si="132">L19*L$86/1000</f>
        <v>1043.6865222838735</v>
      </c>
      <c r="M77" s="15">
        <f t="shared" si="131"/>
        <v>793.36564120551952</v>
      </c>
      <c r="N77" s="15">
        <f t="shared" si="131"/>
        <v>1169.5564394817943</v>
      </c>
      <c r="O77" s="15">
        <f t="shared" si="131"/>
        <v>1278.3468241192638</v>
      </c>
      <c r="P77" s="15">
        <f t="shared" si="130"/>
        <v>340.24014999999997</v>
      </c>
      <c r="Q77" s="15">
        <f t="shared" si="130"/>
        <v>903.26632258713983</v>
      </c>
      <c r="R77" s="15">
        <f t="shared" si="130"/>
        <v>2251.3654766308773</v>
      </c>
      <c r="S77" s="15">
        <f t="shared" si="130"/>
        <v>3459.4051645563068</v>
      </c>
      <c r="T77" s="15">
        <f t="shared" si="130"/>
        <v>5110.2736554925896</v>
      </c>
      <c r="U77" s="15">
        <f t="shared" si="130"/>
        <v>6168.2515439517028</v>
      </c>
      <c r="V77" s="15">
        <f t="shared" si="130"/>
        <v>7267.7141707890196</v>
      </c>
      <c r="W77" s="15">
        <f t="shared" si="130"/>
        <v>8028.3610802287421</v>
      </c>
      <c r="X77" s="15">
        <f t="shared" si="130"/>
        <v>9214.2039313262994</v>
      </c>
      <c r="Y77" s="15">
        <f t="shared" si="130"/>
        <v>10122.298933374086</v>
      </c>
      <c r="Z77" s="15">
        <f t="shared" si="130"/>
        <v>11764.096822995692</v>
      </c>
      <c r="AA77" s="15">
        <f t="shared" si="130"/>
        <v>13646.130943165668</v>
      </c>
      <c r="AB77" s="15">
        <f t="shared" si="130"/>
        <v>2251.3654766308773</v>
      </c>
      <c r="AC77" s="15">
        <f t="shared" si="130"/>
        <v>3939.6478872904913</v>
      </c>
      <c r="AD77" s="15">
        <f t="shared" si="130"/>
        <v>2885.2088273626418</v>
      </c>
      <c r="AE77" s="15">
        <f t="shared" si="130"/>
        <v>3318.6137171896003</v>
      </c>
      <c r="AF77" s="15">
        <f t="shared" si="130"/>
        <v>6168.2515439517028</v>
      </c>
      <c r="AG77" s="15">
        <f t="shared" si="130"/>
        <v>6557.0716425230903</v>
      </c>
      <c r="AH77" s="15">
        <f t="shared" si="130"/>
        <v>13646.130943165668</v>
      </c>
    </row>
    <row r="78" spans="2:34" s="1" customFormat="1" ht="18.600000000000001">
      <c r="B78" s="25" t="s">
        <v>49</v>
      </c>
      <c r="C78" s="14"/>
      <c r="D78" s="15">
        <f t="shared" ref="D78:AH78" si="133">D20*D$86/1000</f>
        <v>98.350819999999999</v>
      </c>
      <c r="E78" s="15">
        <f t="shared" ref="E78:O78" si="134">E20*E$86/1000</f>
        <v>139.30452</v>
      </c>
      <c r="F78" s="15">
        <f t="shared" si="134"/>
        <v>154.8833658636477</v>
      </c>
      <c r="G78" s="15">
        <f t="shared" si="134"/>
        <v>294.98229089400246</v>
      </c>
      <c r="H78" s="15">
        <f t="shared" si="134"/>
        <v>296.71979299134301</v>
      </c>
      <c r="I78" s="15">
        <f t="shared" si="134"/>
        <v>149.56460999999999</v>
      </c>
      <c r="J78" s="15">
        <f t="shared" si="134"/>
        <v>288.54379480500421</v>
      </c>
      <c r="K78" s="15">
        <f t="shared" si="134"/>
        <v>124.15605000000001</v>
      </c>
      <c r="L78" s="15">
        <f t="shared" ref="L78" si="135">L20*L$86/1000</f>
        <v>351.68774240053995</v>
      </c>
      <c r="M78" s="15">
        <f t="shared" si="134"/>
        <v>130.52206224617649</v>
      </c>
      <c r="N78" s="15">
        <f t="shared" si="134"/>
        <v>116.15803496145969</v>
      </c>
      <c r="O78" s="15">
        <f t="shared" si="134"/>
        <v>111.11422623181915</v>
      </c>
      <c r="P78" s="15">
        <f t="shared" si="133"/>
        <v>98.350819999999999</v>
      </c>
      <c r="Q78" s="15">
        <f t="shared" si="133"/>
        <v>239.68829902385562</v>
      </c>
      <c r="R78" s="15">
        <f t="shared" si="133"/>
        <v>430.15999067401776</v>
      </c>
      <c r="S78" s="15">
        <f t="shared" si="133"/>
        <v>705.37974968447418</v>
      </c>
      <c r="T78" s="15">
        <f t="shared" si="133"/>
        <v>1007.108986066231</v>
      </c>
      <c r="U78" s="15">
        <f t="shared" si="133"/>
        <v>1171.038623178295</v>
      </c>
      <c r="V78" s="15">
        <f t="shared" si="133"/>
        <v>1486.2737129233462</v>
      </c>
      <c r="W78" s="15">
        <f t="shared" si="133"/>
        <v>1600.2289151201435</v>
      </c>
      <c r="X78" s="15">
        <f t="shared" si="133"/>
        <v>2038.1000774128543</v>
      </c>
      <c r="Y78" s="15">
        <f t="shared" si="133"/>
        <v>2166.2582713246056</v>
      </c>
      <c r="Z78" s="15">
        <f t="shared" si="133"/>
        <v>2281.168144962216</v>
      </c>
      <c r="AA78" s="15">
        <f t="shared" si="133"/>
        <v>2394.643415084066</v>
      </c>
      <c r="AB78" s="15">
        <f t="shared" si="133"/>
        <v>430.15999067401776</v>
      </c>
      <c r="AC78" s="15">
        <f t="shared" si="133"/>
        <v>743.27992088758344</v>
      </c>
      <c r="AD78" s="15">
        <f t="shared" si="133"/>
        <v>778.75830893895773</v>
      </c>
      <c r="AE78" s="15">
        <f t="shared" si="133"/>
        <v>358.40790759995133</v>
      </c>
      <c r="AF78" s="15">
        <f t="shared" si="133"/>
        <v>1171.038623178295</v>
      </c>
      <c r="AG78" s="15">
        <f t="shared" si="133"/>
        <v>1097.0042436929834</v>
      </c>
      <c r="AH78" s="15">
        <f t="shared" si="133"/>
        <v>2394.643415084066</v>
      </c>
    </row>
    <row r="79" spans="2:34" s="1" customFormat="1" ht="18.600000000000001">
      <c r="B79" s="25" t="s">
        <v>50</v>
      </c>
      <c r="C79" s="14"/>
      <c r="D79" s="15">
        <f t="shared" ref="D79:AH79" si="136">D21*D$86/1000</f>
        <v>2.6988999999999996</v>
      </c>
      <c r="E79" s="15">
        <f t="shared" ref="E79:O79" si="137">E21*E$86/1000</f>
        <v>1.6766099999999999</v>
      </c>
      <c r="F79" s="15">
        <f t="shared" si="137"/>
        <v>281.90970818534362</v>
      </c>
      <c r="G79" s="15">
        <f t="shared" si="137"/>
        <v>1.3942045734930166</v>
      </c>
      <c r="H79" s="15">
        <f t="shared" si="137"/>
        <v>142.44297235104139</v>
      </c>
      <c r="I79" s="15">
        <f t="shared" si="137"/>
        <v>-1.5669900000000001</v>
      </c>
      <c r="J79" s="15">
        <f t="shared" si="137"/>
        <v>364.06962765958735</v>
      </c>
      <c r="K79" s="15">
        <f t="shared" si="137"/>
        <v>95.789659999999984</v>
      </c>
      <c r="L79" s="15">
        <f t="shared" ref="L79" si="138">L21*L$86/1000</f>
        <v>34.211505291524254</v>
      </c>
      <c r="M79" s="15">
        <f t="shared" si="137"/>
        <v>220.8353505609289</v>
      </c>
      <c r="N79" s="15">
        <f t="shared" si="137"/>
        <v>0.84042653159758762</v>
      </c>
      <c r="O79" s="15">
        <f t="shared" si="137"/>
        <v>-1.9296469763833834</v>
      </c>
      <c r="P79" s="15">
        <f t="shared" si="136"/>
        <v>2.6988999999999996</v>
      </c>
      <c r="Q79" s="15">
        <f t="shared" si="136"/>
        <v>4.805303466275074</v>
      </c>
      <c r="R79" s="15">
        <f t="shared" si="136"/>
        <v>188.76100941166897</v>
      </c>
      <c r="S79" s="15">
        <f t="shared" si="136"/>
        <v>214.34796884891111</v>
      </c>
      <c r="T79" s="15">
        <f t="shared" si="136"/>
        <v>340.19244105925111</v>
      </c>
      <c r="U79" s="15">
        <f t="shared" si="136"/>
        <v>351.27522075115502</v>
      </c>
      <c r="V79" s="15">
        <f t="shared" si="136"/>
        <v>779.94623613052136</v>
      </c>
      <c r="W79" s="15">
        <f t="shared" si="136"/>
        <v>879.5076107084825</v>
      </c>
      <c r="X79" s="15">
        <f t="shared" si="136"/>
        <v>897.02767333234499</v>
      </c>
      <c r="Y79" s="15">
        <f t="shared" si="136"/>
        <v>1217.6283341581038</v>
      </c>
      <c r="Z79" s="15">
        <f t="shared" si="136"/>
        <v>1168.608010104731</v>
      </c>
      <c r="AA79" s="15">
        <f t="shared" si="136"/>
        <v>1118.5326527805598</v>
      </c>
      <c r="AB79" s="15">
        <f t="shared" si="136"/>
        <v>188.76100941166897</v>
      </c>
      <c r="AC79" s="15">
        <f t="shared" si="136"/>
        <v>121.37711199631165</v>
      </c>
      <c r="AD79" s="15">
        <f t="shared" si="136"/>
        <v>462.10415252008914</v>
      </c>
      <c r="AE79" s="15">
        <f t="shared" si="136"/>
        <v>196.63703005889803</v>
      </c>
      <c r="AF79" s="15">
        <f t="shared" si="136"/>
        <v>351.27522075115502</v>
      </c>
      <c r="AG79" s="15">
        <f t="shared" si="136"/>
        <v>630.86525887047992</v>
      </c>
      <c r="AH79" s="15">
        <f t="shared" si="136"/>
        <v>1118.5326527805601</v>
      </c>
    </row>
    <row r="80" spans="2:34" s="1" customFormat="1" ht="18.600000000000001">
      <c r="B80" s="25" t="s">
        <v>51</v>
      </c>
      <c r="C80" s="14"/>
      <c r="D80" s="15">
        <f t="shared" ref="D80:AH80" si="139">D22*D$86/1000</f>
        <v>107.01013999999998</v>
      </c>
      <c r="E80" s="15">
        <f t="shared" ref="E80:O80" si="140">E22*E$86/1000</f>
        <v>113.27536000000001</v>
      </c>
      <c r="F80" s="15">
        <f t="shared" si="140"/>
        <v>305.24723187279534</v>
      </c>
      <c r="G80" s="15">
        <f t="shared" si="140"/>
        <v>133.56564120438699</v>
      </c>
      <c r="H80" s="15">
        <f t="shared" si="140"/>
        <v>293.36863656939556</v>
      </c>
      <c r="I80" s="15">
        <f t="shared" si="140"/>
        <v>403.78775999999999</v>
      </c>
      <c r="J80" s="15">
        <f t="shared" si="140"/>
        <v>317.21521239699314</v>
      </c>
      <c r="K80" s="15">
        <f t="shared" si="140"/>
        <v>74.819429999999997</v>
      </c>
      <c r="L80" s="15">
        <f t="shared" ref="L80" si="141">L22*L$86/1000</f>
        <v>174.25595387294888</v>
      </c>
      <c r="M80" s="15">
        <f t="shared" si="140"/>
        <v>251.33097570169281</v>
      </c>
      <c r="N80" s="15">
        <f t="shared" si="140"/>
        <v>295.81796569868129</v>
      </c>
      <c r="O80" s="15">
        <f t="shared" si="140"/>
        <v>116.59983369219593</v>
      </c>
      <c r="P80" s="15">
        <f t="shared" si="139"/>
        <v>107.01013999999998</v>
      </c>
      <c r="Q80" s="15">
        <f t="shared" si="139"/>
        <v>229.17100886290433</v>
      </c>
      <c r="R80" s="15">
        <f t="shared" si="139"/>
        <v>512.8268855774644</v>
      </c>
      <c r="S80" s="15">
        <f t="shared" si="139"/>
        <v>678.81085504111093</v>
      </c>
      <c r="T80" s="15">
        <f t="shared" si="139"/>
        <v>974.28783009828544</v>
      </c>
      <c r="U80" s="15">
        <f t="shared" si="139"/>
        <v>1353.1869296316022</v>
      </c>
      <c r="V80" s="15">
        <f t="shared" si="139"/>
        <v>1697.9393634578109</v>
      </c>
      <c r="W80" s="15">
        <f t="shared" si="139"/>
        <v>1741.1446938066053</v>
      </c>
      <c r="X80" s="15">
        <f t="shared" si="139"/>
        <v>1925.2538669920273</v>
      </c>
      <c r="Y80" s="15">
        <f t="shared" si="139"/>
        <v>2253.3458535955815</v>
      </c>
      <c r="Z80" s="15">
        <f t="shared" si="139"/>
        <v>2681.3377265314084</v>
      </c>
      <c r="AA80" s="15">
        <f t="shared" si="139"/>
        <v>2788.9665170410904</v>
      </c>
      <c r="AB80" s="15">
        <f t="shared" si="139"/>
        <v>512.8268855774644</v>
      </c>
      <c r="AC80" s="15">
        <f t="shared" si="139"/>
        <v>832.0913318865878</v>
      </c>
      <c r="AD80" s="15">
        <f t="shared" si="139"/>
        <v>556.04293142007748</v>
      </c>
      <c r="AE80" s="15">
        <f t="shared" si="139"/>
        <v>655.87908567545901</v>
      </c>
      <c r="AF80" s="15">
        <f t="shared" si="139"/>
        <v>1353.1869296316022</v>
      </c>
      <c r="AG80" s="15">
        <f t="shared" si="139"/>
        <v>1284.113926958637</v>
      </c>
      <c r="AH80" s="15">
        <f t="shared" si="139"/>
        <v>2788.9665170410908</v>
      </c>
    </row>
    <row r="81" spans="2:34" s="1" customFormat="1" ht="18.600000000000001">
      <c r="B81" s="25" t="s">
        <v>52</v>
      </c>
      <c r="C81" s="14"/>
      <c r="D81" s="15">
        <f t="shared" ref="D81:AH81" si="142">D23*D$86/1000</f>
        <v>130.35905999999997</v>
      </c>
      <c r="E81" s="15">
        <f t="shared" ref="E81:O81" si="143">E23*E$86/1000</f>
        <v>183.87620000000001</v>
      </c>
      <c r="F81" s="15">
        <f t="shared" si="143"/>
        <v>369.00650655412568</v>
      </c>
      <c r="G81" s="15">
        <f t="shared" si="143"/>
        <v>409.96988845962653</v>
      </c>
      <c r="H81" s="15">
        <f t="shared" si="143"/>
        <v>425.13126749178815</v>
      </c>
      <c r="I81" s="15">
        <f t="shared" si="143"/>
        <v>576.69679000000008</v>
      </c>
      <c r="J81" s="15">
        <f t="shared" si="143"/>
        <v>342.08112495006083</v>
      </c>
      <c r="K81" s="15">
        <f t="shared" si="143"/>
        <v>329.79384000000005</v>
      </c>
      <c r="L81" s="15">
        <f t="shared" ref="L81" si="144">L23*L$86/1000</f>
        <v>309.60205156211032</v>
      </c>
      <c r="M81" s="15">
        <f t="shared" si="143"/>
        <v>442.82330977724905</v>
      </c>
      <c r="N81" s="15">
        <f t="shared" si="143"/>
        <v>135.78702935528386</v>
      </c>
      <c r="O81" s="15">
        <f t="shared" si="143"/>
        <v>117.59838202801133</v>
      </c>
      <c r="P81" s="15">
        <f t="shared" si="142"/>
        <v>130.35905999999997</v>
      </c>
      <c r="Q81" s="15">
        <f t="shared" si="142"/>
        <v>317.06314906156018</v>
      </c>
      <c r="R81" s="15">
        <f t="shared" si="142"/>
        <v>675.06358963196885</v>
      </c>
      <c r="S81" s="15">
        <f t="shared" si="142"/>
        <v>1067.6109233269403</v>
      </c>
      <c r="T81" s="15">
        <f t="shared" si="142"/>
        <v>1508.6300572293612</v>
      </c>
      <c r="U81" s="15">
        <f t="shared" si="142"/>
        <v>2054.0552239772242</v>
      </c>
      <c r="V81" s="15">
        <f t="shared" si="142"/>
        <v>2409.501205052256</v>
      </c>
      <c r="W81" s="15">
        <f t="shared" si="142"/>
        <v>2761.0345871644786</v>
      </c>
      <c r="X81" s="15">
        <f t="shared" si="142"/>
        <v>3099.6604018027015</v>
      </c>
      <c r="Y81" s="15">
        <f t="shared" si="142"/>
        <v>3689.6249991516202</v>
      </c>
      <c r="Z81" s="15">
        <f t="shared" si="142"/>
        <v>3775.953274202433</v>
      </c>
      <c r="AA81" s="15">
        <f t="shared" si="142"/>
        <v>3841.836559420311</v>
      </c>
      <c r="AB81" s="15">
        <f t="shared" si="142"/>
        <v>675.06358963196885</v>
      </c>
      <c r="AC81" s="15">
        <f t="shared" si="142"/>
        <v>1438.8884016000081</v>
      </c>
      <c r="AD81" s="15">
        <f t="shared" si="142"/>
        <v>985.81590507084331</v>
      </c>
      <c r="AE81" s="15">
        <f t="shared" si="142"/>
        <v>665.485796737182</v>
      </c>
      <c r="AF81" s="15">
        <f t="shared" si="142"/>
        <v>2054.0552239772242</v>
      </c>
      <c r="AG81" s="15">
        <f t="shared" si="142"/>
        <v>1653.8707456009593</v>
      </c>
      <c r="AH81" s="15">
        <f t="shared" si="142"/>
        <v>3841.8365594203115</v>
      </c>
    </row>
    <row r="82" spans="2:34" s="1" customFormat="1" ht="18.600000000000001">
      <c r="B82" s="26" t="s">
        <v>53</v>
      </c>
      <c r="C82" s="29"/>
      <c r="D82" s="28">
        <f t="shared" ref="D82:AH82" si="145">D24*D$86/1000</f>
        <v>745.32291999999995</v>
      </c>
      <c r="E82" s="28">
        <f t="shared" ref="E82:O82" si="146">E24*E$86/1000</f>
        <v>1091.75963</v>
      </c>
      <c r="F82" s="28">
        <f t="shared" si="146"/>
        <v>2804.8832086051539</v>
      </c>
      <c r="G82" s="28">
        <f t="shared" si="146"/>
        <v>2216.9831205056917</v>
      </c>
      <c r="H82" s="28">
        <f t="shared" si="146"/>
        <v>3057.3738238771243</v>
      </c>
      <c r="I82" s="28">
        <f t="shared" si="146"/>
        <v>2289.2288200000003</v>
      </c>
      <c r="J82" s="28">
        <f t="shared" si="146"/>
        <v>2565.3705716011241</v>
      </c>
      <c r="K82" s="28">
        <f t="shared" si="146"/>
        <v>1545.0100600000001</v>
      </c>
      <c r="L82" s="28">
        <f t="shared" ref="L82" si="147">L24*L$86/1000</f>
        <v>2021.7507250456299</v>
      </c>
      <c r="M82" s="28">
        <f t="shared" si="146"/>
        <v>1914.1130938774293</v>
      </c>
      <c r="N82" s="28">
        <f t="shared" si="146"/>
        <v>1793.9572043439475</v>
      </c>
      <c r="O82" s="28">
        <f t="shared" si="146"/>
        <v>1695.6750889047421</v>
      </c>
      <c r="P82" s="28">
        <f t="shared" si="145"/>
        <v>745.32291999999995</v>
      </c>
      <c r="Q82" s="28">
        <f t="shared" si="145"/>
        <v>1846.2008702563905</v>
      </c>
      <c r="R82" s="28">
        <f t="shared" si="145"/>
        <v>4354.7629478185609</v>
      </c>
      <c r="S82" s="28">
        <f t="shared" si="145"/>
        <v>6569.1252552796095</v>
      </c>
      <c r="T82" s="28">
        <f t="shared" si="145"/>
        <v>9571.2234253591869</v>
      </c>
      <c r="U82" s="28">
        <f t="shared" si="145"/>
        <v>11867.064841738791</v>
      </c>
      <c r="V82" s="28">
        <f t="shared" si="145"/>
        <v>14629.773909554018</v>
      </c>
      <c r="W82" s="28">
        <f t="shared" si="145"/>
        <v>16170.54915343145</v>
      </c>
      <c r="X82" s="28">
        <f t="shared" si="145"/>
        <v>18446.244418193404</v>
      </c>
      <c r="Y82" s="28">
        <f t="shared" si="145"/>
        <v>20791.075066285015</v>
      </c>
      <c r="Z82" s="28">
        <f t="shared" si="145"/>
        <v>23091.036922667547</v>
      </c>
      <c r="AA82" s="28">
        <f t="shared" si="145"/>
        <v>25289.410442292447</v>
      </c>
      <c r="AB82" s="28">
        <f t="shared" si="145"/>
        <v>4354.7629478185609</v>
      </c>
      <c r="AC82" s="28">
        <f t="shared" si="145"/>
        <v>7539.7126763449596</v>
      </c>
      <c r="AD82" s="28">
        <f t="shared" si="145"/>
        <v>6126.0379339713554</v>
      </c>
      <c r="AE82" s="28">
        <f t="shared" si="145"/>
        <v>5421.5878662325513</v>
      </c>
      <c r="AF82" s="28">
        <f t="shared" si="145"/>
        <v>11867.064841738791</v>
      </c>
      <c r="AG82" s="28">
        <f t="shared" si="145"/>
        <v>11887.939272922895</v>
      </c>
      <c r="AH82" s="28">
        <f t="shared" si="145"/>
        <v>25289.41044229245</v>
      </c>
    </row>
    <row r="83" spans="2:34" s="1" customFormat="1" ht="18.600000000000001">
      <c r="B83" s="26" t="s">
        <v>54</v>
      </c>
      <c r="C83" s="29"/>
      <c r="D83" s="28">
        <f t="shared" ref="D83:AH83" si="148">D25*D$86/1000</f>
        <v>153.04924999999997</v>
      </c>
      <c r="E83" s="28">
        <f t="shared" ref="E83:O83" si="149">E25*E$86/1000</f>
        <v>161.43081000000001</v>
      </c>
      <c r="F83" s="28">
        <f t="shared" si="149"/>
        <v>271.2932329174248</v>
      </c>
      <c r="G83" s="28">
        <f t="shared" si="149"/>
        <v>580.2612377392976</v>
      </c>
      <c r="H83" s="28">
        <f t="shared" si="149"/>
        <v>452.20900963690053</v>
      </c>
      <c r="I83" s="28">
        <f t="shared" si="149"/>
        <v>380.72947000000005</v>
      </c>
      <c r="J83" s="28">
        <f t="shared" si="149"/>
        <v>233.68539539884722</v>
      </c>
      <c r="K83" s="28">
        <f t="shared" si="149"/>
        <v>278.53584000000001</v>
      </c>
      <c r="L83" s="28">
        <f t="shared" ref="L83" si="150">L25*L$86/1000</f>
        <v>199.49309578856733</v>
      </c>
      <c r="M83" s="28">
        <f t="shared" si="149"/>
        <v>185.23870959862171</v>
      </c>
      <c r="N83" s="28">
        <f t="shared" si="149"/>
        <v>197.81903563926258</v>
      </c>
      <c r="O83" s="28">
        <f t="shared" si="149"/>
        <v>147.84739301631083</v>
      </c>
      <c r="P83" s="28">
        <f t="shared" si="148"/>
        <v>153.04924999999997</v>
      </c>
      <c r="Q83" s="28">
        <f t="shared" si="148"/>
        <v>327.28932212233116</v>
      </c>
      <c r="R83" s="28">
        <f t="shared" si="148"/>
        <v>626.01360365825269</v>
      </c>
      <c r="S83" s="28">
        <f t="shared" si="148"/>
        <v>1138.7659282999696</v>
      </c>
      <c r="T83" s="28">
        <f t="shared" si="148"/>
        <v>1608.3573401976087</v>
      </c>
      <c r="U83" s="28">
        <f t="shared" si="148"/>
        <v>1990.7899926751729</v>
      </c>
      <c r="V83" s="28">
        <f t="shared" si="148"/>
        <v>2217.4717124213498</v>
      </c>
      <c r="W83" s="28">
        <f t="shared" si="148"/>
        <v>2508.5761833521751</v>
      </c>
      <c r="X83" s="28">
        <f t="shared" si="148"/>
        <v>2701.4997684720288</v>
      </c>
      <c r="Y83" s="28">
        <f t="shared" si="148"/>
        <v>2891.1518307739962</v>
      </c>
      <c r="Z83" s="28">
        <f t="shared" si="148"/>
        <v>3119.9435898215756</v>
      </c>
      <c r="AA83" s="28">
        <f t="shared" si="148"/>
        <v>3267.5624390881394</v>
      </c>
      <c r="AB83" s="28">
        <f t="shared" si="148"/>
        <v>626.01360365825269</v>
      </c>
      <c r="AC83" s="28">
        <f t="shared" si="148"/>
        <v>1442.6320296107917</v>
      </c>
      <c r="AD83" s="28">
        <f t="shared" si="148"/>
        <v>713.32971517030285</v>
      </c>
      <c r="AE83" s="28">
        <f t="shared" si="148"/>
        <v>531.35564982326366</v>
      </c>
      <c r="AF83" s="28">
        <f t="shared" si="148"/>
        <v>1990.7899926751729</v>
      </c>
      <c r="AG83" s="28">
        <f t="shared" si="148"/>
        <v>1259.1069656793911</v>
      </c>
      <c r="AH83" s="28">
        <f t="shared" si="148"/>
        <v>3267.5624390881399</v>
      </c>
    </row>
    <row r="84" spans="2:34" s="1" customFormat="1" ht="18.600000000000001">
      <c r="B84" s="26" t="s">
        <v>55</v>
      </c>
      <c r="C84" s="29"/>
      <c r="D84" s="28">
        <f t="shared" ref="D84:AH84" si="151">D26*D$86/1000</f>
        <v>23.807959999999994</v>
      </c>
      <c r="E84" s="28">
        <f t="shared" ref="E84:O84" si="152">E26*E$86/1000</f>
        <v>-11.717280000000001</v>
      </c>
      <c r="F84" s="28">
        <f t="shared" si="152"/>
        <v>3.9863161343048463</v>
      </c>
      <c r="G84" s="28">
        <f t="shared" si="152"/>
        <v>47.347914094922835</v>
      </c>
      <c r="H84" s="28">
        <f t="shared" si="152"/>
        <v>-103.73405311014679</v>
      </c>
      <c r="I84" s="28">
        <f t="shared" si="152"/>
        <v>-184.27837</v>
      </c>
      <c r="J84" s="28">
        <f t="shared" si="152"/>
        <v>-351.83419323585719</v>
      </c>
      <c r="K84" s="28">
        <f t="shared" si="152"/>
        <v>-702.1865600000001</v>
      </c>
      <c r="L84" s="28">
        <f t="shared" ref="L84" si="153">L26*L$86/1000</f>
        <v>271.70940730743695</v>
      </c>
      <c r="M84" s="28">
        <f t="shared" si="152"/>
        <v>-111.48654864675056</v>
      </c>
      <c r="N84" s="28">
        <f t="shared" si="152"/>
        <v>83.094183820500589</v>
      </c>
      <c r="O84" s="28">
        <f t="shared" si="152"/>
        <v>-326.00249936352873</v>
      </c>
      <c r="P84" s="28">
        <f t="shared" si="151"/>
        <v>23.807959999999994</v>
      </c>
      <c r="Q84" s="28">
        <f t="shared" si="151"/>
        <v>20.501472802224448</v>
      </c>
      <c r="R84" s="28">
        <f t="shared" si="151"/>
        <v>30.809379344779401</v>
      </c>
      <c r="S84" s="28">
        <f t="shared" si="151"/>
        <v>70.012141007253433</v>
      </c>
      <c r="T84" s="28">
        <f t="shared" si="151"/>
        <v>12.941132826767932</v>
      </c>
      <c r="U84" s="28">
        <f t="shared" si="151"/>
        <v>-143.27943581659497</v>
      </c>
      <c r="V84" s="28">
        <f t="shared" si="151"/>
        <v>-562.93062615288977</v>
      </c>
      <c r="W84" s="28">
        <f t="shared" si="151"/>
        <v>-1456.3854036010853</v>
      </c>
      <c r="X84" s="28">
        <f t="shared" si="151"/>
        <v>-1024.8115303569155</v>
      </c>
      <c r="Y84" s="28">
        <f t="shared" si="151"/>
        <v>-1163.4015066465015</v>
      </c>
      <c r="Z84" s="28">
        <f t="shared" si="151"/>
        <v>-968.6752540424626</v>
      </c>
      <c r="AA84" s="28">
        <f t="shared" si="151"/>
        <v>-1529.5080038236331</v>
      </c>
      <c r="AB84" s="28">
        <f t="shared" si="151"/>
        <v>30.809379344779401</v>
      </c>
      <c r="AC84" s="28">
        <f t="shared" si="151"/>
        <v>-232.8593600170924</v>
      </c>
      <c r="AD84" s="28">
        <f t="shared" si="151"/>
        <v>-715.56322350454047</v>
      </c>
      <c r="AE84" s="28">
        <f t="shared" si="151"/>
        <v>-376.18943268864058</v>
      </c>
      <c r="AF84" s="28">
        <f t="shared" si="151"/>
        <v>-143.27943581659497</v>
      </c>
      <c r="AG84" s="28">
        <f t="shared" si="151"/>
        <v>-1066.6687647879426</v>
      </c>
      <c r="AH84" s="28">
        <f t="shared" si="151"/>
        <v>-1529.5080038236333</v>
      </c>
    </row>
    <row r="85" spans="2:34" s="16" customFormat="1" ht="18.95" thickBot="1">
      <c r="B85" s="17" t="s">
        <v>56</v>
      </c>
      <c r="C85" s="18"/>
      <c r="D85" s="19">
        <f t="shared" ref="D85:AH85" si="154">D27*D$86/1000</f>
        <v>15440.728159999999</v>
      </c>
      <c r="E85" s="19">
        <f t="shared" ref="E85:O85" si="155">E27*E$86/1000</f>
        <v>23044.292260000002</v>
      </c>
      <c r="F85" s="19">
        <f t="shared" si="155"/>
        <v>41182.852135776193</v>
      </c>
      <c r="G85" s="19">
        <f t="shared" si="155"/>
        <v>44563.270245098072</v>
      </c>
      <c r="H85" s="19">
        <f t="shared" si="155"/>
        <v>62538.72813700181</v>
      </c>
      <c r="I85" s="19">
        <f t="shared" si="155"/>
        <v>51822.508399999992</v>
      </c>
      <c r="J85" s="19">
        <f t="shared" si="155"/>
        <v>42049.971111900595</v>
      </c>
      <c r="K85" s="19">
        <f t="shared" si="155"/>
        <v>35675.644120000004</v>
      </c>
      <c r="L85" s="19">
        <f t="shared" ref="L85" si="156">L27*L$86/1000</f>
        <v>30847.829302260128</v>
      </c>
      <c r="M85" s="19">
        <f t="shared" si="155"/>
        <v>25650.410027238951</v>
      </c>
      <c r="N85" s="19">
        <f t="shared" si="155"/>
        <v>24778.987719886813</v>
      </c>
      <c r="O85" s="19">
        <f t="shared" si="155"/>
        <v>24683.540027176387</v>
      </c>
      <c r="P85" s="19">
        <f t="shared" si="154"/>
        <v>15440.728159999999</v>
      </c>
      <c r="Q85" s="19">
        <f t="shared" si="154"/>
        <v>38599.597860057671</v>
      </c>
      <c r="R85" s="19">
        <f t="shared" si="154"/>
        <v>79766.262412567317</v>
      </c>
      <c r="S85" s="19">
        <f t="shared" si="154"/>
        <v>123266.50317080376</v>
      </c>
      <c r="T85" s="19">
        <f t="shared" si="154"/>
        <v>182976.43094504785</v>
      </c>
      <c r="U85" s="19">
        <f t="shared" si="154"/>
        <v>233719.03600558257</v>
      </c>
      <c r="V85" s="19">
        <f t="shared" si="154"/>
        <v>277927.32495930279</v>
      </c>
      <c r="W85" s="19">
        <f t="shared" si="154"/>
        <v>315406.19359890191</v>
      </c>
      <c r="X85" s="19">
        <f t="shared" si="154"/>
        <v>347749.6264930215</v>
      </c>
      <c r="Y85" s="19">
        <f t="shared" si="154"/>
        <v>375082.15509997815</v>
      </c>
      <c r="Z85" s="19">
        <f t="shared" si="154"/>
        <v>403204.37266284064</v>
      </c>
      <c r="AA85" s="19">
        <f t="shared" si="154"/>
        <v>432535.0776518035</v>
      </c>
      <c r="AB85" s="19">
        <f t="shared" si="154"/>
        <v>79766.262412567317</v>
      </c>
      <c r="AC85" s="19">
        <f t="shared" si="154"/>
        <v>158697.37477673369</v>
      </c>
      <c r="AD85" s="19">
        <f t="shared" si="154"/>
        <v>108216.55088909336</v>
      </c>
      <c r="AE85" s="19">
        <f t="shared" si="154"/>
        <v>75576.561275053697</v>
      </c>
      <c r="AF85" s="19">
        <f t="shared" si="154"/>
        <v>233719.03600558257</v>
      </c>
      <c r="AG85" s="19">
        <f t="shared" si="154"/>
        <v>184711.59674995742</v>
      </c>
      <c r="AH85" s="19">
        <f t="shared" si="154"/>
        <v>432535.07765180356</v>
      </c>
    </row>
    <row r="86" spans="2:34" s="16" customFormat="1" ht="18.95" thickTop="1">
      <c r="B86" s="21" t="s">
        <v>59</v>
      </c>
      <c r="C86" s="22"/>
      <c r="D86" s="23">
        <v>1354.2179999999998</v>
      </c>
      <c r="E86" s="23">
        <v>2078.7460000000001</v>
      </c>
      <c r="F86" s="23">
        <v>3658.6448723999997</v>
      </c>
      <c r="G86" s="23">
        <v>3593.6658542</v>
      </c>
      <c r="H86" s="23">
        <v>4713.7085207</v>
      </c>
      <c r="I86" s="23">
        <v>3754.1729999999998</v>
      </c>
      <c r="J86" s="23">
        <v>2578.6682940000001</v>
      </c>
      <c r="K86" s="23">
        <v>2316.1590000000001</v>
      </c>
      <c r="L86" s="23">
        <v>2068.7969277000002</v>
      </c>
      <c r="M86" s="23">
        <v>1721.6428976000002</v>
      </c>
      <c r="N86" s="23">
        <v>1513.7676817000001</v>
      </c>
      <c r="O86" s="23">
        <v>1393.5008155</v>
      </c>
      <c r="P86" s="23">
        <v>1354.2179999999998</v>
      </c>
      <c r="Q86" s="23">
        <v>3432.9639999999999</v>
      </c>
      <c r="R86" s="23">
        <v>7091.6088724000001</v>
      </c>
      <c r="S86" s="23">
        <v>10685.274726600001</v>
      </c>
      <c r="T86" s="23">
        <v>15398.983247300001</v>
      </c>
      <c r="U86" s="23">
        <v>19153.156247300001</v>
      </c>
      <c r="V86" s="23">
        <v>21731.8245413</v>
      </c>
      <c r="W86" s="23">
        <v>24047.9835413</v>
      </c>
      <c r="X86" s="23">
        <v>26116.780469000001</v>
      </c>
      <c r="Y86" s="23">
        <v>27838.4233666</v>
      </c>
      <c r="Z86" s="23">
        <v>29352.191048299999</v>
      </c>
      <c r="AA86" s="23">
        <v>30745.691863799999</v>
      </c>
      <c r="AB86" s="23">
        <v>7091.6088724000001</v>
      </c>
      <c r="AC86" s="23">
        <v>12061.547374900001</v>
      </c>
      <c r="AD86" s="23">
        <v>6963.6242217000008</v>
      </c>
      <c r="AE86" s="23">
        <v>4628.9113948000004</v>
      </c>
      <c r="AF86" s="23">
        <v>19153.156247300001</v>
      </c>
      <c r="AG86" s="23">
        <v>11592.535616500001</v>
      </c>
      <c r="AH86" s="23">
        <v>30745.691863800002</v>
      </c>
    </row>
    <row r="87" spans="2:34" ht="18.600000000000001">
      <c r="D87" s="9">
        <f>D85-SUM(D63,D70,D76,D82:D84)</f>
        <v>0</v>
      </c>
      <c r="E87" s="9">
        <f t="shared" ref="E87:AH87" si="157">E85-SUM(E63,E70,E76,E82:E84)</f>
        <v>0</v>
      </c>
      <c r="F87" s="9">
        <f t="shared" si="157"/>
        <v>0</v>
      </c>
      <c r="G87" s="9">
        <f t="shared" si="157"/>
        <v>0</v>
      </c>
      <c r="H87" s="9">
        <f t="shared" si="157"/>
        <v>0</v>
      </c>
      <c r="I87" s="9">
        <v>0</v>
      </c>
      <c r="J87" s="9">
        <f t="shared" ref="J87" si="158">J85-SUM(J63,J70,J76,J82:J84)</f>
        <v>0</v>
      </c>
      <c r="K87" s="9">
        <f t="shared" si="157"/>
        <v>0</v>
      </c>
      <c r="L87" s="9">
        <f t="shared" ref="L87" si="159">L85-SUM(L63,L70,L76,L82:L84)</f>
        <v>0</v>
      </c>
      <c r="M87" s="9">
        <f t="shared" ref="M87:N87" si="160">M85-SUM(M63,M70,M76,M82:M84)</f>
        <v>0</v>
      </c>
      <c r="N87" s="9">
        <f t="shared" si="160"/>
        <v>0</v>
      </c>
      <c r="O87" s="9">
        <f t="shared" si="157"/>
        <v>0</v>
      </c>
      <c r="P87" s="9">
        <f t="shared" si="157"/>
        <v>0</v>
      </c>
      <c r="Q87" s="9">
        <f t="shared" si="157"/>
        <v>0</v>
      </c>
      <c r="R87" s="9">
        <f t="shared" si="157"/>
        <v>0</v>
      </c>
      <c r="S87" s="9">
        <f t="shared" si="157"/>
        <v>0</v>
      </c>
      <c r="T87" s="9">
        <f t="shared" si="157"/>
        <v>0</v>
      </c>
      <c r="U87" s="9">
        <f t="shared" si="157"/>
        <v>0</v>
      </c>
      <c r="V87" s="9">
        <f t="shared" si="157"/>
        <v>0</v>
      </c>
      <c r="W87" s="9">
        <f t="shared" si="157"/>
        <v>0</v>
      </c>
      <c r="X87" s="9">
        <f t="shared" si="157"/>
        <v>0</v>
      </c>
      <c r="Y87" s="9">
        <f t="shared" si="157"/>
        <v>0</v>
      </c>
      <c r="Z87" s="9">
        <f t="shared" si="157"/>
        <v>0</v>
      </c>
      <c r="AA87" s="9">
        <f t="shared" si="157"/>
        <v>0</v>
      </c>
      <c r="AB87" s="9">
        <f t="shared" si="157"/>
        <v>0</v>
      </c>
      <c r="AC87" s="9">
        <f t="shared" si="157"/>
        <v>0</v>
      </c>
      <c r="AD87" s="9">
        <f t="shared" si="157"/>
        <v>0</v>
      </c>
      <c r="AE87" s="9">
        <f t="shared" si="157"/>
        <v>0</v>
      </c>
      <c r="AF87" s="9">
        <f t="shared" si="157"/>
        <v>0</v>
      </c>
      <c r="AG87" s="9">
        <f t="shared" si="157"/>
        <v>0</v>
      </c>
      <c r="AH87" s="9">
        <f t="shared" si="157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>
    <tabColor theme="6" tint="0.39997558519241921"/>
    <pageSetUpPr fitToPage="1"/>
  </sheetPr>
  <dimension ref="A1:AH87"/>
  <sheetViews>
    <sheetView showGridLines="0" zoomScale="70" zoomScaleNormal="70" workbookViewId="0">
      <pane xSplit="3" ySplit="2" topLeftCell="D3" activePane="bottomRight" state="frozen"/>
      <selection pane="bottomRight" activeCell="O27" sqref="O27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4" width="12.28515625" bestFit="1" customWidth="1"/>
    <col min="5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1473.3388749555381</v>
      </c>
      <c r="E3" s="46">
        <v>1445.04027520309</v>
      </c>
      <c r="F3" s="46">
        <v>1497.1173736993576</v>
      </c>
      <c r="G3" s="46">
        <v>1492.15381444527</v>
      </c>
      <c r="H3" s="46">
        <v>1481.5775917462913</v>
      </c>
      <c r="I3" s="46">
        <v>1462.6666455412078</v>
      </c>
      <c r="J3" s="46">
        <v>1519.2418683663832</v>
      </c>
      <c r="K3" s="46">
        <v>1595.658007269089</v>
      </c>
      <c r="L3" s="46">
        <v>1688.7893962117514</v>
      </c>
      <c r="M3" s="46">
        <v>1726.607073839155</v>
      </c>
      <c r="N3" s="46">
        <v>1701.3880256893849</v>
      </c>
      <c r="O3" s="46">
        <v>1708.3953769082475</v>
      </c>
      <c r="P3" s="8">
        <f>SUM($D3:D3)/P$1</f>
        <v>1473.3388749555381</v>
      </c>
      <c r="Q3" s="8">
        <f>SUM($D3:E3)/Q$1</f>
        <v>1459.1895750793142</v>
      </c>
      <c r="R3" s="8">
        <f>SUM($D3:F3)/R$1</f>
        <v>1471.8321746193287</v>
      </c>
      <c r="S3" s="8">
        <f>SUM($D3:G3)/S$1</f>
        <v>1476.912584575814</v>
      </c>
      <c r="T3" s="8">
        <f>SUM($D3:H3)/T$1</f>
        <v>1477.8455860099095</v>
      </c>
      <c r="U3" s="8">
        <f>SUM($D3:I3)/U$1</f>
        <v>1475.3157625984593</v>
      </c>
      <c r="V3" s="8">
        <f>SUM($D3:J3)/V$1</f>
        <v>1481.5909205653056</v>
      </c>
      <c r="W3" s="8">
        <f>SUM($D3:K3)/W$1</f>
        <v>1495.8493064032784</v>
      </c>
      <c r="X3" s="8">
        <f>SUM($D3:L3)/X$1</f>
        <v>1517.2870941597753</v>
      </c>
      <c r="Y3" s="8">
        <f>SUM($D3:M3)/Y$1</f>
        <v>1538.2190921277133</v>
      </c>
      <c r="Z3" s="8">
        <f>SUM($D3:N3)/Z$1</f>
        <v>1553.0526315424106</v>
      </c>
      <c r="AA3" s="8">
        <f>SUM($D3:O3)/AA$1</f>
        <v>1565.9978603228972</v>
      </c>
      <c r="AB3" s="8">
        <f>SUM($D3:$F3)/AB$1</f>
        <v>1471.8321746193287</v>
      </c>
      <c r="AC3" s="8">
        <f>SUM($G3:$I3)/AC$1</f>
        <v>1478.7993505775896</v>
      </c>
      <c r="AD3" s="8">
        <f>SUM($J3:$L3)/AD$1</f>
        <v>1601.2297572824079</v>
      </c>
      <c r="AE3" s="8">
        <f>SUM($M3:$O3)/AE$1</f>
        <v>1712.1301588122624</v>
      </c>
      <c r="AF3" s="8">
        <f>SUM($D3:$I3)/AF$1</f>
        <v>1475.3157625984593</v>
      </c>
      <c r="AG3" s="8">
        <f>SUM($J3:$O3)/AG$1</f>
        <v>1656.679958047335</v>
      </c>
      <c r="AH3" s="8">
        <f>SUM($D3:$O3)/AH$1</f>
        <v>1565.9978603228972</v>
      </c>
    </row>
    <row r="4" spans="1:34" s="13" customFormat="1" ht="18.600000000000001">
      <c r="A4" s="10"/>
      <c r="B4" s="24" t="s">
        <v>33</v>
      </c>
      <c r="C4" s="11"/>
      <c r="D4" s="47">
        <v>5.2710477193191467</v>
      </c>
      <c r="E4" s="47">
        <v>5.2614416025835498</v>
      </c>
      <c r="F4" s="47">
        <v>5.2051407285275006</v>
      </c>
      <c r="G4" s="47">
        <v>5.5469631946165432</v>
      </c>
      <c r="H4" s="47">
        <v>5.459511765248096</v>
      </c>
      <c r="I4" s="47">
        <v>5.6531457261111395</v>
      </c>
      <c r="J4" s="47">
        <v>5.5775410095606857</v>
      </c>
      <c r="K4" s="47">
        <v>5.5578345803851095</v>
      </c>
      <c r="L4" s="47">
        <v>5.217465791379043</v>
      </c>
      <c r="M4" s="47">
        <v>5.3379437294711254</v>
      </c>
      <c r="N4" s="47">
        <v>5.2837019200374051</v>
      </c>
      <c r="O4" s="47">
        <v>5.2118364927566336</v>
      </c>
      <c r="P4" s="12">
        <f>SUM($D4:D4)/P$1</f>
        <v>5.2710477193191467</v>
      </c>
      <c r="Q4" s="12">
        <f>SUM($D4:E4)/Q$1</f>
        <v>5.2662446609513482</v>
      </c>
      <c r="R4" s="12">
        <f>SUM($D4:F4)/R$1</f>
        <v>5.245876683476733</v>
      </c>
      <c r="S4" s="12">
        <f>SUM($D4:G4)/S$1</f>
        <v>5.3211483112616857</v>
      </c>
      <c r="T4" s="12">
        <f>SUM($D4:H4)/T$1</f>
        <v>5.3488210020589673</v>
      </c>
      <c r="U4" s="12">
        <f>SUM($D4:I4)/U$1</f>
        <v>5.3995417894009963</v>
      </c>
      <c r="V4" s="12">
        <f>SUM($D4:J4)/V$1</f>
        <v>5.4249702494238088</v>
      </c>
      <c r="W4" s="12">
        <f>SUM($D4:K4)/W$1</f>
        <v>5.4415782907939718</v>
      </c>
      <c r="X4" s="12">
        <f>SUM($D4:L4)/X$1</f>
        <v>5.4166769019700904</v>
      </c>
      <c r="Y4" s="12">
        <f>SUM($D4:M4)/Y$1</f>
        <v>5.4088035847201947</v>
      </c>
      <c r="Z4" s="12">
        <f>SUM($D4:N4)/Z$1</f>
        <v>5.3974307061126687</v>
      </c>
      <c r="AA4" s="12">
        <f>SUM($D4:O4)/AA$1</f>
        <v>5.3819645216663323</v>
      </c>
      <c r="AB4" s="12">
        <f t="shared" ref="AB4:AB27" si="0">SUM($D4:$F4)/AB$1</f>
        <v>5.245876683476733</v>
      </c>
      <c r="AC4" s="12">
        <f t="shared" ref="AC4:AC27" si="1">SUM($G4:$I4)/AC$1</f>
        <v>5.5532068953252605</v>
      </c>
      <c r="AD4" s="12">
        <f t="shared" ref="AD4:AD27" si="2">SUM($J4:$L4)/AD$1</f>
        <v>5.4509471271082788</v>
      </c>
      <c r="AE4" s="12">
        <f t="shared" ref="AE4:AE27" si="3">SUM($M4:$O4)/AE$1</f>
        <v>5.2778273807550544</v>
      </c>
      <c r="AF4" s="12">
        <f t="shared" ref="AF4:AF27" si="4">SUM($D4:$I4)/AF$1</f>
        <v>5.3995417894009963</v>
      </c>
      <c r="AG4" s="12">
        <f t="shared" ref="AG4:AG27" si="5">SUM($J4:$O4)/AG$1</f>
        <v>5.3643872539316666</v>
      </c>
      <c r="AH4" s="12">
        <f t="shared" ref="AH4:AH27" si="6">SUM($D4:$O4)/AH$1</f>
        <v>5.3819645216663323</v>
      </c>
    </row>
    <row r="5" spans="1:34" s="1" customFormat="1" ht="18.600000000000001">
      <c r="B5" s="26" t="s">
        <v>34</v>
      </c>
      <c r="C5" s="27"/>
      <c r="D5" s="48">
        <v>7766.0395166186272</v>
      </c>
      <c r="E5" s="48">
        <v>7497.7376885051472</v>
      </c>
      <c r="F5" s="48">
        <v>7792.7066172286522</v>
      </c>
      <c r="G5" s="48">
        <v>8276.9222893236711</v>
      </c>
      <c r="H5" s="48">
        <v>8088.6902932668181</v>
      </c>
      <c r="I5" s="48">
        <v>8268.6676959665965</v>
      </c>
      <c r="J5" s="48">
        <v>8473.6338242550992</v>
      </c>
      <c r="K5" s="48">
        <v>8868.4032512685371</v>
      </c>
      <c r="L5" s="48">
        <v>8811.2009035784813</v>
      </c>
      <c r="M5" s="48">
        <v>9216.5314030602058</v>
      </c>
      <c r="N5" s="48">
        <v>8989.6271780636525</v>
      </c>
      <c r="O5" s="48">
        <v>8903.8773694271276</v>
      </c>
      <c r="P5" s="28">
        <f>SUM($D5:D5)/P$1</f>
        <v>7766.0395166186272</v>
      </c>
      <c r="Q5" s="28">
        <f>SUM($D5:E5)/Q$1</f>
        <v>7631.8886025618867</v>
      </c>
      <c r="R5" s="28">
        <f>SUM($D5:F5)/R$1</f>
        <v>7685.4946074508089</v>
      </c>
      <c r="S5" s="28">
        <f>SUM($D5:G5)/S$1</f>
        <v>7833.3515279190251</v>
      </c>
      <c r="T5" s="28">
        <f>SUM($D5:H5)/T$1</f>
        <v>7884.4192809885835</v>
      </c>
      <c r="U5" s="28">
        <f>SUM($D5:I5)/U$1</f>
        <v>7948.4606834849183</v>
      </c>
      <c r="V5" s="28">
        <f>SUM($D5:J5)/V$1</f>
        <v>8023.4854178806581</v>
      </c>
      <c r="W5" s="28">
        <f>SUM($D5:K5)/W$1</f>
        <v>8129.1001470541432</v>
      </c>
      <c r="X5" s="28">
        <f>SUM($D5:L5)/X$1</f>
        <v>8204.8891200012931</v>
      </c>
      <c r="Y5" s="28">
        <f>SUM($D5:M5)/Y$1</f>
        <v>8306.0533483071831</v>
      </c>
      <c r="Z5" s="28">
        <f>SUM($D5:N5)/Z$1</f>
        <v>8368.1964237395896</v>
      </c>
      <c r="AA5" s="28">
        <f>SUM($D5:O5)/AA$1</f>
        <v>8412.8365025468829</v>
      </c>
      <c r="AB5" s="28">
        <f t="shared" si="0"/>
        <v>7685.4946074508089</v>
      </c>
      <c r="AC5" s="28">
        <f t="shared" si="1"/>
        <v>8211.4267595190286</v>
      </c>
      <c r="AD5" s="28">
        <f t="shared" si="2"/>
        <v>8717.7459930340392</v>
      </c>
      <c r="AE5" s="28">
        <f t="shared" si="3"/>
        <v>9036.6786501836614</v>
      </c>
      <c r="AF5" s="28">
        <f t="shared" si="4"/>
        <v>7948.4606834849183</v>
      </c>
      <c r="AG5" s="28">
        <f t="shared" si="5"/>
        <v>8877.2123216088512</v>
      </c>
      <c r="AH5" s="28">
        <f t="shared" si="6"/>
        <v>8412.8365025468829</v>
      </c>
    </row>
    <row r="6" spans="1:34" s="1" customFormat="1" ht="18.600000000000001">
      <c r="B6" s="24" t="s">
        <v>35</v>
      </c>
      <c r="C6" s="14"/>
      <c r="D6" s="48">
        <v>211.12062446760601</v>
      </c>
      <c r="E6" s="48">
        <v>228.35054484959599</v>
      </c>
      <c r="F6" s="48">
        <v>187.69996260374319</v>
      </c>
      <c r="G6" s="48">
        <v>200.25608457871536</v>
      </c>
      <c r="H6" s="48">
        <v>237.13654998074853</v>
      </c>
      <c r="I6" s="48">
        <v>205.56150183042789</v>
      </c>
      <c r="J6" s="48">
        <v>265.59485639078491</v>
      </c>
      <c r="K6" s="48">
        <v>294.45147298785849</v>
      </c>
      <c r="L6" s="48">
        <v>252.13719597808822</v>
      </c>
      <c r="M6" s="48">
        <v>247.05425038338689</v>
      </c>
      <c r="N6" s="48">
        <v>321.25928798337475</v>
      </c>
      <c r="O6" s="48">
        <v>291.38247669519473</v>
      </c>
      <c r="P6" s="15">
        <f>SUM($D6:D6)/P$1</f>
        <v>211.12062446760601</v>
      </c>
      <c r="Q6" s="15">
        <f>SUM($D6:E6)/Q$1</f>
        <v>219.735584658601</v>
      </c>
      <c r="R6" s="15">
        <f>SUM($D6:F6)/R$1</f>
        <v>209.0570439736484</v>
      </c>
      <c r="S6" s="15">
        <f>SUM($D6:G6)/S$1</f>
        <v>206.85680412491513</v>
      </c>
      <c r="T6" s="15">
        <f>SUM($D6:H6)/T$1</f>
        <v>212.9127532960818</v>
      </c>
      <c r="U6" s="15">
        <f>SUM($D6:I6)/U$1</f>
        <v>211.68754471847282</v>
      </c>
      <c r="V6" s="15">
        <f>SUM($D6:J6)/V$1</f>
        <v>219.38858924308883</v>
      </c>
      <c r="W6" s="15">
        <f>SUM($D6:K6)/W$1</f>
        <v>228.77144971118506</v>
      </c>
      <c r="X6" s="15">
        <f>SUM($D6:L6)/X$1</f>
        <v>231.36764374084098</v>
      </c>
      <c r="Y6" s="15">
        <f>SUM($D6:M6)/Y$1</f>
        <v>232.93630440509554</v>
      </c>
      <c r="Z6" s="15">
        <f>SUM($D6:N6)/Z$1</f>
        <v>240.96566654857546</v>
      </c>
      <c r="AA6" s="15">
        <f>SUM($D6:O6)/AA$1</f>
        <v>245.16706739412709</v>
      </c>
      <c r="AB6" s="15">
        <f t="shared" si="0"/>
        <v>209.0570439736484</v>
      </c>
      <c r="AC6" s="15">
        <f t="shared" si="1"/>
        <v>214.31804546329727</v>
      </c>
      <c r="AD6" s="15">
        <f t="shared" si="2"/>
        <v>270.7278417855772</v>
      </c>
      <c r="AE6" s="15">
        <f t="shared" si="3"/>
        <v>286.56533835398545</v>
      </c>
      <c r="AF6" s="15">
        <f t="shared" si="4"/>
        <v>211.68754471847282</v>
      </c>
      <c r="AG6" s="15">
        <f t="shared" si="5"/>
        <v>278.64659006978133</v>
      </c>
      <c r="AH6" s="15">
        <f t="shared" si="6"/>
        <v>245.16706739412709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2527.0663299923244</v>
      </c>
      <c r="E11" s="48">
        <v>2533.7571985874556</v>
      </c>
      <c r="F11" s="48">
        <v>2444.0056069943198</v>
      </c>
      <c r="G11" s="48">
        <v>2947.7807297314494</v>
      </c>
      <c r="H11" s="48">
        <v>3460.6871298141123</v>
      </c>
      <c r="I11" s="48">
        <v>3617.5441904102172</v>
      </c>
      <c r="J11" s="48">
        <v>3915.743932246764</v>
      </c>
      <c r="K11" s="48">
        <v>4111.7667762860028</v>
      </c>
      <c r="L11" s="48">
        <v>3332.8750935169937</v>
      </c>
      <c r="M11" s="48">
        <v>3278.8656323980986</v>
      </c>
      <c r="N11" s="48">
        <v>4658.7003268673025</v>
      </c>
      <c r="O11" s="48">
        <v>6646.4069281445691</v>
      </c>
      <c r="P11" s="15">
        <f>SUM($D11:D11)/P$1</f>
        <v>2527.0663299923244</v>
      </c>
      <c r="Q11" s="15">
        <f>SUM($D11:E11)/Q$1</f>
        <v>2530.41176428989</v>
      </c>
      <c r="R11" s="15">
        <f>SUM($D11:F11)/R$1</f>
        <v>2501.6097118580333</v>
      </c>
      <c r="S11" s="15">
        <f>SUM($D11:G11)/S$1</f>
        <v>2613.1524663263872</v>
      </c>
      <c r="T11" s="15">
        <f>SUM($D11:H11)/T$1</f>
        <v>2782.6593990239321</v>
      </c>
      <c r="U11" s="15">
        <f>SUM($D11:I11)/U$1</f>
        <v>2921.8068642549792</v>
      </c>
      <c r="V11" s="15">
        <f>SUM($D11:J11)/V$1</f>
        <v>3063.7978739680916</v>
      </c>
      <c r="W11" s="15">
        <f>SUM($D11:K11)/W$1</f>
        <v>3194.7939867578307</v>
      </c>
      <c r="X11" s="15">
        <f>SUM($D11:L11)/X$1</f>
        <v>3210.1363319532934</v>
      </c>
      <c r="Y11" s="15">
        <f>SUM($D11:M11)/Y$1</f>
        <v>3217.009261997774</v>
      </c>
      <c r="Z11" s="15">
        <f>SUM($D11:N11)/Z$1</f>
        <v>3348.0720860768215</v>
      </c>
      <c r="AA11" s="15">
        <f>SUM($D11:O11)/AA$1</f>
        <v>3622.9333229158005</v>
      </c>
      <c r="AB11" s="15">
        <f t="shared" si="0"/>
        <v>2501.6097118580333</v>
      </c>
      <c r="AC11" s="15">
        <f t="shared" si="1"/>
        <v>3342.0040166519261</v>
      </c>
      <c r="AD11" s="15">
        <f t="shared" si="2"/>
        <v>3786.7952673499203</v>
      </c>
      <c r="AE11" s="15">
        <f t="shared" si="3"/>
        <v>4861.3242958033234</v>
      </c>
      <c r="AF11" s="15">
        <f t="shared" si="4"/>
        <v>2921.8068642549792</v>
      </c>
      <c r="AG11" s="15">
        <f t="shared" si="5"/>
        <v>4324.0597815766223</v>
      </c>
      <c r="AH11" s="15">
        <f t="shared" si="6"/>
        <v>3622.9333229158005</v>
      </c>
    </row>
    <row r="12" spans="1:34" s="1" customFormat="1" ht="18.600000000000001">
      <c r="B12" s="26" t="s">
        <v>41</v>
      </c>
      <c r="C12" s="27"/>
      <c r="D12" s="48">
        <v>3607.641135158698</v>
      </c>
      <c r="E12" s="48">
        <v>3630.0345047632754</v>
      </c>
      <c r="F12" s="48">
        <v>3494.2041844605401</v>
      </c>
      <c r="G12" s="48">
        <v>4003.6228448907987</v>
      </c>
      <c r="H12" s="48">
        <v>4694.7401787091803</v>
      </c>
      <c r="I12" s="48">
        <v>4807.5053916499492</v>
      </c>
      <c r="J12" s="48">
        <v>5281.0523376804213</v>
      </c>
      <c r="K12" s="48">
        <v>5616.7656543939802</v>
      </c>
      <c r="L12" s="48">
        <v>4659.5046362948624</v>
      </c>
      <c r="M12" s="48">
        <v>4649.3331050081388</v>
      </c>
      <c r="N12" s="48">
        <v>6173.298251238899</v>
      </c>
      <c r="O12" s="48">
        <v>8166.8457546097325</v>
      </c>
      <c r="P12" s="28">
        <f>SUM($D12:D12)/P$1</f>
        <v>3607.641135158698</v>
      </c>
      <c r="Q12" s="28">
        <f>SUM($D12:E12)/Q$1</f>
        <v>3618.837819960987</v>
      </c>
      <c r="R12" s="28">
        <f>SUM($D12:F12)/R$1</f>
        <v>3577.2932747941718</v>
      </c>
      <c r="S12" s="28">
        <f>SUM($D12:G12)/S$1</f>
        <v>3683.8756673183284</v>
      </c>
      <c r="T12" s="28">
        <f>SUM($D12:H12)/T$1</f>
        <v>3886.048569596499</v>
      </c>
      <c r="U12" s="28">
        <f>SUM($D12:I12)/U$1</f>
        <v>4039.6247066054075</v>
      </c>
      <c r="V12" s="28">
        <f>SUM($D12:J12)/V$1</f>
        <v>4216.971511044695</v>
      </c>
      <c r="W12" s="28">
        <f>SUM($D12:K12)/W$1</f>
        <v>4391.9457789633561</v>
      </c>
      <c r="X12" s="28">
        <f>SUM($D12:L12)/X$1</f>
        <v>4421.6745408890793</v>
      </c>
      <c r="Y12" s="28">
        <f>SUM($D12:M12)/Y$1</f>
        <v>4444.4403973009848</v>
      </c>
      <c r="Z12" s="28">
        <f>SUM($D12:N12)/Z$1</f>
        <v>4601.6092931135227</v>
      </c>
      <c r="AA12" s="28">
        <f>SUM($D12:O12)/AA$1</f>
        <v>4898.7123315715407</v>
      </c>
      <c r="AB12" s="28">
        <f t="shared" si="0"/>
        <v>3577.2932747941718</v>
      </c>
      <c r="AC12" s="28">
        <f t="shared" si="1"/>
        <v>4501.9561384166427</v>
      </c>
      <c r="AD12" s="28">
        <f t="shared" si="2"/>
        <v>5185.774209456421</v>
      </c>
      <c r="AE12" s="28">
        <f t="shared" si="3"/>
        <v>6329.8257036189243</v>
      </c>
      <c r="AF12" s="28">
        <f t="shared" si="4"/>
        <v>4039.6247066054075</v>
      </c>
      <c r="AG12" s="28">
        <f t="shared" si="5"/>
        <v>5757.7999565376731</v>
      </c>
      <c r="AH12" s="28">
        <f t="shared" si="6"/>
        <v>4898.7123315715407</v>
      </c>
    </row>
    <row r="13" spans="1:34" s="1" customFormat="1" ht="18.600000000000001">
      <c r="B13" s="25" t="s">
        <v>42</v>
      </c>
      <c r="C13" s="14"/>
      <c r="D13" s="48">
        <v>369.56004987534385</v>
      </c>
      <c r="E13" s="48">
        <v>376.04508766528329</v>
      </c>
      <c r="F13" s="48">
        <v>380.33372289222388</v>
      </c>
      <c r="G13" s="48">
        <v>175.30984390588529</v>
      </c>
      <c r="H13" s="48">
        <v>418.909114497129</v>
      </c>
      <c r="I13" s="48">
        <v>473.58527453436761</v>
      </c>
      <c r="J13" s="48">
        <v>569.6394404120739</v>
      </c>
      <c r="K13" s="48">
        <v>637.46218387464785</v>
      </c>
      <c r="L13" s="48">
        <v>567.21338089340429</v>
      </c>
      <c r="M13" s="48">
        <v>568.87737079044769</v>
      </c>
      <c r="N13" s="48">
        <v>733.40787107762242</v>
      </c>
      <c r="O13" s="48">
        <v>855.16025509674205</v>
      </c>
      <c r="P13" s="15">
        <f>SUM($D13:D13)/P$1</f>
        <v>369.56004987534385</v>
      </c>
      <c r="Q13" s="15">
        <f>SUM($D13:E13)/Q$1</f>
        <v>372.80256877031354</v>
      </c>
      <c r="R13" s="15">
        <f>SUM($D13:F13)/R$1</f>
        <v>375.31295347761699</v>
      </c>
      <c r="S13" s="15">
        <f>SUM($D13:G13)/S$1</f>
        <v>325.3121760846841</v>
      </c>
      <c r="T13" s="15">
        <f>SUM($D13:H13)/T$1</f>
        <v>344.03156376717305</v>
      </c>
      <c r="U13" s="15">
        <f>SUM($D13:I13)/U$1</f>
        <v>365.62384889503886</v>
      </c>
      <c r="V13" s="15">
        <f>SUM($D13:J13)/V$1</f>
        <v>394.76893339747238</v>
      </c>
      <c r="W13" s="15">
        <f>SUM($D13:K13)/W$1</f>
        <v>425.10558970711935</v>
      </c>
      <c r="X13" s="15">
        <f>SUM($D13:L13)/X$1</f>
        <v>440.89534428337328</v>
      </c>
      <c r="Y13" s="15">
        <f>SUM($D13:M13)/Y$1</f>
        <v>453.6935469340807</v>
      </c>
      <c r="Z13" s="15">
        <f>SUM($D13:N13)/Z$1</f>
        <v>479.12212185622082</v>
      </c>
      <c r="AA13" s="15">
        <f>SUM($D13:O13)/AA$1</f>
        <v>510.45863295959754</v>
      </c>
      <c r="AB13" s="15">
        <f t="shared" si="0"/>
        <v>375.31295347761699</v>
      </c>
      <c r="AC13" s="15">
        <f t="shared" si="1"/>
        <v>355.93474431246068</v>
      </c>
      <c r="AD13" s="15">
        <f t="shared" si="2"/>
        <v>591.43833506004205</v>
      </c>
      <c r="AE13" s="15">
        <f t="shared" si="3"/>
        <v>719.14849898827072</v>
      </c>
      <c r="AF13" s="15">
        <f t="shared" si="4"/>
        <v>365.62384889503886</v>
      </c>
      <c r="AG13" s="15">
        <f t="shared" si="5"/>
        <v>655.29341702415638</v>
      </c>
      <c r="AH13" s="15">
        <f t="shared" si="6"/>
        <v>510.45863295959754</v>
      </c>
    </row>
    <row r="14" spans="1:34" s="1" customFormat="1" ht="18.600000000000001">
      <c r="B14" s="25" t="s">
        <v>43</v>
      </c>
      <c r="C14" s="14"/>
      <c r="D14" s="48">
        <v>1740.7984925998812</v>
      </c>
      <c r="E14" s="48">
        <v>1479.3713202560393</v>
      </c>
      <c r="F14" s="48">
        <v>1277.3126535408483</v>
      </c>
      <c r="G14" s="48">
        <v>1554.1599479020324</v>
      </c>
      <c r="H14" s="48">
        <v>852.62325517000647</v>
      </c>
      <c r="I14" s="48">
        <v>859.48305382059277</v>
      </c>
      <c r="J14" s="48">
        <v>1128.7660022292653</v>
      </c>
      <c r="K14" s="48">
        <v>1431.2149908775814</v>
      </c>
      <c r="L14" s="48">
        <v>1177.7182626376298</v>
      </c>
      <c r="M14" s="48">
        <v>1174.2807926320827</v>
      </c>
      <c r="N14" s="48">
        <v>1389.1918072234128</v>
      </c>
      <c r="O14" s="48">
        <v>1624.1038042761263</v>
      </c>
      <c r="P14" s="15">
        <f>SUM($D14:D14)/P$1</f>
        <v>1740.7984925998812</v>
      </c>
      <c r="Q14" s="15">
        <f>SUM($D14:E14)/Q$1</f>
        <v>1610.0849064279603</v>
      </c>
      <c r="R14" s="15">
        <f>SUM($D14:F14)/R$1</f>
        <v>1499.160822132256</v>
      </c>
      <c r="S14" s="15">
        <f>SUM($D14:G14)/S$1</f>
        <v>1512.9106035747002</v>
      </c>
      <c r="T14" s="15">
        <f>SUM($D14:H14)/T$1</f>
        <v>1380.8531338937614</v>
      </c>
      <c r="U14" s="15">
        <f>SUM($D14:I14)/U$1</f>
        <v>1293.9581205482334</v>
      </c>
      <c r="V14" s="15">
        <f>SUM($D14:J14)/V$1</f>
        <v>1270.3592465026666</v>
      </c>
      <c r="W14" s="15">
        <f>SUM($D14:K14)/W$1</f>
        <v>1290.4662145495308</v>
      </c>
      <c r="X14" s="15">
        <f>SUM($D14:L14)/X$1</f>
        <v>1277.9386643370974</v>
      </c>
      <c r="Y14" s="15">
        <f>SUM($D14:M14)/Y$1</f>
        <v>1267.5728771665958</v>
      </c>
      <c r="Z14" s="15">
        <f>SUM($D14:N14)/Z$1</f>
        <v>1278.6291435353976</v>
      </c>
      <c r="AA14" s="15">
        <f>SUM($D14:O14)/AA$1</f>
        <v>1307.4186985971248</v>
      </c>
      <c r="AB14" s="15">
        <f t="shared" si="0"/>
        <v>1499.160822132256</v>
      </c>
      <c r="AC14" s="15">
        <f t="shared" si="1"/>
        <v>1088.7554189642105</v>
      </c>
      <c r="AD14" s="15">
        <f t="shared" si="2"/>
        <v>1245.8997519148254</v>
      </c>
      <c r="AE14" s="15">
        <f t="shared" si="3"/>
        <v>1395.8588013772071</v>
      </c>
      <c r="AF14" s="15">
        <f t="shared" si="4"/>
        <v>1293.9581205482334</v>
      </c>
      <c r="AG14" s="15">
        <f t="shared" si="5"/>
        <v>1320.8792766460165</v>
      </c>
      <c r="AH14" s="15">
        <f t="shared" si="6"/>
        <v>1307.4186985971248</v>
      </c>
    </row>
    <row r="15" spans="1:34" s="1" customFormat="1" ht="18.600000000000001">
      <c r="B15" s="25" t="s">
        <v>44</v>
      </c>
      <c r="C15" s="14"/>
      <c r="D15" s="48">
        <v>808.53445800886141</v>
      </c>
      <c r="E15" s="48">
        <v>722.70139457838729</v>
      </c>
      <c r="F15" s="48">
        <v>813.33985003553983</v>
      </c>
      <c r="G15" s="48">
        <v>929.70947674897241</v>
      </c>
      <c r="H15" s="48">
        <v>1167.2798406171667</v>
      </c>
      <c r="I15" s="48">
        <v>1093.6801377578984</v>
      </c>
      <c r="J15" s="48">
        <v>1341.0769327517821</v>
      </c>
      <c r="K15" s="48">
        <v>1576.2175001336452</v>
      </c>
      <c r="L15" s="48">
        <v>1339.7996116818181</v>
      </c>
      <c r="M15" s="48">
        <v>1352.1690217470116</v>
      </c>
      <c r="N15" s="48">
        <v>1678.212434299011</v>
      </c>
      <c r="O15" s="48">
        <v>1488.301667054963</v>
      </c>
      <c r="P15" s="15">
        <f>SUM($D15:D15)/P$1</f>
        <v>808.53445800886141</v>
      </c>
      <c r="Q15" s="15">
        <f>SUM($D15:E15)/Q$1</f>
        <v>765.61792629362435</v>
      </c>
      <c r="R15" s="15">
        <f>SUM($D15:F15)/R$1</f>
        <v>781.5252342075961</v>
      </c>
      <c r="S15" s="15">
        <f>SUM($D15:G15)/S$1</f>
        <v>818.57129484294023</v>
      </c>
      <c r="T15" s="15">
        <f>SUM($D15:H15)/T$1</f>
        <v>888.31300399778559</v>
      </c>
      <c r="U15" s="15">
        <f>SUM($D15:I15)/U$1</f>
        <v>922.54085962447107</v>
      </c>
      <c r="V15" s="15">
        <f>SUM($D15:J15)/V$1</f>
        <v>982.33172721408687</v>
      </c>
      <c r="W15" s="15">
        <f>SUM($D15:K15)/W$1</f>
        <v>1056.5674488290317</v>
      </c>
      <c r="X15" s="15">
        <f>SUM($D15:L15)/X$1</f>
        <v>1088.037689146008</v>
      </c>
      <c r="Y15" s="15">
        <f>SUM($D15:M15)/Y$1</f>
        <v>1114.4508224061083</v>
      </c>
      <c r="Z15" s="15">
        <f>SUM($D15:N15)/Z$1</f>
        <v>1165.7018780327357</v>
      </c>
      <c r="AA15" s="15">
        <f>SUM($D15:O15)/AA$1</f>
        <v>1192.585193784588</v>
      </c>
      <c r="AB15" s="15">
        <f t="shared" si="0"/>
        <v>781.5252342075961</v>
      </c>
      <c r="AC15" s="15">
        <f t="shared" si="1"/>
        <v>1063.5564850413457</v>
      </c>
      <c r="AD15" s="15">
        <f t="shared" si="2"/>
        <v>1419.0313481890819</v>
      </c>
      <c r="AE15" s="15">
        <f t="shared" si="3"/>
        <v>1506.2277077003284</v>
      </c>
      <c r="AF15" s="15">
        <f t="shared" si="4"/>
        <v>922.54085962447107</v>
      </c>
      <c r="AG15" s="15">
        <f t="shared" si="5"/>
        <v>1462.6295279447052</v>
      </c>
      <c r="AH15" s="15">
        <f t="shared" si="6"/>
        <v>1192.585193784588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0</v>
      </c>
      <c r="V17" s="15">
        <f>SUM($D17:J17)/V$1</f>
        <v>0</v>
      </c>
      <c r="W17" s="15">
        <f>SUM($D17:K17)/W$1</f>
        <v>0</v>
      </c>
      <c r="X17" s="15">
        <f>SUM($D17:L17)/X$1</f>
        <v>0</v>
      </c>
      <c r="Y17" s="15">
        <f>SUM($D17:M17)/Y$1</f>
        <v>0</v>
      </c>
      <c r="Z17" s="15">
        <f>SUM($D17:N17)/Z$1</f>
        <v>0</v>
      </c>
      <c r="AA17" s="15">
        <f>SUM($D17:O17)/AA$1</f>
        <v>0</v>
      </c>
      <c r="AB17" s="15">
        <f t="shared" si="0"/>
        <v>0</v>
      </c>
      <c r="AC17" s="15">
        <f t="shared" si="1"/>
        <v>0</v>
      </c>
      <c r="AD17" s="15">
        <f t="shared" si="2"/>
        <v>0</v>
      </c>
      <c r="AE17" s="15">
        <f t="shared" si="3"/>
        <v>0</v>
      </c>
      <c r="AF17" s="15">
        <f t="shared" si="4"/>
        <v>0</v>
      </c>
      <c r="AG17" s="15">
        <f t="shared" si="5"/>
        <v>0</v>
      </c>
      <c r="AH17" s="15">
        <f t="shared" si="6"/>
        <v>0</v>
      </c>
    </row>
    <row r="18" spans="2:34" s="1" customFormat="1" ht="18.600000000000001">
      <c r="B18" s="26" t="s">
        <v>47</v>
      </c>
      <c r="C18" s="27"/>
      <c r="D18" s="48">
        <v>2944.2863215062898</v>
      </c>
      <c r="E18" s="48">
        <v>2599.2332254119865</v>
      </c>
      <c r="F18" s="48">
        <v>2495.6703130635847</v>
      </c>
      <c r="G18" s="48">
        <v>2929.9155760144499</v>
      </c>
      <c r="H18" s="48">
        <v>3675.3261980745574</v>
      </c>
      <c r="I18" s="48">
        <v>3558.9968151995827</v>
      </c>
      <c r="J18" s="48">
        <v>4822.4481837006952</v>
      </c>
      <c r="K18" s="48">
        <v>5282.2782026744308</v>
      </c>
      <c r="L18" s="48">
        <v>4402.4210973289246</v>
      </c>
      <c r="M18" s="48">
        <v>4486.5808423001763</v>
      </c>
      <c r="N18" s="48">
        <v>5840.5122468566278</v>
      </c>
      <c r="O18" s="48">
        <v>6510.3622777938399</v>
      </c>
      <c r="P18" s="28">
        <f>SUM($D18:D18)/P$1</f>
        <v>2944.2863215062898</v>
      </c>
      <c r="Q18" s="28">
        <f>SUM($D18:E18)/Q$1</f>
        <v>2771.7597734591382</v>
      </c>
      <c r="R18" s="28">
        <f>SUM($D18:F18)/R$1</f>
        <v>2679.7299533272871</v>
      </c>
      <c r="S18" s="28">
        <f>SUM($D18:G18)/S$1</f>
        <v>2742.2763589990777</v>
      </c>
      <c r="T18" s="28">
        <f>SUM($D18:H18)/T$1</f>
        <v>2928.8863268141736</v>
      </c>
      <c r="U18" s="28">
        <f>SUM($D18:I18)/U$1</f>
        <v>3033.904741545075</v>
      </c>
      <c r="V18" s="28">
        <f>SUM($D18:J18)/V$1</f>
        <v>3289.4109475673063</v>
      </c>
      <c r="W18" s="28">
        <f>SUM($D18:K18)/W$1</f>
        <v>3538.5193544556969</v>
      </c>
      <c r="X18" s="28">
        <f>SUM($D18:L18)/X$1</f>
        <v>3634.5084369971664</v>
      </c>
      <c r="Y18" s="28">
        <f>SUM($D18:M18)/Y$1</f>
        <v>3719.715677527468</v>
      </c>
      <c r="Z18" s="28">
        <f>SUM($D18:N18)/Z$1</f>
        <v>3912.5153656483003</v>
      </c>
      <c r="AA18" s="28">
        <f>SUM($D18:O18)/AA$1</f>
        <v>4129.0026083270959</v>
      </c>
      <c r="AB18" s="28">
        <f t="shared" si="0"/>
        <v>2679.7299533272871</v>
      </c>
      <c r="AC18" s="28">
        <f t="shared" si="1"/>
        <v>3388.0795297628633</v>
      </c>
      <c r="AD18" s="28">
        <f t="shared" si="2"/>
        <v>4835.7158279013502</v>
      </c>
      <c r="AE18" s="28">
        <f t="shared" si="3"/>
        <v>5612.4851223168807</v>
      </c>
      <c r="AF18" s="28">
        <f t="shared" si="4"/>
        <v>3033.904741545075</v>
      </c>
      <c r="AG18" s="28">
        <f t="shared" si="5"/>
        <v>5224.100475109115</v>
      </c>
      <c r="AH18" s="28">
        <f t="shared" si="6"/>
        <v>4129.0026083270959</v>
      </c>
    </row>
    <row r="19" spans="2:34" s="1" customFormat="1" ht="18.600000000000001">
      <c r="B19" s="25" t="s">
        <v>48</v>
      </c>
      <c r="C19" s="14"/>
      <c r="D19" s="48">
        <v>824.70530493271701</v>
      </c>
      <c r="E19" s="48">
        <v>549.70066176684372</v>
      </c>
      <c r="F19" s="48">
        <v>614.44644603636095</v>
      </c>
      <c r="G19" s="48">
        <v>668.08061469027234</v>
      </c>
      <c r="H19" s="48">
        <v>538.94995561175324</v>
      </c>
      <c r="I19" s="48">
        <v>508.23645341738677</v>
      </c>
      <c r="J19" s="48">
        <v>514.1229779236005</v>
      </c>
      <c r="K19" s="48">
        <v>887.13375316702661</v>
      </c>
      <c r="L19" s="48">
        <v>1023.4414397635304</v>
      </c>
      <c r="M19" s="48">
        <v>902.89049046336345</v>
      </c>
      <c r="N19" s="48">
        <v>1447.1679177849708</v>
      </c>
      <c r="O19" s="48">
        <v>3843.1145296794166</v>
      </c>
      <c r="P19" s="15">
        <f>SUM($D19:D19)/P$1</f>
        <v>824.70530493271701</v>
      </c>
      <c r="Q19" s="15">
        <f>SUM($D19:E19)/Q$1</f>
        <v>687.20298334978042</v>
      </c>
      <c r="R19" s="15">
        <f>SUM($D19:F19)/R$1</f>
        <v>662.95080424530727</v>
      </c>
      <c r="S19" s="15">
        <f>SUM($D19:G19)/S$1</f>
        <v>664.23325685654856</v>
      </c>
      <c r="T19" s="15">
        <f>SUM($D19:H19)/T$1</f>
        <v>639.17659660758943</v>
      </c>
      <c r="U19" s="15">
        <f>SUM($D19:I19)/U$1</f>
        <v>617.35323940922228</v>
      </c>
      <c r="V19" s="15">
        <f>SUM($D19:J19)/V$1</f>
        <v>602.6060591969906</v>
      </c>
      <c r="W19" s="15">
        <f>SUM($D19:K19)/W$1</f>
        <v>638.17202094324512</v>
      </c>
      <c r="X19" s="15">
        <f>SUM($D19:L19)/X$1</f>
        <v>680.97973414549904</v>
      </c>
      <c r="Y19" s="15">
        <f>SUM($D19:M19)/Y$1</f>
        <v>703.17080977728551</v>
      </c>
      <c r="Z19" s="15">
        <f>SUM($D19:N19)/Z$1</f>
        <v>770.80691050525684</v>
      </c>
      <c r="AA19" s="15">
        <f>SUM($D19:O19)/AA$1</f>
        <v>1026.8325454364369</v>
      </c>
      <c r="AB19" s="15">
        <f t="shared" si="0"/>
        <v>662.95080424530727</v>
      </c>
      <c r="AC19" s="15">
        <f t="shared" si="1"/>
        <v>571.75567457313753</v>
      </c>
      <c r="AD19" s="15">
        <f t="shared" si="2"/>
        <v>808.23272361805255</v>
      </c>
      <c r="AE19" s="15">
        <f t="shared" si="3"/>
        <v>2064.3909793092503</v>
      </c>
      <c r="AF19" s="15">
        <f t="shared" si="4"/>
        <v>617.35323940922228</v>
      </c>
      <c r="AG19" s="15">
        <f t="shared" si="5"/>
        <v>1436.3118514636515</v>
      </c>
      <c r="AH19" s="15">
        <f t="shared" si="6"/>
        <v>1026.8325454364369</v>
      </c>
    </row>
    <row r="20" spans="2:34" s="1" customFormat="1" ht="18.600000000000001">
      <c r="B20" s="25" t="s">
        <v>49</v>
      </c>
      <c r="C20" s="14"/>
      <c r="D20" s="48">
        <v>111.37791282696554</v>
      </c>
      <c r="E20" s="48">
        <v>108.46617499460146</v>
      </c>
      <c r="F20" s="48">
        <v>73.694357937230393</v>
      </c>
      <c r="G20" s="48">
        <v>55.549537348566545</v>
      </c>
      <c r="H20" s="48">
        <v>94.959073582371474</v>
      </c>
      <c r="I20" s="48">
        <v>73.685083416527078</v>
      </c>
      <c r="J20" s="48">
        <v>99.331741489937187</v>
      </c>
      <c r="K20" s="48">
        <v>106.9439988595613</v>
      </c>
      <c r="L20" s="48">
        <v>95.531590407094939</v>
      </c>
      <c r="M20" s="48">
        <v>92.139205029528952</v>
      </c>
      <c r="N20" s="48">
        <v>94.132548627445786</v>
      </c>
      <c r="O20" s="48">
        <v>130.42622039707288</v>
      </c>
      <c r="P20" s="15">
        <f>SUM($D20:D20)/P$1</f>
        <v>111.37791282696554</v>
      </c>
      <c r="Q20" s="15">
        <f>SUM($D20:E20)/Q$1</f>
        <v>109.9220439107835</v>
      </c>
      <c r="R20" s="15">
        <f>SUM($D20:F20)/R$1</f>
        <v>97.846148586265784</v>
      </c>
      <c r="S20" s="15">
        <f>SUM($D20:G20)/S$1</f>
        <v>87.271995776840981</v>
      </c>
      <c r="T20" s="15">
        <f>SUM($D20:H20)/T$1</f>
        <v>88.809411337947083</v>
      </c>
      <c r="U20" s="15">
        <f>SUM($D20:I20)/U$1</f>
        <v>86.288690017710408</v>
      </c>
      <c r="V20" s="15">
        <f>SUM($D20:J20)/V$1</f>
        <v>88.151983085171381</v>
      </c>
      <c r="W20" s="15">
        <f>SUM($D20:K20)/W$1</f>
        <v>90.500985056970109</v>
      </c>
      <c r="X20" s="15">
        <f>SUM($D20:L20)/X$1</f>
        <v>91.059941206983979</v>
      </c>
      <c r="Y20" s="15">
        <f>SUM($D20:M20)/Y$1</f>
        <v>91.167867589238469</v>
      </c>
      <c r="Z20" s="15">
        <f>SUM($D20:N20)/Z$1</f>
        <v>91.437384047257311</v>
      </c>
      <c r="AA20" s="15">
        <f>SUM($D20:O20)/AA$1</f>
        <v>94.686453743075276</v>
      </c>
      <c r="AB20" s="15">
        <f t="shared" si="0"/>
        <v>97.846148586265784</v>
      </c>
      <c r="AC20" s="15">
        <f t="shared" si="1"/>
        <v>74.731231449155032</v>
      </c>
      <c r="AD20" s="15">
        <f t="shared" si="2"/>
        <v>100.60244358553115</v>
      </c>
      <c r="AE20" s="15">
        <f t="shared" si="3"/>
        <v>105.56599135134921</v>
      </c>
      <c r="AF20" s="15">
        <f t="shared" si="4"/>
        <v>86.288690017710408</v>
      </c>
      <c r="AG20" s="15">
        <f t="shared" si="5"/>
        <v>103.08421746844017</v>
      </c>
      <c r="AH20" s="15">
        <f t="shared" si="6"/>
        <v>94.686453743075276</v>
      </c>
    </row>
    <row r="21" spans="2:34" s="1" customFormat="1" ht="18.600000000000001">
      <c r="B21" s="25" t="s">
        <v>50</v>
      </c>
      <c r="C21" s="14"/>
      <c r="D21" s="48">
        <v>0</v>
      </c>
      <c r="E21" s="48">
        <v>47.6719007153443</v>
      </c>
      <c r="F21" s="48">
        <v>0</v>
      </c>
      <c r="G21" s="48">
        <v>52.684700316954803</v>
      </c>
      <c r="H21" s="48">
        <v>71.443000348453566</v>
      </c>
      <c r="I21" s="48">
        <v>0</v>
      </c>
      <c r="J21" s="48">
        <v>80.099200377832858</v>
      </c>
      <c r="K21" s="48">
        <v>34.475601848703498</v>
      </c>
      <c r="L21" s="48">
        <v>0</v>
      </c>
      <c r="M21" s="48">
        <v>47.127499492442837</v>
      </c>
      <c r="N21" s="48">
        <v>155.9829997752374</v>
      </c>
      <c r="O21" s="48">
        <v>0</v>
      </c>
      <c r="P21" s="15">
        <f>SUM($D21:D21)/P$1</f>
        <v>0</v>
      </c>
      <c r="Q21" s="15">
        <f>SUM($D21:E21)/Q$1</f>
        <v>23.83595035767215</v>
      </c>
      <c r="R21" s="15">
        <f>SUM($D21:F21)/R$1</f>
        <v>15.890633571781434</v>
      </c>
      <c r="S21" s="15">
        <f>SUM($D21:G21)/S$1</f>
        <v>25.089150258074774</v>
      </c>
      <c r="T21" s="15">
        <f>SUM($D21:H21)/T$1</f>
        <v>34.359920276150532</v>
      </c>
      <c r="U21" s="15">
        <f>SUM($D21:I21)/U$1</f>
        <v>28.633266896792112</v>
      </c>
      <c r="V21" s="15">
        <f>SUM($D21:J21)/V$1</f>
        <v>35.985543108369363</v>
      </c>
      <c r="W21" s="15">
        <f>SUM($D21:K21)/W$1</f>
        <v>35.796800450911128</v>
      </c>
      <c r="X21" s="15">
        <f>SUM($D21:L21)/X$1</f>
        <v>31.819378178587669</v>
      </c>
      <c r="Y21" s="15">
        <f>SUM($D21:M21)/Y$1</f>
        <v>33.350190309973186</v>
      </c>
      <c r="Z21" s="15">
        <f>SUM($D21:N21)/Z$1</f>
        <v>44.498627534088115</v>
      </c>
      <c r="AA21" s="15">
        <f>SUM($D21:O21)/AA$1</f>
        <v>40.79040857291411</v>
      </c>
      <c r="AB21" s="15">
        <f t="shared" si="0"/>
        <v>15.890633571781434</v>
      </c>
      <c r="AC21" s="15">
        <f t="shared" si="1"/>
        <v>41.375900221802787</v>
      </c>
      <c r="AD21" s="15">
        <f t="shared" si="2"/>
        <v>38.191600742178785</v>
      </c>
      <c r="AE21" s="15">
        <f t="shared" si="3"/>
        <v>67.703499755893418</v>
      </c>
      <c r="AF21" s="15">
        <f t="shared" si="4"/>
        <v>28.633266896792112</v>
      </c>
      <c r="AG21" s="15">
        <f t="shared" si="5"/>
        <v>52.947550249036091</v>
      </c>
      <c r="AH21" s="15">
        <f t="shared" si="6"/>
        <v>40.79040857291411</v>
      </c>
    </row>
    <row r="22" spans="2:34" s="1" customFormat="1" ht="18.600000000000001">
      <c r="B22" s="25" t="s">
        <v>51</v>
      </c>
      <c r="C22" s="14"/>
      <c r="D22" s="48">
        <v>104.16639874511638</v>
      </c>
      <c r="E22" s="48">
        <v>66.413491336348585</v>
      </c>
      <c r="F22" s="48">
        <v>79.654311003938759</v>
      </c>
      <c r="G22" s="48">
        <v>124.66513864098381</v>
      </c>
      <c r="H22" s="48">
        <v>135.39660066914377</v>
      </c>
      <c r="I22" s="48">
        <v>80.240600515511304</v>
      </c>
      <c r="J22" s="48">
        <v>142.71103165441127</v>
      </c>
      <c r="K22" s="48">
        <v>146.85755316986319</v>
      </c>
      <c r="L22" s="48">
        <v>129.58642568097136</v>
      </c>
      <c r="M22" s="48">
        <v>72.806076229647857</v>
      </c>
      <c r="N22" s="48">
        <v>356.01148272393027</v>
      </c>
      <c r="O22" s="48">
        <v>398.62406914109755</v>
      </c>
      <c r="P22" s="15">
        <f>SUM($D22:D22)/P$1</f>
        <v>104.16639874511638</v>
      </c>
      <c r="Q22" s="15">
        <f>SUM($D22:E22)/Q$1</f>
        <v>85.289945040732476</v>
      </c>
      <c r="R22" s="15">
        <f>SUM($D22:F22)/R$1</f>
        <v>83.411400361801228</v>
      </c>
      <c r="S22" s="15">
        <f>SUM($D22:G22)/S$1</f>
        <v>93.724834931596874</v>
      </c>
      <c r="T22" s="15">
        <f>SUM($D22:H22)/T$1</f>
        <v>102.05918807910625</v>
      </c>
      <c r="U22" s="15">
        <f>SUM($D22:I22)/U$1</f>
        <v>98.422756818507096</v>
      </c>
      <c r="V22" s="15">
        <f>SUM($D22:J22)/V$1</f>
        <v>104.74965322363627</v>
      </c>
      <c r="W22" s="15">
        <f>SUM($D22:K22)/W$1</f>
        <v>110.01314071691463</v>
      </c>
      <c r="X22" s="15">
        <f>SUM($D22:L22)/X$1</f>
        <v>112.18795015736538</v>
      </c>
      <c r="Y22" s="15">
        <f>SUM($D22:M22)/Y$1</f>
        <v>108.24976276459363</v>
      </c>
      <c r="Z22" s="15">
        <f>SUM($D22:N22)/Z$1</f>
        <v>130.77355548816968</v>
      </c>
      <c r="AA22" s="15">
        <f>SUM($D22:O22)/AA$1</f>
        <v>153.09443162591367</v>
      </c>
      <c r="AB22" s="15">
        <f t="shared" si="0"/>
        <v>83.411400361801228</v>
      </c>
      <c r="AC22" s="15">
        <f t="shared" si="1"/>
        <v>113.43411327521295</v>
      </c>
      <c r="AD22" s="15">
        <f t="shared" si="2"/>
        <v>139.71833683508194</v>
      </c>
      <c r="AE22" s="15">
        <f t="shared" si="3"/>
        <v>275.81387603155855</v>
      </c>
      <c r="AF22" s="15">
        <f t="shared" si="4"/>
        <v>98.422756818507096</v>
      </c>
      <c r="AG22" s="15">
        <f t="shared" si="5"/>
        <v>207.76610643332026</v>
      </c>
      <c r="AH22" s="15">
        <f t="shared" si="6"/>
        <v>153.09443162591367</v>
      </c>
    </row>
    <row r="23" spans="2:34" s="1" customFormat="1" ht="18.600000000000001">
      <c r="B23" s="25" t="s">
        <v>52</v>
      </c>
      <c r="C23" s="14"/>
      <c r="D23" s="48">
        <v>138.43800087440991</v>
      </c>
      <c r="E23" s="48">
        <v>153.32000158044801</v>
      </c>
      <c r="F23" s="48">
        <v>160.09900056670517</v>
      </c>
      <c r="G23" s="48">
        <v>165.23200017910091</v>
      </c>
      <c r="H23" s="48">
        <v>148.94300004160823</v>
      </c>
      <c r="I23" s="48">
        <v>137.12999988570695</v>
      </c>
      <c r="J23" s="48">
        <v>153.95199956877769</v>
      </c>
      <c r="K23" s="48">
        <v>190.48899945778251</v>
      </c>
      <c r="L23" s="48">
        <v>149.08300039188072</v>
      </c>
      <c r="M23" s="48">
        <v>149.13299719755938</v>
      </c>
      <c r="N23" s="48">
        <v>158.67000044471743</v>
      </c>
      <c r="O23" s="48">
        <v>162.27200026946838</v>
      </c>
      <c r="P23" s="15">
        <f>SUM($D23:D23)/P$1</f>
        <v>138.43800087440991</v>
      </c>
      <c r="Q23" s="15">
        <f>SUM($D23:E23)/Q$1</f>
        <v>145.87900122742894</v>
      </c>
      <c r="R23" s="15">
        <f>SUM($D23:F23)/R$1</f>
        <v>150.61900100718768</v>
      </c>
      <c r="S23" s="15">
        <f>SUM($D23:G23)/S$1</f>
        <v>154.27225080016598</v>
      </c>
      <c r="T23" s="15">
        <f>SUM($D23:H23)/T$1</f>
        <v>153.20640064845443</v>
      </c>
      <c r="U23" s="15">
        <f>SUM($D23:I23)/U$1</f>
        <v>150.52700052132985</v>
      </c>
      <c r="V23" s="15">
        <f>SUM($D23:J23)/V$1</f>
        <v>151.0162860995367</v>
      </c>
      <c r="W23" s="15">
        <f>SUM($D23:K23)/W$1</f>
        <v>155.95037526931742</v>
      </c>
      <c r="X23" s="15">
        <f>SUM($D23:L23)/X$1</f>
        <v>155.18733361626889</v>
      </c>
      <c r="Y23" s="15">
        <f>SUM($D23:M23)/Y$1</f>
        <v>154.58189997439794</v>
      </c>
      <c r="Z23" s="15">
        <f>SUM($D23:N23)/Z$1</f>
        <v>154.95354547169973</v>
      </c>
      <c r="AA23" s="15">
        <f>SUM($D23:O23)/AA$1</f>
        <v>155.56341670484713</v>
      </c>
      <c r="AB23" s="15">
        <f t="shared" si="0"/>
        <v>150.61900100718768</v>
      </c>
      <c r="AC23" s="15">
        <f t="shared" si="1"/>
        <v>150.43500003547203</v>
      </c>
      <c r="AD23" s="15">
        <f t="shared" si="2"/>
        <v>164.50799980614698</v>
      </c>
      <c r="AE23" s="15">
        <f t="shared" si="3"/>
        <v>156.69166597058174</v>
      </c>
      <c r="AF23" s="15">
        <f t="shared" si="4"/>
        <v>150.52700052132985</v>
      </c>
      <c r="AG23" s="15">
        <f t="shared" si="5"/>
        <v>160.59983288836438</v>
      </c>
      <c r="AH23" s="15">
        <f t="shared" si="6"/>
        <v>155.56341670484713</v>
      </c>
    </row>
    <row r="24" spans="2:34" s="1" customFormat="1" ht="18.600000000000001">
      <c r="B24" s="26" t="s">
        <v>53</v>
      </c>
      <c r="C24" s="29"/>
      <c r="D24" s="49">
        <v>1254.7322221775387</v>
      </c>
      <c r="E24" s="49">
        <v>990.89236889469703</v>
      </c>
      <c r="F24" s="49">
        <v>990.05464765172337</v>
      </c>
      <c r="G24" s="49">
        <v>1144.5585701851101</v>
      </c>
      <c r="H24" s="49">
        <v>1056.8673251076689</v>
      </c>
      <c r="I24" s="49">
        <v>860.77792067168537</v>
      </c>
      <c r="J24" s="49">
        <v>1079.7694423820924</v>
      </c>
      <c r="K24" s="49">
        <v>1506.0104065031189</v>
      </c>
      <c r="L24" s="49">
        <v>1481.6337156790016</v>
      </c>
      <c r="M24" s="49">
        <v>1329.6851740739801</v>
      </c>
      <c r="N24" s="49">
        <v>2301.6234920173224</v>
      </c>
      <c r="O24" s="49">
        <v>4698.3538625205956</v>
      </c>
      <c r="P24" s="30">
        <f>SUM($D24:D24)/P$1</f>
        <v>1254.7322221775387</v>
      </c>
      <c r="Q24" s="30">
        <f>SUM($D24:E24)/Q$1</f>
        <v>1122.8122955361177</v>
      </c>
      <c r="R24" s="30">
        <f>SUM($D24:F24)/R$1</f>
        <v>1078.5597462413195</v>
      </c>
      <c r="S24" s="30">
        <f>SUM($D24:G24)/S$1</f>
        <v>1095.0594522272672</v>
      </c>
      <c r="T24" s="30">
        <f>SUM($D24:H24)/T$1</f>
        <v>1087.4210268033476</v>
      </c>
      <c r="U24" s="30">
        <f>SUM($D24:I24)/U$1</f>
        <v>1049.6471757814038</v>
      </c>
      <c r="V24" s="30">
        <f>SUM($D24:J24)/V$1</f>
        <v>1053.9503567243594</v>
      </c>
      <c r="W24" s="30">
        <f>SUM($D24:K24)/W$1</f>
        <v>1110.4578629467042</v>
      </c>
      <c r="X24" s="30">
        <f>SUM($D24:L24)/X$1</f>
        <v>1151.6996243614039</v>
      </c>
      <c r="Y24" s="30">
        <f>SUM($D24:M24)/Y$1</f>
        <v>1169.4981793326615</v>
      </c>
      <c r="Z24" s="30">
        <f>SUM($D24:N24)/Z$1</f>
        <v>1272.4186623039943</v>
      </c>
      <c r="AA24" s="30">
        <f>SUM($D24:O24)/AA$1</f>
        <v>1557.9132623220446</v>
      </c>
      <c r="AB24" s="30">
        <f t="shared" si="0"/>
        <v>1078.5597462413195</v>
      </c>
      <c r="AC24" s="30">
        <f t="shared" si="1"/>
        <v>1020.7346053214882</v>
      </c>
      <c r="AD24" s="30">
        <f t="shared" si="2"/>
        <v>1355.8045215214042</v>
      </c>
      <c r="AE24" s="30">
        <f t="shared" si="3"/>
        <v>2776.5541762039661</v>
      </c>
      <c r="AF24" s="30">
        <f t="shared" si="4"/>
        <v>1049.6471757814038</v>
      </c>
      <c r="AG24" s="30">
        <f t="shared" si="5"/>
        <v>2066.1793488626849</v>
      </c>
      <c r="AH24" s="30">
        <f t="shared" si="6"/>
        <v>1557.9132623220446</v>
      </c>
    </row>
    <row r="25" spans="2:34" s="1" customFormat="1" ht="18.600000000000001">
      <c r="B25" s="26" t="s">
        <v>54</v>
      </c>
      <c r="C25" s="29"/>
      <c r="D25" s="49">
        <v>139.81750832743188</v>
      </c>
      <c r="E25" s="49">
        <v>95.599774813895948</v>
      </c>
      <c r="F25" s="49">
        <v>94.211455172968442</v>
      </c>
      <c r="G25" s="49">
        <v>197.63929244095601</v>
      </c>
      <c r="H25" s="49">
        <v>109.10995459057197</v>
      </c>
      <c r="I25" s="49">
        <v>137.38483982327313</v>
      </c>
      <c r="J25" s="49">
        <v>143.09699613889205</v>
      </c>
      <c r="K25" s="49">
        <v>166.69272777590089</v>
      </c>
      <c r="L25" s="49">
        <v>110.19556315566678</v>
      </c>
      <c r="M25" s="49">
        <v>121.95676428682779</v>
      </c>
      <c r="N25" s="49">
        <v>148.66262955399648</v>
      </c>
      <c r="O25" s="49">
        <v>247.60713473700164</v>
      </c>
      <c r="P25" s="30">
        <f>SUM($D25:D25)/P$1</f>
        <v>139.81750832743188</v>
      </c>
      <c r="Q25" s="30">
        <f>SUM($D25:E25)/Q$1</f>
        <v>117.70864157066391</v>
      </c>
      <c r="R25" s="30">
        <f>SUM($D25:F25)/R$1</f>
        <v>109.87624610476541</v>
      </c>
      <c r="S25" s="30">
        <f>SUM($D25:G25)/S$1</f>
        <v>131.81700768881308</v>
      </c>
      <c r="T25" s="30">
        <f>SUM($D25:H25)/T$1</f>
        <v>127.27559706916486</v>
      </c>
      <c r="U25" s="30">
        <f>SUM($D25:I25)/U$1</f>
        <v>128.96047086151623</v>
      </c>
      <c r="V25" s="30">
        <f>SUM($D25:J25)/V$1</f>
        <v>130.97997447256992</v>
      </c>
      <c r="W25" s="30">
        <f>SUM($D25:K25)/W$1</f>
        <v>135.4440686354863</v>
      </c>
      <c r="X25" s="30">
        <f>SUM($D25:L25)/X$1</f>
        <v>132.63867913772859</v>
      </c>
      <c r="Y25" s="30">
        <f>SUM($D25:M25)/Y$1</f>
        <v>131.57048765263852</v>
      </c>
      <c r="Z25" s="30">
        <f>SUM($D25:N25)/Z$1</f>
        <v>133.12431873458016</v>
      </c>
      <c r="AA25" s="30">
        <f>SUM($D25:O25)/AA$1</f>
        <v>142.66455340144861</v>
      </c>
      <c r="AB25" s="30">
        <f t="shared" si="0"/>
        <v>109.87624610476541</v>
      </c>
      <c r="AC25" s="30">
        <f t="shared" si="1"/>
        <v>148.04469561826704</v>
      </c>
      <c r="AD25" s="30">
        <f t="shared" si="2"/>
        <v>139.99509569015325</v>
      </c>
      <c r="AE25" s="30">
        <f t="shared" si="3"/>
        <v>172.74217619260864</v>
      </c>
      <c r="AF25" s="30">
        <f t="shared" si="4"/>
        <v>128.96047086151623</v>
      </c>
      <c r="AG25" s="30">
        <f t="shared" si="5"/>
        <v>156.36863594138092</v>
      </c>
      <c r="AH25" s="30">
        <f t="shared" si="6"/>
        <v>142.66455340144861</v>
      </c>
    </row>
    <row r="26" spans="2:34" s="1" customFormat="1" ht="18.600000000000001">
      <c r="B26" s="26" t="s">
        <v>55</v>
      </c>
      <c r="C26" s="29"/>
      <c r="D26" s="49">
        <v>-2.3505411728576794E-3</v>
      </c>
      <c r="E26" s="49">
        <v>-6.2670440928044103E-3</v>
      </c>
      <c r="F26" s="49">
        <v>-3.0540858349447199E-3</v>
      </c>
      <c r="G26" s="49">
        <v>9.989411224102452E-3</v>
      </c>
      <c r="H26" s="49">
        <v>1.4203257052809433E-2</v>
      </c>
      <c r="I26" s="49">
        <v>-3.9306867371871291E-3</v>
      </c>
      <c r="J26" s="49">
        <v>1.2442559843322567E-2</v>
      </c>
      <c r="K26" s="49">
        <v>-8.7242105753142299E-3</v>
      </c>
      <c r="L26" s="49">
        <v>4.2161232726861224E-3</v>
      </c>
      <c r="M26" s="49">
        <v>8.5695588965707253E-3</v>
      </c>
      <c r="N26" s="49">
        <v>3.3586682035459607E-2</v>
      </c>
      <c r="O26" s="49">
        <v>-3.7124884563671724E-2</v>
      </c>
      <c r="P26" s="30">
        <f>SUM($D26:D26)/P$1</f>
        <v>-2.3505411728576794E-3</v>
      </c>
      <c r="Q26" s="30">
        <f>SUM($D26:E26)/Q$1</f>
        <v>-4.308792632831045E-3</v>
      </c>
      <c r="R26" s="30">
        <f>SUM($D26:F26)/R$1</f>
        <v>-3.8905570335356029E-3</v>
      </c>
      <c r="S26" s="30">
        <f>SUM($D26:G26)/S$1</f>
        <v>-4.2056496912608928E-4</v>
      </c>
      <c r="T26" s="30">
        <f>SUM($D26:H26)/T$1</f>
        <v>2.5041994352610151E-3</v>
      </c>
      <c r="U26" s="30">
        <f>SUM($D26:I26)/U$1</f>
        <v>1.4317184065196578E-3</v>
      </c>
      <c r="V26" s="30">
        <f>SUM($D26:J26)/V$1</f>
        <v>3.0046957546343593E-3</v>
      </c>
      <c r="W26" s="30">
        <f>SUM($D26:K26)/W$1</f>
        <v>1.5385824633907855E-3</v>
      </c>
      <c r="X26" s="30">
        <f>SUM($D26:L26)/X$1</f>
        <v>1.8360869977569342E-3</v>
      </c>
      <c r="Y26" s="30">
        <f>SUM($D26:M26)/Y$1</f>
        <v>2.5094341876383134E-3</v>
      </c>
      <c r="Z26" s="30">
        <f>SUM($D26:N26)/Z$1</f>
        <v>5.3346385374402486E-3</v>
      </c>
      <c r="AA26" s="30">
        <f>SUM($D26:O26)/AA$1</f>
        <v>1.796344945680918E-3</v>
      </c>
      <c r="AB26" s="30">
        <f t="shared" si="0"/>
        <v>-3.8905570335356029E-3</v>
      </c>
      <c r="AC26" s="30">
        <f t="shared" si="1"/>
        <v>6.7539938465749176E-3</v>
      </c>
      <c r="AD26" s="30">
        <f t="shared" si="2"/>
        <v>2.6448241802314865E-3</v>
      </c>
      <c r="AE26" s="30">
        <f t="shared" si="3"/>
        <v>1.6771187894528694E-3</v>
      </c>
      <c r="AF26" s="30">
        <f t="shared" si="4"/>
        <v>1.4317184065196578E-3</v>
      </c>
      <c r="AG26" s="30">
        <f t="shared" si="5"/>
        <v>2.1609714848421779E-3</v>
      </c>
      <c r="AH26" s="30">
        <f t="shared" si="6"/>
        <v>1.796344945680918E-3</v>
      </c>
    </row>
    <row r="27" spans="2:34" s="16" customFormat="1" ht="18.95" thickBot="1">
      <c r="B27" s="17" t="s">
        <v>56</v>
      </c>
      <c r="C27" s="18"/>
      <c r="D27" s="50">
        <v>15712.514353247414</v>
      </c>
      <c r="E27" s="50">
        <v>14813.491295346908</v>
      </c>
      <c r="F27" s="50">
        <v>14866.844163291635</v>
      </c>
      <c r="G27" s="50">
        <v>16550.668562246003</v>
      </c>
      <c r="H27" s="50">
        <v>17624.748153005847</v>
      </c>
      <c r="I27" s="50">
        <v>17633.328732624348</v>
      </c>
      <c r="J27" s="50">
        <v>19800.013226717045</v>
      </c>
      <c r="K27" s="50">
        <v>21440.141518405395</v>
      </c>
      <c r="L27" s="50">
        <v>19464.960132160209</v>
      </c>
      <c r="M27" s="50">
        <v>19804.095858288227</v>
      </c>
      <c r="N27" s="50">
        <v>23453.757384412533</v>
      </c>
      <c r="O27" s="50">
        <v>28527.009274203734</v>
      </c>
      <c r="P27" s="19">
        <f>SUM($D27:D27)/P$1</f>
        <v>15712.514353247414</v>
      </c>
      <c r="Q27" s="19">
        <f>SUM($D27:E27)/Q$1</f>
        <v>15263.00282429716</v>
      </c>
      <c r="R27" s="19">
        <f>SUM($D27:F27)/R$1</f>
        <v>15130.94993729532</v>
      </c>
      <c r="S27" s="19">
        <f>SUM($D27:G27)/S$1</f>
        <v>15485.879593532991</v>
      </c>
      <c r="T27" s="19">
        <f>SUM($D27:H27)/T$1</f>
        <v>15913.653305427561</v>
      </c>
      <c r="U27" s="19">
        <f>SUM($D27:I27)/U$1</f>
        <v>16200.265876627025</v>
      </c>
      <c r="V27" s="19">
        <f>SUM($D27:J27)/V$1</f>
        <v>16714.515498068457</v>
      </c>
      <c r="W27" s="19">
        <f>SUM($D27:K27)/W$1</f>
        <v>17305.218750610573</v>
      </c>
      <c r="X27" s="19">
        <f>SUM($D27:L27)/X$1</f>
        <v>17545.190015227199</v>
      </c>
      <c r="Y27" s="19">
        <f>SUM($D27:M27)/Y$1</f>
        <v>17771.080599533299</v>
      </c>
      <c r="Z27" s="19">
        <f>SUM($D27:N27)/Z$1</f>
        <v>18287.687579976868</v>
      </c>
      <c r="AA27" s="19">
        <f>SUM($D27:O27)/AA$1</f>
        <v>19140.964387829106</v>
      </c>
      <c r="AB27" s="19">
        <f t="shared" si="0"/>
        <v>15130.94993729532</v>
      </c>
      <c r="AC27" s="19">
        <f t="shared" si="1"/>
        <v>17269.581815958732</v>
      </c>
      <c r="AD27" s="19">
        <f t="shared" si="2"/>
        <v>20235.038292427551</v>
      </c>
      <c r="AE27" s="19">
        <f t="shared" si="3"/>
        <v>23928.287505634831</v>
      </c>
      <c r="AF27" s="19">
        <f t="shared" si="4"/>
        <v>16200.265876627025</v>
      </c>
      <c r="AG27" s="19">
        <f t="shared" si="5"/>
        <v>22081.662899031187</v>
      </c>
      <c r="AH27" s="19">
        <f t="shared" si="6"/>
        <v>19140.964387829106</v>
      </c>
    </row>
    <row r="28" spans="2:34" s="1" customFormat="1" ht="18.95" thickTop="1">
      <c r="B28" s="20"/>
      <c r="C28" s="3"/>
      <c r="D28" s="9">
        <f t="shared" ref="D28:E28" si="7">D27-SUM(D5,D12,D18,D24:D26)</f>
        <v>0</v>
      </c>
      <c r="E28" s="9">
        <f t="shared" si="7"/>
        <v>2.0008883439004421E-9</v>
      </c>
      <c r="F28" s="9">
        <f>F27-SUM(F5,F12,F18,F24:F26)</f>
        <v>-1.9999788491986692E-7</v>
      </c>
      <c r="G28" s="9">
        <f t="shared" ref="G28:H28" si="8">G27-SUM(G5,G12,G18,G24:G26)</f>
        <v>-2.0000000202089723</v>
      </c>
      <c r="H28" s="9">
        <f t="shared" si="8"/>
        <v>0</v>
      </c>
      <c r="I28" s="9">
        <v>0</v>
      </c>
      <c r="J28" s="9">
        <v>0</v>
      </c>
      <c r="K28" s="9">
        <f t="shared" ref="K28:L28" si="9">K27-SUM(K5,K12,K18,K24:K26)</f>
        <v>0</v>
      </c>
      <c r="L28" s="9">
        <f t="shared" si="9"/>
        <v>0</v>
      </c>
      <c r="M28" s="9">
        <f t="shared" ref="M28:O28" si="10">M27-SUM(M5,M12,M18,M24:M26)</f>
        <v>0</v>
      </c>
      <c r="N28" s="9">
        <f t="shared" ref="N28" si="11">N27-SUM(N5,N12,N18,N24:N26)</f>
        <v>0</v>
      </c>
      <c r="O28" s="9">
        <f t="shared" si="10"/>
        <v>0</v>
      </c>
      <c r="P28" s="9">
        <f t="shared" ref="P28:AH28" si="12">P27-SUM(P5,P12,P18,P24:P26)</f>
        <v>0</v>
      </c>
      <c r="Q28" s="9">
        <f t="shared" si="12"/>
        <v>1.0004441719502211E-9</v>
      </c>
      <c r="R28" s="9">
        <f t="shared" si="12"/>
        <v>-6.5998392528854311E-8</v>
      </c>
      <c r="S28" s="9">
        <f t="shared" si="12"/>
        <v>-0.50000005455149221</v>
      </c>
      <c r="T28" s="9">
        <f t="shared" si="12"/>
        <v>-0.40000004364446795</v>
      </c>
      <c r="U28" s="9">
        <f t="shared" si="12"/>
        <v>-0.3333333697028138</v>
      </c>
      <c r="V28" s="9">
        <f t="shared" si="12"/>
        <v>-0.2857143168876064</v>
      </c>
      <c r="W28" s="9">
        <f t="shared" si="12"/>
        <v>-0.2500000272775651</v>
      </c>
      <c r="X28" s="9">
        <f t="shared" si="12"/>
        <v>-0.22222224647339317</v>
      </c>
      <c r="Y28" s="9">
        <f t="shared" si="12"/>
        <v>-0.20000002182496246</v>
      </c>
      <c r="Z28" s="9">
        <f t="shared" si="12"/>
        <v>-0.1818182016540959</v>
      </c>
      <c r="AA28" s="9">
        <f t="shared" si="12"/>
        <v>-0.16666668485413538</v>
      </c>
      <c r="AB28" s="9">
        <f t="shared" si="12"/>
        <v>-6.5998392528854311E-8</v>
      </c>
      <c r="AC28" s="9">
        <f t="shared" si="12"/>
        <v>-0.66666667340541608</v>
      </c>
      <c r="AD28" s="9">
        <f t="shared" si="12"/>
        <v>0</v>
      </c>
      <c r="AE28" s="9">
        <f t="shared" si="12"/>
        <v>0</v>
      </c>
      <c r="AF28" s="9">
        <f t="shared" si="12"/>
        <v>-0.3333333697028138</v>
      </c>
      <c r="AG28" s="9">
        <f t="shared" si="12"/>
        <v>0</v>
      </c>
      <c r="AH28" s="9">
        <f t="shared" si="12"/>
        <v>-0.16666668485413538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3">P2</f>
        <v>Jan-Jan</v>
      </c>
      <c r="Q31" s="35" t="str">
        <f t="shared" si="13"/>
        <v>Jan-Feb</v>
      </c>
      <c r="R31" s="35" t="str">
        <f t="shared" si="13"/>
        <v>Jan-Mar</v>
      </c>
      <c r="S31" s="35" t="str">
        <f t="shared" si="13"/>
        <v>Jan-Apr</v>
      </c>
      <c r="T31" s="35" t="str">
        <f t="shared" si="13"/>
        <v>Jan-May</v>
      </c>
      <c r="U31" s="35" t="str">
        <f t="shared" si="13"/>
        <v>Jan-Jun</v>
      </c>
      <c r="V31" s="35" t="str">
        <f t="shared" si="13"/>
        <v>Jan-Jul</v>
      </c>
      <c r="W31" s="35" t="str">
        <f t="shared" si="13"/>
        <v>Jan-Aug</v>
      </c>
      <c r="X31" s="35" t="str">
        <f t="shared" si="13"/>
        <v>Jan-Sep</v>
      </c>
      <c r="Y31" s="35" t="str">
        <f t="shared" si="13"/>
        <v>Jan-Oct</v>
      </c>
      <c r="Z31" s="35" t="str">
        <f t="shared" si="13"/>
        <v>Jan-Nov</v>
      </c>
      <c r="AA31" s="35" t="str">
        <f t="shared" si="13"/>
        <v>Jan-Dec</v>
      </c>
      <c r="AB31" s="36" t="str">
        <f t="shared" si="13"/>
        <v>Q1</v>
      </c>
      <c r="AC31" s="36" t="str">
        <f t="shared" si="13"/>
        <v>Q2</v>
      </c>
      <c r="AD31" s="36" t="str">
        <f t="shared" si="13"/>
        <v>Q3</v>
      </c>
      <c r="AE31" s="36" t="str">
        <f t="shared" si="13"/>
        <v>Q4</v>
      </c>
      <c r="AF31" s="36" t="str">
        <f t="shared" si="13"/>
        <v>H1</v>
      </c>
      <c r="AG31" s="36" t="str">
        <f t="shared" si="13"/>
        <v>H2</v>
      </c>
      <c r="AH31" s="36" t="str">
        <f t="shared" si="13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65710.805694044218</v>
      </c>
      <c r="E34" s="28">
        <f t="shared" ref="E34:O34" si="14">E5*E$57/1000</f>
        <v>58475.268608224505</v>
      </c>
      <c r="F34" s="28">
        <f t="shared" si="14"/>
        <v>66360.647863185484</v>
      </c>
      <c r="G34" s="28">
        <f t="shared" si="14"/>
        <v>58835.277109158487</v>
      </c>
      <c r="H34" s="28">
        <f t="shared" si="14"/>
        <v>67075.666474172423</v>
      </c>
      <c r="I34" s="28">
        <f t="shared" si="14"/>
        <v>70589.334985765177</v>
      </c>
      <c r="J34" s="28">
        <f t="shared" si="14"/>
        <v>69739.34520776369</v>
      </c>
      <c r="K34" s="28">
        <f t="shared" si="14"/>
        <v>44933.068727829981</v>
      </c>
      <c r="L34" s="28">
        <f t="shared" ref="L34" si="15">L5*L$57/1000</f>
        <v>66147.870360987756</v>
      </c>
      <c r="M34" s="28">
        <f t="shared" si="14"/>
        <v>81326.368955066951</v>
      </c>
      <c r="N34" s="28">
        <f t="shared" si="14"/>
        <v>58224.934248854828</v>
      </c>
      <c r="O34" s="28">
        <f t="shared" si="14"/>
        <v>12340.462398318068</v>
      </c>
      <c r="P34" s="28">
        <f t="shared" ref="P34:AH34" si="16">P5*P$57/1000</f>
        <v>65710.805694044218</v>
      </c>
      <c r="Q34" s="28">
        <f t="shared" si="16"/>
        <v>124097.23326188739</v>
      </c>
      <c r="R34" s="28">
        <f t="shared" si="16"/>
        <v>190416.54451618894</v>
      </c>
      <c r="S34" s="28">
        <f t="shared" si="16"/>
        <v>249762.08162430319</v>
      </c>
      <c r="T34" s="28">
        <f t="shared" si="16"/>
        <v>316772.09268853848</v>
      </c>
      <c r="U34" s="28">
        <f t="shared" si="16"/>
        <v>387200.82093072194</v>
      </c>
      <c r="V34" s="28">
        <f t="shared" si="16"/>
        <v>456890.12389039638</v>
      </c>
      <c r="W34" s="28">
        <f t="shared" si="16"/>
        <v>504091.54004023672</v>
      </c>
      <c r="X34" s="28">
        <f t="shared" si="16"/>
        <v>570387.40800024779</v>
      </c>
      <c r="Y34" s="28">
        <f t="shared" si="16"/>
        <v>650712.48255884089</v>
      </c>
      <c r="Z34" s="28">
        <f t="shared" si="16"/>
        <v>709780.88091766904</v>
      </c>
      <c r="AA34" s="28">
        <f t="shared" si="16"/>
        <v>725227.09845566622</v>
      </c>
      <c r="AB34" s="28">
        <f t="shared" si="16"/>
        <v>190416.54451618894</v>
      </c>
      <c r="AC34" s="28">
        <f t="shared" si="16"/>
        <v>196563.84457536528</v>
      </c>
      <c r="AD34" s="28">
        <f t="shared" si="16"/>
        <v>181364.4496796178</v>
      </c>
      <c r="AE34" s="28">
        <f t="shared" si="16"/>
        <v>150793.5565469588</v>
      </c>
      <c r="AF34" s="28">
        <f t="shared" si="16"/>
        <v>387200.82093072194</v>
      </c>
      <c r="AG34" s="28">
        <f t="shared" si="16"/>
        <v>332814.56402444514</v>
      </c>
      <c r="AH34" s="28">
        <f t="shared" si="16"/>
        <v>725227.09845566622</v>
      </c>
    </row>
    <row r="35" spans="1:34" s="1" customFormat="1" ht="18.600000000000001">
      <c r="B35" s="24" t="s">
        <v>35</v>
      </c>
      <c r="C35" s="14"/>
      <c r="D35" s="15">
        <f t="shared" ref="D35:AH35" si="17">D6*D$57/1000</f>
        <v>1786.3553620490036</v>
      </c>
      <c r="E35" s="15">
        <f t="shared" ref="E35:O35" si="18">E6*E$57/1000</f>
        <v>1780.9184585619657</v>
      </c>
      <c r="F35" s="15">
        <f t="shared" si="18"/>
        <v>1598.4037041432746</v>
      </c>
      <c r="G35" s="15">
        <f t="shared" si="18"/>
        <v>1423.4907393272804</v>
      </c>
      <c r="H35" s="15">
        <f t="shared" si="18"/>
        <v>1966.4607691291064</v>
      </c>
      <c r="I35" s="15">
        <f t="shared" si="18"/>
        <v>1754.8715520353007</v>
      </c>
      <c r="J35" s="15">
        <f t="shared" si="18"/>
        <v>2185.8876320834697</v>
      </c>
      <c r="K35" s="15">
        <f t="shared" si="18"/>
        <v>1491.8816722595143</v>
      </c>
      <c r="L35" s="15">
        <f t="shared" ref="L35" si="19">L6*L$57/1000</f>
        <v>1892.856460232111</v>
      </c>
      <c r="M35" s="15">
        <f t="shared" si="18"/>
        <v>2179.9985525927427</v>
      </c>
      <c r="N35" s="15">
        <f t="shared" si="18"/>
        <v>2080.764924858096</v>
      </c>
      <c r="O35" s="15">
        <f t="shared" si="18"/>
        <v>403.84591431285554</v>
      </c>
      <c r="P35" s="15">
        <f t="shared" si="17"/>
        <v>1786.3553620490036</v>
      </c>
      <c r="Q35" s="15">
        <f t="shared" si="17"/>
        <v>3572.9790521525756</v>
      </c>
      <c r="R35" s="15">
        <f t="shared" si="17"/>
        <v>5179.6171819102901</v>
      </c>
      <c r="S35" s="15">
        <f t="shared" si="17"/>
        <v>6595.5148077102376</v>
      </c>
      <c r="T35" s="15">
        <f t="shared" si="17"/>
        <v>8554.1897276195868</v>
      </c>
      <c r="U35" s="15">
        <f t="shared" si="17"/>
        <v>10312.133928787913</v>
      </c>
      <c r="V35" s="15">
        <f t="shared" si="17"/>
        <v>12492.884887163018</v>
      </c>
      <c r="W35" s="15">
        <f t="shared" si="17"/>
        <v>14186.287573777719</v>
      </c>
      <c r="X35" s="15">
        <f t="shared" si="17"/>
        <v>16084.213775266991</v>
      </c>
      <c r="Y35" s="15">
        <f t="shared" si="17"/>
        <v>18248.686176379211</v>
      </c>
      <c r="Z35" s="15">
        <f t="shared" si="17"/>
        <v>20438.433135790307</v>
      </c>
      <c r="AA35" s="15">
        <f t="shared" si="17"/>
        <v>21134.584140473937</v>
      </c>
      <c r="AB35" s="15">
        <f t="shared" si="17"/>
        <v>5179.6171819102901</v>
      </c>
      <c r="AC35" s="15">
        <f t="shared" si="17"/>
        <v>5130.3117243672723</v>
      </c>
      <c r="AD35" s="15">
        <f t="shared" si="17"/>
        <v>5632.2363690827633</v>
      </c>
      <c r="AE35" s="15">
        <f t="shared" si="17"/>
        <v>4781.8682312667879</v>
      </c>
      <c r="AF35" s="15">
        <f t="shared" si="17"/>
        <v>10312.133928787913</v>
      </c>
      <c r="AG35" s="15">
        <f t="shared" si="17"/>
        <v>10446.707821241494</v>
      </c>
      <c r="AH35" s="15">
        <f t="shared" si="17"/>
        <v>21134.584140473937</v>
      </c>
    </row>
    <row r="36" spans="1:34" s="1" customFormat="1" ht="18.600000000000001">
      <c r="B36" s="24" t="s">
        <v>36</v>
      </c>
      <c r="C36" s="14"/>
      <c r="D36" s="15">
        <f t="shared" ref="D36:AH36" si="20">D7*D$57/1000</f>
        <v>0</v>
      </c>
      <c r="E36" s="15">
        <f t="shared" ref="E36:O36" si="21">E7*E$57/1000</f>
        <v>0</v>
      </c>
      <c r="F36" s="15">
        <f t="shared" si="21"/>
        <v>0</v>
      </c>
      <c r="G36" s="15">
        <f t="shared" si="21"/>
        <v>0</v>
      </c>
      <c r="H36" s="15">
        <f t="shared" si="21"/>
        <v>0</v>
      </c>
      <c r="I36" s="15">
        <f t="shared" si="21"/>
        <v>0</v>
      </c>
      <c r="J36" s="15">
        <f t="shared" si="21"/>
        <v>0</v>
      </c>
      <c r="K36" s="15">
        <f t="shared" si="21"/>
        <v>0</v>
      </c>
      <c r="L36" s="15">
        <f t="shared" ref="L36" si="22">L7*L$57/1000</f>
        <v>0</v>
      </c>
      <c r="M36" s="15">
        <f t="shared" si="21"/>
        <v>0</v>
      </c>
      <c r="N36" s="15">
        <f t="shared" si="21"/>
        <v>0</v>
      </c>
      <c r="O36" s="15">
        <f t="shared" si="21"/>
        <v>0</v>
      </c>
      <c r="P36" s="15">
        <f t="shared" si="20"/>
        <v>0</v>
      </c>
      <c r="Q36" s="15">
        <f t="shared" si="20"/>
        <v>0</v>
      </c>
      <c r="R36" s="15">
        <f t="shared" si="20"/>
        <v>0</v>
      </c>
      <c r="S36" s="15">
        <f t="shared" si="20"/>
        <v>0</v>
      </c>
      <c r="T36" s="15">
        <f t="shared" si="20"/>
        <v>0</v>
      </c>
      <c r="U36" s="15">
        <f t="shared" si="20"/>
        <v>0</v>
      </c>
      <c r="V36" s="15">
        <f t="shared" si="20"/>
        <v>0</v>
      </c>
      <c r="W36" s="15">
        <f t="shared" si="20"/>
        <v>0</v>
      </c>
      <c r="X36" s="15">
        <f t="shared" si="20"/>
        <v>0</v>
      </c>
      <c r="Y36" s="15">
        <f t="shared" si="20"/>
        <v>0</v>
      </c>
      <c r="Z36" s="15">
        <f t="shared" si="20"/>
        <v>0</v>
      </c>
      <c r="AA36" s="15">
        <f t="shared" si="20"/>
        <v>0</v>
      </c>
      <c r="AB36" s="15">
        <f t="shared" si="20"/>
        <v>0</v>
      </c>
      <c r="AC36" s="15">
        <f t="shared" si="20"/>
        <v>0</v>
      </c>
      <c r="AD36" s="15">
        <f t="shared" si="20"/>
        <v>0</v>
      </c>
      <c r="AE36" s="15">
        <f t="shared" si="20"/>
        <v>0</v>
      </c>
      <c r="AF36" s="15">
        <f t="shared" si="20"/>
        <v>0</v>
      </c>
      <c r="AG36" s="15">
        <f t="shared" si="20"/>
        <v>0</v>
      </c>
      <c r="AH36" s="15">
        <f t="shared" si="20"/>
        <v>0</v>
      </c>
    </row>
    <row r="37" spans="1:34" s="1" customFormat="1" ht="18.600000000000001">
      <c r="B37" s="24" t="s">
        <v>37</v>
      </c>
      <c r="C37" s="14"/>
      <c r="D37" s="15">
        <f t="shared" ref="D37:AH37" si="23">D8*D$57/1000</f>
        <v>0</v>
      </c>
      <c r="E37" s="15">
        <f t="shared" ref="E37:O37" si="24">E8*E$57/1000</f>
        <v>0</v>
      </c>
      <c r="F37" s="15">
        <f t="shared" si="24"/>
        <v>0</v>
      </c>
      <c r="G37" s="15">
        <f t="shared" si="24"/>
        <v>0</v>
      </c>
      <c r="H37" s="15">
        <f t="shared" si="24"/>
        <v>0</v>
      </c>
      <c r="I37" s="15">
        <f t="shared" si="24"/>
        <v>0</v>
      </c>
      <c r="J37" s="15">
        <f t="shared" si="24"/>
        <v>0</v>
      </c>
      <c r="K37" s="15">
        <f t="shared" si="24"/>
        <v>0</v>
      </c>
      <c r="L37" s="15">
        <f t="shared" ref="L37" si="25">L8*L$57/1000</f>
        <v>0</v>
      </c>
      <c r="M37" s="15">
        <f t="shared" si="24"/>
        <v>0</v>
      </c>
      <c r="N37" s="15">
        <f t="shared" si="24"/>
        <v>0</v>
      </c>
      <c r="O37" s="15">
        <f t="shared" si="24"/>
        <v>0</v>
      </c>
      <c r="P37" s="15">
        <f t="shared" si="23"/>
        <v>0</v>
      </c>
      <c r="Q37" s="15">
        <f t="shared" si="23"/>
        <v>0</v>
      </c>
      <c r="R37" s="15">
        <f t="shared" si="23"/>
        <v>0</v>
      </c>
      <c r="S37" s="15">
        <f t="shared" si="23"/>
        <v>0</v>
      </c>
      <c r="T37" s="15">
        <f t="shared" si="23"/>
        <v>0</v>
      </c>
      <c r="U37" s="15">
        <f t="shared" si="23"/>
        <v>0</v>
      </c>
      <c r="V37" s="15">
        <f t="shared" si="23"/>
        <v>0</v>
      </c>
      <c r="W37" s="15">
        <f t="shared" si="23"/>
        <v>0</v>
      </c>
      <c r="X37" s="15">
        <f t="shared" si="23"/>
        <v>0</v>
      </c>
      <c r="Y37" s="15">
        <f t="shared" si="23"/>
        <v>0</v>
      </c>
      <c r="Z37" s="15">
        <f t="shared" si="23"/>
        <v>0</v>
      </c>
      <c r="AA37" s="15">
        <f t="shared" si="23"/>
        <v>0</v>
      </c>
      <c r="AB37" s="15">
        <f t="shared" si="23"/>
        <v>0</v>
      </c>
      <c r="AC37" s="15">
        <f t="shared" si="23"/>
        <v>0</v>
      </c>
      <c r="AD37" s="15">
        <f t="shared" si="23"/>
        <v>0</v>
      </c>
      <c r="AE37" s="15">
        <f t="shared" si="23"/>
        <v>0</v>
      </c>
      <c r="AF37" s="15">
        <f t="shared" si="23"/>
        <v>0</v>
      </c>
      <c r="AG37" s="15">
        <f t="shared" si="23"/>
        <v>0</v>
      </c>
      <c r="AH37" s="15">
        <f t="shared" si="23"/>
        <v>0</v>
      </c>
    </row>
    <row r="38" spans="1:34" s="1" customFormat="1" ht="18.600000000000001">
      <c r="B38" s="24" t="s">
        <v>38</v>
      </c>
      <c r="C38" s="14"/>
      <c r="D38" s="15">
        <f t="shared" ref="D38:AH38" si="26">D9*D$57/1000</f>
        <v>0</v>
      </c>
      <c r="E38" s="15">
        <f t="shared" ref="E38:O38" si="27">E9*E$57/1000</f>
        <v>0</v>
      </c>
      <c r="F38" s="15">
        <f t="shared" si="27"/>
        <v>0</v>
      </c>
      <c r="G38" s="15">
        <f t="shared" si="27"/>
        <v>0</v>
      </c>
      <c r="H38" s="15">
        <f t="shared" si="27"/>
        <v>0</v>
      </c>
      <c r="I38" s="15">
        <f t="shared" si="27"/>
        <v>0</v>
      </c>
      <c r="J38" s="15">
        <f t="shared" si="27"/>
        <v>0</v>
      </c>
      <c r="K38" s="15">
        <f t="shared" si="27"/>
        <v>0</v>
      </c>
      <c r="L38" s="15">
        <f t="shared" ref="L38" si="28">L9*L$57/1000</f>
        <v>0</v>
      </c>
      <c r="M38" s="15">
        <f t="shared" si="27"/>
        <v>0</v>
      </c>
      <c r="N38" s="15">
        <f t="shared" si="27"/>
        <v>0</v>
      </c>
      <c r="O38" s="15">
        <f t="shared" si="27"/>
        <v>0</v>
      </c>
      <c r="P38" s="15">
        <f t="shared" si="26"/>
        <v>0</v>
      </c>
      <c r="Q38" s="15">
        <f t="shared" si="26"/>
        <v>0</v>
      </c>
      <c r="R38" s="15">
        <f t="shared" si="26"/>
        <v>0</v>
      </c>
      <c r="S38" s="15">
        <f t="shared" si="26"/>
        <v>0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 t="shared" si="26"/>
        <v>0</v>
      </c>
      <c r="Y38" s="15">
        <f t="shared" si="26"/>
        <v>0</v>
      </c>
      <c r="Z38" s="15">
        <f t="shared" si="26"/>
        <v>0</v>
      </c>
      <c r="AA38" s="15">
        <f t="shared" si="26"/>
        <v>0</v>
      </c>
      <c r="AB38" s="15">
        <f t="shared" si="26"/>
        <v>0</v>
      </c>
      <c r="AC38" s="15">
        <f t="shared" si="26"/>
        <v>0</v>
      </c>
      <c r="AD38" s="15">
        <f t="shared" si="26"/>
        <v>0</v>
      </c>
      <c r="AE38" s="15">
        <f t="shared" si="26"/>
        <v>0</v>
      </c>
      <c r="AF38" s="15">
        <f t="shared" si="26"/>
        <v>0</v>
      </c>
      <c r="AG38" s="15">
        <f t="shared" si="26"/>
        <v>0</v>
      </c>
      <c r="AH38" s="15">
        <f t="shared" si="26"/>
        <v>0</v>
      </c>
    </row>
    <row r="39" spans="1:34" s="1" customFormat="1" ht="18.600000000000001">
      <c r="B39" s="24" t="s">
        <v>39</v>
      </c>
      <c r="C39" s="14"/>
      <c r="D39" s="15">
        <f t="shared" ref="D39:AH39" si="29">D10*D$57/1000</f>
        <v>0</v>
      </c>
      <c r="E39" s="15">
        <f t="shared" ref="E39:O39" si="30">E10*E$57/1000</f>
        <v>0</v>
      </c>
      <c r="F39" s="15">
        <f t="shared" si="30"/>
        <v>0</v>
      </c>
      <c r="G39" s="15">
        <f t="shared" si="30"/>
        <v>0</v>
      </c>
      <c r="H39" s="15">
        <f t="shared" si="30"/>
        <v>0</v>
      </c>
      <c r="I39" s="15">
        <f t="shared" si="30"/>
        <v>0</v>
      </c>
      <c r="J39" s="15">
        <f t="shared" si="30"/>
        <v>0</v>
      </c>
      <c r="K39" s="15">
        <f t="shared" si="30"/>
        <v>0</v>
      </c>
      <c r="L39" s="15">
        <f t="shared" ref="L39" si="31">L10*L$57/1000</f>
        <v>0</v>
      </c>
      <c r="M39" s="15">
        <f t="shared" si="30"/>
        <v>0</v>
      </c>
      <c r="N39" s="15">
        <f t="shared" si="30"/>
        <v>0</v>
      </c>
      <c r="O39" s="15">
        <f t="shared" si="30"/>
        <v>0</v>
      </c>
      <c r="P39" s="15">
        <f t="shared" si="29"/>
        <v>0</v>
      </c>
      <c r="Q39" s="15">
        <f t="shared" si="29"/>
        <v>0</v>
      </c>
      <c r="R39" s="15">
        <f t="shared" si="29"/>
        <v>0</v>
      </c>
      <c r="S39" s="15">
        <f t="shared" si="29"/>
        <v>0</v>
      </c>
      <c r="T39" s="15">
        <f t="shared" si="29"/>
        <v>0</v>
      </c>
      <c r="U39" s="15">
        <f t="shared" si="29"/>
        <v>0</v>
      </c>
      <c r="V39" s="15">
        <f t="shared" si="29"/>
        <v>0</v>
      </c>
      <c r="W39" s="15">
        <f t="shared" si="29"/>
        <v>0</v>
      </c>
      <c r="X39" s="15">
        <f t="shared" si="29"/>
        <v>0</v>
      </c>
      <c r="Y39" s="15">
        <f t="shared" si="29"/>
        <v>0</v>
      </c>
      <c r="Z39" s="15">
        <f t="shared" si="29"/>
        <v>0</v>
      </c>
      <c r="AA39" s="15">
        <f t="shared" si="29"/>
        <v>0</v>
      </c>
      <c r="AB39" s="15">
        <f t="shared" si="29"/>
        <v>0</v>
      </c>
      <c r="AC39" s="15">
        <f t="shared" si="29"/>
        <v>0</v>
      </c>
      <c r="AD39" s="15">
        <f t="shared" si="29"/>
        <v>0</v>
      </c>
      <c r="AE39" s="15">
        <f t="shared" si="29"/>
        <v>0</v>
      </c>
      <c r="AF39" s="15">
        <f t="shared" si="29"/>
        <v>0</v>
      </c>
      <c r="AG39" s="15">
        <f t="shared" si="29"/>
        <v>0</v>
      </c>
      <c r="AH39" s="15">
        <f t="shared" si="29"/>
        <v>0</v>
      </c>
    </row>
    <row r="40" spans="1:34" s="1" customFormat="1" ht="18.600000000000001">
      <c r="B40" s="24" t="s">
        <v>40</v>
      </c>
      <c r="C40" s="14"/>
      <c r="D40" s="15">
        <f t="shared" ref="D40:AH40" si="32">D11*D$57/1000</f>
        <v>21382.271392096714</v>
      </c>
      <c r="E40" s="15">
        <f t="shared" ref="E40:O40" si="33">E11*E$57/1000</f>
        <v>19760.911748429487</v>
      </c>
      <c r="F40" s="15">
        <f t="shared" si="33"/>
        <v>20812.511419694594</v>
      </c>
      <c r="G40" s="15">
        <f t="shared" si="33"/>
        <v>20953.863045748003</v>
      </c>
      <c r="H40" s="15">
        <f t="shared" si="33"/>
        <v>28697.83454116177</v>
      </c>
      <c r="I40" s="15">
        <f t="shared" si="33"/>
        <v>30882.851757029552</v>
      </c>
      <c r="J40" s="15">
        <f t="shared" si="33"/>
        <v>32227.191249932159</v>
      </c>
      <c r="K40" s="15">
        <f t="shared" si="33"/>
        <v>20832.87080176915</v>
      </c>
      <c r="L40" s="15">
        <f t="shared" ref="L40" si="34">L11*L$57/1000</f>
        <v>25020.719880055269</v>
      </c>
      <c r="M40" s="15">
        <f t="shared" si="33"/>
        <v>28932.602137714948</v>
      </c>
      <c r="N40" s="15">
        <f t="shared" si="33"/>
        <v>30173.945464487486</v>
      </c>
      <c r="O40" s="15">
        <f t="shared" si="33"/>
        <v>9211.6873781658869</v>
      </c>
      <c r="P40" s="15">
        <f t="shared" si="32"/>
        <v>21382.271392096714</v>
      </c>
      <c r="Q40" s="15">
        <f t="shared" si="32"/>
        <v>41145.398644353467</v>
      </c>
      <c r="R40" s="15">
        <f t="shared" si="32"/>
        <v>61980.119873917261</v>
      </c>
      <c r="S40" s="15">
        <f t="shared" si="32"/>
        <v>83318.921315502972</v>
      </c>
      <c r="T40" s="15">
        <f t="shared" si="32"/>
        <v>111798.82876012135</v>
      </c>
      <c r="U40" s="15">
        <f t="shared" si="32"/>
        <v>142332.71843329151</v>
      </c>
      <c r="V40" s="15">
        <f t="shared" si="32"/>
        <v>174465.20025983491</v>
      </c>
      <c r="W40" s="15">
        <f t="shared" si="32"/>
        <v>198111.54885078524</v>
      </c>
      <c r="X40" s="15">
        <f t="shared" si="32"/>
        <v>223162.22863350209</v>
      </c>
      <c r="Y40" s="15">
        <f t="shared" si="32"/>
        <v>252026.80448904063</v>
      </c>
      <c r="Z40" s="15">
        <f t="shared" si="32"/>
        <v>283979.65753885795</v>
      </c>
      <c r="AA40" s="15">
        <f t="shared" si="32"/>
        <v>312314.33308862511</v>
      </c>
      <c r="AB40" s="15">
        <f t="shared" si="32"/>
        <v>61980.119873917261</v>
      </c>
      <c r="AC40" s="15">
        <f t="shared" si="32"/>
        <v>80000.367455983185</v>
      </c>
      <c r="AD40" s="15">
        <f t="shared" si="32"/>
        <v>78780.689442096918</v>
      </c>
      <c r="AE40" s="15">
        <f t="shared" si="32"/>
        <v>81120.111544236948</v>
      </c>
      <c r="AF40" s="15">
        <f t="shared" si="32"/>
        <v>142332.71843329151</v>
      </c>
      <c r="AG40" s="15">
        <f t="shared" si="32"/>
        <v>162112.83665233382</v>
      </c>
      <c r="AH40" s="15">
        <f t="shared" si="32"/>
        <v>312314.33308862511</v>
      </c>
    </row>
    <row r="41" spans="1:34" s="1" customFormat="1" ht="18.600000000000001">
      <c r="B41" s="26" t="s">
        <v>41</v>
      </c>
      <c r="C41" s="27"/>
      <c r="D41" s="28">
        <f t="shared" ref="D41:AH41" si="35">D12*D$57/1000</f>
        <v>30525.341152200563</v>
      </c>
      <c r="E41" s="28">
        <f t="shared" ref="E41:O41" si="36">E12*E$57/1000</f>
        <v>28310.838754546545</v>
      </c>
      <c r="F41" s="28">
        <f t="shared" si="36"/>
        <v>29755.727353369628</v>
      </c>
      <c r="G41" s="28">
        <f t="shared" si="36"/>
        <v>28459.160456725196</v>
      </c>
      <c r="H41" s="28">
        <f t="shared" si="36"/>
        <v>38931.250300450345</v>
      </c>
      <c r="I41" s="28">
        <f t="shared" si="36"/>
        <v>41041.510073332305</v>
      </c>
      <c r="J41" s="28">
        <f t="shared" si="36"/>
        <v>43463.895145379218</v>
      </c>
      <c r="K41" s="28">
        <f t="shared" si="36"/>
        <v>28458.168852538296</v>
      </c>
      <c r="L41" s="28">
        <f t="shared" ref="L41" si="37">L12*L$57/1000</f>
        <v>34980.056861815334</v>
      </c>
      <c r="M41" s="28">
        <f t="shared" si="36"/>
        <v>41025.561890599347</v>
      </c>
      <c r="N41" s="28">
        <f t="shared" si="36"/>
        <v>39983.847790045729</v>
      </c>
      <c r="O41" s="28">
        <f t="shared" si="36"/>
        <v>11318.962376287676</v>
      </c>
      <c r="P41" s="28">
        <f t="shared" si="35"/>
        <v>30525.341152200563</v>
      </c>
      <c r="Q41" s="28">
        <f t="shared" si="35"/>
        <v>58843.594877667376</v>
      </c>
      <c r="R41" s="28">
        <f t="shared" si="35"/>
        <v>88631.358019161504</v>
      </c>
      <c r="S41" s="28">
        <f t="shared" si="35"/>
        <v>117458.33846920088</v>
      </c>
      <c r="T41" s="28">
        <f t="shared" si="35"/>
        <v>156129.6645713186</v>
      </c>
      <c r="U41" s="28">
        <f t="shared" si="35"/>
        <v>196786.02750084404</v>
      </c>
      <c r="V41" s="28">
        <f t="shared" si="35"/>
        <v>240131.63055419418</v>
      </c>
      <c r="W41" s="28">
        <f t="shared" si="35"/>
        <v>272347.82096923148</v>
      </c>
      <c r="X41" s="28">
        <f t="shared" si="35"/>
        <v>307385.93093845615</v>
      </c>
      <c r="Y41" s="28">
        <f t="shared" si="35"/>
        <v>348186.16293885716</v>
      </c>
      <c r="Z41" s="28">
        <f t="shared" si="35"/>
        <v>390303.25440729491</v>
      </c>
      <c r="AA41" s="28">
        <f t="shared" si="35"/>
        <v>422292.63926846674</v>
      </c>
      <c r="AB41" s="28">
        <f t="shared" si="35"/>
        <v>88631.358019161504</v>
      </c>
      <c r="AC41" s="28">
        <f t="shared" si="35"/>
        <v>107767.11923430386</v>
      </c>
      <c r="AD41" s="28">
        <f t="shared" si="35"/>
        <v>107885.12149956448</v>
      </c>
      <c r="AE41" s="28">
        <f t="shared" si="35"/>
        <v>105624.75076522218</v>
      </c>
      <c r="AF41" s="28">
        <f t="shared" si="35"/>
        <v>196786.02750084404</v>
      </c>
      <c r="AG41" s="28">
        <f t="shared" si="35"/>
        <v>215865.02753915882</v>
      </c>
      <c r="AH41" s="28">
        <f t="shared" si="35"/>
        <v>422292.63926846674</v>
      </c>
    </row>
    <row r="42" spans="1:34" s="1" customFormat="1" ht="18.600000000000001">
      <c r="B42" s="25" t="s">
        <v>42</v>
      </c>
      <c r="C42" s="14"/>
      <c r="D42" s="15">
        <f t="shared" ref="D42:AH42" si="38">D13*D$57/1000</f>
        <v>3126.9591891303467</v>
      </c>
      <c r="E42" s="15">
        <f t="shared" ref="E42:O42" si="39">E13*E$57/1000</f>
        <v>2932.7963211813658</v>
      </c>
      <c r="F42" s="15">
        <f t="shared" si="39"/>
        <v>3238.8223367147802</v>
      </c>
      <c r="G42" s="15">
        <f t="shared" si="39"/>
        <v>1246.1640795480871</v>
      </c>
      <c r="H42" s="15">
        <f t="shared" si="39"/>
        <v>3473.8143046953046</v>
      </c>
      <c r="I42" s="15">
        <f t="shared" si="39"/>
        <v>4042.9813868005626</v>
      </c>
      <c r="J42" s="15">
        <f t="shared" si="39"/>
        <v>4688.2225976229538</v>
      </c>
      <c r="K42" s="15">
        <f t="shared" si="39"/>
        <v>3229.7958615419329</v>
      </c>
      <c r="L42" s="15">
        <f t="shared" ref="L42" si="40">L13*L$57/1000</f>
        <v>4258.211519285248</v>
      </c>
      <c r="M42" s="15">
        <f t="shared" si="39"/>
        <v>5019.7551469016735</v>
      </c>
      <c r="N42" s="15">
        <f t="shared" si="39"/>
        <v>4750.2109069983953</v>
      </c>
      <c r="O42" s="15">
        <f t="shared" si="39"/>
        <v>1185.2221829551561</v>
      </c>
      <c r="P42" s="15">
        <f t="shared" si="38"/>
        <v>3126.9591891303467</v>
      </c>
      <c r="Q42" s="15">
        <f t="shared" si="38"/>
        <v>6061.9028587223493</v>
      </c>
      <c r="R42" s="15">
        <f t="shared" si="38"/>
        <v>9298.7893900920189</v>
      </c>
      <c r="S42" s="15">
        <f t="shared" si="38"/>
        <v>10372.398836826776</v>
      </c>
      <c r="T42" s="15">
        <f t="shared" si="38"/>
        <v>13822.146504589926</v>
      </c>
      <c r="U42" s="15">
        <f t="shared" si="38"/>
        <v>17810.977506394294</v>
      </c>
      <c r="V42" s="15">
        <f t="shared" si="38"/>
        <v>22479.760041203277</v>
      </c>
      <c r="W42" s="15">
        <f t="shared" si="38"/>
        <v>26361.113471191627</v>
      </c>
      <c r="X42" s="15">
        <f t="shared" si="38"/>
        <v>30650.158575833448</v>
      </c>
      <c r="Y42" s="15">
        <f t="shared" si="38"/>
        <v>35543.240798780782</v>
      </c>
      <c r="Z42" s="15">
        <f t="shared" si="38"/>
        <v>40638.592176625745</v>
      </c>
      <c r="AA42" s="15">
        <f t="shared" si="38"/>
        <v>44003.997124021342</v>
      </c>
      <c r="AB42" s="15">
        <f t="shared" si="38"/>
        <v>9298.7893900920189</v>
      </c>
      <c r="AC42" s="15">
        <f t="shared" si="38"/>
        <v>8520.3100275968281</v>
      </c>
      <c r="AD42" s="15">
        <f t="shared" si="38"/>
        <v>12304.314468820874</v>
      </c>
      <c r="AE42" s="15">
        <f t="shared" si="38"/>
        <v>12000.311623966441</v>
      </c>
      <c r="AF42" s="15">
        <f t="shared" si="38"/>
        <v>17810.977506394294</v>
      </c>
      <c r="AG42" s="15">
        <f t="shared" si="38"/>
        <v>24567.531449496528</v>
      </c>
      <c r="AH42" s="15">
        <f t="shared" si="38"/>
        <v>44003.997124021342</v>
      </c>
    </row>
    <row r="43" spans="1:34" s="1" customFormat="1" ht="18.600000000000001">
      <c r="B43" s="25" t="s">
        <v>43</v>
      </c>
      <c r="C43" s="14"/>
      <c r="D43" s="15">
        <f t="shared" ref="D43:AH43" si="41">D14*D$57/1000</f>
        <v>14729.42176703236</v>
      </c>
      <c r="E43" s="15">
        <f t="shared" ref="E43:O43" si="42">E14*E$57/1000</f>
        <v>11537.698292099465</v>
      </c>
      <c r="F43" s="15">
        <f t="shared" si="42"/>
        <v>10877.259901638634</v>
      </c>
      <c r="G43" s="15">
        <f t="shared" si="42"/>
        <v>11047.515973989306</v>
      </c>
      <c r="H43" s="15">
        <f t="shared" si="42"/>
        <v>7070.3996590786574</v>
      </c>
      <c r="I43" s="15">
        <f t="shared" si="42"/>
        <v>7337.3776080425705</v>
      </c>
      <c r="J43" s="15">
        <f t="shared" si="42"/>
        <v>9289.9225433752054</v>
      </c>
      <c r="K43" s="15">
        <f t="shared" si="42"/>
        <v>7251.4611398849256</v>
      </c>
      <c r="L43" s="15">
        <f t="shared" ref="L43" si="43">L14*L$57/1000</f>
        <v>8841.4230717498212</v>
      </c>
      <c r="M43" s="15">
        <f t="shared" si="42"/>
        <v>10361.814962919339</v>
      </c>
      <c r="N43" s="15">
        <f t="shared" si="42"/>
        <v>8997.6591945889377</v>
      </c>
      <c r="O43" s="15">
        <f t="shared" si="42"/>
        <v>2250.9510290935614</v>
      </c>
      <c r="P43" s="15">
        <f t="shared" si="41"/>
        <v>14729.42176703236</v>
      </c>
      <c r="Q43" s="15">
        <f t="shared" si="41"/>
        <v>26180.555378830228</v>
      </c>
      <c r="R43" s="15">
        <f t="shared" si="41"/>
        <v>37143.35094942688</v>
      </c>
      <c r="S43" s="15">
        <f t="shared" si="41"/>
        <v>48238.317955415536</v>
      </c>
      <c r="T43" s="15">
        <f t="shared" si="41"/>
        <v>55478.497696561906</v>
      </c>
      <c r="U43" s="15">
        <f t="shared" si="41"/>
        <v>63033.795658983174</v>
      </c>
      <c r="V43" s="15">
        <f t="shared" si="41"/>
        <v>72339.45888733551</v>
      </c>
      <c r="W43" s="15">
        <f t="shared" si="41"/>
        <v>80022.768780613827</v>
      </c>
      <c r="X43" s="15">
        <f t="shared" si="41"/>
        <v>88839.728565938363</v>
      </c>
      <c r="Y43" s="15">
        <f t="shared" si="41"/>
        <v>99304.141104924638</v>
      </c>
      <c r="Z43" s="15">
        <f t="shared" si="41"/>
        <v>108451.8663174488</v>
      </c>
      <c r="AA43" s="15">
        <f t="shared" si="41"/>
        <v>112705.8001142929</v>
      </c>
      <c r="AB43" s="15">
        <f t="shared" si="41"/>
        <v>37143.35094942688</v>
      </c>
      <c r="AC43" s="15">
        <f t="shared" si="41"/>
        <v>26062.456284564494</v>
      </c>
      <c r="AD43" s="15">
        <f t="shared" si="41"/>
        <v>25919.764471522878</v>
      </c>
      <c r="AE43" s="15">
        <f t="shared" si="41"/>
        <v>23292.464106020423</v>
      </c>
      <c r="AF43" s="15">
        <f t="shared" si="41"/>
        <v>63033.795658983174</v>
      </c>
      <c r="AG43" s="15">
        <f t="shared" si="41"/>
        <v>49520.935701377552</v>
      </c>
      <c r="AH43" s="15">
        <f t="shared" si="41"/>
        <v>112705.8001142929</v>
      </c>
    </row>
    <row r="44" spans="1:34" s="1" customFormat="1" ht="18.600000000000001">
      <c r="B44" s="25" t="s">
        <v>44</v>
      </c>
      <c r="C44" s="14"/>
      <c r="D44" s="15">
        <f t="shared" ref="D44:AH44" si="44">D15*D$57/1000</f>
        <v>6841.254226619295</v>
      </c>
      <c r="E44" s="15">
        <f t="shared" ref="E44:O44" si="45">E15*E$57/1000</f>
        <v>5636.3879248935436</v>
      </c>
      <c r="F44" s="15">
        <f t="shared" si="45"/>
        <v>6926.1890678619475</v>
      </c>
      <c r="G44" s="15">
        <f t="shared" si="45"/>
        <v>6608.7022184675106</v>
      </c>
      <c r="H44" s="15">
        <f t="shared" si="45"/>
        <v>9679.6972603138711</v>
      </c>
      <c r="I44" s="15">
        <f t="shared" si="45"/>
        <v>9336.7101509144959</v>
      </c>
      <c r="J44" s="15">
        <f t="shared" si="45"/>
        <v>11037.275046702542</v>
      </c>
      <c r="K44" s="15">
        <f t="shared" si="45"/>
        <v>7986.1376683996332</v>
      </c>
      <c r="L44" s="15">
        <f t="shared" ref="L44" si="46">L15*L$57/1000</f>
        <v>10058.207955199106</v>
      </c>
      <c r="M44" s="15">
        <f t="shared" si="45"/>
        <v>11931.49482631791</v>
      </c>
      <c r="N44" s="15">
        <f t="shared" si="45"/>
        <v>10869.617472136133</v>
      </c>
      <c r="O44" s="15">
        <f t="shared" si="45"/>
        <v>2062.7340199798318</v>
      </c>
      <c r="P44" s="15">
        <f t="shared" si="44"/>
        <v>6841.254226619295</v>
      </c>
      <c r="Q44" s="15">
        <f t="shared" si="44"/>
        <v>12449.220807134019</v>
      </c>
      <c r="R44" s="15">
        <f t="shared" si="44"/>
        <v>19363.14344762465</v>
      </c>
      <c r="S44" s="15">
        <f t="shared" si="44"/>
        <v>26099.693066141102</v>
      </c>
      <c r="T44" s="15">
        <f t="shared" si="44"/>
        <v>35689.72668885492</v>
      </c>
      <c r="U44" s="15">
        <f t="shared" si="44"/>
        <v>44940.598238213192</v>
      </c>
      <c r="V44" s="15">
        <f t="shared" si="44"/>
        <v>55937.992178324785</v>
      </c>
      <c r="W44" s="15">
        <f t="shared" si="44"/>
        <v>65518.532531502737</v>
      </c>
      <c r="X44" s="15">
        <f t="shared" si="44"/>
        <v>75638.194281712989</v>
      </c>
      <c r="Y44" s="15">
        <f t="shared" si="44"/>
        <v>87308.25952200481</v>
      </c>
      <c r="Z44" s="15">
        <f t="shared" si="44"/>
        <v>98873.504394595715</v>
      </c>
      <c r="AA44" s="15">
        <f t="shared" si="44"/>
        <v>102806.5979277915</v>
      </c>
      <c r="AB44" s="15">
        <f t="shared" si="44"/>
        <v>19363.14344762465</v>
      </c>
      <c r="AC44" s="15">
        <f t="shared" si="44"/>
        <v>25459.248160551582</v>
      </c>
      <c r="AD44" s="15">
        <f t="shared" si="44"/>
        <v>29521.603376387113</v>
      </c>
      <c r="AE44" s="15">
        <f t="shared" si="44"/>
        <v>25134.171724595901</v>
      </c>
      <c r="AF44" s="15">
        <f t="shared" si="44"/>
        <v>44940.598238213192</v>
      </c>
      <c r="AG44" s="15">
        <f t="shared" si="44"/>
        <v>54835.278355038288</v>
      </c>
      <c r="AH44" s="15">
        <f t="shared" si="44"/>
        <v>102806.5979277915</v>
      </c>
    </row>
    <row r="45" spans="1:34" s="1" customFormat="1" ht="18.600000000000001">
      <c r="B45" s="25" t="s">
        <v>45</v>
      </c>
      <c r="C45" s="14"/>
      <c r="D45" s="15">
        <f t="shared" ref="D45:AH45" si="47">D16*D$57/1000</f>
        <v>0</v>
      </c>
      <c r="E45" s="15">
        <f t="shared" ref="E45:O45" si="48">E16*E$57/1000</f>
        <v>0</v>
      </c>
      <c r="F45" s="15">
        <f t="shared" si="48"/>
        <v>0</v>
      </c>
      <c r="G45" s="15">
        <f t="shared" si="48"/>
        <v>0</v>
      </c>
      <c r="H45" s="15">
        <f t="shared" si="48"/>
        <v>0</v>
      </c>
      <c r="I45" s="15">
        <f t="shared" si="48"/>
        <v>0</v>
      </c>
      <c r="J45" s="15">
        <f t="shared" si="48"/>
        <v>0</v>
      </c>
      <c r="K45" s="15">
        <f t="shared" si="48"/>
        <v>0</v>
      </c>
      <c r="L45" s="15">
        <f t="shared" ref="L45" si="49">L16*L$57/1000</f>
        <v>0</v>
      </c>
      <c r="M45" s="15">
        <f t="shared" si="48"/>
        <v>0</v>
      </c>
      <c r="N45" s="15">
        <f t="shared" si="48"/>
        <v>0</v>
      </c>
      <c r="O45" s="15">
        <f t="shared" si="48"/>
        <v>0</v>
      </c>
      <c r="P45" s="15">
        <f t="shared" si="47"/>
        <v>0</v>
      </c>
      <c r="Q45" s="15">
        <f t="shared" si="47"/>
        <v>0</v>
      </c>
      <c r="R45" s="15">
        <f t="shared" si="47"/>
        <v>0</v>
      </c>
      <c r="S45" s="15">
        <f t="shared" si="47"/>
        <v>0</v>
      </c>
      <c r="T45" s="15">
        <f t="shared" si="47"/>
        <v>0</v>
      </c>
      <c r="U45" s="15">
        <f t="shared" si="47"/>
        <v>0</v>
      </c>
      <c r="V45" s="15">
        <f t="shared" si="47"/>
        <v>0</v>
      </c>
      <c r="W45" s="15">
        <f t="shared" si="47"/>
        <v>0</v>
      </c>
      <c r="X45" s="15">
        <f t="shared" si="47"/>
        <v>0</v>
      </c>
      <c r="Y45" s="15">
        <f t="shared" si="47"/>
        <v>0</v>
      </c>
      <c r="Z45" s="15">
        <f t="shared" si="47"/>
        <v>0</v>
      </c>
      <c r="AA45" s="15">
        <f t="shared" si="47"/>
        <v>0</v>
      </c>
      <c r="AB45" s="15">
        <f t="shared" si="47"/>
        <v>0</v>
      </c>
      <c r="AC45" s="15">
        <f t="shared" si="47"/>
        <v>0</v>
      </c>
      <c r="AD45" s="15">
        <f t="shared" si="47"/>
        <v>0</v>
      </c>
      <c r="AE45" s="15">
        <f t="shared" si="47"/>
        <v>0</v>
      </c>
      <c r="AF45" s="15">
        <f t="shared" si="47"/>
        <v>0</v>
      </c>
      <c r="AG45" s="15">
        <f t="shared" si="47"/>
        <v>0</v>
      </c>
      <c r="AH45" s="15">
        <f t="shared" si="47"/>
        <v>0</v>
      </c>
    </row>
    <row r="46" spans="1:34" s="1" customFormat="1" ht="18.600000000000001">
      <c r="B46" s="25" t="s">
        <v>46</v>
      </c>
      <c r="C46" s="14"/>
      <c r="D46" s="15">
        <f t="shared" ref="D46:AH46" si="50">D17*D$57/1000</f>
        <v>0</v>
      </c>
      <c r="E46" s="15">
        <f t="shared" ref="E46:O46" si="51">E17*E$57/1000</f>
        <v>0</v>
      </c>
      <c r="F46" s="15">
        <f t="shared" si="51"/>
        <v>0</v>
      </c>
      <c r="G46" s="15">
        <f t="shared" si="51"/>
        <v>0</v>
      </c>
      <c r="H46" s="15">
        <f t="shared" si="51"/>
        <v>0</v>
      </c>
      <c r="I46" s="15">
        <f t="shared" si="51"/>
        <v>0</v>
      </c>
      <c r="J46" s="15">
        <f t="shared" si="51"/>
        <v>0</v>
      </c>
      <c r="K46" s="15">
        <f t="shared" si="51"/>
        <v>0</v>
      </c>
      <c r="L46" s="15">
        <f t="shared" ref="L46" si="52">L17*L$57/1000</f>
        <v>0</v>
      </c>
      <c r="M46" s="15">
        <f t="shared" si="51"/>
        <v>0</v>
      </c>
      <c r="N46" s="15">
        <f t="shared" si="51"/>
        <v>0</v>
      </c>
      <c r="O46" s="15">
        <f t="shared" si="51"/>
        <v>0</v>
      </c>
      <c r="P46" s="15">
        <f t="shared" si="50"/>
        <v>0</v>
      </c>
      <c r="Q46" s="15">
        <f t="shared" si="50"/>
        <v>0</v>
      </c>
      <c r="R46" s="15">
        <f t="shared" si="50"/>
        <v>0</v>
      </c>
      <c r="S46" s="15">
        <f t="shared" si="50"/>
        <v>0</v>
      </c>
      <c r="T46" s="15">
        <f t="shared" si="50"/>
        <v>0</v>
      </c>
      <c r="U46" s="15">
        <f t="shared" si="50"/>
        <v>0</v>
      </c>
      <c r="V46" s="15">
        <f t="shared" si="50"/>
        <v>0</v>
      </c>
      <c r="W46" s="15">
        <f t="shared" si="50"/>
        <v>0</v>
      </c>
      <c r="X46" s="15">
        <f t="shared" si="50"/>
        <v>0</v>
      </c>
      <c r="Y46" s="15">
        <f t="shared" si="50"/>
        <v>0</v>
      </c>
      <c r="Z46" s="15">
        <f t="shared" si="50"/>
        <v>0</v>
      </c>
      <c r="AA46" s="15">
        <f t="shared" si="50"/>
        <v>0</v>
      </c>
      <c r="AB46" s="15">
        <f t="shared" si="50"/>
        <v>0</v>
      </c>
      <c r="AC46" s="15">
        <f t="shared" si="50"/>
        <v>0</v>
      </c>
      <c r="AD46" s="15">
        <f t="shared" si="50"/>
        <v>0</v>
      </c>
      <c r="AE46" s="15">
        <f t="shared" si="50"/>
        <v>0</v>
      </c>
      <c r="AF46" s="15">
        <f t="shared" si="50"/>
        <v>0</v>
      </c>
      <c r="AG46" s="15">
        <f t="shared" si="50"/>
        <v>0</v>
      </c>
      <c r="AH46" s="15">
        <f t="shared" si="50"/>
        <v>0</v>
      </c>
    </row>
    <row r="47" spans="1:34" s="1" customFormat="1" ht="18.600000000000001">
      <c r="B47" s="26" t="s">
        <v>47</v>
      </c>
      <c r="C47" s="27"/>
      <c r="D47" s="28">
        <f t="shared" ref="D47:AH47" si="53">D18*D$57/1000</f>
        <v>24912.495740733815</v>
      </c>
      <c r="E47" s="28">
        <f t="shared" ref="E47:O47" si="54">E18*E$57/1000</f>
        <v>20271.56288281548</v>
      </c>
      <c r="F47" s="28">
        <f t="shared" si="54"/>
        <v>21252.474520427462</v>
      </c>
      <c r="G47" s="28">
        <f t="shared" si="54"/>
        <v>20826.871244593465</v>
      </c>
      <c r="H47" s="28">
        <f t="shared" si="54"/>
        <v>30477.734380688216</v>
      </c>
      <c r="I47" s="28">
        <f t="shared" si="54"/>
        <v>30383.034805467123</v>
      </c>
      <c r="J47" s="28">
        <f t="shared" si="54"/>
        <v>39689.510498669741</v>
      </c>
      <c r="K47" s="28">
        <f t="shared" si="54"/>
        <v>26763.439008745798</v>
      </c>
      <c r="L47" s="28">
        <f t="shared" ref="L47" si="55">L18*L$57/1000</f>
        <v>33050.06697808038</v>
      </c>
      <c r="M47" s="28">
        <f t="shared" si="54"/>
        <v>39589.441295288954</v>
      </c>
      <c r="N47" s="28">
        <f t="shared" si="54"/>
        <v>37828.425452690186</v>
      </c>
      <c r="O47" s="28">
        <f t="shared" si="54"/>
        <v>9023.1342543425399</v>
      </c>
      <c r="P47" s="28">
        <f t="shared" si="53"/>
        <v>24912.495740733815</v>
      </c>
      <c r="Q47" s="28">
        <f t="shared" si="53"/>
        <v>45069.803434684705</v>
      </c>
      <c r="R47" s="28">
        <f t="shared" si="53"/>
        <v>66393.243897982436</v>
      </c>
      <c r="S47" s="28">
        <f t="shared" si="53"/>
        <v>87435.965227859066</v>
      </c>
      <c r="T47" s="28">
        <f t="shared" si="53"/>
        <v>117673.7839435959</v>
      </c>
      <c r="U47" s="28">
        <f t="shared" si="53"/>
        <v>147793.44747753281</v>
      </c>
      <c r="V47" s="28">
        <f t="shared" si="53"/>
        <v>187312.53278172368</v>
      </c>
      <c r="W47" s="28">
        <f t="shared" si="53"/>
        <v>219426.21428967812</v>
      </c>
      <c r="X47" s="28">
        <f t="shared" si="53"/>
        <v>252663.72481259311</v>
      </c>
      <c r="Y47" s="28">
        <f t="shared" si="53"/>
        <v>291409.80938079848</v>
      </c>
      <c r="Z47" s="28">
        <f t="shared" si="53"/>
        <v>331855.09304677206</v>
      </c>
      <c r="AA47" s="28">
        <f t="shared" si="53"/>
        <v>355939.9472753809</v>
      </c>
      <c r="AB47" s="28">
        <f t="shared" si="53"/>
        <v>66393.243897982436</v>
      </c>
      <c r="AC47" s="28">
        <f t="shared" si="53"/>
        <v>81103.315854977249</v>
      </c>
      <c r="AD47" s="28">
        <f t="shared" si="53"/>
        <v>100602.48837659857</v>
      </c>
      <c r="AE47" s="28">
        <f t="shared" si="53"/>
        <v>93654.607563571481</v>
      </c>
      <c r="AF47" s="28">
        <f t="shared" si="53"/>
        <v>147793.44747753281</v>
      </c>
      <c r="AG47" s="28">
        <f t="shared" si="53"/>
        <v>195856.16058896217</v>
      </c>
      <c r="AH47" s="28">
        <f t="shared" si="53"/>
        <v>355939.9472753809</v>
      </c>
    </row>
    <row r="48" spans="1:34" s="1" customFormat="1" ht="18.600000000000001">
      <c r="B48" s="25" t="s">
        <v>48</v>
      </c>
      <c r="C48" s="14"/>
      <c r="D48" s="15">
        <f t="shared" ref="D48:AH48" si="56">D19*D$57/1000</f>
        <v>6978.080646037808</v>
      </c>
      <c r="E48" s="15">
        <f t="shared" ref="E48:O48" si="57">E19*E$57/1000</f>
        <v>4287.1456946560111</v>
      </c>
      <c r="F48" s="15">
        <f t="shared" si="57"/>
        <v>5232.4649494767882</v>
      </c>
      <c r="G48" s="15">
        <f t="shared" si="57"/>
        <v>4748.9521735948256</v>
      </c>
      <c r="H48" s="15">
        <f t="shared" si="57"/>
        <v>4469.2559806593536</v>
      </c>
      <c r="I48" s="15">
        <f t="shared" si="57"/>
        <v>4338.7973227848152</v>
      </c>
      <c r="J48" s="15">
        <f t="shared" si="57"/>
        <v>4231.3133397417441</v>
      </c>
      <c r="K48" s="15">
        <f t="shared" si="57"/>
        <v>4494.7935690824561</v>
      </c>
      <c r="L48" s="15">
        <f t="shared" ref="L48" si="58">L19*L$57/1000</f>
        <v>7683.2287017818844</v>
      </c>
      <c r="M48" s="15">
        <f t="shared" si="57"/>
        <v>7967.0758924625334</v>
      </c>
      <c r="N48" s="15">
        <f t="shared" si="57"/>
        <v>9373.1647810373124</v>
      </c>
      <c r="O48" s="15">
        <f t="shared" si="57"/>
        <v>5326.4222291271326</v>
      </c>
      <c r="P48" s="15">
        <f t="shared" si="56"/>
        <v>6978.080646037808</v>
      </c>
      <c r="Q48" s="15">
        <f t="shared" si="56"/>
        <v>11174.165840732485</v>
      </c>
      <c r="R48" s="15">
        <f t="shared" si="56"/>
        <v>16425.332106308135</v>
      </c>
      <c r="S48" s="15">
        <f t="shared" si="56"/>
        <v>21178.710073880011</v>
      </c>
      <c r="T48" s="15">
        <f t="shared" si="56"/>
        <v>25680.180224958414</v>
      </c>
      <c r="U48" s="15">
        <f t="shared" si="56"/>
        <v>30073.707428680013</v>
      </c>
      <c r="V48" s="15">
        <f t="shared" si="56"/>
        <v>34314.857285095117</v>
      </c>
      <c r="W48" s="15">
        <f t="shared" si="56"/>
        <v>39573.52118050219</v>
      </c>
      <c r="X48" s="15">
        <f t="shared" si="56"/>
        <v>47340.343029509204</v>
      </c>
      <c r="Y48" s="15">
        <f t="shared" si="56"/>
        <v>55087.778046398103</v>
      </c>
      <c r="Z48" s="15">
        <f t="shared" si="56"/>
        <v>65378.963429177915</v>
      </c>
      <c r="AA48" s="15">
        <f t="shared" si="56"/>
        <v>88517.919883652619</v>
      </c>
      <c r="AB48" s="15">
        <f t="shared" si="56"/>
        <v>16425.332106308135</v>
      </c>
      <c r="AC48" s="15">
        <f t="shared" si="56"/>
        <v>13686.597572290859</v>
      </c>
      <c r="AD48" s="15">
        <f t="shared" si="56"/>
        <v>16814.516418484316</v>
      </c>
      <c r="AE48" s="15">
        <f t="shared" si="56"/>
        <v>34448.149582830891</v>
      </c>
      <c r="AF48" s="15">
        <f t="shared" si="56"/>
        <v>30073.707428680013</v>
      </c>
      <c r="AG48" s="15">
        <f t="shared" si="56"/>
        <v>53848.605319984548</v>
      </c>
      <c r="AH48" s="15">
        <f t="shared" si="56"/>
        <v>88517.919883652619</v>
      </c>
    </row>
    <row r="49" spans="1:34" s="1" customFormat="1" ht="18.600000000000001">
      <c r="B49" s="25" t="s">
        <v>49</v>
      </c>
      <c r="C49" s="14"/>
      <c r="D49" s="15">
        <f t="shared" ref="D49:AH49" si="59">D20*D$57/1000</f>
        <v>942.40215655862914</v>
      </c>
      <c r="E49" s="15">
        <f t="shared" ref="E49:O49" si="60">E20*E$57/1000</f>
        <v>845.93366442252136</v>
      </c>
      <c r="F49" s="15">
        <f t="shared" si="60"/>
        <v>627.56184427167443</v>
      </c>
      <c r="G49" s="15">
        <f t="shared" si="60"/>
        <v>394.86566491075763</v>
      </c>
      <c r="H49" s="15">
        <f t="shared" si="60"/>
        <v>787.45049165865498</v>
      </c>
      <c r="I49" s="15">
        <f t="shared" si="60"/>
        <v>629.04705183405554</v>
      </c>
      <c r="J49" s="15">
        <f t="shared" si="60"/>
        <v>817.51592687733842</v>
      </c>
      <c r="K49" s="15">
        <f t="shared" si="60"/>
        <v>541.84749098979978</v>
      </c>
      <c r="L49" s="15">
        <f t="shared" ref="L49" si="61">L20*L$57/1000</f>
        <v>717.17934102048275</v>
      </c>
      <c r="M49" s="15">
        <f t="shared" si="60"/>
        <v>813.03330458679739</v>
      </c>
      <c r="N49" s="15">
        <f t="shared" si="60"/>
        <v>609.68729247020087</v>
      </c>
      <c r="O49" s="15">
        <f t="shared" si="60"/>
        <v>180.7661765526291</v>
      </c>
      <c r="P49" s="15">
        <f t="shared" si="59"/>
        <v>942.40215655862914</v>
      </c>
      <c r="Q49" s="15">
        <f t="shared" si="59"/>
        <v>1787.3716761590158</v>
      </c>
      <c r="R49" s="15">
        <f t="shared" si="59"/>
        <v>2424.2454727574368</v>
      </c>
      <c r="S49" s="15">
        <f t="shared" si="59"/>
        <v>2782.6193239309105</v>
      </c>
      <c r="T49" s="15">
        <f t="shared" si="59"/>
        <v>3568.0932326611824</v>
      </c>
      <c r="U49" s="15">
        <f t="shared" si="59"/>
        <v>4203.4618956239647</v>
      </c>
      <c r="V49" s="15">
        <f t="shared" si="59"/>
        <v>5019.7349873923758</v>
      </c>
      <c r="W49" s="15">
        <f t="shared" si="59"/>
        <v>5612.0333256146141</v>
      </c>
      <c r="X49" s="15">
        <f t="shared" si="59"/>
        <v>6330.3041732876418</v>
      </c>
      <c r="Y49" s="15">
        <f t="shared" si="59"/>
        <v>7142.2692536256827</v>
      </c>
      <c r="Z49" s="15">
        <f t="shared" si="59"/>
        <v>7755.614676270553</v>
      </c>
      <c r="AA49" s="15">
        <f t="shared" si="59"/>
        <v>8162.4291747924008</v>
      </c>
      <c r="AB49" s="15">
        <f t="shared" si="59"/>
        <v>2424.2454727574368</v>
      </c>
      <c r="AC49" s="15">
        <f t="shared" si="59"/>
        <v>1788.9044856265357</v>
      </c>
      <c r="AD49" s="15">
        <f t="shared" si="59"/>
        <v>2092.9385682828997</v>
      </c>
      <c r="AE49" s="15">
        <f t="shared" si="59"/>
        <v>1761.5621737253998</v>
      </c>
      <c r="AF49" s="15">
        <f t="shared" si="59"/>
        <v>4203.4618956239647</v>
      </c>
      <c r="AG49" s="15">
        <f t="shared" si="59"/>
        <v>3864.7187485927166</v>
      </c>
      <c r="AH49" s="15">
        <f t="shared" si="59"/>
        <v>8162.4291747924008</v>
      </c>
    </row>
    <row r="50" spans="1:34" s="1" customFormat="1" ht="18.600000000000001">
      <c r="B50" s="25" t="s">
        <v>50</v>
      </c>
      <c r="C50" s="14"/>
      <c r="D50" s="15">
        <f t="shared" ref="D50:AH50" si="62">D21*D$57/1000</f>
        <v>0</v>
      </c>
      <c r="E50" s="15">
        <f t="shared" ref="E50:O50" si="63">E21*E$57/1000</f>
        <v>371.79577563350949</v>
      </c>
      <c r="F50" s="15">
        <f t="shared" si="63"/>
        <v>0</v>
      </c>
      <c r="G50" s="15">
        <f t="shared" si="63"/>
        <v>374.50139486742626</v>
      </c>
      <c r="H50" s="15">
        <f t="shared" si="63"/>
        <v>592.44286646455987</v>
      </c>
      <c r="I50" s="15">
        <f t="shared" si="63"/>
        <v>0</v>
      </c>
      <c r="J50" s="15">
        <f t="shared" si="63"/>
        <v>659.22907478322406</v>
      </c>
      <c r="K50" s="15">
        <f t="shared" si="63"/>
        <v>174.67570467992803</v>
      </c>
      <c r="L50" s="15">
        <f t="shared" ref="L50" si="64">L21*L$57/1000</f>
        <v>0</v>
      </c>
      <c r="M50" s="15">
        <f t="shared" si="63"/>
        <v>415.85150031383233</v>
      </c>
      <c r="N50" s="15">
        <f t="shared" si="63"/>
        <v>1010.2866032102347</v>
      </c>
      <c r="O50" s="15">
        <f t="shared" si="63"/>
        <v>0</v>
      </c>
      <c r="P50" s="15">
        <f t="shared" si="62"/>
        <v>0</v>
      </c>
      <c r="Q50" s="15">
        <f t="shared" si="62"/>
        <v>387.58106225002683</v>
      </c>
      <c r="R50" s="15">
        <f t="shared" si="62"/>
        <v>393.70784698464615</v>
      </c>
      <c r="S50" s="15">
        <f t="shared" si="62"/>
        <v>799.95368167862148</v>
      </c>
      <c r="T50" s="15">
        <f t="shared" si="62"/>
        <v>1380.4775548571322</v>
      </c>
      <c r="U50" s="15">
        <f t="shared" si="62"/>
        <v>1394.8391883477834</v>
      </c>
      <c r="V50" s="15">
        <f t="shared" si="62"/>
        <v>2049.1642213751238</v>
      </c>
      <c r="W50" s="15">
        <f t="shared" si="62"/>
        <v>2219.7861929837341</v>
      </c>
      <c r="X50" s="15">
        <f t="shared" si="62"/>
        <v>2212.0192458446541</v>
      </c>
      <c r="Y50" s="15">
        <f t="shared" si="62"/>
        <v>2612.7192085559263</v>
      </c>
      <c r="Z50" s="15">
        <f t="shared" si="62"/>
        <v>3774.3228590059657</v>
      </c>
      <c r="AA50" s="15">
        <f t="shared" si="62"/>
        <v>3516.3300327065608</v>
      </c>
      <c r="AB50" s="15">
        <f t="shared" si="62"/>
        <v>393.70784698464615</v>
      </c>
      <c r="AC50" s="15">
        <f t="shared" si="62"/>
        <v>990.4498034931803</v>
      </c>
      <c r="AD50" s="15">
        <f t="shared" si="62"/>
        <v>794.54008599512679</v>
      </c>
      <c r="AE50" s="15">
        <f t="shared" si="62"/>
        <v>1129.7570616456339</v>
      </c>
      <c r="AF50" s="15">
        <f t="shared" si="62"/>
        <v>1394.8391883477834</v>
      </c>
      <c r="AG50" s="15">
        <f t="shared" si="62"/>
        <v>1985.0506233134342</v>
      </c>
      <c r="AH50" s="15">
        <f t="shared" si="62"/>
        <v>3516.3300327065608</v>
      </c>
    </row>
    <row r="51" spans="1:34" s="1" customFormat="1" ht="18.600000000000001">
      <c r="B51" s="25" t="s">
        <v>51</v>
      </c>
      <c r="C51" s="14"/>
      <c r="D51" s="15">
        <f t="shared" ref="D51:AH51" si="65">D22*D$57/1000</f>
        <v>881.38335803485063</v>
      </c>
      <c r="E51" s="15">
        <f t="shared" ref="E51:O51" si="66">E22*E$57/1000</f>
        <v>517.96247167420609</v>
      </c>
      <c r="F51" s="15">
        <f t="shared" si="66"/>
        <v>678.31524308005942</v>
      </c>
      <c r="G51" s="15">
        <f t="shared" si="66"/>
        <v>886.1636875889144</v>
      </c>
      <c r="H51" s="15">
        <f t="shared" si="66"/>
        <v>1122.7796959638915</v>
      </c>
      <c r="I51" s="15">
        <f t="shared" si="66"/>
        <v>685.01127842050255</v>
      </c>
      <c r="J51" s="15">
        <f t="shared" si="66"/>
        <v>1174.534338858806</v>
      </c>
      <c r="K51" s="15">
        <f t="shared" si="66"/>
        <v>744.07538119542789</v>
      </c>
      <c r="L51" s="15">
        <f t="shared" ref="L51" si="67">L22*L$57/1000</f>
        <v>972.83743502062089</v>
      </c>
      <c r="M51" s="15">
        <f t="shared" si="66"/>
        <v>642.43841404989701</v>
      </c>
      <c r="N51" s="15">
        <f t="shared" si="66"/>
        <v>2305.8514844775896</v>
      </c>
      <c r="O51" s="15">
        <f t="shared" si="66"/>
        <v>552.47900798714124</v>
      </c>
      <c r="P51" s="15">
        <f t="shared" si="65"/>
        <v>881.38335803485063</v>
      </c>
      <c r="Q51" s="15">
        <f t="shared" si="65"/>
        <v>1386.8449548726896</v>
      </c>
      <c r="R51" s="15">
        <f t="shared" si="65"/>
        <v>2066.6087794470218</v>
      </c>
      <c r="S51" s="15">
        <f t="shared" si="65"/>
        <v>2988.3645319602488</v>
      </c>
      <c r="T51" s="15">
        <f t="shared" si="65"/>
        <v>4100.4291417969853</v>
      </c>
      <c r="U51" s="15">
        <f t="shared" si="65"/>
        <v>4794.5600734458321</v>
      </c>
      <c r="V51" s="15">
        <f t="shared" si="65"/>
        <v>5964.8743091334545</v>
      </c>
      <c r="W51" s="15">
        <f t="shared" si="65"/>
        <v>6821.9965956194301</v>
      </c>
      <c r="X51" s="15">
        <f t="shared" si="65"/>
        <v>7799.0809093481757</v>
      </c>
      <c r="Y51" s="15">
        <f t="shared" si="65"/>
        <v>8480.4983680137593</v>
      </c>
      <c r="Z51" s="15">
        <f t="shared" si="65"/>
        <v>11092.063894653298</v>
      </c>
      <c r="AA51" s="15">
        <f t="shared" si="65"/>
        <v>13197.478686786355</v>
      </c>
      <c r="AB51" s="15">
        <f t="shared" si="65"/>
        <v>2066.6087794470218</v>
      </c>
      <c r="AC51" s="15">
        <f t="shared" si="65"/>
        <v>2715.3679944262635</v>
      </c>
      <c r="AD51" s="15">
        <f t="shared" si="65"/>
        <v>2906.7076845888969</v>
      </c>
      <c r="AE51" s="15">
        <f t="shared" si="65"/>
        <v>4602.4603642351958</v>
      </c>
      <c r="AF51" s="15">
        <f t="shared" si="65"/>
        <v>4794.5600734458321</v>
      </c>
      <c r="AG51" s="15">
        <f t="shared" si="65"/>
        <v>7789.3356187215841</v>
      </c>
      <c r="AH51" s="15">
        <f t="shared" si="65"/>
        <v>13197.478686786355</v>
      </c>
    </row>
    <row r="52" spans="1:34" s="1" customFormat="1" ht="18.600000000000001">
      <c r="B52" s="25" t="s">
        <v>52</v>
      </c>
      <c r="C52" s="14"/>
      <c r="D52" s="15">
        <f t="shared" ref="D52:AH52" si="68">D23*D$57/1000</f>
        <v>1171.3657336746464</v>
      </c>
      <c r="E52" s="15">
        <f t="shared" ref="E52:O52" si="69">E23*E$57/1000</f>
        <v>1195.7511249260008</v>
      </c>
      <c r="F52" s="15">
        <f t="shared" si="69"/>
        <v>1363.3611428879126</v>
      </c>
      <c r="G52" s="15">
        <f t="shared" si="69"/>
        <v>1174.5272189371119</v>
      </c>
      <c r="H52" s="15">
        <f t="shared" si="69"/>
        <v>1235.1135514200371</v>
      </c>
      <c r="I52" s="15">
        <f t="shared" si="69"/>
        <v>1170.6741466042843</v>
      </c>
      <c r="J52" s="15">
        <f t="shared" si="69"/>
        <v>1267.0492808669721</v>
      </c>
      <c r="K52" s="15">
        <f t="shared" si="69"/>
        <v>965.14051763577538</v>
      </c>
      <c r="L52" s="15">
        <f t="shared" ref="L52" si="70">L23*L$57/1000</f>
        <v>1119.2030565259458</v>
      </c>
      <c r="M52" s="15">
        <f t="shared" si="69"/>
        <v>1315.9446458823563</v>
      </c>
      <c r="N52" s="15">
        <f t="shared" si="69"/>
        <v>1027.6900432203913</v>
      </c>
      <c r="O52" s="15">
        <f t="shared" si="69"/>
        <v>224.90331285347372</v>
      </c>
      <c r="P52" s="15">
        <f t="shared" si="68"/>
        <v>1171.3657336746464</v>
      </c>
      <c r="Q52" s="15">
        <f t="shared" si="68"/>
        <v>2372.0446387614329</v>
      </c>
      <c r="R52" s="15">
        <f t="shared" si="68"/>
        <v>3731.7506777591775</v>
      </c>
      <c r="S52" s="15">
        <f t="shared" si="68"/>
        <v>4918.8854042085995</v>
      </c>
      <c r="T52" s="15">
        <f t="shared" si="68"/>
        <v>6155.3692690737362</v>
      </c>
      <c r="U52" s="15">
        <f t="shared" si="68"/>
        <v>7332.7629707220312</v>
      </c>
      <c r="V52" s="15">
        <f t="shared" si="68"/>
        <v>8599.4858932154857</v>
      </c>
      <c r="W52" s="15">
        <f t="shared" si="68"/>
        <v>9670.5986415791976</v>
      </c>
      <c r="X52" s="15">
        <f t="shared" si="68"/>
        <v>10788.311661649779</v>
      </c>
      <c r="Y52" s="15">
        <f t="shared" si="68"/>
        <v>12110.248715354488</v>
      </c>
      <c r="Z52" s="15">
        <f t="shared" si="68"/>
        <v>13142.983079867736</v>
      </c>
      <c r="AA52" s="15">
        <f t="shared" si="68"/>
        <v>13410.317113443425</v>
      </c>
      <c r="AB52" s="15">
        <f t="shared" si="68"/>
        <v>3731.7506777591775</v>
      </c>
      <c r="AC52" s="15">
        <f t="shared" si="68"/>
        <v>3601.089412554124</v>
      </c>
      <c r="AD52" s="15">
        <f t="shared" si="68"/>
        <v>3422.4331468910714</v>
      </c>
      <c r="AE52" s="15">
        <f t="shared" si="68"/>
        <v>2614.6878192345462</v>
      </c>
      <c r="AF52" s="15">
        <f t="shared" si="68"/>
        <v>7332.7629707220312</v>
      </c>
      <c r="AG52" s="15">
        <f t="shared" si="68"/>
        <v>6021.0301870365529</v>
      </c>
      <c r="AH52" s="15">
        <f t="shared" si="68"/>
        <v>13410.317113443425</v>
      </c>
    </row>
    <row r="53" spans="1:34" s="1" customFormat="1" ht="18.600000000000001">
      <c r="B53" s="26" t="s">
        <v>53</v>
      </c>
      <c r="C53" s="29"/>
      <c r="D53" s="28">
        <f t="shared" ref="D53:AH53" si="71">D24*D$57/1000</f>
        <v>10616.668260975253</v>
      </c>
      <c r="E53" s="28">
        <f t="shared" ref="E53:O53" si="72">E24*E$57/1000</f>
        <v>7728.0240840900306</v>
      </c>
      <c r="F53" s="28">
        <f t="shared" si="72"/>
        <v>8431.0459850843908</v>
      </c>
      <c r="G53" s="28">
        <f t="shared" si="72"/>
        <v>8135.9252014924659</v>
      </c>
      <c r="H53" s="28">
        <f t="shared" si="72"/>
        <v>8764.0987151384707</v>
      </c>
      <c r="I53" s="28">
        <f t="shared" si="72"/>
        <v>7348.4318423248751</v>
      </c>
      <c r="J53" s="28">
        <f t="shared" si="72"/>
        <v>8886.6731143765173</v>
      </c>
      <c r="K53" s="28">
        <f t="shared" si="72"/>
        <v>7630.4231080778081</v>
      </c>
      <c r="L53" s="28">
        <f t="shared" ref="L53" si="73">L24*L$57/1000</f>
        <v>11122.991748763756</v>
      </c>
      <c r="M53" s="28">
        <f t="shared" si="72"/>
        <v>11733.098096418054</v>
      </c>
      <c r="N53" s="28">
        <f t="shared" si="72"/>
        <v>14907.389798693979</v>
      </c>
      <c r="O53" s="28">
        <f t="shared" si="72"/>
        <v>6511.7540110683567</v>
      </c>
      <c r="P53" s="28">
        <f t="shared" si="71"/>
        <v>10616.668260975253</v>
      </c>
      <c r="Q53" s="28">
        <f t="shared" si="71"/>
        <v>18257.32876940678</v>
      </c>
      <c r="R53" s="28">
        <f t="shared" si="71"/>
        <v>26722.498736050824</v>
      </c>
      <c r="S53" s="28">
        <f t="shared" si="71"/>
        <v>34915.365066389335</v>
      </c>
      <c r="T53" s="28">
        <f t="shared" si="71"/>
        <v>43689.284146089347</v>
      </c>
      <c r="U53" s="28">
        <f t="shared" si="71"/>
        <v>51132.447442890407</v>
      </c>
      <c r="V53" s="28">
        <f t="shared" si="71"/>
        <v>60016.250292546167</v>
      </c>
      <c r="W53" s="28">
        <f t="shared" si="71"/>
        <v>68860.317151517302</v>
      </c>
      <c r="X53" s="28">
        <f t="shared" si="71"/>
        <v>80063.844121059476</v>
      </c>
      <c r="Y53" s="28">
        <f t="shared" si="71"/>
        <v>91620.77724635585</v>
      </c>
      <c r="Z53" s="28">
        <f t="shared" si="71"/>
        <v>107925.10037934979</v>
      </c>
      <c r="AA53" s="28">
        <f t="shared" si="71"/>
        <v>134299.64014365099</v>
      </c>
      <c r="AB53" s="28">
        <f t="shared" si="71"/>
        <v>26722.498736050824</v>
      </c>
      <c r="AC53" s="28">
        <f t="shared" si="71"/>
        <v>24434.184726852749</v>
      </c>
      <c r="AD53" s="28">
        <f t="shared" si="71"/>
        <v>28206.229123370933</v>
      </c>
      <c r="AE53" s="28">
        <f t="shared" si="71"/>
        <v>46331.898630322328</v>
      </c>
      <c r="AF53" s="28">
        <f t="shared" si="71"/>
        <v>51132.447442890407</v>
      </c>
      <c r="AG53" s="28">
        <f t="shared" si="71"/>
        <v>77462.896489944498</v>
      </c>
      <c r="AH53" s="28">
        <f t="shared" si="71"/>
        <v>134299.64014365099</v>
      </c>
    </row>
    <row r="54" spans="1:34" s="1" customFormat="1" ht="18.600000000000001">
      <c r="B54" s="26" t="s">
        <v>54</v>
      </c>
      <c r="C54" s="29"/>
      <c r="D54" s="28">
        <f t="shared" ref="D54:AH54" si="74">D25*D$57/1000</f>
        <v>1183.0381628459158</v>
      </c>
      <c r="E54" s="28">
        <f t="shared" ref="E54:O54" si="75">E25*E$57/1000</f>
        <v>745.58790176118919</v>
      </c>
      <c r="F54" s="28">
        <f t="shared" si="75"/>
        <v>802.28006885174386</v>
      </c>
      <c r="G54" s="28">
        <f t="shared" si="75"/>
        <v>1404.8896597012545</v>
      </c>
      <c r="H54" s="28">
        <f t="shared" si="75"/>
        <v>904.79702619118279</v>
      </c>
      <c r="I54" s="28">
        <f t="shared" si="75"/>
        <v>1172.8497064867288</v>
      </c>
      <c r="J54" s="28">
        <f t="shared" si="75"/>
        <v>1177.7108875484716</v>
      </c>
      <c r="K54" s="28">
        <f t="shared" si="75"/>
        <v>844.57320910758494</v>
      </c>
      <c r="L54" s="28">
        <f t="shared" ref="L54" si="76">L25*L$57/1000</f>
        <v>827.26542110925323</v>
      </c>
      <c r="M54" s="28">
        <f t="shared" si="75"/>
        <v>1076.1424634937466</v>
      </c>
      <c r="N54" s="28">
        <f t="shared" si="75"/>
        <v>962.87328268353895</v>
      </c>
      <c r="O54" s="28">
        <f t="shared" si="75"/>
        <v>343.17482249576847</v>
      </c>
      <c r="P54" s="28">
        <f t="shared" si="74"/>
        <v>1183.0381628459158</v>
      </c>
      <c r="Q54" s="28">
        <f t="shared" si="74"/>
        <v>1913.984533924036</v>
      </c>
      <c r="R54" s="28">
        <f t="shared" si="74"/>
        <v>2722.304311735048</v>
      </c>
      <c r="S54" s="28">
        <f t="shared" si="74"/>
        <v>4202.9123953525523</v>
      </c>
      <c r="T54" s="28">
        <f t="shared" si="74"/>
        <v>5113.5480997311188</v>
      </c>
      <c r="U54" s="28">
        <f t="shared" si="74"/>
        <v>6282.1723819987083</v>
      </c>
      <c r="V54" s="28">
        <f t="shared" si="74"/>
        <v>7458.5362404435718</v>
      </c>
      <c r="W54" s="28">
        <f t="shared" si="74"/>
        <v>8398.9873310295025</v>
      </c>
      <c r="X54" s="28">
        <f t="shared" si="74"/>
        <v>9220.7745025485037</v>
      </c>
      <c r="Y54" s="28">
        <f t="shared" si="74"/>
        <v>10307.489617722527</v>
      </c>
      <c r="Z54" s="28">
        <f t="shared" si="74"/>
        <v>11291.452953343734</v>
      </c>
      <c r="AA54" s="28">
        <f t="shared" si="74"/>
        <v>12298.372859675035</v>
      </c>
      <c r="AB54" s="28">
        <f t="shared" si="74"/>
        <v>2722.304311735048</v>
      </c>
      <c r="AC54" s="28">
        <f t="shared" si="74"/>
        <v>3543.8706806928644</v>
      </c>
      <c r="AD54" s="28">
        <f t="shared" si="74"/>
        <v>2912.4653904780198</v>
      </c>
      <c r="AE54" s="28">
        <f t="shared" si="74"/>
        <v>2882.5200189248121</v>
      </c>
      <c r="AF54" s="28">
        <f t="shared" si="74"/>
        <v>6282.1723819987083</v>
      </c>
      <c r="AG54" s="28">
        <f t="shared" si="74"/>
        <v>5862.3988604224514</v>
      </c>
      <c r="AH54" s="28">
        <f t="shared" si="74"/>
        <v>12298.372859675035</v>
      </c>
    </row>
    <row r="55" spans="1:34" s="1" customFormat="1" ht="18.600000000000001">
      <c r="B55" s="26" t="s">
        <v>55</v>
      </c>
      <c r="C55" s="29"/>
      <c r="D55" s="28">
        <f t="shared" ref="D55:AH55" si="77">D26*D$57/1000</f>
        <v>-1.9888638726983029E-2</v>
      </c>
      <c r="E55" s="28">
        <f t="shared" ref="E55:O55" si="78">E26*E$57/1000</f>
        <v>-4.8877021567206698E-2</v>
      </c>
      <c r="F55" s="28">
        <f t="shared" si="78"/>
        <v>-2.6007794799900476E-2</v>
      </c>
      <c r="G55" s="28">
        <f t="shared" si="78"/>
        <v>7.1008251253671106E-2</v>
      </c>
      <c r="H55" s="28">
        <f t="shared" si="78"/>
        <v>0.11778086419184854</v>
      </c>
      <c r="I55" s="28">
        <f t="shared" si="78"/>
        <v>-3.3556139032017457E-2</v>
      </c>
      <c r="J55" s="28">
        <f t="shared" si="78"/>
        <v>0.10240423343499996</v>
      </c>
      <c r="K55" s="28">
        <f t="shared" si="78"/>
        <v>-4.420249533878412E-2</v>
      </c>
      <c r="L55" s="28">
        <f t="shared" ref="L55" si="79">L26*L$57/1000</f>
        <v>3.1651483006626353E-2</v>
      </c>
      <c r="M55" s="28">
        <f t="shared" si="78"/>
        <v>7.5617504907896482E-2</v>
      </c>
      <c r="N55" s="28">
        <f t="shared" si="78"/>
        <v>0.21753764804883241</v>
      </c>
      <c r="O55" s="28">
        <f t="shared" si="78"/>
        <v>-5.145379063428928E-2</v>
      </c>
      <c r="P55" s="28">
        <f t="shared" si="77"/>
        <v>-1.9888638726983029E-2</v>
      </c>
      <c r="Q55" s="28">
        <f t="shared" si="77"/>
        <v>-7.0062506448802714E-2</v>
      </c>
      <c r="R55" s="28">
        <f t="shared" si="77"/>
        <v>-9.6392810665796289E-2</v>
      </c>
      <c r="S55" s="28">
        <f t="shared" si="77"/>
        <v>-1.340948146815743E-2</v>
      </c>
      <c r="T55" s="28">
        <f t="shared" si="77"/>
        <v>0.10061115059289762</v>
      </c>
      <c r="U55" s="28">
        <f t="shared" si="77"/>
        <v>6.9744641688657405E-2</v>
      </c>
      <c r="V55" s="28">
        <f t="shared" si="77"/>
        <v>0.17109968350269142</v>
      </c>
      <c r="W55" s="28">
        <f t="shared" si="77"/>
        <v>9.5408641721632922E-2</v>
      </c>
      <c r="X55" s="28">
        <f t="shared" si="77"/>
        <v>0.1276410793852836</v>
      </c>
      <c r="Y55" s="28">
        <f t="shared" si="77"/>
        <v>0.1965939877317249</v>
      </c>
      <c r="Z55" s="28">
        <f t="shared" si="77"/>
        <v>0.45247795925774925</v>
      </c>
      <c r="AA55" s="28">
        <f t="shared" si="77"/>
        <v>0.15485360168205806</v>
      </c>
      <c r="AB55" s="28">
        <f t="shared" si="77"/>
        <v>-9.6392810665796289E-2</v>
      </c>
      <c r="AC55" s="28">
        <f t="shared" si="77"/>
        <v>0.16167604432227647</v>
      </c>
      <c r="AD55" s="28">
        <f t="shared" si="77"/>
        <v>5.5023062421217399E-2</v>
      </c>
      <c r="AE55" s="28">
        <f t="shared" si="77"/>
        <v>2.798580283788098E-2</v>
      </c>
      <c r="AF55" s="28">
        <f t="shared" si="77"/>
        <v>6.9744641688657405E-2</v>
      </c>
      <c r="AG55" s="28">
        <f t="shared" si="77"/>
        <v>8.1016737748440301E-2</v>
      </c>
      <c r="AH55" s="28">
        <f t="shared" si="77"/>
        <v>0.15485360168205806</v>
      </c>
    </row>
    <row r="56" spans="1:34" s="16" customFormat="1" ht="18.95" thickBot="1">
      <c r="B56" s="17" t="s">
        <v>56</v>
      </c>
      <c r="C56" s="18"/>
      <c r="D56" s="19">
        <f>D27*D$57/1000</f>
        <v>132948.32912216106</v>
      </c>
      <c r="E56" s="19">
        <f t="shared" ref="E56:O56" si="80">E27*E$57/1000</f>
        <v>115531.23335443178</v>
      </c>
      <c r="F56" s="19">
        <f t="shared" si="80"/>
        <v>126602.14978142077</v>
      </c>
      <c r="G56" s="19">
        <f t="shared" si="80"/>
        <v>117647.97797577847</v>
      </c>
      <c r="H56" s="19">
        <f t="shared" si="80"/>
        <v>146153.6646775048</v>
      </c>
      <c r="I56" s="19">
        <f t="shared" si="80"/>
        <v>150535.12785723715</v>
      </c>
      <c r="J56" s="19">
        <f t="shared" si="80"/>
        <v>162957.23725797108</v>
      </c>
      <c r="K56" s="19">
        <f t="shared" si="80"/>
        <v>108629.62870380413</v>
      </c>
      <c r="L56" s="19">
        <f t="shared" ref="L56" si="81">L27*L$57/1000</f>
        <v>146128.28302223948</v>
      </c>
      <c r="M56" s="19">
        <f t="shared" si="80"/>
        <v>174750.68831837195</v>
      </c>
      <c r="N56" s="19">
        <f t="shared" si="80"/>
        <v>151907.68811061629</v>
      </c>
      <c r="O56" s="19">
        <f t="shared" si="80"/>
        <v>39537.436408721776</v>
      </c>
      <c r="P56" s="19">
        <f t="shared" ref="P56:AH56" si="82">P27*P$57/1000</f>
        <v>132948.32912216106</v>
      </c>
      <c r="Q56" s="19">
        <f t="shared" si="82"/>
        <v>248181.87481508011</v>
      </c>
      <c r="R56" s="19">
        <f t="shared" si="82"/>
        <v>374885.8530866729</v>
      </c>
      <c r="S56" s="19">
        <f t="shared" si="82"/>
        <v>493758.70714838419</v>
      </c>
      <c r="T56" s="19">
        <f t="shared" si="82"/>
        <v>639362.40326987056</v>
      </c>
      <c r="U56" s="19">
        <f t="shared" si="82"/>
        <v>789178.7474975246</v>
      </c>
      <c r="V56" s="19">
        <f t="shared" si="82"/>
        <v>951792.97511549806</v>
      </c>
      <c r="W56" s="19">
        <f t="shared" si="82"/>
        <v>1073109.4725028933</v>
      </c>
      <c r="X56" s="19">
        <f t="shared" si="82"/>
        <v>1219706.3615718544</v>
      </c>
      <c r="Y56" s="19">
        <f t="shared" si="82"/>
        <v>1392221.2499432529</v>
      </c>
      <c r="Z56" s="19">
        <f t="shared" si="82"/>
        <v>1551140.812569797</v>
      </c>
      <c r="AA56" s="19">
        <f t="shared" si="82"/>
        <v>1650043.4853840403</v>
      </c>
      <c r="AB56" s="19">
        <f t="shared" si="82"/>
        <v>374885.8530866729</v>
      </c>
      <c r="AC56" s="19">
        <f t="shared" si="82"/>
        <v>413396.53818607505</v>
      </c>
      <c r="AD56" s="19">
        <f t="shared" si="82"/>
        <v>420970.80909269227</v>
      </c>
      <c r="AE56" s="19">
        <f t="shared" si="82"/>
        <v>399287.36151080247</v>
      </c>
      <c r="AF56" s="19">
        <f t="shared" si="82"/>
        <v>789178.7474975246</v>
      </c>
      <c r="AG56" s="19">
        <f t="shared" si="82"/>
        <v>827861.12851967069</v>
      </c>
      <c r="AH56" s="19">
        <f t="shared" si="82"/>
        <v>1650043.4853840403</v>
      </c>
    </row>
    <row r="57" spans="1:34" s="16" customFormat="1" ht="18.95" thickTop="1">
      <c r="B57" s="21" t="s">
        <v>58</v>
      </c>
      <c r="C57" s="22"/>
      <c r="D57" s="23">
        <v>8461.3019999999997</v>
      </c>
      <c r="E57" s="23">
        <v>7799.0549999999994</v>
      </c>
      <c r="F57" s="23">
        <v>8515.7379999999994</v>
      </c>
      <c r="G57" s="23">
        <v>7108.351999999999</v>
      </c>
      <c r="H57" s="23">
        <v>8292.5249999999996</v>
      </c>
      <c r="I57" s="23">
        <v>8536.9660000000003</v>
      </c>
      <c r="J57" s="23">
        <v>8230.1579999999994</v>
      </c>
      <c r="K57" s="23">
        <v>5066.6469999999999</v>
      </c>
      <c r="L57" s="23">
        <v>7507.2480000000005</v>
      </c>
      <c r="M57" s="23">
        <v>8823.9669999999987</v>
      </c>
      <c r="N57" s="23">
        <v>6476.902</v>
      </c>
      <c r="O57" s="23">
        <v>1385.9649999999999</v>
      </c>
      <c r="P57" s="23">
        <v>8461.3019999999997</v>
      </c>
      <c r="Q57" s="23">
        <v>16260.357</v>
      </c>
      <c r="R57" s="23">
        <v>24776.095000000001</v>
      </c>
      <c r="S57" s="23">
        <v>31884.447</v>
      </c>
      <c r="T57" s="23">
        <v>40176.972000000002</v>
      </c>
      <c r="U57" s="23">
        <v>48713.938000000002</v>
      </c>
      <c r="V57" s="23">
        <v>56944.096000000005</v>
      </c>
      <c r="W57" s="23">
        <v>62010.743000000002</v>
      </c>
      <c r="X57" s="23">
        <v>69517.991000000009</v>
      </c>
      <c r="Y57" s="23">
        <v>78341.958000000013</v>
      </c>
      <c r="Z57" s="23">
        <v>84818.860000000015</v>
      </c>
      <c r="AA57" s="23">
        <v>86204.825000000012</v>
      </c>
      <c r="AB57" s="23">
        <v>24776.095000000001</v>
      </c>
      <c r="AC57" s="23">
        <v>23937.843000000001</v>
      </c>
      <c r="AD57" s="23">
        <v>20804.053</v>
      </c>
      <c r="AE57" s="23">
        <v>16686.833999999999</v>
      </c>
      <c r="AF57" s="23">
        <v>48713.938000000002</v>
      </c>
      <c r="AG57" s="23">
        <v>37490.887000000002</v>
      </c>
      <c r="AH57" s="23">
        <v>86204.825000000012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3">E56-SUM(E34,E41,E47,E53:E55)</f>
        <v>1.5585101209580898E-8</v>
      </c>
      <c r="F58" s="9">
        <f t="shared" si="83"/>
        <v>-1.703141606412828E-6</v>
      </c>
      <c r="G58" s="9">
        <f t="shared" si="83"/>
        <v>-14.216704143647803</v>
      </c>
      <c r="H58" s="9">
        <f t="shared" si="83"/>
        <v>0</v>
      </c>
      <c r="I58" s="9">
        <v>0</v>
      </c>
      <c r="J58" s="9">
        <f t="shared" ref="J58" si="84">J56-SUM(J34,J41,J47,J53:J55)</f>
        <v>0</v>
      </c>
      <c r="K58" s="9">
        <f t="shared" si="83"/>
        <v>0</v>
      </c>
      <c r="L58" s="9">
        <f t="shared" ref="L58" si="85">L56-SUM(L34,L41,L47,L53:L55)</f>
        <v>0</v>
      </c>
      <c r="M58" s="9">
        <f t="shared" ref="M58:N58" si="86">M56-SUM(M34,M41,M47,M53:M55)</f>
        <v>0</v>
      </c>
      <c r="N58" s="9">
        <f t="shared" si="86"/>
        <v>0</v>
      </c>
      <c r="O58" s="9">
        <f t="shared" si="83"/>
        <v>0</v>
      </c>
      <c r="P58" s="9">
        <f t="shared" si="83"/>
        <v>0</v>
      </c>
      <c r="Q58" s="9">
        <f t="shared" si="83"/>
        <v>1.6298145055770874E-8</v>
      </c>
      <c r="R58" s="9">
        <f t="shared" si="83"/>
        <v>-1.6350531950592995E-6</v>
      </c>
      <c r="S58" s="9">
        <f t="shared" si="83"/>
        <v>-15.942225239356048</v>
      </c>
      <c r="T58" s="9">
        <f t="shared" si="83"/>
        <v>-16.070790553465486</v>
      </c>
      <c r="U58" s="9">
        <f t="shared" si="83"/>
        <v>-16.237981104990467</v>
      </c>
      <c r="V58" s="9">
        <f t="shared" si="83"/>
        <v>-16.26974348933436</v>
      </c>
      <c r="W58" s="9">
        <f t="shared" si="83"/>
        <v>-15.502687441650778</v>
      </c>
      <c r="X58" s="9">
        <f t="shared" si="83"/>
        <v>-15.448444129899144</v>
      </c>
      <c r="Y58" s="9">
        <f t="shared" si="83"/>
        <v>-15.668393309693784</v>
      </c>
      <c r="Z58" s="9">
        <f t="shared" si="83"/>
        <v>-15.42161259171553</v>
      </c>
      <c r="AA58" s="9">
        <f t="shared" si="83"/>
        <v>-14.367472401121631</v>
      </c>
      <c r="AB58" s="9">
        <f t="shared" si="83"/>
        <v>-1.6350531950592995E-6</v>
      </c>
      <c r="AC58" s="9">
        <f t="shared" si="83"/>
        <v>-15.958562161249574</v>
      </c>
      <c r="AD58" s="9">
        <f t="shared" si="83"/>
        <v>0</v>
      </c>
      <c r="AE58" s="9">
        <f t="shared" si="83"/>
        <v>0</v>
      </c>
      <c r="AF58" s="9">
        <f t="shared" si="83"/>
        <v>-16.237981104990467</v>
      </c>
      <c r="AG58" s="9">
        <f t="shared" si="83"/>
        <v>0</v>
      </c>
      <c r="AH58" s="9">
        <f t="shared" si="83"/>
        <v>-14.367472401121631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7">P2</f>
        <v>Jan-Jan</v>
      </c>
      <c r="Q60" s="35" t="str">
        <f t="shared" si="87"/>
        <v>Jan-Feb</v>
      </c>
      <c r="R60" s="35" t="str">
        <f t="shared" si="87"/>
        <v>Jan-Mar</v>
      </c>
      <c r="S60" s="35" t="str">
        <f t="shared" si="87"/>
        <v>Jan-Apr</v>
      </c>
      <c r="T60" s="35" t="str">
        <f t="shared" si="87"/>
        <v>Jan-May</v>
      </c>
      <c r="U60" s="35" t="str">
        <f t="shared" si="87"/>
        <v>Jan-Jun</v>
      </c>
      <c r="V60" s="35" t="str">
        <f t="shared" si="87"/>
        <v>Jan-Jul</v>
      </c>
      <c r="W60" s="35" t="str">
        <f t="shared" si="87"/>
        <v>Jan-Aug</v>
      </c>
      <c r="X60" s="35" t="str">
        <f t="shared" si="87"/>
        <v>Jan-Sep</v>
      </c>
      <c r="Y60" s="35" t="str">
        <f t="shared" si="87"/>
        <v>Jan-Oct</v>
      </c>
      <c r="Z60" s="35" t="str">
        <f t="shared" si="87"/>
        <v>Jan-Nov</v>
      </c>
      <c r="AA60" s="35" t="str">
        <f t="shared" si="87"/>
        <v>Jan-Dec</v>
      </c>
      <c r="AB60" s="36" t="str">
        <f t="shared" si="87"/>
        <v>Q1</v>
      </c>
      <c r="AC60" s="36" t="str">
        <f t="shared" si="87"/>
        <v>Q2</v>
      </c>
      <c r="AD60" s="36" t="str">
        <f t="shared" si="87"/>
        <v>Q3</v>
      </c>
      <c r="AE60" s="36" t="str">
        <f t="shared" si="87"/>
        <v>Q4</v>
      </c>
      <c r="AF60" s="36" t="str">
        <f t="shared" si="87"/>
        <v>H1</v>
      </c>
      <c r="AG60" s="36" t="str">
        <f t="shared" si="87"/>
        <v>H2</v>
      </c>
      <c r="AH60" s="36" t="str">
        <f t="shared" si="87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72224.058780000007</v>
      </c>
      <c r="E63" s="28">
        <f t="shared" ref="E63:O63" si="88">E5*E$86/1000</f>
        <v>60345.196890000007</v>
      </c>
      <c r="F63" s="28">
        <f t="shared" si="88"/>
        <v>66953.135139999999</v>
      </c>
      <c r="G63" s="28">
        <f t="shared" si="88"/>
        <v>58414.155579999999</v>
      </c>
      <c r="H63" s="28">
        <f t="shared" si="88"/>
        <v>65902.013689999992</v>
      </c>
      <c r="I63" s="28">
        <f t="shared" si="88"/>
        <v>66558.508319999979</v>
      </c>
      <c r="J63" s="28">
        <f t="shared" si="88"/>
        <v>66024.902399999992</v>
      </c>
      <c r="K63" s="28">
        <f t="shared" si="88"/>
        <v>48773.007519999999</v>
      </c>
      <c r="L63" s="28">
        <f t="shared" ref="L63" si="89">L5*L$86/1000</f>
        <v>67273.307430000015</v>
      </c>
      <c r="M63" s="28">
        <f t="shared" si="88"/>
        <v>81350.562349999993</v>
      </c>
      <c r="N63" s="28">
        <f t="shared" si="88"/>
        <v>59834.167410000002</v>
      </c>
      <c r="O63" s="28">
        <f t="shared" si="88"/>
        <v>31720.686399999999</v>
      </c>
      <c r="P63" s="28">
        <f t="shared" ref="P63:AH63" si="90">P5*P$86/1000</f>
        <v>72224.058780000007</v>
      </c>
      <c r="Q63" s="28">
        <f t="shared" si="90"/>
        <v>132401.36150822876</v>
      </c>
      <c r="R63" s="28">
        <f t="shared" si="90"/>
        <v>199363.33638564698</v>
      </c>
      <c r="S63" s="28">
        <f t="shared" si="90"/>
        <v>258482.44271248611</v>
      </c>
      <c r="T63" s="28">
        <f t="shared" si="90"/>
        <v>324405.29071797687</v>
      </c>
      <c r="U63" s="28">
        <f t="shared" si="90"/>
        <v>391021.28830054228</v>
      </c>
      <c r="V63" s="28">
        <f t="shared" si="90"/>
        <v>457229.5333705435</v>
      </c>
      <c r="W63" s="28">
        <f t="shared" si="90"/>
        <v>507955.24443643045</v>
      </c>
      <c r="X63" s="28">
        <f t="shared" si="90"/>
        <v>575335.12844228011</v>
      </c>
      <c r="Y63" s="28">
        <f t="shared" si="90"/>
        <v>655743.01054502954</v>
      </c>
      <c r="Z63" s="28">
        <f t="shared" si="90"/>
        <v>716347.03645073459</v>
      </c>
      <c r="AA63" s="28">
        <f t="shared" si="90"/>
        <v>750139.70309003431</v>
      </c>
      <c r="AB63" s="28">
        <f t="shared" si="90"/>
        <v>199363.33638564698</v>
      </c>
      <c r="AC63" s="28">
        <f t="shared" si="90"/>
        <v>190951.67105373114</v>
      </c>
      <c r="AD63" s="28">
        <f t="shared" si="90"/>
        <v>182431.20538580138</v>
      </c>
      <c r="AE63" s="28">
        <f t="shared" si="90"/>
        <v>172104.21360696797</v>
      </c>
      <c r="AF63" s="28">
        <f t="shared" si="90"/>
        <v>391021.28830054234</v>
      </c>
      <c r="AG63" s="28">
        <f t="shared" si="90"/>
        <v>354835.43017270195</v>
      </c>
      <c r="AH63" s="28">
        <f t="shared" si="90"/>
        <v>750139.70309003477</v>
      </c>
    </row>
    <row r="64" spans="1:34" s="1" customFormat="1" ht="18.600000000000001">
      <c r="B64" s="24" t="s">
        <v>35</v>
      </c>
      <c r="C64" s="14"/>
      <c r="D64" s="15">
        <f t="shared" ref="D64:AH64" si="91">D6*D$86/1000</f>
        <v>1963.4188518599935</v>
      </c>
      <c r="E64" s="15">
        <f t="shared" ref="E64:O64" si="92">E6*E$86/1000</f>
        <v>1837.8688560969103</v>
      </c>
      <c r="F64" s="15">
        <f t="shared" si="92"/>
        <v>1612.67472</v>
      </c>
      <c r="G64" s="15">
        <f t="shared" si="92"/>
        <v>1413.3019099999999</v>
      </c>
      <c r="H64" s="15">
        <f t="shared" si="92"/>
        <v>1932.0527299999999</v>
      </c>
      <c r="I64" s="15">
        <f t="shared" si="92"/>
        <v>1654.6640199999997</v>
      </c>
      <c r="J64" s="15">
        <f t="shared" si="92"/>
        <v>2069.4633299999996</v>
      </c>
      <c r="K64" s="15">
        <f t="shared" si="92"/>
        <v>1619.3765100000001</v>
      </c>
      <c r="L64" s="15">
        <f t="shared" ref="L64" si="93">L6*L$86/1000</f>
        <v>1925.0614399999999</v>
      </c>
      <c r="M64" s="15">
        <f t="shared" si="92"/>
        <v>2180.64707</v>
      </c>
      <c r="N64" s="15">
        <f t="shared" si="92"/>
        <v>2138.2735499999999</v>
      </c>
      <c r="O64" s="15">
        <f t="shared" si="92"/>
        <v>1038.0704699999997</v>
      </c>
      <c r="P64" s="15">
        <f t="shared" si="91"/>
        <v>1963.4188518599935</v>
      </c>
      <c r="Q64" s="15">
        <f t="shared" si="91"/>
        <v>3812.0696063146606</v>
      </c>
      <c r="R64" s="15">
        <f t="shared" si="91"/>
        <v>5422.9834135986302</v>
      </c>
      <c r="S64" s="15">
        <f t="shared" si="91"/>
        <v>6825.7950420502375</v>
      </c>
      <c r="T64" s="15">
        <f t="shared" si="91"/>
        <v>8760.3184418573946</v>
      </c>
      <c r="U64" s="15">
        <f t="shared" si="91"/>
        <v>10413.882605594568</v>
      </c>
      <c r="V64" s="15">
        <f t="shared" si="91"/>
        <v>12502.165463265177</v>
      </c>
      <c r="W64" s="15">
        <f t="shared" si="91"/>
        <v>14295.021042425296</v>
      </c>
      <c r="X64" s="15">
        <f t="shared" si="91"/>
        <v>16223.733323163231</v>
      </c>
      <c r="Y64" s="15">
        <f t="shared" si="91"/>
        <v>18389.763117396935</v>
      </c>
      <c r="Z64" s="15">
        <f t="shared" si="91"/>
        <v>20627.508291841641</v>
      </c>
      <c r="AA64" s="15">
        <f t="shared" si="91"/>
        <v>21860.587815632527</v>
      </c>
      <c r="AB64" s="15">
        <f t="shared" si="91"/>
        <v>5422.9834135986302</v>
      </c>
      <c r="AC64" s="15">
        <f t="shared" si="91"/>
        <v>4983.8341273329725</v>
      </c>
      <c r="AD64" s="15">
        <f t="shared" si="91"/>
        <v>5665.3642521706961</v>
      </c>
      <c r="AE64" s="15">
        <f t="shared" si="91"/>
        <v>5457.658074786691</v>
      </c>
      <c r="AF64" s="15">
        <f t="shared" si="91"/>
        <v>10413.88260559457</v>
      </c>
      <c r="AG64" s="15">
        <f t="shared" si="91"/>
        <v>11137.920224448135</v>
      </c>
      <c r="AH64" s="15">
        <f t="shared" si="91"/>
        <v>21860.587815632534</v>
      </c>
    </row>
    <row r="65" spans="2:34" s="1" customFormat="1" ht="18.600000000000001">
      <c r="B65" s="24" t="s">
        <v>36</v>
      </c>
      <c r="C65" s="14"/>
      <c r="D65" s="15">
        <f t="shared" ref="D65:AH65" si="94">D7*D$86/1000</f>
        <v>0</v>
      </c>
      <c r="E65" s="15">
        <f t="shared" ref="E65:O65" si="95">E7*E$86/1000</f>
        <v>0</v>
      </c>
      <c r="F65" s="15">
        <f t="shared" si="95"/>
        <v>0</v>
      </c>
      <c r="G65" s="15">
        <f t="shared" si="95"/>
        <v>0</v>
      </c>
      <c r="H65" s="15">
        <f t="shared" si="95"/>
        <v>0</v>
      </c>
      <c r="I65" s="15">
        <f t="shared" si="95"/>
        <v>0</v>
      </c>
      <c r="J65" s="15">
        <f t="shared" si="95"/>
        <v>0</v>
      </c>
      <c r="K65" s="15">
        <f t="shared" si="95"/>
        <v>0</v>
      </c>
      <c r="L65" s="15">
        <f t="shared" ref="L65" si="96">L7*L$86/1000</f>
        <v>0</v>
      </c>
      <c r="M65" s="15">
        <f t="shared" si="95"/>
        <v>0</v>
      </c>
      <c r="N65" s="15">
        <f t="shared" si="95"/>
        <v>0</v>
      </c>
      <c r="O65" s="15">
        <f t="shared" si="95"/>
        <v>0</v>
      </c>
      <c r="P65" s="15">
        <f t="shared" si="94"/>
        <v>0</v>
      </c>
      <c r="Q65" s="15">
        <f t="shared" si="94"/>
        <v>0</v>
      </c>
      <c r="R65" s="15">
        <f t="shared" si="94"/>
        <v>0</v>
      </c>
      <c r="S65" s="15">
        <f t="shared" si="94"/>
        <v>0</v>
      </c>
      <c r="T65" s="15">
        <f t="shared" si="94"/>
        <v>0</v>
      </c>
      <c r="U65" s="15">
        <f t="shared" si="94"/>
        <v>0</v>
      </c>
      <c r="V65" s="15">
        <f t="shared" si="94"/>
        <v>0</v>
      </c>
      <c r="W65" s="15">
        <f t="shared" si="94"/>
        <v>0</v>
      </c>
      <c r="X65" s="15">
        <f t="shared" si="94"/>
        <v>0</v>
      </c>
      <c r="Y65" s="15">
        <f t="shared" si="94"/>
        <v>0</v>
      </c>
      <c r="Z65" s="15">
        <f t="shared" si="94"/>
        <v>0</v>
      </c>
      <c r="AA65" s="15">
        <f t="shared" si="94"/>
        <v>0</v>
      </c>
      <c r="AB65" s="15">
        <f t="shared" si="94"/>
        <v>0</v>
      </c>
      <c r="AC65" s="15">
        <f t="shared" si="94"/>
        <v>0</v>
      </c>
      <c r="AD65" s="15">
        <f t="shared" si="94"/>
        <v>0</v>
      </c>
      <c r="AE65" s="15">
        <f t="shared" si="94"/>
        <v>0</v>
      </c>
      <c r="AF65" s="15">
        <f t="shared" si="94"/>
        <v>0</v>
      </c>
      <c r="AG65" s="15">
        <f t="shared" si="94"/>
        <v>0</v>
      </c>
      <c r="AH65" s="15">
        <f t="shared" si="94"/>
        <v>0</v>
      </c>
    </row>
    <row r="66" spans="2:34" s="1" customFormat="1" ht="18.600000000000001">
      <c r="B66" s="24" t="s">
        <v>37</v>
      </c>
      <c r="C66" s="14"/>
      <c r="D66" s="15">
        <f t="shared" ref="D66:AH66" si="97">D8*D$86/1000</f>
        <v>0</v>
      </c>
      <c r="E66" s="15">
        <f t="shared" ref="E66:O66" si="98">E8*E$86/1000</f>
        <v>0</v>
      </c>
      <c r="F66" s="15">
        <f t="shared" si="98"/>
        <v>0</v>
      </c>
      <c r="G66" s="15">
        <f t="shared" si="98"/>
        <v>0</v>
      </c>
      <c r="H66" s="15">
        <f t="shared" si="98"/>
        <v>0</v>
      </c>
      <c r="I66" s="15">
        <f t="shared" si="98"/>
        <v>0</v>
      </c>
      <c r="J66" s="15">
        <f t="shared" si="98"/>
        <v>0</v>
      </c>
      <c r="K66" s="15">
        <f t="shared" si="98"/>
        <v>0</v>
      </c>
      <c r="L66" s="15">
        <f t="shared" ref="L66" si="99">L8*L$86/1000</f>
        <v>0</v>
      </c>
      <c r="M66" s="15">
        <f t="shared" si="98"/>
        <v>0</v>
      </c>
      <c r="N66" s="15">
        <f t="shared" si="98"/>
        <v>0</v>
      </c>
      <c r="O66" s="15">
        <f t="shared" si="98"/>
        <v>0</v>
      </c>
      <c r="P66" s="15">
        <f t="shared" si="97"/>
        <v>0</v>
      </c>
      <c r="Q66" s="15">
        <f t="shared" si="97"/>
        <v>0</v>
      </c>
      <c r="R66" s="15">
        <f t="shared" si="97"/>
        <v>0</v>
      </c>
      <c r="S66" s="15">
        <f t="shared" si="97"/>
        <v>0</v>
      </c>
      <c r="T66" s="15">
        <f t="shared" si="97"/>
        <v>0</v>
      </c>
      <c r="U66" s="15">
        <f t="shared" si="97"/>
        <v>0</v>
      </c>
      <c r="V66" s="15">
        <f t="shared" si="97"/>
        <v>0</v>
      </c>
      <c r="W66" s="15">
        <f t="shared" si="97"/>
        <v>0</v>
      </c>
      <c r="X66" s="15">
        <f t="shared" si="97"/>
        <v>0</v>
      </c>
      <c r="Y66" s="15">
        <f t="shared" si="97"/>
        <v>0</v>
      </c>
      <c r="Z66" s="15">
        <f t="shared" si="97"/>
        <v>0</v>
      </c>
      <c r="AA66" s="15">
        <f t="shared" si="97"/>
        <v>0</v>
      </c>
      <c r="AB66" s="15">
        <f t="shared" si="97"/>
        <v>0</v>
      </c>
      <c r="AC66" s="15">
        <f t="shared" si="97"/>
        <v>0</v>
      </c>
      <c r="AD66" s="15">
        <f t="shared" si="97"/>
        <v>0</v>
      </c>
      <c r="AE66" s="15">
        <f t="shared" si="97"/>
        <v>0</v>
      </c>
      <c r="AF66" s="15">
        <f t="shared" si="97"/>
        <v>0</v>
      </c>
      <c r="AG66" s="15">
        <f t="shared" si="97"/>
        <v>0</v>
      </c>
      <c r="AH66" s="15">
        <f t="shared" si="97"/>
        <v>0</v>
      </c>
    </row>
    <row r="67" spans="2:34" s="1" customFormat="1" ht="18.600000000000001">
      <c r="B67" s="24" t="s">
        <v>38</v>
      </c>
      <c r="C67" s="14"/>
      <c r="D67" s="15">
        <f t="shared" ref="D67:AH67" si="100">D9*D$86/1000</f>
        <v>0</v>
      </c>
      <c r="E67" s="15">
        <f t="shared" ref="E67:O67" si="101">E9*E$86/1000</f>
        <v>0</v>
      </c>
      <c r="F67" s="15">
        <f t="shared" si="101"/>
        <v>0</v>
      </c>
      <c r="G67" s="15">
        <f t="shared" si="101"/>
        <v>0</v>
      </c>
      <c r="H67" s="15">
        <f t="shared" si="101"/>
        <v>0</v>
      </c>
      <c r="I67" s="15">
        <f t="shared" si="101"/>
        <v>0</v>
      </c>
      <c r="J67" s="15">
        <f t="shared" si="101"/>
        <v>0</v>
      </c>
      <c r="K67" s="15">
        <f t="shared" si="101"/>
        <v>0</v>
      </c>
      <c r="L67" s="15">
        <f t="shared" ref="L67" si="102">L9*L$86/1000</f>
        <v>0</v>
      </c>
      <c r="M67" s="15">
        <f t="shared" si="101"/>
        <v>0</v>
      </c>
      <c r="N67" s="15">
        <f t="shared" si="101"/>
        <v>0</v>
      </c>
      <c r="O67" s="15">
        <f t="shared" si="101"/>
        <v>0</v>
      </c>
      <c r="P67" s="15">
        <f t="shared" si="100"/>
        <v>0</v>
      </c>
      <c r="Q67" s="15">
        <f t="shared" si="100"/>
        <v>0</v>
      </c>
      <c r="R67" s="15">
        <f t="shared" si="100"/>
        <v>0</v>
      </c>
      <c r="S67" s="15">
        <f t="shared" si="100"/>
        <v>0</v>
      </c>
      <c r="T67" s="15">
        <f t="shared" si="100"/>
        <v>0</v>
      </c>
      <c r="U67" s="15">
        <f t="shared" si="100"/>
        <v>0</v>
      </c>
      <c r="V67" s="15">
        <f t="shared" si="100"/>
        <v>0</v>
      </c>
      <c r="W67" s="15">
        <f t="shared" si="100"/>
        <v>0</v>
      </c>
      <c r="X67" s="15">
        <f t="shared" si="100"/>
        <v>0</v>
      </c>
      <c r="Y67" s="15">
        <f t="shared" si="100"/>
        <v>0</v>
      </c>
      <c r="Z67" s="15">
        <f t="shared" si="100"/>
        <v>0</v>
      </c>
      <c r="AA67" s="15">
        <f t="shared" si="100"/>
        <v>0</v>
      </c>
      <c r="AB67" s="15">
        <f t="shared" si="100"/>
        <v>0</v>
      </c>
      <c r="AC67" s="15">
        <f t="shared" si="100"/>
        <v>0</v>
      </c>
      <c r="AD67" s="15">
        <f t="shared" si="100"/>
        <v>0</v>
      </c>
      <c r="AE67" s="15">
        <f t="shared" si="100"/>
        <v>0</v>
      </c>
      <c r="AF67" s="15">
        <f t="shared" si="100"/>
        <v>0</v>
      </c>
      <c r="AG67" s="15">
        <f t="shared" si="100"/>
        <v>0</v>
      </c>
      <c r="AH67" s="15">
        <f t="shared" si="100"/>
        <v>0</v>
      </c>
    </row>
    <row r="68" spans="2:34" s="1" customFormat="1" ht="18.600000000000001">
      <c r="B68" s="24" t="s">
        <v>39</v>
      </c>
      <c r="C68" s="14"/>
      <c r="D68" s="15">
        <f t="shared" ref="D68:AH68" si="103">D10*D$86/1000</f>
        <v>0</v>
      </c>
      <c r="E68" s="15">
        <f t="shared" ref="E68:O68" si="104">E10*E$86/1000</f>
        <v>0</v>
      </c>
      <c r="F68" s="15">
        <f t="shared" si="104"/>
        <v>0</v>
      </c>
      <c r="G68" s="15">
        <f t="shared" si="104"/>
        <v>0</v>
      </c>
      <c r="H68" s="15">
        <f t="shared" si="104"/>
        <v>0</v>
      </c>
      <c r="I68" s="15">
        <f t="shared" si="104"/>
        <v>0</v>
      </c>
      <c r="J68" s="15">
        <f t="shared" si="104"/>
        <v>0</v>
      </c>
      <c r="K68" s="15">
        <f t="shared" si="104"/>
        <v>0</v>
      </c>
      <c r="L68" s="15">
        <f t="shared" ref="L68" si="105">L10*L$86/1000</f>
        <v>0</v>
      </c>
      <c r="M68" s="15">
        <f t="shared" si="104"/>
        <v>0</v>
      </c>
      <c r="N68" s="15">
        <f t="shared" si="104"/>
        <v>0</v>
      </c>
      <c r="O68" s="15">
        <f t="shared" si="104"/>
        <v>0</v>
      </c>
      <c r="P68" s="15">
        <f t="shared" si="103"/>
        <v>0</v>
      </c>
      <c r="Q68" s="15">
        <f t="shared" si="103"/>
        <v>0</v>
      </c>
      <c r="R68" s="15">
        <f t="shared" si="103"/>
        <v>0</v>
      </c>
      <c r="S68" s="15">
        <f t="shared" si="103"/>
        <v>0</v>
      </c>
      <c r="T68" s="15">
        <f t="shared" si="103"/>
        <v>0</v>
      </c>
      <c r="U68" s="15">
        <f t="shared" si="103"/>
        <v>0</v>
      </c>
      <c r="V68" s="15">
        <f t="shared" si="103"/>
        <v>0</v>
      </c>
      <c r="W68" s="15">
        <f t="shared" si="103"/>
        <v>0</v>
      </c>
      <c r="X68" s="15">
        <f t="shared" si="103"/>
        <v>0</v>
      </c>
      <c r="Y68" s="15">
        <f t="shared" si="103"/>
        <v>0</v>
      </c>
      <c r="Z68" s="15">
        <f t="shared" si="103"/>
        <v>0</v>
      </c>
      <c r="AA68" s="15">
        <f t="shared" si="103"/>
        <v>0</v>
      </c>
      <c r="AB68" s="15">
        <f t="shared" si="103"/>
        <v>0</v>
      </c>
      <c r="AC68" s="15">
        <f t="shared" si="103"/>
        <v>0</v>
      </c>
      <c r="AD68" s="15">
        <f t="shared" si="103"/>
        <v>0</v>
      </c>
      <c r="AE68" s="15">
        <f t="shared" si="103"/>
        <v>0</v>
      </c>
      <c r="AF68" s="15">
        <f t="shared" si="103"/>
        <v>0</v>
      </c>
      <c r="AG68" s="15">
        <f t="shared" si="103"/>
        <v>0</v>
      </c>
      <c r="AH68" s="15">
        <f t="shared" si="103"/>
        <v>0</v>
      </c>
    </row>
    <row r="69" spans="2:34" s="1" customFormat="1" ht="18.600000000000001">
      <c r="B69" s="24" t="s">
        <v>40</v>
      </c>
      <c r="C69" s="14"/>
      <c r="D69" s="15">
        <f t="shared" ref="D69:AH69" si="106">D11*D$86/1000</f>
        <v>23501.681489999999</v>
      </c>
      <c r="E69" s="15">
        <f t="shared" ref="E69:O69" si="107">E11*E$86/1000</f>
        <v>20392.828260000002</v>
      </c>
      <c r="F69" s="15">
        <f t="shared" si="107"/>
        <v>20998.331609999979</v>
      </c>
      <c r="G69" s="15">
        <f t="shared" si="107"/>
        <v>20803.88291</v>
      </c>
      <c r="H69" s="15">
        <f t="shared" si="107"/>
        <v>28195.695760000002</v>
      </c>
      <c r="I69" s="15">
        <f t="shared" si="107"/>
        <v>29119.364079999996</v>
      </c>
      <c r="J69" s="15">
        <f t="shared" si="107"/>
        <v>30510.713149999996</v>
      </c>
      <c r="K69" s="15">
        <f t="shared" si="107"/>
        <v>22613.228809999997</v>
      </c>
      <c r="L69" s="15">
        <f t="shared" ref="L69" si="108">L11*L$86/1000</f>
        <v>25446.421350000001</v>
      </c>
      <c r="M69" s="15">
        <f t="shared" si="107"/>
        <v>28941.209159999999</v>
      </c>
      <c r="N69" s="15">
        <f t="shared" si="107"/>
        <v>31007.899410000005</v>
      </c>
      <c r="O69" s="15">
        <f t="shared" si="107"/>
        <v>23678.289929999995</v>
      </c>
      <c r="P69" s="15">
        <f t="shared" si="106"/>
        <v>23501.681489999999</v>
      </c>
      <c r="Q69" s="15">
        <f t="shared" si="106"/>
        <v>43898.696668077304</v>
      </c>
      <c r="R69" s="15">
        <f t="shared" si="106"/>
        <v>64892.27876202717</v>
      </c>
      <c r="S69" s="15">
        <f t="shared" si="106"/>
        <v>86227.974101353844</v>
      </c>
      <c r="T69" s="15">
        <f t="shared" si="106"/>
        <v>114492.82428271418</v>
      </c>
      <c r="U69" s="15">
        <f t="shared" si="106"/>
        <v>143737.09951162993</v>
      </c>
      <c r="V69" s="15">
        <f t="shared" si="106"/>
        <v>174594.80503749949</v>
      </c>
      <c r="W69" s="15">
        <f t="shared" si="106"/>
        <v>199630.01206913331</v>
      </c>
      <c r="X69" s="15">
        <f t="shared" si="106"/>
        <v>225098.00825453285</v>
      </c>
      <c r="Y69" s="15">
        <f t="shared" si="106"/>
        <v>253975.17328053247</v>
      </c>
      <c r="Z69" s="15">
        <f t="shared" si="106"/>
        <v>286606.74238963058</v>
      </c>
      <c r="AA69" s="15">
        <f t="shared" si="106"/>
        <v>323042.78424337594</v>
      </c>
      <c r="AB69" s="15">
        <f t="shared" si="106"/>
        <v>64892.27876202717</v>
      </c>
      <c r="AC69" s="15">
        <f t="shared" si="106"/>
        <v>77716.244732766281</v>
      </c>
      <c r="AD69" s="15">
        <f t="shared" si="106"/>
        <v>79244.064431781444</v>
      </c>
      <c r="AE69" s="15">
        <f t="shared" si="106"/>
        <v>92584.280951572175</v>
      </c>
      <c r="AF69" s="15">
        <f t="shared" si="106"/>
        <v>143737.09951162996</v>
      </c>
      <c r="AG69" s="15">
        <f t="shared" si="106"/>
        <v>172839.12529087151</v>
      </c>
      <c r="AH69" s="15">
        <f t="shared" si="106"/>
        <v>323042.78424337605</v>
      </c>
    </row>
    <row r="70" spans="2:34" s="1" customFormat="1" ht="18.600000000000001">
      <c r="B70" s="26" t="s">
        <v>41</v>
      </c>
      <c r="C70" s="27"/>
      <c r="D70" s="28">
        <f t="shared" ref="D70:AH70" si="109">D12*D$86/1000</f>
        <v>33551.012049999998</v>
      </c>
      <c r="E70" s="28">
        <f t="shared" ref="E70:O70" si="110">E12*E$86/1000</f>
        <v>29216.165730000004</v>
      </c>
      <c r="F70" s="28">
        <f t="shared" si="110"/>
        <v>30021.395191718351</v>
      </c>
      <c r="G70" s="28">
        <f t="shared" si="110"/>
        <v>28255.460129999999</v>
      </c>
      <c r="H70" s="28">
        <f t="shared" si="110"/>
        <v>38250.052889999999</v>
      </c>
      <c r="I70" s="28">
        <f t="shared" si="110"/>
        <v>38697.937729999998</v>
      </c>
      <c r="J70" s="28">
        <f t="shared" si="110"/>
        <v>41148.930009999989</v>
      </c>
      <c r="K70" s="28">
        <f t="shared" si="110"/>
        <v>30890.177829999997</v>
      </c>
      <c r="L70" s="28">
        <f t="shared" ref="L70" si="111">L12*L$86/1000</f>
        <v>35575.20607</v>
      </c>
      <c r="M70" s="28">
        <f t="shared" si="110"/>
        <v>41037.766389999997</v>
      </c>
      <c r="N70" s="28">
        <f t="shared" si="110"/>
        <v>41088.929910000006</v>
      </c>
      <c r="O70" s="28">
        <f t="shared" si="110"/>
        <v>29094.959679999993</v>
      </c>
      <c r="P70" s="28">
        <f t="shared" si="109"/>
        <v>33551.012049999998</v>
      </c>
      <c r="Q70" s="28">
        <f t="shared" si="109"/>
        <v>62781.190789323991</v>
      </c>
      <c r="R70" s="28">
        <f t="shared" si="109"/>
        <v>92795.735202455253</v>
      </c>
      <c r="S70" s="28">
        <f t="shared" si="109"/>
        <v>121559.35779770798</v>
      </c>
      <c r="T70" s="28">
        <f t="shared" si="109"/>
        <v>159891.89197534203</v>
      </c>
      <c r="U70" s="28">
        <f t="shared" si="109"/>
        <v>198727.69331419742</v>
      </c>
      <c r="V70" s="28">
        <f t="shared" si="109"/>
        <v>240310.01688305437</v>
      </c>
      <c r="W70" s="28">
        <f t="shared" si="109"/>
        <v>274435.28205435228</v>
      </c>
      <c r="X70" s="28">
        <f t="shared" si="109"/>
        <v>310052.29354177753</v>
      </c>
      <c r="Y70" s="28">
        <f t="shared" si="109"/>
        <v>350877.92048772081</v>
      </c>
      <c r="Z70" s="28">
        <f t="shared" si="109"/>
        <v>393913.93474879203</v>
      </c>
      <c r="AA70" s="28">
        <f t="shared" si="109"/>
        <v>436799.00504616846</v>
      </c>
      <c r="AB70" s="28">
        <f t="shared" si="109"/>
        <v>92795.735202455253</v>
      </c>
      <c r="AC70" s="28">
        <f t="shared" si="109"/>
        <v>104690.21679389775</v>
      </c>
      <c r="AD70" s="28">
        <f t="shared" si="109"/>
        <v>108519.68394647882</v>
      </c>
      <c r="AE70" s="28">
        <f t="shared" si="109"/>
        <v>120551.99893252448</v>
      </c>
      <c r="AF70" s="28">
        <f t="shared" si="109"/>
        <v>198727.69331419742</v>
      </c>
      <c r="AG70" s="28">
        <f t="shared" si="109"/>
        <v>230147.86065814592</v>
      </c>
      <c r="AH70" s="28">
        <f t="shared" si="109"/>
        <v>436799.00504616858</v>
      </c>
    </row>
    <row r="71" spans="2:34" s="1" customFormat="1" ht="18.600000000000001">
      <c r="B71" s="25" t="s">
        <v>42</v>
      </c>
      <c r="C71" s="14"/>
      <c r="D71" s="15">
        <f t="shared" ref="D71:AH71" si="112">D13*D$86/1000</f>
        <v>3436.9032900000002</v>
      </c>
      <c r="E71" s="15">
        <f t="shared" ref="E71:O71" si="113">E13*E$86/1000</f>
        <v>3026.5815900000002</v>
      </c>
      <c r="F71" s="15">
        <f t="shared" si="113"/>
        <v>3267.7394899999995</v>
      </c>
      <c r="G71" s="15">
        <f t="shared" si="113"/>
        <v>1237.24449</v>
      </c>
      <c r="H71" s="15">
        <f t="shared" si="113"/>
        <v>3413.03143</v>
      </c>
      <c r="I71" s="15">
        <f t="shared" si="113"/>
        <v>3812.1170899999993</v>
      </c>
      <c r="J71" s="15">
        <f t="shared" si="113"/>
        <v>4438.5194399999991</v>
      </c>
      <c r="K71" s="15">
        <f t="shared" si="113"/>
        <v>3505.8112500000007</v>
      </c>
      <c r="L71" s="15">
        <f t="shared" ref="L71" si="114">L13*L$86/1000</f>
        <v>4330.6605499999996</v>
      </c>
      <c r="M71" s="15">
        <f t="shared" si="113"/>
        <v>5021.2484499999991</v>
      </c>
      <c r="N71" s="15">
        <f t="shared" si="113"/>
        <v>4881.4982499999996</v>
      </c>
      <c r="O71" s="15">
        <f t="shared" si="113"/>
        <v>3046.5682700000002</v>
      </c>
      <c r="P71" s="15">
        <f t="shared" si="112"/>
        <v>3436.9032900000002</v>
      </c>
      <c r="Q71" s="15">
        <f t="shared" si="112"/>
        <v>6467.5429961576592</v>
      </c>
      <c r="R71" s="15">
        <f t="shared" si="112"/>
        <v>9735.6964536166615</v>
      </c>
      <c r="S71" s="15">
        <f t="shared" si="112"/>
        <v>10734.547737170411</v>
      </c>
      <c r="T71" s="15">
        <f t="shared" si="112"/>
        <v>14155.216190640785</v>
      </c>
      <c r="U71" s="15">
        <f t="shared" si="112"/>
        <v>17986.716437484934</v>
      </c>
      <c r="V71" s="15">
        <f t="shared" si="112"/>
        <v>22496.459556623849</v>
      </c>
      <c r="W71" s="15">
        <f t="shared" si="112"/>
        <v>26563.163182240285</v>
      </c>
      <c r="X71" s="15">
        <f t="shared" si="112"/>
        <v>30916.027727238543</v>
      </c>
      <c r="Y71" s="15">
        <f t="shared" si="112"/>
        <v>35818.018480707215</v>
      </c>
      <c r="Z71" s="15">
        <f t="shared" si="112"/>
        <v>41014.538224272947</v>
      </c>
      <c r="AA71" s="15">
        <f t="shared" si="112"/>
        <v>45515.598365917896</v>
      </c>
      <c r="AB71" s="15">
        <f t="shared" si="112"/>
        <v>9735.6964536166615</v>
      </c>
      <c r="AC71" s="15">
        <f t="shared" si="112"/>
        <v>8277.0432231837767</v>
      </c>
      <c r="AD71" s="15">
        <f t="shared" si="112"/>
        <v>12376.686412128829</v>
      </c>
      <c r="AE71" s="15">
        <f t="shared" si="112"/>
        <v>13696.236380220542</v>
      </c>
      <c r="AF71" s="15">
        <f t="shared" si="112"/>
        <v>17986.716437484934</v>
      </c>
      <c r="AG71" s="15">
        <f t="shared" si="112"/>
        <v>26193.056231527149</v>
      </c>
      <c r="AH71" s="15">
        <f t="shared" si="112"/>
        <v>45515.598365917911</v>
      </c>
    </row>
    <row r="72" spans="2:34" s="1" customFormat="1" ht="18.600000000000001">
      <c r="B72" s="25" t="s">
        <v>43</v>
      </c>
      <c r="C72" s="14"/>
      <c r="D72" s="15">
        <f t="shared" ref="D72:AH72" si="115">D14*D$86/1000</f>
        <v>16189.401610000001</v>
      </c>
      <c r="E72" s="15">
        <f t="shared" ref="E72:O72" si="116">E14*E$86/1000</f>
        <v>11906.652020000001</v>
      </c>
      <c r="F72" s="15">
        <f t="shared" si="116"/>
        <v>10974.375259999999</v>
      </c>
      <c r="G72" s="15">
        <f t="shared" si="116"/>
        <v>10968.441870000001</v>
      </c>
      <c r="H72" s="15">
        <f t="shared" si="116"/>
        <v>6946.6857300000001</v>
      </c>
      <c r="I72" s="15">
        <f t="shared" si="116"/>
        <v>6918.39509</v>
      </c>
      <c r="J72" s="15">
        <f t="shared" si="116"/>
        <v>8795.1245799999997</v>
      </c>
      <c r="K72" s="15">
        <f t="shared" si="116"/>
        <v>7871.16435</v>
      </c>
      <c r="L72" s="15">
        <f t="shared" ref="L72" si="117">L14*L$86/1000</f>
        <v>8991.8506699999998</v>
      </c>
      <c r="M72" s="15">
        <f t="shared" si="116"/>
        <v>10364.89745</v>
      </c>
      <c r="N72" s="15">
        <f t="shared" si="116"/>
        <v>9246.33842</v>
      </c>
      <c r="O72" s="15">
        <f t="shared" si="116"/>
        <v>5785.9834899999996</v>
      </c>
      <c r="P72" s="15">
        <f t="shared" si="115"/>
        <v>16189.401610000001</v>
      </c>
      <c r="Q72" s="15">
        <f t="shared" si="115"/>
        <v>27932.461394071088</v>
      </c>
      <c r="R72" s="15">
        <f t="shared" si="115"/>
        <v>38888.545050722554</v>
      </c>
      <c r="S72" s="15">
        <f t="shared" si="115"/>
        <v>49922.542991186019</v>
      </c>
      <c r="T72" s="15">
        <f t="shared" si="115"/>
        <v>56815.352707050406</v>
      </c>
      <c r="U72" s="15">
        <f t="shared" si="115"/>
        <v>63655.743099415275</v>
      </c>
      <c r="V72" s="15">
        <f t="shared" si="115"/>
        <v>72393.197624181063</v>
      </c>
      <c r="W72" s="15">
        <f t="shared" si="115"/>
        <v>80636.118339125693</v>
      </c>
      <c r="X72" s="15">
        <f t="shared" si="115"/>
        <v>89610.352417245565</v>
      </c>
      <c r="Y72" s="15">
        <f t="shared" si="115"/>
        <v>100071.84154768904</v>
      </c>
      <c r="Z72" s="15">
        <f t="shared" si="115"/>
        <v>109455.15034669869</v>
      </c>
      <c r="AA72" s="15">
        <f t="shared" si="115"/>
        <v>116577.40811711928</v>
      </c>
      <c r="AB72" s="15">
        <f t="shared" si="115"/>
        <v>38888.545050722554</v>
      </c>
      <c r="AC72" s="15">
        <f t="shared" si="115"/>
        <v>25318.336594674631</v>
      </c>
      <c r="AD72" s="15">
        <f t="shared" si="115"/>
        <v>26072.220240565686</v>
      </c>
      <c r="AE72" s="15">
        <f t="shared" si="115"/>
        <v>26584.234165780214</v>
      </c>
      <c r="AF72" s="15">
        <f t="shared" si="115"/>
        <v>63655.743099415282</v>
      </c>
      <c r="AG72" s="15">
        <f t="shared" si="115"/>
        <v>52797.516760301318</v>
      </c>
      <c r="AH72" s="15">
        <f t="shared" si="115"/>
        <v>116577.40811711932</v>
      </c>
    </row>
    <row r="73" spans="2:34" s="1" customFormat="1" ht="18.600000000000001">
      <c r="B73" s="25" t="s">
        <v>44</v>
      </c>
      <c r="C73" s="14"/>
      <c r="D73" s="15">
        <f t="shared" ref="D73:AH73" si="118">D15*D$86/1000</f>
        <v>7519.3591399999996</v>
      </c>
      <c r="E73" s="15">
        <f t="shared" ref="E73:O73" si="119">E15*E$86/1000</f>
        <v>5816.6289299999999</v>
      </c>
      <c r="F73" s="15">
        <f t="shared" si="119"/>
        <v>6988.0281100000002</v>
      </c>
      <c r="G73" s="15">
        <f t="shared" si="119"/>
        <v>6561.3995300000006</v>
      </c>
      <c r="H73" s="15">
        <f t="shared" si="119"/>
        <v>9510.3272899999993</v>
      </c>
      <c r="I73" s="15">
        <f t="shared" si="119"/>
        <v>8803.5607699999982</v>
      </c>
      <c r="J73" s="15">
        <f t="shared" si="119"/>
        <v>10449.409949999999</v>
      </c>
      <c r="K73" s="15">
        <f t="shared" si="119"/>
        <v>8668.6256599999997</v>
      </c>
      <c r="L73" s="15">
        <f t="shared" ref="L73" si="120">L15*L$86/1000</f>
        <v>10229.337880000001</v>
      </c>
      <c r="M73" s="15">
        <f t="shared" si="119"/>
        <v>11935.04427</v>
      </c>
      <c r="N73" s="15">
        <f t="shared" si="119"/>
        <v>11170.03428</v>
      </c>
      <c r="O73" s="15">
        <f t="shared" si="119"/>
        <v>5302.1788699999988</v>
      </c>
      <c r="P73" s="15">
        <f t="shared" si="118"/>
        <v>7519.3591399999996</v>
      </c>
      <c r="Q73" s="15">
        <f t="shared" si="118"/>
        <v>13282.276657229366</v>
      </c>
      <c r="R73" s="15">
        <f t="shared" si="118"/>
        <v>20272.927914118995</v>
      </c>
      <c r="S73" s="15">
        <f t="shared" si="118"/>
        <v>27010.955281555583</v>
      </c>
      <c r="T73" s="15">
        <f t="shared" si="118"/>
        <v>36549.735375606324</v>
      </c>
      <c r="U73" s="15">
        <f t="shared" si="118"/>
        <v>45384.022115095977</v>
      </c>
      <c r="V73" s="15">
        <f t="shared" si="118"/>
        <v>55979.546775049384</v>
      </c>
      <c r="W73" s="15">
        <f t="shared" si="118"/>
        <v>66020.711643959017</v>
      </c>
      <c r="X73" s="15">
        <f t="shared" si="118"/>
        <v>76294.30385705948</v>
      </c>
      <c r="Y73" s="15">
        <f t="shared" si="118"/>
        <v>87983.22220479176</v>
      </c>
      <c r="Z73" s="15">
        <f t="shared" si="118"/>
        <v>99788.179367405319</v>
      </c>
      <c r="AA73" s="15">
        <f t="shared" si="118"/>
        <v>106338.15395132321</v>
      </c>
      <c r="AB73" s="15">
        <f t="shared" si="118"/>
        <v>20272.927914118995</v>
      </c>
      <c r="AC73" s="15">
        <f t="shared" si="118"/>
        <v>24732.350908841709</v>
      </c>
      <c r="AD73" s="15">
        <f t="shared" si="118"/>
        <v>29695.244566339617</v>
      </c>
      <c r="AE73" s="15">
        <f t="shared" si="118"/>
        <v>28686.218154003123</v>
      </c>
      <c r="AF73" s="15">
        <f t="shared" si="118"/>
        <v>45384.022115095991</v>
      </c>
      <c r="AG73" s="15">
        <f t="shared" si="118"/>
        <v>58463.485937835088</v>
      </c>
      <c r="AH73" s="15">
        <f t="shared" si="118"/>
        <v>106338.15395132326</v>
      </c>
    </row>
    <row r="74" spans="2:34" s="1" customFormat="1" ht="18.600000000000001">
      <c r="B74" s="25" t="s">
        <v>45</v>
      </c>
      <c r="C74" s="14"/>
      <c r="D74" s="15">
        <f t="shared" ref="D74:AH74" si="121">D16*D$86/1000</f>
        <v>0</v>
      </c>
      <c r="E74" s="15">
        <f t="shared" ref="E74:O74" si="122">E16*E$86/1000</f>
        <v>0</v>
      </c>
      <c r="F74" s="15">
        <f t="shared" si="122"/>
        <v>0</v>
      </c>
      <c r="G74" s="15">
        <f t="shared" si="122"/>
        <v>0</v>
      </c>
      <c r="H74" s="15">
        <f t="shared" si="122"/>
        <v>0</v>
      </c>
      <c r="I74" s="15">
        <f t="shared" si="122"/>
        <v>0</v>
      </c>
      <c r="J74" s="15">
        <f t="shared" si="122"/>
        <v>0</v>
      </c>
      <c r="K74" s="15">
        <f t="shared" si="122"/>
        <v>0</v>
      </c>
      <c r="L74" s="15">
        <f t="shared" ref="L74" si="123">L16*L$86/1000</f>
        <v>0</v>
      </c>
      <c r="M74" s="15">
        <f t="shared" si="122"/>
        <v>0</v>
      </c>
      <c r="N74" s="15">
        <f t="shared" si="122"/>
        <v>0</v>
      </c>
      <c r="O74" s="15">
        <f t="shared" si="122"/>
        <v>0</v>
      </c>
      <c r="P74" s="15">
        <f t="shared" si="121"/>
        <v>0</v>
      </c>
      <c r="Q74" s="15">
        <f t="shared" si="121"/>
        <v>0</v>
      </c>
      <c r="R74" s="15">
        <f t="shared" si="121"/>
        <v>0</v>
      </c>
      <c r="S74" s="15">
        <f t="shared" si="121"/>
        <v>0</v>
      </c>
      <c r="T74" s="15">
        <f t="shared" si="121"/>
        <v>0</v>
      </c>
      <c r="U74" s="15">
        <f t="shared" si="121"/>
        <v>0</v>
      </c>
      <c r="V74" s="15">
        <f t="shared" si="121"/>
        <v>0</v>
      </c>
      <c r="W74" s="15">
        <f t="shared" si="121"/>
        <v>0</v>
      </c>
      <c r="X74" s="15">
        <f t="shared" si="121"/>
        <v>0</v>
      </c>
      <c r="Y74" s="15">
        <f t="shared" si="121"/>
        <v>0</v>
      </c>
      <c r="Z74" s="15">
        <f t="shared" si="121"/>
        <v>0</v>
      </c>
      <c r="AA74" s="15">
        <f t="shared" si="121"/>
        <v>0</v>
      </c>
      <c r="AB74" s="15">
        <f t="shared" si="121"/>
        <v>0</v>
      </c>
      <c r="AC74" s="15">
        <f t="shared" si="121"/>
        <v>0</v>
      </c>
      <c r="AD74" s="15">
        <f t="shared" si="121"/>
        <v>0</v>
      </c>
      <c r="AE74" s="15">
        <f t="shared" si="121"/>
        <v>0</v>
      </c>
      <c r="AF74" s="15">
        <f t="shared" si="121"/>
        <v>0</v>
      </c>
      <c r="AG74" s="15">
        <f t="shared" si="121"/>
        <v>0</v>
      </c>
      <c r="AH74" s="15">
        <f t="shared" si="121"/>
        <v>0</v>
      </c>
    </row>
    <row r="75" spans="2:34" s="1" customFormat="1" ht="18.600000000000001">
      <c r="B75" s="25" t="s">
        <v>46</v>
      </c>
      <c r="C75" s="14"/>
      <c r="D75" s="15">
        <f t="shared" ref="D75:AH75" si="124">D17*D$86/1000</f>
        <v>0</v>
      </c>
      <c r="E75" s="15">
        <f t="shared" ref="E75:O75" si="125">E17*E$86/1000</f>
        <v>0</v>
      </c>
      <c r="F75" s="15">
        <f t="shared" si="125"/>
        <v>0</v>
      </c>
      <c r="G75" s="15">
        <f t="shared" si="125"/>
        <v>0</v>
      </c>
      <c r="H75" s="15">
        <f t="shared" si="125"/>
        <v>0</v>
      </c>
      <c r="I75" s="15">
        <f t="shared" si="125"/>
        <v>0</v>
      </c>
      <c r="J75" s="15">
        <f t="shared" si="125"/>
        <v>0</v>
      </c>
      <c r="K75" s="15">
        <f t="shared" si="125"/>
        <v>0</v>
      </c>
      <c r="L75" s="15">
        <f t="shared" ref="L75" si="126">L17*L$86/1000</f>
        <v>0</v>
      </c>
      <c r="M75" s="15">
        <f t="shared" si="125"/>
        <v>0</v>
      </c>
      <c r="N75" s="15">
        <f t="shared" si="125"/>
        <v>0</v>
      </c>
      <c r="O75" s="15">
        <f t="shared" si="125"/>
        <v>0</v>
      </c>
      <c r="P75" s="15">
        <f t="shared" si="124"/>
        <v>0</v>
      </c>
      <c r="Q75" s="15">
        <f t="shared" si="124"/>
        <v>0</v>
      </c>
      <c r="R75" s="15">
        <f t="shared" si="124"/>
        <v>0</v>
      </c>
      <c r="S75" s="15">
        <f t="shared" si="124"/>
        <v>0</v>
      </c>
      <c r="T75" s="15">
        <f t="shared" si="124"/>
        <v>0</v>
      </c>
      <c r="U75" s="15">
        <f t="shared" si="124"/>
        <v>0</v>
      </c>
      <c r="V75" s="15">
        <f t="shared" si="124"/>
        <v>0</v>
      </c>
      <c r="W75" s="15">
        <f t="shared" si="124"/>
        <v>0</v>
      </c>
      <c r="X75" s="15">
        <f t="shared" si="124"/>
        <v>0</v>
      </c>
      <c r="Y75" s="15">
        <f t="shared" si="124"/>
        <v>0</v>
      </c>
      <c r="Z75" s="15">
        <f t="shared" si="124"/>
        <v>0</v>
      </c>
      <c r="AA75" s="15">
        <f t="shared" si="124"/>
        <v>0</v>
      </c>
      <c r="AB75" s="15">
        <f t="shared" si="124"/>
        <v>0</v>
      </c>
      <c r="AC75" s="15">
        <f t="shared" si="124"/>
        <v>0</v>
      </c>
      <c r="AD75" s="15">
        <f t="shared" si="124"/>
        <v>0</v>
      </c>
      <c r="AE75" s="15">
        <f t="shared" si="124"/>
        <v>0</v>
      </c>
      <c r="AF75" s="15">
        <f t="shared" si="124"/>
        <v>0</v>
      </c>
      <c r="AG75" s="15">
        <f t="shared" si="124"/>
        <v>0</v>
      </c>
      <c r="AH75" s="15">
        <f t="shared" si="124"/>
        <v>0</v>
      </c>
    </row>
    <row r="76" spans="2:34" s="1" customFormat="1" ht="18.600000000000001">
      <c r="B76" s="26" t="s">
        <v>47</v>
      </c>
      <c r="C76" s="27"/>
      <c r="D76" s="28">
        <f t="shared" ref="D76:AH76" si="127">D18*D$86/1000</f>
        <v>27381.821569999996</v>
      </c>
      <c r="E76" s="28">
        <f t="shared" ref="E76:O76" si="128">E18*E$86/1000</f>
        <v>20919.809050000003</v>
      </c>
      <c r="F76" s="28">
        <f t="shared" si="128"/>
        <v>21442.222830000002</v>
      </c>
      <c r="G76" s="28">
        <f t="shared" si="128"/>
        <v>20677.800070001427</v>
      </c>
      <c r="H76" s="28">
        <f t="shared" si="128"/>
        <v>29944.451899999996</v>
      </c>
      <c r="I76" s="28">
        <f t="shared" si="128"/>
        <v>28648.087919999994</v>
      </c>
      <c r="J76" s="28">
        <f t="shared" si="128"/>
        <v>37575.575869999993</v>
      </c>
      <c r="K76" s="28">
        <f t="shared" si="128"/>
        <v>29050.61793</v>
      </c>
      <c r="L76" s="28">
        <f t="shared" ref="L76" si="129">L18*L$86/1000</f>
        <v>33612.379420000005</v>
      </c>
      <c r="M76" s="28">
        <f t="shared" si="128"/>
        <v>39601.218569999997</v>
      </c>
      <c r="N76" s="28">
        <f t="shared" si="128"/>
        <v>38873.935549999987</v>
      </c>
      <c r="O76" s="28">
        <f t="shared" si="128"/>
        <v>23193.621340000002</v>
      </c>
      <c r="P76" s="28">
        <f t="shared" si="127"/>
        <v>27381.821569999996</v>
      </c>
      <c r="Q76" s="28">
        <f t="shared" si="127"/>
        <v>48085.708124269455</v>
      </c>
      <c r="R76" s="28">
        <f t="shared" si="127"/>
        <v>69512.755052870081</v>
      </c>
      <c r="S76" s="28">
        <f t="shared" si="127"/>
        <v>90488.763250369404</v>
      </c>
      <c r="T76" s="28">
        <f t="shared" si="127"/>
        <v>120509.34716537879</v>
      </c>
      <c r="U76" s="28">
        <f t="shared" si="127"/>
        <v>149251.70896108012</v>
      </c>
      <c r="V76" s="28">
        <f t="shared" si="127"/>
        <v>187451.68144362763</v>
      </c>
      <c r="W76" s="28">
        <f t="shared" si="127"/>
        <v>221108.04776921539</v>
      </c>
      <c r="X76" s="28">
        <f t="shared" si="127"/>
        <v>254855.40972477951</v>
      </c>
      <c r="Y76" s="28">
        <f t="shared" si="127"/>
        <v>293662.6403020302</v>
      </c>
      <c r="Z76" s="28">
        <f t="shared" si="127"/>
        <v>334925.07170352008</v>
      </c>
      <c r="AA76" s="28">
        <f t="shared" si="127"/>
        <v>368167.00166831812</v>
      </c>
      <c r="AB76" s="28">
        <f t="shared" si="127"/>
        <v>69512.755052870081</v>
      </c>
      <c r="AC76" s="28">
        <f t="shared" si="127"/>
        <v>78787.702407645047</v>
      </c>
      <c r="AD76" s="28">
        <f t="shared" si="127"/>
        <v>101194.21557959553</v>
      </c>
      <c r="AE76" s="28">
        <f t="shared" si="127"/>
        <v>106890.19447842405</v>
      </c>
      <c r="AF76" s="28">
        <f t="shared" si="127"/>
        <v>149251.70896108018</v>
      </c>
      <c r="AG76" s="28">
        <f t="shared" si="127"/>
        <v>208815.09557212066</v>
      </c>
      <c r="AH76" s="28">
        <f t="shared" si="127"/>
        <v>368167.00166831823</v>
      </c>
    </row>
    <row r="77" spans="2:34" s="1" customFormat="1" ht="18.600000000000001">
      <c r="B77" s="25" t="s">
        <v>48</v>
      </c>
      <c r="C77" s="14"/>
      <c r="D77" s="15">
        <f t="shared" ref="D77:AH77" si="130">D19*D$86/1000</f>
        <v>7669.7477900000004</v>
      </c>
      <c r="E77" s="15">
        <f t="shared" ref="E77:O77" si="131">E19*E$86/1000</f>
        <v>4424.240490000001</v>
      </c>
      <c r="F77" s="15">
        <f t="shared" si="131"/>
        <v>5279.1819272153789</v>
      </c>
      <c r="G77" s="15">
        <f t="shared" si="131"/>
        <v>4714.9609</v>
      </c>
      <c r="H77" s="15">
        <f t="shared" si="131"/>
        <v>4391.0554199999997</v>
      </c>
      <c r="I77" s="15">
        <f t="shared" si="131"/>
        <v>4091.0411999999997</v>
      </c>
      <c r="J77" s="15">
        <f t="shared" si="131"/>
        <v>4005.9459899999997</v>
      </c>
      <c r="K77" s="15">
        <f t="shared" si="131"/>
        <v>4878.9144999999999</v>
      </c>
      <c r="L77" s="15">
        <f t="shared" ref="L77" si="132">L19*L$86/1000</f>
        <v>7813.9508299999998</v>
      </c>
      <c r="M77" s="15">
        <f t="shared" si="131"/>
        <v>7969.4459800000004</v>
      </c>
      <c r="N77" s="15">
        <f t="shared" si="131"/>
        <v>9632.222310000001</v>
      </c>
      <c r="O77" s="15">
        <f t="shared" si="131"/>
        <v>13691.364529999997</v>
      </c>
      <c r="P77" s="15">
        <f t="shared" si="130"/>
        <v>7669.7477900000004</v>
      </c>
      <c r="Q77" s="15">
        <f t="shared" si="130"/>
        <v>11921.899724464665</v>
      </c>
      <c r="R77" s="15">
        <f t="shared" si="130"/>
        <v>17197.082418841357</v>
      </c>
      <c r="S77" s="15">
        <f t="shared" si="130"/>
        <v>21918.157783576709</v>
      </c>
      <c r="T77" s="15">
        <f t="shared" si="130"/>
        <v>26298.990737668293</v>
      </c>
      <c r="U77" s="15">
        <f t="shared" si="130"/>
        <v>30370.441349968249</v>
      </c>
      <c r="V77" s="15">
        <f t="shared" si="130"/>
        <v>34340.348726611264</v>
      </c>
      <c r="W77" s="15">
        <f t="shared" si="130"/>
        <v>39876.839874852369</v>
      </c>
      <c r="X77" s="15">
        <f t="shared" si="130"/>
        <v>47750.988109773338</v>
      </c>
      <c r="Y77" s="15">
        <f t="shared" si="130"/>
        <v>55513.650634656457</v>
      </c>
      <c r="Z77" s="15">
        <f t="shared" si="130"/>
        <v>65983.781696347316</v>
      </c>
      <c r="AA77" s="15">
        <f t="shared" si="130"/>
        <v>91558.639053984225</v>
      </c>
      <c r="AB77" s="15">
        <f t="shared" si="130"/>
        <v>17197.082418841357</v>
      </c>
      <c r="AC77" s="15">
        <f t="shared" si="130"/>
        <v>13295.826010702776</v>
      </c>
      <c r="AD77" s="15">
        <f t="shared" si="130"/>
        <v>16913.416623942561</v>
      </c>
      <c r="AE77" s="15">
        <f t="shared" si="130"/>
        <v>39316.478965877141</v>
      </c>
      <c r="AF77" s="15">
        <f t="shared" si="130"/>
        <v>30370.441349968252</v>
      </c>
      <c r="AG77" s="15">
        <f t="shared" si="130"/>
        <v>57411.529116596386</v>
      </c>
      <c r="AH77" s="15">
        <f t="shared" si="130"/>
        <v>91558.639053984254</v>
      </c>
    </row>
    <row r="78" spans="2:34" s="1" customFormat="1" ht="18.600000000000001">
      <c r="B78" s="25" t="s">
        <v>49</v>
      </c>
      <c r="C78" s="14"/>
      <c r="D78" s="15">
        <f t="shared" ref="D78:AH78" si="133">D20*D$86/1000</f>
        <v>1035.81303</v>
      </c>
      <c r="E78" s="15">
        <f t="shared" ref="E78:O78" si="134">E20*E$86/1000</f>
        <v>872.98502000000019</v>
      </c>
      <c r="F78" s="15">
        <f t="shared" si="134"/>
        <v>633.16489999999999</v>
      </c>
      <c r="G78" s="15">
        <f t="shared" si="134"/>
        <v>392.03935999999999</v>
      </c>
      <c r="H78" s="15">
        <f t="shared" si="134"/>
        <v>773.67211999999995</v>
      </c>
      <c r="I78" s="15">
        <f t="shared" si="134"/>
        <v>593.12689999999998</v>
      </c>
      <c r="J78" s="15">
        <f t="shared" si="134"/>
        <v>773.97355999999991</v>
      </c>
      <c r="K78" s="15">
        <f t="shared" si="134"/>
        <v>588.15328</v>
      </c>
      <c r="L78" s="15">
        <f t="shared" ref="L78" si="135">L20*L$86/1000</f>
        <v>729.38139999999999</v>
      </c>
      <c r="M78" s="15">
        <f t="shared" si="134"/>
        <v>813.27517</v>
      </c>
      <c r="N78" s="15">
        <f t="shared" si="134"/>
        <v>626.53796</v>
      </c>
      <c r="O78" s="15">
        <f t="shared" si="134"/>
        <v>464.65253999999993</v>
      </c>
      <c r="P78" s="15">
        <f t="shared" si="133"/>
        <v>1035.81303</v>
      </c>
      <c r="Q78" s="15">
        <f t="shared" si="133"/>
        <v>1906.9759834635931</v>
      </c>
      <c r="R78" s="15">
        <f t="shared" si="133"/>
        <v>2538.1495441727893</v>
      </c>
      <c r="S78" s="15">
        <f t="shared" si="133"/>
        <v>2879.7735641495419</v>
      </c>
      <c r="T78" s="15">
        <f t="shared" si="133"/>
        <v>3654.0729097256685</v>
      </c>
      <c r="U78" s="15">
        <f t="shared" si="133"/>
        <v>4244.9369859244252</v>
      </c>
      <c r="V78" s="15">
        <f t="shared" si="133"/>
        <v>5023.4639925808442</v>
      </c>
      <c r="W78" s="15">
        <f t="shared" si="133"/>
        <v>5655.0478103052956</v>
      </c>
      <c r="X78" s="15">
        <f t="shared" si="133"/>
        <v>6385.2152300942171</v>
      </c>
      <c r="Y78" s="15">
        <f t="shared" si="133"/>
        <v>7197.484707959632</v>
      </c>
      <c r="Z78" s="15">
        <f t="shared" si="133"/>
        <v>7827.3615682875343</v>
      </c>
      <c r="AA78" s="15">
        <f t="shared" si="133"/>
        <v>8442.8204774900696</v>
      </c>
      <c r="AB78" s="15">
        <f t="shared" si="133"/>
        <v>2538.1495441727893</v>
      </c>
      <c r="AC78" s="15">
        <f t="shared" si="133"/>
        <v>1737.8287529115273</v>
      </c>
      <c r="AD78" s="15">
        <f t="shared" si="133"/>
        <v>2105.2488868946871</v>
      </c>
      <c r="AE78" s="15">
        <f t="shared" si="133"/>
        <v>2010.5121171698058</v>
      </c>
      <c r="AF78" s="15">
        <f t="shared" si="133"/>
        <v>4244.9369859244262</v>
      </c>
      <c r="AG78" s="15">
        <f t="shared" si="133"/>
        <v>4120.4300769502343</v>
      </c>
      <c r="AH78" s="15">
        <f t="shared" si="133"/>
        <v>8442.8204774900732</v>
      </c>
    </row>
    <row r="79" spans="2:34" s="1" customFormat="1" ht="18.600000000000001">
      <c r="B79" s="25" t="s">
        <v>50</v>
      </c>
      <c r="C79" s="14"/>
      <c r="D79" s="15">
        <f t="shared" ref="D79:AH79" si="136">D21*D$86/1000</f>
        <v>0</v>
      </c>
      <c r="E79" s="15">
        <f t="shared" ref="E79:O79" si="137">E21*E$86/1000</f>
        <v>383.68510000001572</v>
      </c>
      <c r="F79" s="15">
        <f t="shared" si="137"/>
        <v>0</v>
      </c>
      <c r="G79" s="15">
        <f t="shared" si="137"/>
        <v>371.82084999999995</v>
      </c>
      <c r="H79" s="15">
        <f t="shared" si="137"/>
        <v>582.07663000000002</v>
      </c>
      <c r="I79" s="15">
        <f t="shared" si="137"/>
        <v>0</v>
      </c>
      <c r="J79" s="15">
        <f t="shared" si="137"/>
        <v>624.11734999999987</v>
      </c>
      <c r="K79" s="15">
        <f t="shared" si="137"/>
        <v>189.60333000000003</v>
      </c>
      <c r="L79" s="15">
        <f t="shared" ref="L79" si="138">L21*L$86/1000</f>
        <v>0</v>
      </c>
      <c r="M79" s="15">
        <f t="shared" si="137"/>
        <v>415.97521</v>
      </c>
      <c r="N79" s="15">
        <f t="shared" si="137"/>
        <v>1038.20912</v>
      </c>
      <c r="O79" s="15">
        <f t="shared" si="137"/>
        <v>0</v>
      </c>
      <c r="P79" s="15">
        <f t="shared" si="136"/>
        <v>0</v>
      </c>
      <c r="Q79" s="15">
        <f t="shared" si="136"/>
        <v>413.51655462305388</v>
      </c>
      <c r="R79" s="15">
        <f t="shared" si="136"/>
        <v>412.20635599442693</v>
      </c>
      <c r="S79" s="15">
        <f t="shared" si="136"/>
        <v>827.88380186616928</v>
      </c>
      <c r="T79" s="15">
        <f t="shared" si="136"/>
        <v>1413.7426649935237</v>
      </c>
      <c r="U79" s="15">
        <f t="shared" si="136"/>
        <v>1408.6019112480606</v>
      </c>
      <c r="V79" s="15">
        <f t="shared" si="136"/>
        <v>2050.6864818196937</v>
      </c>
      <c r="W79" s="15">
        <f t="shared" si="136"/>
        <v>2236.8001616604488</v>
      </c>
      <c r="X79" s="15">
        <f t="shared" si="136"/>
        <v>2231.2069990932837</v>
      </c>
      <c r="Y79" s="15">
        <f t="shared" si="136"/>
        <v>2632.9176179164001</v>
      </c>
      <c r="Z79" s="15">
        <f t="shared" si="136"/>
        <v>3809.2389740923522</v>
      </c>
      <c r="AA79" s="15">
        <f t="shared" si="136"/>
        <v>3637.1210787875962</v>
      </c>
      <c r="AB79" s="15">
        <f t="shared" si="136"/>
        <v>412.20635599442693</v>
      </c>
      <c r="AC79" s="15">
        <f t="shared" si="136"/>
        <v>962.17107210348706</v>
      </c>
      <c r="AD79" s="15">
        <f t="shared" si="136"/>
        <v>799.21343941154407</v>
      </c>
      <c r="AE79" s="15">
        <f t="shared" si="136"/>
        <v>1289.4181629099721</v>
      </c>
      <c r="AF79" s="15">
        <f t="shared" si="136"/>
        <v>1408.6019112480608</v>
      </c>
      <c r="AG79" s="15">
        <f t="shared" si="136"/>
        <v>2116.3926341464944</v>
      </c>
      <c r="AH79" s="15">
        <f t="shared" si="136"/>
        <v>3637.1210787875975</v>
      </c>
    </row>
    <row r="80" spans="2:34" s="1" customFormat="1" ht="18.600000000000001">
      <c r="B80" s="25" t="s">
        <v>51</v>
      </c>
      <c r="C80" s="14"/>
      <c r="D80" s="15">
        <f t="shared" ref="D80:AH80" si="139">D22*D$86/1000</f>
        <v>968.74605000000008</v>
      </c>
      <c r="E80" s="15">
        <f t="shared" ref="E80:O80" si="140">E22*E$86/1000</f>
        <v>534.52593000000013</v>
      </c>
      <c r="F80" s="15">
        <f t="shared" si="140"/>
        <v>684.37143999999989</v>
      </c>
      <c r="G80" s="15">
        <f t="shared" si="140"/>
        <v>879.82084999999995</v>
      </c>
      <c r="H80" s="15">
        <f t="shared" si="140"/>
        <v>1103.13392</v>
      </c>
      <c r="I80" s="15">
        <f t="shared" si="140"/>
        <v>645.89542999999992</v>
      </c>
      <c r="J80" s="15">
        <f t="shared" si="140"/>
        <v>1111.9765300000001</v>
      </c>
      <c r="K80" s="15">
        <f t="shared" si="140"/>
        <v>807.66338000000007</v>
      </c>
      <c r="L80" s="15">
        <f t="shared" ref="L80" si="141">L22*L$86/1000</f>
        <v>989.38924999999995</v>
      </c>
      <c r="M80" s="15">
        <f t="shared" si="140"/>
        <v>642.62953000000005</v>
      </c>
      <c r="N80" s="15">
        <f t="shared" si="140"/>
        <v>2369.5810999999999</v>
      </c>
      <c r="O80" s="15">
        <f t="shared" si="140"/>
        <v>1420.1261499999996</v>
      </c>
      <c r="P80" s="15">
        <f t="shared" si="139"/>
        <v>968.74605000000008</v>
      </c>
      <c r="Q80" s="15">
        <f t="shared" si="139"/>
        <v>1479.6474941424451</v>
      </c>
      <c r="R80" s="15">
        <f t="shared" si="139"/>
        <v>2163.7091583677998</v>
      </c>
      <c r="S80" s="15">
        <f t="shared" si="139"/>
        <v>3092.7022985753256</v>
      </c>
      <c r="T80" s="15">
        <f t="shared" si="139"/>
        <v>4199.2364179663264</v>
      </c>
      <c r="U80" s="15">
        <f t="shared" si="139"/>
        <v>4841.8674636244305</v>
      </c>
      <c r="V80" s="15">
        <f t="shared" si="139"/>
        <v>5969.3054289641195</v>
      </c>
      <c r="W80" s="15">
        <f t="shared" si="139"/>
        <v>6874.2850713101934</v>
      </c>
      <c r="X80" s="15">
        <f t="shared" si="139"/>
        <v>7866.7325992400183</v>
      </c>
      <c r="Y80" s="15">
        <f t="shared" si="139"/>
        <v>8546.0594038330819</v>
      </c>
      <c r="Z80" s="15">
        <f t="shared" si="139"/>
        <v>11194.67614960842</v>
      </c>
      <c r="AA80" s="15">
        <f t="shared" si="139"/>
        <v>13650.831256477335</v>
      </c>
      <c r="AB80" s="15">
        <f t="shared" si="139"/>
        <v>2163.7091583677998</v>
      </c>
      <c r="AC80" s="15">
        <f t="shared" si="139"/>
        <v>2637.8404288012994</v>
      </c>
      <c r="AD80" s="15">
        <f t="shared" si="139"/>
        <v>2923.8044585940584</v>
      </c>
      <c r="AE80" s="15">
        <f t="shared" si="139"/>
        <v>5252.8956792478593</v>
      </c>
      <c r="AF80" s="15">
        <f t="shared" si="139"/>
        <v>4841.8674636244314</v>
      </c>
      <c r="AG80" s="15">
        <f t="shared" si="139"/>
        <v>8304.7214689367156</v>
      </c>
      <c r="AH80" s="15">
        <f t="shared" si="139"/>
        <v>13650.831256477339</v>
      </c>
    </row>
    <row r="81" spans="2:34" s="1" customFormat="1" ht="18.600000000000001">
      <c r="B81" s="25" t="s">
        <v>52</v>
      </c>
      <c r="C81" s="14"/>
      <c r="D81" s="15">
        <f t="shared" ref="D81:AH81" si="142">D23*D$86/1000</f>
        <v>1287.47147</v>
      </c>
      <c r="E81" s="15">
        <f t="shared" ref="E81:O81" si="143">E23*E$86/1000</f>
        <v>1233.9889800001631</v>
      </c>
      <c r="F81" s="15">
        <f t="shared" si="143"/>
        <v>1375.5336299999999</v>
      </c>
      <c r="G81" s="15">
        <f t="shared" si="143"/>
        <v>1166.1203799999998</v>
      </c>
      <c r="H81" s="15">
        <f t="shared" si="143"/>
        <v>1213.5022200000001</v>
      </c>
      <c r="I81" s="15">
        <f t="shared" si="143"/>
        <v>1103.8257399999998</v>
      </c>
      <c r="J81" s="15">
        <f t="shared" si="143"/>
        <v>1199.5639599999997</v>
      </c>
      <c r="K81" s="15">
        <f t="shared" si="143"/>
        <v>1047.6205400000001</v>
      </c>
      <c r="L81" s="15">
        <f t="shared" ref="L81" si="144">L23*L$86/1000</f>
        <v>1138.2451299999998</v>
      </c>
      <c r="M81" s="15">
        <f t="shared" si="143"/>
        <v>1316.3361200000002</v>
      </c>
      <c r="N81" s="15">
        <f t="shared" si="143"/>
        <v>1056.09356</v>
      </c>
      <c r="O81" s="15">
        <f t="shared" si="143"/>
        <v>578.10535999999991</v>
      </c>
      <c r="P81" s="15">
        <f t="shared" si="142"/>
        <v>1287.47147</v>
      </c>
      <c r="Q81" s="15">
        <f t="shared" si="142"/>
        <v>2530.7731000539775</v>
      </c>
      <c r="R81" s="15">
        <f t="shared" si="142"/>
        <v>3907.0883654976597</v>
      </c>
      <c r="S81" s="15">
        <f t="shared" si="142"/>
        <v>5090.6266733281218</v>
      </c>
      <c r="T81" s="15">
        <f t="shared" si="142"/>
        <v>6303.6940541783279</v>
      </c>
      <c r="U81" s="15">
        <f t="shared" si="142"/>
        <v>7405.1145261576094</v>
      </c>
      <c r="V81" s="15">
        <f t="shared" si="142"/>
        <v>8605.874184150065</v>
      </c>
      <c r="W81" s="15">
        <f t="shared" si="142"/>
        <v>9744.7207632920763</v>
      </c>
      <c r="X81" s="15">
        <f t="shared" si="142"/>
        <v>10881.892882754393</v>
      </c>
      <c r="Y81" s="15">
        <f t="shared" si="142"/>
        <v>12203.870624746378</v>
      </c>
      <c r="Z81" s="15">
        <f t="shared" si="142"/>
        <v>13264.568309043374</v>
      </c>
      <c r="AA81" s="15">
        <f t="shared" si="142"/>
        <v>13870.980992358232</v>
      </c>
      <c r="AB81" s="15">
        <f t="shared" si="142"/>
        <v>3907.0883654976597</v>
      </c>
      <c r="AC81" s="15">
        <f t="shared" si="142"/>
        <v>3498.2732578648797</v>
      </c>
      <c r="AD81" s="15">
        <f t="shared" si="142"/>
        <v>3442.5633327953506</v>
      </c>
      <c r="AE81" s="15">
        <f t="shared" si="142"/>
        <v>2984.204373593011</v>
      </c>
      <c r="AF81" s="15">
        <f t="shared" si="142"/>
        <v>7405.1145261576103</v>
      </c>
      <c r="AG81" s="15">
        <f t="shared" si="142"/>
        <v>6419.4150960984271</v>
      </c>
      <c r="AH81" s="15">
        <f t="shared" si="142"/>
        <v>13870.980992358238</v>
      </c>
    </row>
    <row r="82" spans="2:34" s="1" customFormat="1" ht="18.600000000000001">
      <c r="B82" s="26" t="s">
        <v>53</v>
      </c>
      <c r="C82" s="29"/>
      <c r="D82" s="28">
        <f t="shared" ref="D82:AH82" si="145">D24*D$86/1000</f>
        <v>11668.992099999999</v>
      </c>
      <c r="E82" s="28">
        <f t="shared" ref="E82:O82" si="146">E24*E$86/1000</f>
        <v>7975.1516500000007</v>
      </c>
      <c r="F82" s="28">
        <f t="shared" si="146"/>
        <v>8506.3208300000006</v>
      </c>
      <c r="G82" s="28">
        <f t="shared" si="146"/>
        <v>8077.6912060000186</v>
      </c>
      <c r="H82" s="28">
        <f t="shared" si="146"/>
        <v>8610.7493799999993</v>
      </c>
      <c r="I82" s="28">
        <f t="shared" si="146"/>
        <v>6928.8181000000004</v>
      </c>
      <c r="J82" s="28">
        <f t="shared" si="146"/>
        <v>8413.3529399999989</v>
      </c>
      <c r="K82" s="28">
        <f t="shared" si="146"/>
        <v>8282.5120599999991</v>
      </c>
      <c r="L82" s="28">
        <f t="shared" ref="L82" si="147">L24*L$86/1000</f>
        <v>11312.237860000001</v>
      </c>
      <c r="M82" s="28">
        <f t="shared" si="146"/>
        <v>11736.588520000001</v>
      </c>
      <c r="N82" s="28">
        <f t="shared" si="146"/>
        <v>15319.403420000002</v>
      </c>
      <c r="O82" s="28">
        <f t="shared" si="146"/>
        <v>16738.214519999998</v>
      </c>
      <c r="P82" s="28">
        <f t="shared" si="145"/>
        <v>11668.992099999999</v>
      </c>
      <c r="Q82" s="28">
        <f t="shared" si="145"/>
        <v>19479.041740370609</v>
      </c>
      <c r="R82" s="28">
        <f t="shared" si="145"/>
        <v>27978.065236486796</v>
      </c>
      <c r="S82" s="28">
        <f t="shared" si="145"/>
        <v>36134.423575689558</v>
      </c>
      <c r="T82" s="28">
        <f t="shared" si="145"/>
        <v>44742.056676715649</v>
      </c>
      <c r="U82" s="28">
        <f t="shared" si="145"/>
        <v>51636.965606165613</v>
      </c>
      <c r="V82" s="28">
        <f t="shared" si="145"/>
        <v>60060.834500536315</v>
      </c>
      <c r="W82" s="28">
        <f t="shared" si="145"/>
        <v>69388.110000570814</v>
      </c>
      <c r="X82" s="28">
        <f t="shared" si="145"/>
        <v>80758.343180241485</v>
      </c>
      <c r="Y82" s="28">
        <f t="shared" si="145"/>
        <v>92329.079140675938</v>
      </c>
      <c r="Z82" s="28">
        <f t="shared" si="145"/>
        <v>108923.51131723856</v>
      </c>
      <c r="AA82" s="28">
        <f t="shared" si="145"/>
        <v>138913.02792874796</v>
      </c>
      <c r="AB82" s="28">
        <f t="shared" si="145"/>
        <v>27978.065236486796</v>
      </c>
      <c r="AC82" s="28">
        <f t="shared" si="145"/>
        <v>23736.554474234326</v>
      </c>
      <c r="AD82" s="28">
        <f t="shared" si="145"/>
        <v>28372.133499451422</v>
      </c>
      <c r="AE82" s="28">
        <f t="shared" si="145"/>
        <v>52879.679750813571</v>
      </c>
      <c r="AF82" s="28">
        <f t="shared" si="145"/>
        <v>51636.965606165621</v>
      </c>
      <c r="AG82" s="28">
        <f t="shared" si="145"/>
        <v>82588.273379809383</v>
      </c>
      <c r="AH82" s="28">
        <f t="shared" si="145"/>
        <v>138913.02792874802</v>
      </c>
    </row>
    <row r="83" spans="2:34" s="1" customFormat="1" ht="18.600000000000001">
      <c r="B83" s="26" t="s">
        <v>54</v>
      </c>
      <c r="C83" s="29"/>
      <c r="D83" s="28">
        <f t="shared" ref="D83:AH83" si="148">D25*D$86/1000</f>
        <v>1300.30087</v>
      </c>
      <c r="E83" s="28">
        <f t="shared" ref="E83:O83" si="149">E25*E$86/1000</f>
        <v>769.4303900000001</v>
      </c>
      <c r="F83" s="28">
        <f t="shared" si="149"/>
        <v>809.44305999999995</v>
      </c>
      <c r="G83" s="28">
        <f t="shared" si="149"/>
        <v>1394.8339701411512</v>
      </c>
      <c r="H83" s="28">
        <f t="shared" si="149"/>
        <v>888.96539000000007</v>
      </c>
      <c r="I83" s="28">
        <f t="shared" si="149"/>
        <v>1105.8770699999998</v>
      </c>
      <c r="J83" s="28">
        <f t="shared" si="149"/>
        <v>1114.9838899999997</v>
      </c>
      <c r="K83" s="28">
        <f t="shared" si="149"/>
        <v>916.74966000000006</v>
      </c>
      <c r="L83" s="28">
        <f t="shared" ref="L83" si="150">L25*L$86/1000</f>
        <v>841.34048000000007</v>
      </c>
      <c r="M83" s="28">
        <f t="shared" si="149"/>
        <v>1076.4625999999998</v>
      </c>
      <c r="N83" s="28">
        <f t="shared" si="149"/>
        <v>989.48537999999985</v>
      </c>
      <c r="O83" s="28">
        <f t="shared" si="149"/>
        <v>882.11774999999989</v>
      </c>
      <c r="P83" s="28">
        <f t="shared" si="148"/>
        <v>1300.30087</v>
      </c>
      <c r="Q83" s="28">
        <f t="shared" si="148"/>
        <v>2042.0613057701689</v>
      </c>
      <c r="R83" s="28">
        <f t="shared" si="148"/>
        <v>2850.2127880930511</v>
      </c>
      <c r="S83" s="28">
        <f t="shared" si="148"/>
        <v>4349.6557019070087</v>
      </c>
      <c r="T83" s="28">
        <f t="shared" si="148"/>
        <v>5236.7683144508683</v>
      </c>
      <c r="U83" s="28">
        <f t="shared" si="148"/>
        <v>6344.1578771206496</v>
      </c>
      <c r="V83" s="28">
        <f t="shared" si="148"/>
        <v>7464.0769553237096</v>
      </c>
      <c r="W83" s="28">
        <f t="shared" si="148"/>
        <v>8463.3629487434664</v>
      </c>
      <c r="X83" s="28">
        <f t="shared" si="148"/>
        <v>9300.7584114808142</v>
      </c>
      <c r="Y83" s="28">
        <f t="shared" si="148"/>
        <v>10387.174757287394</v>
      </c>
      <c r="Z83" s="28">
        <f t="shared" si="148"/>
        <v>11395.90974878473</v>
      </c>
      <c r="AA83" s="28">
        <f t="shared" si="148"/>
        <v>12720.839837745156</v>
      </c>
      <c r="AB83" s="28">
        <f t="shared" si="148"/>
        <v>2850.2127880930511</v>
      </c>
      <c r="AC83" s="28">
        <f t="shared" si="148"/>
        <v>3442.6882010702989</v>
      </c>
      <c r="AD83" s="28">
        <f t="shared" si="148"/>
        <v>2929.5960303572406</v>
      </c>
      <c r="AE83" s="28">
        <f t="shared" si="148"/>
        <v>3289.8875285092699</v>
      </c>
      <c r="AF83" s="28">
        <f t="shared" si="148"/>
        <v>6344.1578771206505</v>
      </c>
      <c r="AG83" s="28">
        <f t="shared" si="148"/>
        <v>6250.287836950456</v>
      </c>
      <c r="AH83" s="28">
        <f t="shared" si="148"/>
        <v>12720.839837745161</v>
      </c>
    </row>
    <row r="84" spans="2:34" s="1" customFormat="1" ht="18.600000000000001">
      <c r="B84" s="26" t="s">
        <v>55</v>
      </c>
      <c r="C84" s="29"/>
      <c r="D84" s="28">
        <f t="shared" ref="D84:AH84" si="151">D26*D$86/1000</f>
        <v>-2.1860000000000001E-2</v>
      </c>
      <c r="E84" s="28">
        <f t="shared" ref="E84:O84" si="152">E26*E$86/1000</f>
        <v>-5.0440016096908034E-2</v>
      </c>
      <c r="F84" s="28">
        <f t="shared" si="152"/>
        <v>-2.6240000000017163E-2</v>
      </c>
      <c r="G84" s="28">
        <f t="shared" si="152"/>
        <v>7.0499999999999993E-2</v>
      </c>
      <c r="H84" s="28">
        <f t="shared" si="152"/>
        <v>0.11572</v>
      </c>
      <c r="I84" s="28">
        <f t="shared" si="152"/>
        <v>-3.1640000000000001E-2</v>
      </c>
      <c r="J84" s="28">
        <f t="shared" si="152"/>
        <v>9.6949999999999995E-2</v>
      </c>
      <c r="K84" s="28">
        <f t="shared" si="152"/>
        <v>-4.7979999999999995E-2</v>
      </c>
      <c r="L84" s="28">
        <f t="shared" ref="L84" si="153">L26*L$86/1000</f>
        <v>3.2189999999999996E-2</v>
      </c>
      <c r="M84" s="28">
        <f t="shared" si="152"/>
        <v>7.5639999999999999E-2</v>
      </c>
      <c r="N84" s="28">
        <f t="shared" si="152"/>
        <v>0.22355000000000003</v>
      </c>
      <c r="O84" s="28">
        <f t="shared" si="152"/>
        <v>-0.13225999999999996</v>
      </c>
      <c r="P84" s="28">
        <f t="shared" si="151"/>
        <v>-2.1860000000000001E-2</v>
      </c>
      <c r="Q84" s="28">
        <f t="shared" si="151"/>
        <v>-7.4750830463111428E-2</v>
      </c>
      <c r="R84" s="28">
        <f t="shared" si="151"/>
        <v>-0.10092186257633355</v>
      </c>
      <c r="S84" s="28">
        <f t="shared" si="151"/>
        <v>-1.3877669111562513E-2</v>
      </c>
      <c r="T84" s="28">
        <f t="shared" si="151"/>
        <v>0.1030355587215529</v>
      </c>
      <c r="U84" s="28">
        <f t="shared" si="151"/>
        <v>7.0432804299343107E-2</v>
      </c>
      <c r="V84" s="28">
        <f t="shared" si="151"/>
        <v>0.17122678814250392</v>
      </c>
      <c r="W84" s="28">
        <f t="shared" si="151"/>
        <v>9.6139919196405299E-2</v>
      </c>
      <c r="X84" s="28">
        <f t="shared" si="151"/>
        <v>0.12874827840275793</v>
      </c>
      <c r="Y84" s="28">
        <f t="shared" si="151"/>
        <v>0.19811381650973123</v>
      </c>
      <c r="Z84" s="28">
        <f t="shared" si="151"/>
        <v>0.45666381539398287</v>
      </c>
      <c r="AA84" s="28">
        <f t="shared" si="151"/>
        <v>0.16017304791225001</v>
      </c>
      <c r="AB84" s="28">
        <f t="shared" si="151"/>
        <v>-0.10092186257633355</v>
      </c>
      <c r="AC84" s="28">
        <f t="shared" si="151"/>
        <v>0.15705996644189019</v>
      </c>
      <c r="AD84" s="28">
        <f t="shared" si="151"/>
        <v>5.5346698976855596E-2</v>
      </c>
      <c r="AE84" s="28">
        <f t="shared" si="151"/>
        <v>3.194085145192032E-2</v>
      </c>
      <c r="AF84" s="28">
        <f t="shared" si="151"/>
        <v>7.0432804299343121E-2</v>
      </c>
      <c r="AG84" s="28">
        <f t="shared" si="151"/>
        <v>8.6377256579568726E-2</v>
      </c>
      <c r="AH84" s="28">
        <f t="shared" si="151"/>
        <v>0.16017304791225007</v>
      </c>
    </row>
    <row r="85" spans="2:34" s="16" customFormat="1" ht="18.95" thickBot="1">
      <c r="B85" s="17" t="s">
        <v>56</v>
      </c>
      <c r="C85" s="18"/>
      <c r="D85" s="19">
        <f t="shared" ref="D85:AH85" si="154">D27*D$86/1000</f>
        <v>146126.16351000001</v>
      </c>
      <c r="E85" s="19">
        <f t="shared" ref="E85:O85" si="155">E27*E$86/1000</f>
        <v>119225.70327000001</v>
      </c>
      <c r="F85" s="19">
        <f t="shared" si="155"/>
        <v>127732.49081</v>
      </c>
      <c r="G85" s="19">
        <f t="shared" si="155"/>
        <v>116805.89650999998</v>
      </c>
      <c r="H85" s="19">
        <f t="shared" si="155"/>
        <v>143596.34896999996</v>
      </c>
      <c r="I85" s="19">
        <f t="shared" si="155"/>
        <v>141939.19749999998</v>
      </c>
      <c r="J85" s="19">
        <f t="shared" si="155"/>
        <v>154277.84206</v>
      </c>
      <c r="K85" s="19">
        <f t="shared" si="155"/>
        <v>117913.01702000001</v>
      </c>
      <c r="L85" s="19">
        <f t="shared" ref="L85" si="156">L27*L$86/1000</f>
        <v>148614.50345000002</v>
      </c>
      <c r="M85" s="19">
        <f t="shared" si="155"/>
        <v>174802.67406999998</v>
      </c>
      <c r="N85" s="19">
        <f t="shared" si="155"/>
        <v>156106.14522000001</v>
      </c>
      <c r="O85" s="19">
        <f t="shared" si="155"/>
        <v>101629.46742999999</v>
      </c>
      <c r="P85" s="19">
        <f t="shared" si="154"/>
        <v>146126.16351000001</v>
      </c>
      <c r="Q85" s="19">
        <f t="shared" si="154"/>
        <v>264789.28871714987</v>
      </c>
      <c r="R85" s="19">
        <f t="shared" si="154"/>
        <v>392500.0037419775</v>
      </c>
      <c r="S85" s="19">
        <f t="shared" si="154"/>
        <v>510998.1303176909</v>
      </c>
      <c r="T85" s="19">
        <f t="shared" si="154"/>
        <v>654768.99984002719</v>
      </c>
      <c r="U85" s="19">
        <f t="shared" si="154"/>
        <v>796965.48629245465</v>
      </c>
      <c r="V85" s="19">
        <f t="shared" si="154"/>
        <v>952500.03255009721</v>
      </c>
      <c r="W85" s="19">
        <f t="shared" si="154"/>
        <v>1081334.5218385272</v>
      </c>
      <c r="X85" s="19">
        <f t="shared" si="154"/>
        <v>1230286.4796000263</v>
      </c>
      <c r="Y85" s="19">
        <f t="shared" si="154"/>
        <v>1402984.2338240372</v>
      </c>
      <c r="Z85" s="19">
        <f t="shared" si="154"/>
        <v>1565490.3563555507</v>
      </c>
      <c r="AA85" s="19">
        <f t="shared" si="154"/>
        <v>1706724.876728107</v>
      </c>
      <c r="AB85" s="19">
        <f t="shared" si="154"/>
        <v>392500.0037419775</v>
      </c>
      <c r="AC85" s="19">
        <f t="shared" si="154"/>
        <v>401593.48706772167</v>
      </c>
      <c r="AD85" s="19">
        <f t="shared" si="154"/>
        <v>423446.88978838344</v>
      </c>
      <c r="AE85" s="19">
        <f t="shared" si="154"/>
        <v>455716.00623809081</v>
      </c>
      <c r="AF85" s="19">
        <f t="shared" si="154"/>
        <v>796965.48629245476</v>
      </c>
      <c r="AG85" s="19">
        <f t="shared" si="154"/>
        <v>882637.03399698483</v>
      </c>
      <c r="AH85" s="19">
        <f t="shared" si="154"/>
        <v>1706724.8767281077</v>
      </c>
    </row>
    <row r="86" spans="2:34" s="16" customFormat="1" ht="18.95" thickTop="1">
      <c r="B86" s="21" t="s">
        <v>59</v>
      </c>
      <c r="C86" s="22"/>
      <c r="D86" s="23">
        <v>9299.9860000000008</v>
      </c>
      <c r="E86" s="23">
        <v>8048.4540000000006</v>
      </c>
      <c r="F86" s="23">
        <v>8591.7690000000002</v>
      </c>
      <c r="G86" s="23">
        <v>7057.473</v>
      </c>
      <c r="H86" s="23">
        <v>8147.4269999999997</v>
      </c>
      <c r="I86" s="23">
        <v>8049.4839999999995</v>
      </c>
      <c r="J86" s="23">
        <v>7791.8049999999994</v>
      </c>
      <c r="K86" s="23">
        <v>5499.6379999999999</v>
      </c>
      <c r="L86" s="23">
        <v>7634.9759999999997</v>
      </c>
      <c r="M86" s="23">
        <v>8826.5920000000006</v>
      </c>
      <c r="N86" s="23">
        <v>6655.9120000000003</v>
      </c>
      <c r="O86" s="23">
        <v>3562.5699999999997</v>
      </c>
      <c r="P86" s="23">
        <v>9299.9860000000008</v>
      </c>
      <c r="Q86" s="23">
        <v>17348.440000000002</v>
      </c>
      <c r="R86" s="23">
        <v>25940.209000000003</v>
      </c>
      <c r="S86" s="23">
        <v>32997.682000000001</v>
      </c>
      <c r="T86" s="23">
        <v>41145.108999999997</v>
      </c>
      <c r="U86" s="23">
        <v>49194.592999999993</v>
      </c>
      <c r="V86" s="23">
        <v>56986.397999999994</v>
      </c>
      <c r="W86" s="23">
        <v>62486.035999999993</v>
      </c>
      <c r="X86" s="23">
        <v>70121.011999999988</v>
      </c>
      <c r="Y86" s="23">
        <v>78947.603999999992</v>
      </c>
      <c r="Z86" s="23">
        <v>85603.515999999989</v>
      </c>
      <c r="AA86" s="23">
        <v>89166.085999999981</v>
      </c>
      <c r="AB86" s="23">
        <v>25940.209000000003</v>
      </c>
      <c r="AC86" s="23">
        <v>23254.383999999998</v>
      </c>
      <c r="AD86" s="23">
        <v>20926.418999999998</v>
      </c>
      <c r="AE86" s="23">
        <v>19045.074000000001</v>
      </c>
      <c r="AF86" s="23">
        <v>49194.593000000001</v>
      </c>
      <c r="AG86" s="23">
        <v>39971.493000000002</v>
      </c>
      <c r="AH86" s="23">
        <v>89166.08600000001</v>
      </c>
    </row>
    <row r="87" spans="2:34" ht="18.600000000000001">
      <c r="D87" s="9">
        <f>D85-SUM(D63,D70,D76,D82:D84)</f>
        <v>0</v>
      </c>
      <c r="E87" s="9">
        <f t="shared" ref="E87:AH87" si="157">E85-SUM(E63,E70,E76,E82:E84)</f>
        <v>1.6108970157802105E-8</v>
      </c>
      <c r="F87" s="9">
        <f t="shared" si="157"/>
        <v>-1.7183483578264713E-6</v>
      </c>
      <c r="G87" s="9">
        <f t="shared" si="157"/>
        <v>-14.114946142610279</v>
      </c>
      <c r="H87" s="9">
        <f t="shared" si="157"/>
        <v>0</v>
      </c>
      <c r="I87" s="9">
        <v>0</v>
      </c>
      <c r="J87" s="9">
        <f t="shared" ref="J87" si="158">J85-SUM(J63,J70,J76,J82:J84)</f>
        <v>0</v>
      </c>
      <c r="K87" s="9">
        <f t="shared" si="157"/>
        <v>0</v>
      </c>
      <c r="L87" s="9">
        <f t="shared" ref="L87" si="159">L85-SUM(L63,L70,L76,L82:L84)</f>
        <v>0</v>
      </c>
      <c r="M87" s="9">
        <f t="shared" ref="M87:N87" si="160">M85-SUM(M63,M70,M76,M82:M84)</f>
        <v>0</v>
      </c>
      <c r="N87" s="9">
        <f t="shared" si="160"/>
        <v>0</v>
      </c>
      <c r="O87" s="9">
        <f t="shared" si="157"/>
        <v>0</v>
      </c>
      <c r="P87" s="9">
        <f t="shared" si="157"/>
        <v>0</v>
      </c>
      <c r="Q87" s="9">
        <f t="shared" si="157"/>
        <v>1.7345882952213287E-8</v>
      </c>
      <c r="R87" s="9">
        <f t="shared" si="157"/>
        <v>-1.7121201381087303E-6</v>
      </c>
      <c r="S87" s="9">
        <f t="shared" si="157"/>
        <v>-16.498842800036073</v>
      </c>
      <c r="T87" s="9">
        <f t="shared" si="157"/>
        <v>-16.458045395673253</v>
      </c>
      <c r="U87" s="9">
        <f t="shared" si="157"/>
        <v>-16.398199455579743</v>
      </c>
      <c r="V87" s="9">
        <f t="shared" si="157"/>
        <v>-16.281829776475206</v>
      </c>
      <c r="W87" s="9">
        <f t="shared" si="157"/>
        <v>-15.621510704513639</v>
      </c>
      <c r="X87" s="9">
        <f t="shared" si="157"/>
        <v>-15.582448811503127</v>
      </c>
      <c r="Y87" s="9">
        <f t="shared" si="157"/>
        <v>-15.789522523060441</v>
      </c>
      <c r="Z87" s="9">
        <f t="shared" si="157"/>
        <v>-15.564277334604412</v>
      </c>
      <c r="AA87" s="9">
        <f t="shared" si="157"/>
        <v>-14.861015954753384</v>
      </c>
      <c r="AB87" s="9">
        <f t="shared" si="157"/>
        <v>-1.7121201381087303E-6</v>
      </c>
      <c r="AC87" s="9">
        <f t="shared" si="157"/>
        <v>-15.502922823419794</v>
      </c>
      <c r="AD87" s="9">
        <f t="shared" si="157"/>
        <v>0</v>
      </c>
      <c r="AE87" s="9">
        <f t="shared" si="157"/>
        <v>0</v>
      </c>
      <c r="AF87" s="9">
        <f t="shared" si="157"/>
        <v>-16.398199455696158</v>
      </c>
      <c r="AG87" s="9">
        <f t="shared" si="157"/>
        <v>0</v>
      </c>
      <c r="AH87" s="9">
        <f t="shared" si="157"/>
        <v>-14.861015954520553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tabColor theme="6" tint="0.39997558519241921"/>
    <pageSetUpPr fitToPage="1"/>
  </sheetPr>
  <dimension ref="A1:AH87"/>
  <sheetViews>
    <sheetView showGridLines="0" zoomScale="70" zoomScaleNormal="70" workbookViewId="0">
      <pane xSplit="3" ySplit="2" topLeftCell="D3" activePane="bottomRight" state="frozen"/>
      <selection pane="bottomRight" activeCell="O27" sqref="O27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4" width="12.28515625" bestFit="1" customWidth="1"/>
    <col min="5" max="15" width="15.140625" customWidth="1"/>
    <col min="16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9050.2780660473418</v>
      </c>
      <c r="E3" s="46">
        <v>9286.139900072536</v>
      </c>
      <c r="F3" s="46">
        <v>9211.2974376834845</v>
      </c>
      <c r="G3" s="46">
        <v>9996.3702784279376</v>
      </c>
      <c r="H3" s="46">
        <v>10328.146697634624</v>
      </c>
      <c r="I3" s="46">
        <v>11025.287527183669</v>
      </c>
      <c r="J3" s="46">
        <v>12592.425160069892</v>
      </c>
      <c r="K3" s="46">
        <v>11994.387423252052</v>
      </c>
      <c r="L3" s="46">
        <v>11632.453928332523</v>
      </c>
      <c r="M3" s="46">
        <v>11665.674480174139</v>
      </c>
      <c r="N3" s="46">
        <v>12753.4813392942</v>
      </c>
      <c r="O3" s="46">
        <v>13585.640441091911</v>
      </c>
      <c r="P3" s="8">
        <f>SUM($D3:D3)/P$1</f>
        <v>9050.2780660473418</v>
      </c>
      <c r="Q3" s="8">
        <f>SUM($D3:E3)/Q$1</f>
        <v>9168.2089830599398</v>
      </c>
      <c r="R3" s="8">
        <f>SUM($D3:F3)/R$1</f>
        <v>9182.571801267788</v>
      </c>
      <c r="S3" s="8">
        <f>SUM($D3:G3)/S$1</f>
        <v>9386.021420557825</v>
      </c>
      <c r="T3" s="8">
        <f>SUM($D3:H3)/T$1</f>
        <v>9574.4464759731836</v>
      </c>
      <c r="U3" s="8">
        <f>SUM($D3:I3)/U$1</f>
        <v>9816.2533178415979</v>
      </c>
      <c r="V3" s="8">
        <f>SUM($D3:J3)/V$1</f>
        <v>10212.849295302784</v>
      </c>
      <c r="W3" s="8">
        <f>SUM($D3:K3)/W$1</f>
        <v>10435.541561296441</v>
      </c>
      <c r="X3" s="8">
        <f>SUM($D3:L3)/X$1</f>
        <v>10568.531824300451</v>
      </c>
      <c r="Y3" s="8">
        <f>SUM($D3:M3)/Y$1</f>
        <v>10678.24608988782</v>
      </c>
      <c r="Z3" s="8">
        <f>SUM($D3:N3)/Z$1</f>
        <v>10866.903839833854</v>
      </c>
      <c r="AA3" s="8">
        <f>SUM($D3:O3)/AA$1</f>
        <v>11093.465223272025</v>
      </c>
      <c r="AB3" s="8">
        <f>SUM($D3:$F3)/AB$1</f>
        <v>9182.571801267788</v>
      </c>
      <c r="AC3" s="8">
        <f>SUM($G3:$I3)/AC$1</f>
        <v>10449.934834415411</v>
      </c>
      <c r="AD3" s="8">
        <f>SUM($J3:$L3)/AD$1</f>
        <v>12073.088837218156</v>
      </c>
      <c r="AE3" s="8">
        <f>SUM($M3:$O3)/AE$1</f>
        <v>12668.26542018675</v>
      </c>
      <c r="AF3" s="8">
        <f>SUM($D3:$I3)/AF$1</f>
        <v>9816.2533178415979</v>
      </c>
      <c r="AG3" s="8">
        <f>SUM($J3:$O3)/AG$1</f>
        <v>12370.677128702453</v>
      </c>
      <c r="AH3" s="8">
        <f>SUM($D3:$O3)/AH$1</f>
        <v>11093.465223272025</v>
      </c>
    </row>
    <row r="4" spans="1:34" s="13" customFormat="1" ht="18.600000000000001">
      <c r="A4" s="10"/>
      <c r="B4" s="24" t="s">
        <v>33</v>
      </c>
      <c r="C4" s="11"/>
      <c r="D4" s="47">
        <v>1.024462499014263</v>
      </c>
      <c r="E4" s="47">
        <v>1.0620649848447665</v>
      </c>
      <c r="F4" s="47">
        <v>1.0462520962709834</v>
      </c>
      <c r="G4" s="47">
        <v>1.02625053186013</v>
      </c>
      <c r="H4" s="47">
        <v>1.0284516925044997</v>
      </c>
      <c r="I4" s="47">
        <v>1.0330142613590276</v>
      </c>
      <c r="J4" s="47">
        <v>1.0862972002504709</v>
      </c>
      <c r="K4" s="47">
        <v>1.0878168416167751</v>
      </c>
      <c r="L4" s="47">
        <v>1.0627747029767773</v>
      </c>
      <c r="M4" s="47">
        <v>1.1424328931824754</v>
      </c>
      <c r="N4" s="47">
        <v>1.0940480397170707</v>
      </c>
      <c r="O4" s="47">
        <v>1.0841976244294964</v>
      </c>
      <c r="P4" s="12">
        <f>SUM($D4:D4)/P$1</f>
        <v>1.024462499014263</v>
      </c>
      <c r="Q4" s="12">
        <f>SUM($D4:E4)/Q$1</f>
        <v>1.0432637419295148</v>
      </c>
      <c r="R4" s="12">
        <f>SUM($D4:F4)/R$1</f>
        <v>1.0442598600433375</v>
      </c>
      <c r="S4" s="12">
        <f>SUM($D4:G4)/S$1</f>
        <v>1.0397575279975357</v>
      </c>
      <c r="T4" s="12">
        <f>SUM($D4:H4)/T$1</f>
        <v>1.0374963608989285</v>
      </c>
      <c r="U4" s="12">
        <f>SUM($D4:I4)/U$1</f>
        <v>1.0367493443089451</v>
      </c>
      <c r="V4" s="12">
        <f>SUM($D4:J4)/V$1</f>
        <v>1.0438276094434487</v>
      </c>
      <c r="W4" s="12">
        <f>SUM($D4:K4)/W$1</f>
        <v>1.0493262634651144</v>
      </c>
      <c r="X4" s="12">
        <f>SUM($D4:L4)/X$1</f>
        <v>1.0508205345219659</v>
      </c>
      <c r="Y4" s="12">
        <f>SUM($D4:M4)/Y$1</f>
        <v>1.0599817703880168</v>
      </c>
      <c r="Z4" s="12">
        <f>SUM($D4:N4)/Z$1</f>
        <v>1.0630787039633853</v>
      </c>
      <c r="AA4" s="12">
        <f>SUM($D4:O4)/AA$1</f>
        <v>1.0648386140022279</v>
      </c>
      <c r="AB4" s="12">
        <f t="shared" ref="AB4:AB27" si="0">SUM($D4:$F4)/AB$1</f>
        <v>1.0442598600433375</v>
      </c>
      <c r="AC4" s="12">
        <f t="shared" ref="AC4:AC27" si="1">SUM($G4:$I4)/AC$1</f>
        <v>1.0292388285745524</v>
      </c>
      <c r="AD4" s="12">
        <f t="shared" ref="AD4:AD27" si="2">SUM($J4:$L4)/AD$1</f>
        <v>1.0789629149480078</v>
      </c>
      <c r="AE4" s="12">
        <f t="shared" ref="AE4:AE27" si="3">SUM($M4:$O4)/AE$1</f>
        <v>1.1068928524430142</v>
      </c>
      <c r="AF4" s="12">
        <f t="shared" ref="AF4:AF27" si="4">SUM($D4:$I4)/AF$1</f>
        <v>1.0367493443089451</v>
      </c>
      <c r="AG4" s="12">
        <f t="shared" ref="AG4:AG27" si="5">SUM($J4:$O4)/AG$1</f>
        <v>1.0929278836955107</v>
      </c>
      <c r="AH4" s="12">
        <f t="shared" ref="AH4:AH27" si="6">SUM($D4:$O4)/AH$1</f>
        <v>1.0648386140022279</v>
      </c>
    </row>
    <row r="5" spans="1:34" s="1" customFormat="1" ht="18.600000000000001">
      <c r="B5" s="26" t="s">
        <v>34</v>
      </c>
      <c r="C5" s="27"/>
      <c r="D5" s="48">
        <v>9271.6704843168318</v>
      </c>
      <c r="E5" s="48">
        <v>9862.48403223692</v>
      </c>
      <c r="F5" s="48">
        <v>9637.3392535518833</v>
      </c>
      <c r="G5" s="48">
        <v>10258.780314907468</v>
      </c>
      <c r="H5" s="48">
        <v>10621.999951617088</v>
      </c>
      <c r="I5" s="48">
        <v>11389.279251164538</v>
      </c>
      <c r="J5" s="48">
        <v>13679.116195747512</v>
      </c>
      <c r="K5" s="48">
        <v>13047.696643890016</v>
      </c>
      <c r="L5" s="48">
        <v>12362.677768574644</v>
      </c>
      <c r="M5" s="48">
        <v>13327.250247310312</v>
      </c>
      <c r="N5" s="48">
        <v>13952.92125882306</v>
      </c>
      <c r="O5" s="48">
        <v>14729.519092585146</v>
      </c>
      <c r="P5" s="28">
        <f>SUM($D5:D5)/P$1</f>
        <v>9271.6704843168318</v>
      </c>
      <c r="Q5" s="28">
        <f>SUM($D5:E5)/Q$1</f>
        <v>9567.0772582768768</v>
      </c>
      <c r="R5" s="28">
        <f>SUM($D5:F5)/R$1</f>
        <v>9590.4979233685463</v>
      </c>
      <c r="S5" s="28">
        <f>SUM($D5:G5)/S$1</f>
        <v>9757.5685212532771</v>
      </c>
      <c r="T5" s="28">
        <f>SUM($D5:H5)/T$1</f>
        <v>9930.4548073260394</v>
      </c>
      <c r="U5" s="28">
        <f>SUM($D5:I5)/U$1</f>
        <v>10173.592214632456</v>
      </c>
      <c r="V5" s="28">
        <f>SUM($D5:J5)/V$1</f>
        <v>10674.381354791749</v>
      </c>
      <c r="W5" s="28">
        <f>SUM($D5:K5)/W$1</f>
        <v>10971.045765929031</v>
      </c>
      <c r="X5" s="28">
        <f>SUM($D5:L5)/X$1</f>
        <v>11125.671544000767</v>
      </c>
      <c r="Y5" s="28">
        <f>SUM($D5:M5)/Y$1</f>
        <v>11345.829414331722</v>
      </c>
      <c r="Z5" s="28">
        <f>SUM($D5:N5)/Z$1</f>
        <v>11582.837763830934</v>
      </c>
      <c r="AA5" s="28">
        <f>SUM($D5:O5)/AA$1</f>
        <v>11845.061207893785</v>
      </c>
      <c r="AB5" s="28">
        <f t="shared" si="0"/>
        <v>9590.4979233685463</v>
      </c>
      <c r="AC5" s="28">
        <f t="shared" si="1"/>
        <v>10756.686505896365</v>
      </c>
      <c r="AD5" s="28">
        <f t="shared" si="2"/>
        <v>13029.830202737392</v>
      </c>
      <c r="AE5" s="28">
        <f t="shared" si="3"/>
        <v>14003.230199572839</v>
      </c>
      <c r="AF5" s="28">
        <f t="shared" si="4"/>
        <v>10173.592214632456</v>
      </c>
      <c r="AG5" s="28">
        <f t="shared" si="5"/>
        <v>13516.530201155116</v>
      </c>
      <c r="AH5" s="28">
        <f t="shared" si="6"/>
        <v>11845.061207893785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94.658574882203695</v>
      </c>
      <c r="E7" s="48">
        <v>89.769039422075991</v>
      </c>
      <c r="F7" s="48">
        <v>108.74491484781699</v>
      </c>
      <c r="G7" s="48">
        <v>108.79784313284448</v>
      </c>
      <c r="H7" s="48">
        <v>107.1090493047396</v>
      </c>
      <c r="I7" s="48">
        <v>101.07732347920232</v>
      </c>
      <c r="J7" s="48">
        <v>54.392801063770783</v>
      </c>
      <c r="K7" s="48">
        <v>91.605857959572091</v>
      </c>
      <c r="L7" s="48">
        <v>101.84131031084004</v>
      </c>
      <c r="M7" s="48">
        <v>115.91738014907078</v>
      </c>
      <c r="N7" s="48">
        <v>106.82225191859928</v>
      </c>
      <c r="O7" s="48">
        <v>136.41991243990242</v>
      </c>
      <c r="P7" s="15">
        <f>SUM($D7:D7)/P$1</f>
        <v>94.658574882203695</v>
      </c>
      <c r="Q7" s="15">
        <f>SUM($D7:E7)/Q$1</f>
        <v>92.21380715213985</v>
      </c>
      <c r="R7" s="15">
        <f>SUM($D7:F7)/R$1</f>
        <v>97.724176384032219</v>
      </c>
      <c r="S7" s="15">
        <f>SUM($D7:G7)/S$1</f>
        <v>100.49259307123529</v>
      </c>
      <c r="T7" s="15">
        <f>SUM($D7:H7)/T$1</f>
        <v>101.81588431793615</v>
      </c>
      <c r="U7" s="15">
        <f>SUM($D7:I7)/U$1</f>
        <v>101.69279084481384</v>
      </c>
      <c r="V7" s="15">
        <f>SUM($D7:J7)/V$1</f>
        <v>94.935649447521982</v>
      </c>
      <c r="W7" s="15">
        <f>SUM($D7:K7)/W$1</f>
        <v>94.51942551152824</v>
      </c>
      <c r="X7" s="15">
        <f>SUM($D7:L7)/X$1</f>
        <v>95.332968267007331</v>
      </c>
      <c r="Y7" s="15">
        <f>SUM($D7:M7)/Y$1</f>
        <v>97.391409455213676</v>
      </c>
      <c r="Z7" s="15">
        <f>SUM($D7:N7)/Z$1</f>
        <v>98.248758770066928</v>
      </c>
      <c r="AA7" s="15">
        <f>SUM($D7:O7)/AA$1</f>
        <v>101.42968824255321</v>
      </c>
      <c r="AB7" s="15">
        <f t="shared" si="0"/>
        <v>97.724176384032219</v>
      </c>
      <c r="AC7" s="15">
        <f t="shared" si="1"/>
        <v>105.66140530559547</v>
      </c>
      <c r="AD7" s="15">
        <f t="shared" si="2"/>
        <v>82.613323111394308</v>
      </c>
      <c r="AE7" s="15">
        <f t="shared" si="3"/>
        <v>119.71984816919083</v>
      </c>
      <c r="AF7" s="15">
        <f t="shared" si="4"/>
        <v>101.69279084481384</v>
      </c>
      <c r="AG7" s="15">
        <f t="shared" si="5"/>
        <v>101.16658564029257</v>
      </c>
      <c r="AH7" s="15">
        <f t="shared" si="6"/>
        <v>101.42968824255321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>
        <v>316.24611191463606</v>
      </c>
      <c r="E9" s="48">
        <v>295.69494356553093</v>
      </c>
      <c r="F9" s="48">
        <v>215.02032057515706</v>
      </c>
      <c r="G9" s="48">
        <v>312.84203549241988</v>
      </c>
      <c r="H9" s="48">
        <v>294.71681079858467</v>
      </c>
      <c r="I9" s="48">
        <v>279.93533793270967</v>
      </c>
      <c r="J9" s="48">
        <v>245.99310980695617</v>
      </c>
      <c r="K9" s="48">
        <v>228.34310408728771</v>
      </c>
      <c r="L9" s="48">
        <v>237.72968475841157</v>
      </c>
      <c r="M9" s="48">
        <v>224.94037656586019</v>
      </c>
      <c r="N9" s="48">
        <v>239.96862275129749</v>
      </c>
      <c r="O9" s="48">
        <v>229.72031080782753</v>
      </c>
      <c r="P9" s="15">
        <f>SUM($D9:D9)/P$1</f>
        <v>316.24611191463606</v>
      </c>
      <c r="Q9" s="15">
        <f>SUM($D9:E9)/Q$1</f>
        <v>305.97052774008353</v>
      </c>
      <c r="R9" s="15">
        <f>SUM($D9:F9)/R$1</f>
        <v>275.65379201844138</v>
      </c>
      <c r="S9" s="15">
        <f>SUM($D9:G9)/S$1</f>
        <v>284.95085288693599</v>
      </c>
      <c r="T9" s="15">
        <f>SUM($D9:H9)/T$1</f>
        <v>286.90404446926573</v>
      </c>
      <c r="U9" s="15">
        <f>SUM($D9:I9)/U$1</f>
        <v>285.74259337983972</v>
      </c>
      <c r="V9" s="15">
        <f>SUM($D9:J9)/V$1</f>
        <v>280.06409572657066</v>
      </c>
      <c r="W9" s="15">
        <f>SUM($D9:K9)/W$1</f>
        <v>273.59897177166027</v>
      </c>
      <c r="X9" s="15">
        <f>SUM($D9:L9)/X$1</f>
        <v>269.61349543685486</v>
      </c>
      <c r="Y9" s="15">
        <f>SUM($D9:M9)/Y$1</f>
        <v>265.14618354975539</v>
      </c>
      <c r="Z9" s="15">
        <f>SUM($D9:N9)/Z$1</f>
        <v>262.85731438625925</v>
      </c>
      <c r="AA9" s="15">
        <f>SUM($D9:O9)/AA$1</f>
        <v>260.09589742138991</v>
      </c>
      <c r="AB9" s="15">
        <f t="shared" si="0"/>
        <v>275.65379201844138</v>
      </c>
      <c r="AC9" s="15">
        <f t="shared" si="1"/>
        <v>295.83139474123806</v>
      </c>
      <c r="AD9" s="15">
        <f>SUM($J9:$L9)/AD$1</f>
        <v>237.35529955088518</v>
      </c>
      <c r="AE9" s="15">
        <f>SUM($M9:$O9)/AE$1</f>
        <v>231.54310337499507</v>
      </c>
      <c r="AF9" s="15">
        <f t="shared" si="4"/>
        <v>285.74259337983972</v>
      </c>
      <c r="AG9" s="15">
        <f t="shared" si="5"/>
        <v>234.4492014629401</v>
      </c>
      <c r="AH9" s="15">
        <f t="shared" si="6"/>
        <v>260.09589742138991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681.04698525707909</v>
      </c>
      <c r="E12" s="48">
        <v>673.3900905651775</v>
      </c>
      <c r="F12" s="48">
        <v>598.23722237218192</v>
      </c>
      <c r="G12" s="48">
        <v>657.35234993944221</v>
      </c>
      <c r="H12" s="48">
        <v>660.10429147730224</v>
      </c>
      <c r="I12" s="48">
        <v>641.48721065656514</v>
      </c>
      <c r="J12" s="48">
        <v>557.47513755864713</v>
      </c>
      <c r="K12" s="48">
        <v>557.61854033277791</v>
      </c>
      <c r="L12" s="48">
        <v>579.4278117850987</v>
      </c>
      <c r="M12" s="48">
        <v>603.99340638956369</v>
      </c>
      <c r="N12" s="48">
        <v>609.09856485669047</v>
      </c>
      <c r="O12" s="48">
        <v>631.42195130907646</v>
      </c>
      <c r="P12" s="28">
        <f>SUM($D12:D12)/P$1</f>
        <v>681.04698525707909</v>
      </c>
      <c r="Q12" s="28">
        <f>SUM($D12:E12)/Q$1</f>
        <v>677.21853791112835</v>
      </c>
      <c r="R12" s="28">
        <f>SUM($D12:F12)/R$1</f>
        <v>650.89143273147954</v>
      </c>
      <c r="S12" s="28">
        <f>SUM($D12:G12)/S$1</f>
        <v>652.50666203347021</v>
      </c>
      <c r="T12" s="28">
        <f>SUM($D12:H12)/T$1</f>
        <v>654.02618792223655</v>
      </c>
      <c r="U12" s="28">
        <f>SUM($D12:I12)/U$1</f>
        <v>651.93635837795807</v>
      </c>
      <c r="V12" s="28">
        <f>SUM($D12:J12)/V$1</f>
        <v>638.44189826091372</v>
      </c>
      <c r="W12" s="28">
        <f>SUM($D12:K12)/W$1</f>
        <v>628.33897851989673</v>
      </c>
      <c r="X12" s="28">
        <f>SUM($D12:L12)/X$1</f>
        <v>622.90440443825253</v>
      </c>
      <c r="Y12" s="28">
        <f>SUM($D12:M12)/Y$1</f>
        <v>621.01330463338365</v>
      </c>
      <c r="Z12" s="28">
        <f>SUM($D12:N12)/Z$1</f>
        <v>619.93014647186601</v>
      </c>
      <c r="AA12" s="28">
        <f>SUM($D12:O12)/AA$1</f>
        <v>620.88779687496697</v>
      </c>
      <c r="AB12" s="28">
        <f t="shared" si="0"/>
        <v>650.89143273147954</v>
      </c>
      <c r="AC12" s="28">
        <f t="shared" si="1"/>
        <v>652.98128402443649</v>
      </c>
      <c r="AD12" s="28">
        <f t="shared" si="2"/>
        <v>564.84049655884121</v>
      </c>
      <c r="AE12" s="28">
        <f t="shared" si="3"/>
        <v>614.83797418511028</v>
      </c>
      <c r="AF12" s="28">
        <f t="shared" si="4"/>
        <v>651.93635837795807</v>
      </c>
      <c r="AG12" s="28">
        <f t="shared" si="5"/>
        <v>589.83923537197563</v>
      </c>
      <c r="AH12" s="28">
        <f t="shared" si="6"/>
        <v>620.88779687496697</v>
      </c>
    </row>
    <row r="13" spans="1:34" s="1" customFormat="1" ht="18.600000000000001">
      <c r="B13" s="25" t="s">
        <v>42</v>
      </c>
      <c r="C13" s="14"/>
      <c r="D13" s="48">
        <v>10.315091225971639</v>
      </c>
      <c r="E13" s="48">
        <v>11.153011476738312</v>
      </c>
      <c r="F13" s="48">
        <v>10.421382926997289</v>
      </c>
      <c r="G13" s="48">
        <v>11.310825957557494</v>
      </c>
      <c r="H13" s="48">
        <v>14.841803318956975</v>
      </c>
      <c r="I13" s="48">
        <v>16.564474100880869</v>
      </c>
      <c r="J13" s="48">
        <v>26.46546620780202</v>
      </c>
      <c r="K13" s="48">
        <v>19.125567941778691</v>
      </c>
      <c r="L13" s="48">
        <v>17.832573110188246</v>
      </c>
      <c r="M13" s="48">
        <v>19.986753363081537</v>
      </c>
      <c r="N13" s="48">
        <v>20.22814043053225</v>
      </c>
      <c r="O13" s="48">
        <v>17.829965152115605</v>
      </c>
      <c r="P13" s="15">
        <f>SUM($D13:D13)/P$1</f>
        <v>10.315091225971639</v>
      </c>
      <c r="Q13" s="15">
        <f>SUM($D13:E13)/Q$1</f>
        <v>10.734051351354974</v>
      </c>
      <c r="R13" s="15">
        <f>SUM($D13:F13)/R$1</f>
        <v>10.629828543235746</v>
      </c>
      <c r="S13" s="15">
        <f>SUM($D13:G13)/S$1</f>
        <v>10.800077896816184</v>
      </c>
      <c r="T13" s="15">
        <f>SUM($D13:H13)/T$1</f>
        <v>11.608422981244342</v>
      </c>
      <c r="U13" s="15">
        <f>SUM($D13:I13)/U$1</f>
        <v>12.434431501183765</v>
      </c>
      <c r="V13" s="15">
        <f>SUM($D13:J13)/V$1</f>
        <v>14.438865030700658</v>
      </c>
      <c r="W13" s="15">
        <f>SUM($D13:K13)/W$1</f>
        <v>15.024702894585413</v>
      </c>
      <c r="X13" s="15">
        <f>SUM($D13:L13)/X$1</f>
        <v>15.336688474096839</v>
      </c>
      <c r="Y13" s="15">
        <f>SUM($D13:M13)/Y$1</f>
        <v>15.801694962995308</v>
      </c>
      <c r="Z13" s="15">
        <f>SUM($D13:N13)/Z$1</f>
        <v>16.204099096407756</v>
      </c>
      <c r="AA13" s="15">
        <f>SUM($D13:O13)/AA$1</f>
        <v>16.339587934383413</v>
      </c>
      <c r="AB13" s="15">
        <f t="shared" si="0"/>
        <v>10.629828543235746</v>
      </c>
      <c r="AC13" s="15">
        <f t="shared" si="1"/>
        <v>14.239034459131778</v>
      </c>
      <c r="AD13" s="15">
        <f t="shared" si="2"/>
        <v>21.141202419922987</v>
      </c>
      <c r="AE13" s="15">
        <f t="shared" si="3"/>
        <v>19.348286315243129</v>
      </c>
      <c r="AF13" s="15">
        <f t="shared" si="4"/>
        <v>12.434431501183765</v>
      </c>
      <c r="AG13" s="15">
        <f t="shared" si="5"/>
        <v>20.244744367583056</v>
      </c>
      <c r="AH13" s="15">
        <f t="shared" si="6"/>
        <v>16.339587934383413</v>
      </c>
    </row>
    <row r="14" spans="1:34" s="1" customFormat="1" ht="18.600000000000001">
      <c r="B14" s="25" t="s">
        <v>43</v>
      </c>
      <c r="C14" s="14"/>
      <c r="D14" s="48">
        <v>1175.6833508202453</v>
      </c>
      <c r="E14" s="48">
        <v>1056.1190608766499</v>
      </c>
      <c r="F14" s="48">
        <v>1015.6727667198186</v>
      </c>
      <c r="G14" s="48">
        <v>1069.1894191754729</v>
      </c>
      <c r="H14" s="48">
        <v>1339.8836587374717</v>
      </c>
      <c r="I14" s="48">
        <v>1207.2255954206594</v>
      </c>
      <c r="J14" s="48">
        <v>1685.3387005689797</v>
      </c>
      <c r="K14" s="48">
        <v>1783.4336012473218</v>
      </c>
      <c r="L14" s="48">
        <v>1707.3454667271762</v>
      </c>
      <c r="M14" s="48">
        <v>1891.6007523679414</v>
      </c>
      <c r="N14" s="48">
        <v>1946.4743524013641</v>
      </c>
      <c r="O14" s="48">
        <v>1764.9350363953797</v>
      </c>
      <c r="P14" s="15">
        <f>SUM($D14:D14)/P$1</f>
        <v>1175.6833508202453</v>
      </c>
      <c r="Q14" s="15">
        <f>SUM($D14:E14)/Q$1</f>
        <v>1115.9012058484477</v>
      </c>
      <c r="R14" s="15">
        <f>SUM($D14:F14)/R$1</f>
        <v>1082.4917261389046</v>
      </c>
      <c r="S14" s="15">
        <f>SUM($D14:G14)/S$1</f>
        <v>1079.1661493980466</v>
      </c>
      <c r="T14" s="15">
        <f>SUM($D14:H14)/T$1</f>
        <v>1131.3096512659317</v>
      </c>
      <c r="U14" s="15">
        <f>SUM($D14:I14)/U$1</f>
        <v>1143.9623086250529</v>
      </c>
      <c r="V14" s="15">
        <f>SUM($D14:J14)/V$1</f>
        <v>1221.301793188471</v>
      </c>
      <c r="W14" s="15">
        <f>SUM($D14:K14)/W$1</f>
        <v>1291.5682691958273</v>
      </c>
      <c r="X14" s="15">
        <f>SUM($D14:L14)/X$1</f>
        <v>1337.7657355881993</v>
      </c>
      <c r="Y14" s="15">
        <f>SUM($D14:M14)/Y$1</f>
        <v>1393.1492372661737</v>
      </c>
      <c r="Z14" s="15">
        <f>SUM($D14:N14)/Z$1</f>
        <v>1443.4515204602819</v>
      </c>
      <c r="AA14" s="15">
        <f>SUM($D14:O14)/AA$1</f>
        <v>1470.2418134548734</v>
      </c>
      <c r="AB14" s="15">
        <f t="shared" si="0"/>
        <v>1082.4917261389046</v>
      </c>
      <c r="AC14" s="15">
        <f t="shared" si="1"/>
        <v>1205.4328911112013</v>
      </c>
      <c r="AD14" s="15">
        <f t="shared" si="2"/>
        <v>1725.3725895144926</v>
      </c>
      <c r="AE14" s="15">
        <f t="shared" si="3"/>
        <v>1867.6700470548951</v>
      </c>
      <c r="AF14" s="15">
        <f t="shared" si="4"/>
        <v>1143.9623086250529</v>
      </c>
      <c r="AG14" s="15">
        <f t="shared" si="5"/>
        <v>1796.521318284694</v>
      </c>
      <c r="AH14" s="15">
        <f t="shared" si="6"/>
        <v>1470.2418134548734</v>
      </c>
    </row>
    <row r="15" spans="1:34" s="1" customFormat="1" ht="18.600000000000001">
      <c r="B15" s="25" t="s">
        <v>44</v>
      </c>
      <c r="C15" s="14"/>
      <c r="D15" s="48">
        <v>980.28267080387491</v>
      </c>
      <c r="E15" s="48">
        <v>900.71408715244559</v>
      </c>
      <c r="F15" s="48">
        <v>1121.4246954994942</v>
      </c>
      <c r="G15" s="48">
        <v>1092.2033868546707</v>
      </c>
      <c r="H15" s="48">
        <v>1262.0030016100548</v>
      </c>
      <c r="I15" s="48">
        <v>1100.0574979655198</v>
      </c>
      <c r="J15" s="48">
        <v>1921.9825098382655</v>
      </c>
      <c r="K15" s="48">
        <v>1736.6345200940402</v>
      </c>
      <c r="L15" s="48">
        <v>1501.2041688844672</v>
      </c>
      <c r="M15" s="48">
        <v>1724.7579448988779</v>
      </c>
      <c r="N15" s="48">
        <v>2108.4023301029292</v>
      </c>
      <c r="O15" s="48">
        <v>2062.8270394736078</v>
      </c>
      <c r="P15" s="15">
        <f>SUM($D15:D15)/P$1</f>
        <v>980.28267080387491</v>
      </c>
      <c r="Q15" s="15">
        <f>SUM($D15:E15)/Q$1</f>
        <v>940.49837897816019</v>
      </c>
      <c r="R15" s="15">
        <f>SUM($D15:F15)/R$1</f>
        <v>1000.8071511519382</v>
      </c>
      <c r="S15" s="15">
        <f>SUM($D15:G15)/S$1</f>
        <v>1023.6562100776214</v>
      </c>
      <c r="T15" s="15">
        <f>SUM($D15:H15)/T$1</f>
        <v>1071.325568384108</v>
      </c>
      <c r="U15" s="15">
        <f>SUM($D15:I15)/U$1</f>
        <v>1076.1142233143435</v>
      </c>
      <c r="V15" s="15">
        <f>SUM($D15:J15)/V$1</f>
        <v>1196.9525499606182</v>
      </c>
      <c r="W15" s="15">
        <f>SUM($D15:K15)/W$1</f>
        <v>1264.4127962272958</v>
      </c>
      <c r="X15" s="15">
        <f>SUM($D15:L15)/X$1</f>
        <v>1290.7229487447594</v>
      </c>
      <c r="Y15" s="15">
        <f>SUM($D15:M15)/Y$1</f>
        <v>1334.1264483601713</v>
      </c>
      <c r="Z15" s="15">
        <f>SUM($D15:N15)/Z$1</f>
        <v>1404.51516488224</v>
      </c>
      <c r="AA15" s="15">
        <f>SUM($D15:O15)/AA$1</f>
        <v>1459.3744877648539</v>
      </c>
      <c r="AB15" s="15">
        <f t="shared" si="0"/>
        <v>1000.8071511519382</v>
      </c>
      <c r="AC15" s="15">
        <f t="shared" si="1"/>
        <v>1151.4212954767484</v>
      </c>
      <c r="AD15" s="15">
        <f t="shared" si="2"/>
        <v>1719.940399605591</v>
      </c>
      <c r="AE15" s="15">
        <f t="shared" si="3"/>
        <v>1965.3291048251383</v>
      </c>
      <c r="AF15" s="15">
        <f t="shared" si="4"/>
        <v>1076.1142233143435</v>
      </c>
      <c r="AG15" s="15">
        <f t="shared" si="5"/>
        <v>1842.6347522153649</v>
      </c>
      <c r="AH15" s="15">
        <f t="shared" si="6"/>
        <v>1459.3744877648539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60.418427521579837</v>
      </c>
      <c r="E17" s="48">
        <v>106.98492600381658</v>
      </c>
      <c r="F17" s="48">
        <v>75.213314777735675</v>
      </c>
      <c r="G17" s="48">
        <v>63.506169118432133</v>
      </c>
      <c r="H17" s="48">
        <v>136.26767202157581</v>
      </c>
      <c r="I17" s="48">
        <v>144.74584555650648</v>
      </c>
      <c r="J17" s="48">
        <v>289.52230378111022</v>
      </c>
      <c r="K17" s="48">
        <v>217.45991879292217</v>
      </c>
      <c r="L17" s="48">
        <v>139.36142280815042</v>
      </c>
      <c r="M17" s="48">
        <v>131.4642824806626</v>
      </c>
      <c r="N17" s="48">
        <v>146.10369168171519</v>
      </c>
      <c r="O17" s="48">
        <v>179.29543122350262</v>
      </c>
      <c r="P17" s="15">
        <f>SUM($D17:D17)/P$1</f>
        <v>60.418427521579837</v>
      </c>
      <c r="Q17" s="15">
        <f>SUM($D17:E17)/Q$1</f>
        <v>83.701676762698213</v>
      </c>
      <c r="R17" s="15">
        <f>SUM($D17:F17)/R$1</f>
        <v>80.872222767710696</v>
      </c>
      <c r="S17" s="15">
        <f>SUM($D17:G17)/S$1</f>
        <v>76.530709355391053</v>
      </c>
      <c r="T17" s="15">
        <f>SUM($D17:H17)/T$1</f>
        <v>88.478101888628004</v>
      </c>
      <c r="U17" s="15">
        <f>SUM($D17:I17)/U$1</f>
        <v>97.85605916660775</v>
      </c>
      <c r="V17" s="15">
        <f>SUM($D17:J17)/V$1</f>
        <v>125.23695125439382</v>
      </c>
      <c r="W17" s="15">
        <f>SUM($D17:K17)/W$1</f>
        <v>136.76482219670987</v>
      </c>
      <c r="X17" s="15">
        <f>SUM($D17:L17)/X$1</f>
        <v>137.05333337575883</v>
      </c>
      <c r="Y17" s="15">
        <f>SUM($D17:M17)/Y$1</f>
        <v>136.49442828624919</v>
      </c>
      <c r="Z17" s="15">
        <f>SUM($D17:N17)/Z$1</f>
        <v>137.36799768583703</v>
      </c>
      <c r="AA17" s="15">
        <f>SUM($D17:O17)/AA$1</f>
        <v>140.86195048064249</v>
      </c>
      <c r="AB17" s="15">
        <f t="shared" si="0"/>
        <v>80.872222767710696</v>
      </c>
      <c r="AC17" s="15">
        <f t="shared" si="1"/>
        <v>114.83989556550482</v>
      </c>
      <c r="AD17" s="15">
        <f t="shared" si="2"/>
        <v>215.44788179406092</v>
      </c>
      <c r="AE17" s="15">
        <f t="shared" si="3"/>
        <v>152.28780179529349</v>
      </c>
      <c r="AF17" s="15">
        <f t="shared" si="4"/>
        <v>97.85605916660775</v>
      </c>
      <c r="AG17" s="15">
        <f t="shared" si="5"/>
        <v>183.86784179467722</v>
      </c>
      <c r="AH17" s="15">
        <f t="shared" si="6"/>
        <v>140.86195048064249</v>
      </c>
    </row>
    <row r="18" spans="2:34" s="1" customFormat="1" ht="18.600000000000001">
      <c r="B18" s="26" t="s">
        <v>47</v>
      </c>
      <c r="C18" s="27"/>
      <c r="D18" s="48">
        <v>2226.6995403716714</v>
      </c>
      <c r="E18" s="48">
        <v>2074.9710855096505</v>
      </c>
      <c r="F18" s="48">
        <v>2222.7321599240458</v>
      </c>
      <c r="G18" s="48">
        <v>2236.2098011061335</v>
      </c>
      <c r="H18" s="48">
        <v>2752.9961356880594</v>
      </c>
      <c r="I18" s="48">
        <v>2468.5934130435667</v>
      </c>
      <c r="J18" s="48">
        <v>3923.3089803961575</v>
      </c>
      <c r="K18" s="48">
        <v>3756.6536080760629</v>
      </c>
      <c r="L18" s="48">
        <v>3365.7436315299819</v>
      </c>
      <c r="M18" s="48">
        <v>3767.8097331105632</v>
      </c>
      <c r="N18" s="48">
        <v>4221.2085146165409</v>
      </c>
      <c r="O18" s="48">
        <v>4024.8874722446053</v>
      </c>
      <c r="P18" s="28">
        <f>SUM($D18:D18)/P$1</f>
        <v>2226.6995403716714</v>
      </c>
      <c r="Q18" s="28">
        <f>SUM($D18:E18)/Q$1</f>
        <v>2150.835312940661</v>
      </c>
      <c r="R18" s="28">
        <f>SUM($D18:F18)/R$1</f>
        <v>2174.8009286017891</v>
      </c>
      <c r="S18" s="28">
        <f>SUM($D18:G18)/S$1</f>
        <v>2190.1531467278755</v>
      </c>
      <c r="T18" s="28">
        <f>SUM($D18:H18)/T$1</f>
        <v>2302.7217445199121</v>
      </c>
      <c r="U18" s="28">
        <f>SUM($D18:I18)/U$1</f>
        <v>2330.3670226071881</v>
      </c>
      <c r="V18" s="28">
        <f>SUM($D18:J18)/V$1</f>
        <v>2557.9301594341837</v>
      </c>
      <c r="W18" s="28">
        <f>SUM($D18:K18)/W$1</f>
        <v>2707.7705905144185</v>
      </c>
      <c r="X18" s="28">
        <f>SUM($D18:L18)/X$1</f>
        <v>2780.8787061828143</v>
      </c>
      <c r="Y18" s="28">
        <f>SUM($D18:M18)/Y$1</f>
        <v>2879.5718088755893</v>
      </c>
      <c r="Z18" s="28">
        <f>SUM($D18:N18)/Z$1</f>
        <v>3001.5387821247668</v>
      </c>
      <c r="AA18" s="28">
        <f>SUM($D18:O18)/AA$1</f>
        <v>3086.8178396347535</v>
      </c>
      <c r="AB18" s="28">
        <f t="shared" si="0"/>
        <v>2174.8009286017891</v>
      </c>
      <c r="AC18" s="28">
        <f t="shared" si="1"/>
        <v>2485.9331166125867</v>
      </c>
      <c r="AD18" s="28">
        <f t="shared" si="2"/>
        <v>3681.9020733340676</v>
      </c>
      <c r="AE18" s="28">
        <f t="shared" si="3"/>
        <v>4004.63523999057</v>
      </c>
      <c r="AF18" s="28">
        <f t="shared" si="4"/>
        <v>2330.3670226071881</v>
      </c>
      <c r="AG18" s="28">
        <f t="shared" si="5"/>
        <v>3843.2686566623183</v>
      </c>
      <c r="AH18" s="28">
        <f t="shared" si="6"/>
        <v>3086.8178396347535</v>
      </c>
    </row>
    <row r="19" spans="2:34" s="1" customFormat="1" ht="18.600000000000001">
      <c r="B19" s="25" t="s">
        <v>48</v>
      </c>
      <c r="C19" s="14"/>
      <c r="D19" s="48">
        <v>423.8614358648889</v>
      </c>
      <c r="E19" s="48">
        <v>459.63305354347614</v>
      </c>
      <c r="F19" s="48">
        <v>539.44768506177672</v>
      </c>
      <c r="G19" s="48">
        <v>586.86401300089312</v>
      </c>
      <c r="H19" s="48">
        <v>548.67403171634646</v>
      </c>
      <c r="I19" s="48">
        <v>794.88427278619042</v>
      </c>
      <c r="J19" s="48">
        <v>1180.7264912498397</v>
      </c>
      <c r="K19" s="48">
        <v>583.10564998300811</v>
      </c>
      <c r="L19" s="48">
        <v>509.39238755171976</v>
      </c>
      <c r="M19" s="48">
        <v>727.60918159320499</v>
      </c>
      <c r="N19" s="48">
        <v>769.34506979390756</v>
      </c>
      <c r="O19" s="48">
        <v>998.26578975063774</v>
      </c>
      <c r="P19" s="15">
        <f>SUM($D19:D19)/P$1</f>
        <v>423.8614358648889</v>
      </c>
      <c r="Q19" s="15">
        <f>SUM($D19:E19)/Q$1</f>
        <v>441.74724470418255</v>
      </c>
      <c r="R19" s="15">
        <f>SUM($D19:F19)/R$1</f>
        <v>474.31405815671388</v>
      </c>
      <c r="S19" s="15">
        <f>SUM($D19:G19)/S$1</f>
        <v>502.45154686775868</v>
      </c>
      <c r="T19" s="15">
        <f>SUM($D19:H19)/T$1</f>
        <v>511.69604383747628</v>
      </c>
      <c r="U19" s="15">
        <f>SUM($D19:I19)/U$1</f>
        <v>558.89408199559523</v>
      </c>
      <c r="V19" s="15">
        <f>SUM($D19:J19)/V$1</f>
        <v>647.72728331763017</v>
      </c>
      <c r="W19" s="15">
        <f>SUM($D19:K19)/W$1</f>
        <v>639.64957915080242</v>
      </c>
      <c r="X19" s="15">
        <f>SUM($D19:L19)/X$1</f>
        <v>625.17655786201544</v>
      </c>
      <c r="Y19" s="15">
        <f>SUM($D19:M19)/Y$1</f>
        <v>635.41982023513435</v>
      </c>
      <c r="Z19" s="15">
        <f>SUM($D19:N19)/Z$1</f>
        <v>647.59484292229558</v>
      </c>
      <c r="AA19" s="15">
        <f>SUM($D19:O19)/AA$1</f>
        <v>676.81742182465746</v>
      </c>
      <c r="AB19" s="15">
        <f t="shared" si="0"/>
        <v>474.31405815671388</v>
      </c>
      <c r="AC19" s="15">
        <f t="shared" si="1"/>
        <v>643.47410583447675</v>
      </c>
      <c r="AD19" s="15">
        <f t="shared" si="2"/>
        <v>757.74150959485587</v>
      </c>
      <c r="AE19" s="15">
        <f t="shared" si="3"/>
        <v>831.74001371258339</v>
      </c>
      <c r="AF19" s="15">
        <f t="shared" si="4"/>
        <v>558.89408199559523</v>
      </c>
      <c r="AG19" s="15">
        <f t="shared" si="5"/>
        <v>794.74076165371969</v>
      </c>
      <c r="AH19" s="15">
        <f t="shared" si="6"/>
        <v>676.81742182465746</v>
      </c>
    </row>
    <row r="20" spans="2:34" s="1" customFormat="1" ht="18.600000000000001">
      <c r="B20" s="25" t="s">
        <v>49</v>
      </c>
      <c r="C20" s="14"/>
      <c r="D20" s="48">
        <v>12.159136121233294</v>
      </c>
      <c r="E20" s="48">
        <v>13.678154196092738</v>
      </c>
      <c r="F20" s="48">
        <v>13.791430175594197</v>
      </c>
      <c r="G20" s="48">
        <v>13.595583353574991</v>
      </c>
      <c r="H20" s="48">
        <v>15.63824326805384</v>
      </c>
      <c r="I20" s="48">
        <v>14.323039369037071</v>
      </c>
      <c r="J20" s="48">
        <v>26.855550876341301</v>
      </c>
      <c r="K20" s="48">
        <v>1.1943086757423733</v>
      </c>
      <c r="L20" s="48">
        <v>1.7470791089821451</v>
      </c>
      <c r="M20" s="48">
        <v>2.6637142878658988</v>
      </c>
      <c r="N20" s="48">
        <v>2.2293664085094904</v>
      </c>
      <c r="O20" s="48">
        <v>0.56079685395078782</v>
      </c>
      <c r="P20" s="15">
        <f>SUM($D20:D20)/P$1</f>
        <v>12.159136121233294</v>
      </c>
      <c r="Q20" s="15">
        <f>SUM($D20:E20)/Q$1</f>
        <v>12.918645158663015</v>
      </c>
      <c r="R20" s="15">
        <f>SUM($D20:F20)/R$1</f>
        <v>13.209573497640074</v>
      </c>
      <c r="S20" s="15">
        <f>SUM($D20:G20)/S$1</f>
        <v>13.306075961623804</v>
      </c>
      <c r="T20" s="15">
        <f>SUM($D20:H20)/T$1</f>
        <v>13.772509422909812</v>
      </c>
      <c r="U20" s="15">
        <f>SUM($D20:I20)/U$1</f>
        <v>13.864264413931023</v>
      </c>
      <c r="V20" s="15">
        <f>SUM($D20:J20)/V$1</f>
        <v>15.720162479989634</v>
      </c>
      <c r="W20" s="15">
        <f>SUM($D20:K20)/W$1</f>
        <v>13.904430754458726</v>
      </c>
      <c r="X20" s="15">
        <f>SUM($D20:L20)/X$1</f>
        <v>12.553613904961329</v>
      </c>
      <c r="Y20" s="15">
        <f>SUM($D20:M20)/Y$1</f>
        <v>11.564623943251785</v>
      </c>
      <c r="Z20" s="15">
        <f>SUM($D20:N20)/Z$1</f>
        <v>10.715964167366122</v>
      </c>
      <c r="AA20" s="15">
        <f>SUM($D20:O20)/AA$1</f>
        <v>9.8697002245815124</v>
      </c>
      <c r="AB20" s="15">
        <f t="shared" si="0"/>
        <v>13.209573497640074</v>
      </c>
      <c r="AC20" s="15">
        <f t="shared" si="1"/>
        <v>14.518955330221965</v>
      </c>
      <c r="AD20" s="15">
        <f t="shared" si="2"/>
        <v>9.9323128870219399</v>
      </c>
      <c r="AE20" s="15">
        <f t="shared" si="3"/>
        <v>1.817959183442059</v>
      </c>
      <c r="AF20" s="15">
        <f t="shared" si="4"/>
        <v>13.864264413931023</v>
      </c>
      <c r="AG20" s="15">
        <f t="shared" si="5"/>
        <v>5.8751360352319999</v>
      </c>
      <c r="AH20" s="15">
        <f t="shared" si="6"/>
        <v>9.8697002245815124</v>
      </c>
    </row>
    <row r="21" spans="2:34" s="1" customFormat="1" ht="18.600000000000001">
      <c r="B21" s="25" t="s">
        <v>50</v>
      </c>
      <c r="C21" s="14"/>
      <c r="D21" s="48">
        <v>-6.7318299986074672</v>
      </c>
      <c r="E21" s="48">
        <v>18.578767685591444</v>
      </c>
      <c r="F21" s="48">
        <v>66.026306249170318</v>
      </c>
      <c r="G21" s="48">
        <v>230.37568104636171</v>
      </c>
      <c r="H21" s="48">
        <v>153.32200823564639</v>
      </c>
      <c r="I21" s="48">
        <v>160.43019666030781</v>
      </c>
      <c r="J21" s="48">
        <v>269.17380645442955</v>
      </c>
      <c r="K21" s="48">
        <v>165.88398746491487</v>
      </c>
      <c r="L21" s="48">
        <v>130.02959270014969</v>
      </c>
      <c r="M21" s="48">
        <v>32.376442567225283</v>
      </c>
      <c r="N21" s="48">
        <v>195.49827511026677</v>
      </c>
      <c r="O21" s="48">
        <v>138.01906658935619</v>
      </c>
      <c r="P21" s="15">
        <f>SUM($D21:D21)/P$1</f>
        <v>-6.7318299986074672</v>
      </c>
      <c r="Q21" s="15">
        <f>SUM($D21:E21)/Q$1</f>
        <v>5.9234688434919889</v>
      </c>
      <c r="R21" s="15">
        <f>SUM($D21:F21)/R$1</f>
        <v>25.9577479787181</v>
      </c>
      <c r="S21" s="15">
        <f>SUM($D21:G21)/S$1</f>
        <v>77.062231245628993</v>
      </c>
      <c r="T21" s="15">
        <f>SUM($D21:H21)/T$1</f>
        <v>92.314186643632482</v>
      </c>
      <c r="U21" s="15">
        <f>SUM($D21:I21)/U$1</f>
        <v>103.66685497974504</v>
      </c>
      <c r="V21" s="15">
        <f>SUM($D21:J21)/V$1</f>
        <v>127.31070519041425</v>
      </c>
      <c r="W21" s="15">
        <f>SUM($D21:K21)/W$1</f>
        <v>132.13236547472684</v>
      </c>
      <c r="X21" s="15">
        <f>SUM($D21:L21)/X$1</f>
        <v>131.89872405532938</v>
      </c>
      <c r="Y21" s="15">
        <f>SUM($D21:M21)/Y$1</f>
        <v>121.94649590651898</v>
      </c>
      <c r="Z21" s="15">
        <f>SUM($D21:N21)/Z$1</f>
        <v>128.63302128867787</v>
      </c>
      <c r="AA21" s="15">
        <f>SUM($D21:O21)/AA$1</f>
        <v>129.41519173040106</v>
      </c>
      <c r="AB21" s="15">
        <f t="shared" si="0"/>
        <v>25.9577479787181</v>
      </c>
      <c r="AC21" s="15">
        <f t="shared" si="1"/>
        <v>181.37596198077199</v>
      </c>
      <c r="AD21" s="15">
        <f t="shared" si="2"/>
        <v>188.36246220649801</v>
      </c>
      <c r="AE21" s="15">
        <f t="shared" si="3"/>
        <v>121.96459475561608</v>
      </c>
      <c r="AF21" s="15">
        <f t="shared" si="4"/>
        <v>103.66685497974504</v>
      </c>
      <c r="AG21" s="15">
        <f t="shared" si="5"/>
        <v>155.16352848105706</v>
      </c>
      <c r="AH21" s="15">
        <f t="shared" si="6"/>
        <v>129.41519173040106</v>
      </c>
    </row>
    <row r="22" spans="2:34" s="1" customFormat="1" ht="18.600000000000001">
      <c r="B22" s="25" t="s">
        <v>51</v>
      </c>
      <c r="C22" s="14"/>
      <c r="D22" s="48">
        <v>355.89022071671411</v>
      </c>
      <c r="E22" s="48">
        <v>416.38625868298715</v>
      </c>
      <c r="F22" s="48">
        <v>461.32412397925026</v>
      </c>
      <c r="G22" s="48">
        <v>371.64014744982177</v>
      </c>
      <c r="H22" s="48">
        <v>436.27252932390326</v>
      </c>
      <c r="I22" s="48">
        <v>469.4651912913987</v>
      </c>
      <c r="J22" s="48">
        <v>593.69858030674993</v>
      </c>
      <c r="K22" s="48">
        <v>539.38397754786274</v>
      </c>
      <c r="L22" s="48">
        <v>513.24386124524153</v>
      </c>
      <c r="M22" s="48">
        <v>561.96151188712042</v>
      </c>
      <c r="N22" s="48">
        <v>563.54417238077735</v>
      </c>
      <c r="O22" s="48">
        <v>629.39895439277723</v>
      </c>
      <c r="P22" s="15">
        <f>SUM($D22:D22)/P$1</f>
        <v>355.89022071671411</v>
      </c>
      <c r="Q22" s="15">
        <f>SUM($D22:E22)/Q$1</f>
        <v>386.1382396998506</v>
      </c>
      <c r="R22" s="15">
        <f>SUM($D22:F22)/R$1</f>
        <v>411.20020112631715</v>
      </c>
      <c r="S22" s="15">
        <f>SUM($D22:G22)/S$1</f>
        <v>401.31018770719334</v>
      </c>
      <c r="T22" s="15">
        <f>SUM($D22:H22)/T$1</f>
        <v>408.30265603053533</v>
      </c>
      <c r="U22" s="15">
        <f>SUM($D22:I22)/U$1</f>
        <v>418.49641190734587</v>
      </c>
      <c r="V22" s="15">
        <f>SUM($D22:J22)/V$1</f>
        <v>443.52529310726078</v>
      </c>
      <c r="W22" s="15">
        <f>SUM($D22:K22)/W$1</f>
        <v>455.507628662336</v>
      </c>
      <c r="X22" s="15">
        <f>SUM($D22:L22)/X$1</f>
        <v>461.9227656159922</v>
      </c>
      <c r="Y22" s="15">
        <f>SUM($D22:M22)/Y$1</f>
        <v>471.92664024310506</v>
      </c>
      <c r="Z22" s="15">
        <f>SUM($D22:N22)/Z$1</f>
        <v>480.25550680107523</v>
      </c>
      <c r="AA22" s="15">
        <f>SUM($D22:O22)/AA$1</f>
        <v>492.68412743371709</v>
      </c>
      <c r="AB22" s="15">
        <f t="shared" si="0"/>
        <v>411.20020112631715</v>
      </c>
      <c r="AC22" s="15">
        <f t="shared" si="1"/>
        <v>425.79262268837459</v>
      </c>
      <c r="AD22" s="15">
        <f t="shared" si="2"/>
        <v>548.77547303328481</v>
      </c>
      <c r="AE22" s="15">
        <f t="shared" si="3"/>
        <v>584.96821288689171</v>
      </c>
      <c r="AF22" s="15">
        <f t="shared" si="4"/>
        <v>418.49641190734587</v>
      </c>
      <c r="AG22" s="15">
        <f t="shared" si="5"/>
        <v>566.8718429600882</v>
      </c>
      <c r="AH22" s="15">
        <f t="shared" si="6"/>
        <v>492.68412743371709</v>
      </c>
    </row>
    <row r="23" spans="2:34" s="1" customFormat="1" ht="18.600000000000001">
      <c r="B23" s="25" t="s">
        <v>52</v>
      </c>
      <c r="C23" s="14"/>
      <c r="D23" s="48">
        <v>995.91024127645062</v>
      </c>
      <c r="E23" s="48">
        <v>1159.525788182566</v>
      </c>
      <c r="F23" s="48">
        <v>882.37797368745441</v>
      </c>
      <c r="G23" s="48">
        <v>1225.2933508041201</v>
      </c>
      <c r="H23" s="48">
        <v>1163.9950286635494</v>
      </c>
      <c r="I23" s="48">
        <v>1209.0725861667213</v>
      </c>
      <c r="J23" s="48">
        <v>1303.1151399760195</v>
      </c>
      <c r="K23" s="48">
        <v>1280.9689786268252</v>
      </c>
      <c r="L23" s="48">
        <v>1301.8300789130697</v>
      </c>
      <c r="M23" s="48">
        <v>1147.8695462559456</v>
      </c>
      <c r="N23" s="48">
        <v>1254.5948501329497</v>
      </c>
      <c r="O23" s="48">
        <v>1378.3353002618105</v>
      </c>
      <c r="P23" s="15">
        <f>SUM($D23:D23)/P$1</f>
        <v>995.91024127645062</v>
      </c>
      <c r="Q23" s="15">
        <f>SUM($D23:E23)/Q$1</f>
        <v>1077.7180147295082</v>
      </c>
      <c r="R23" s="15">
        <f>SUM($D23:F23)/R$1</f>
        <v>1012.6046677154903</v>
      </c>
      <c r="S23" s="15">
        <f>SUM($D23:G23)/S$1</f>
        <v>1065.7768384876476</v>
      </c>
      <c r="T23" s="15">
        <f>SUM($D23:H23)/T$1</f>
        <v>1085.420476522828</v>
      </c>
      <c r="U23" s="15">
        <f>SUM($D23:I23)/U$1</f>
        <v>1106.0291614634768</v>
      </c>
      <c r="V23" s="15">
        <f>SUM($D23:J23)/V$1</f>
        <v>1134.184301250983</v>
      </c>
      <c r="W23" s="15">
        <f>SUM($D23:K23)/W$1</f>
        <v>1152.5323859229632</v>
      </c>
      <c r="X23" s="15">
        <f>SUM($D23:L23)/X$1</f>
        <v>1169.1210184774195</v>
      </c>
      <c r="Y23" s="15">
        <f>SUM($D23:M23)/Y$1</f>
        <v>1166.995871255272</v>
      </c>
      <c r="Z23" s="15">
        <f>SUM($D23:N23)/Z$1</f>
        <v>1174.9594147896064</v>
      </c>
      <c r="AA23" s="15">
        <f>SUM($D23:O23)/AA$1</f>
        <v>1191.9074052456235</v>
      </c>
      <c r="AB23" s="15">
        <f t="shared" si="0"/>
        <v>1012.6046677154903</v>
      </c>
      <c r="AC23" s="15">
        <f t="shared" si="1"/>
        <v>1199.4536552114635</v>
      </c>
      <c r="AD23" s="15">
        <f t="shared" si="2"/>
        <v>1295.3047325053049</v>
      </c>
      <c r="AE23" s="15">
        <f t="shared" si="3"/>
        <v>1260.2665655502353</v>
      </c>
      <c r="AF23" s="15">
        <f t="shared" si="4"/>
        <v>1106.0291614634768</v>
      </c>
      <c r="AG23" s="15">
        <f t="shared" si="5"/>
        <v>1277.78564902777</v>
      </c>
      <c r="AH23" s="15">
        <f t="shared" si="6"/>
        <v>1191.9074052456235</v>
      </c>
    </row>
    <row r="24" spans="2:34" s="1" customFormat="1" ht="18.600000000000001">
      <c r="B24" s="26" t="s">
        <v>53</v>
      </c>
      <c r="C24" s="29"/>
      <c r="D24" s="49">
        <v>1922.9547232163768</v>
      </c>
      <c r="E24" s="49">
        <v>2209.463268034162</v>
      </c>
      <c r="F24" s="49">
        <v>2082.0148966015668</v>
      </c>
      <c r="G24" s="49">
        <v>2586.8995148100098</v>
      </c>
      <c r="H24" s="49">
        <v>2449.9353444899098</v>
      </c>
      <c r="I24" s="49">
        <v>2773.0082002913427</v>
      </c>
      <c r="J24" s="49">
        <v>3498.7612673888575</v>
      </c>
      <c r="K24" s="49">
        <v>2693.1719827873758</v>
      </c>
      <c r="L24" s="49">
        <v>2583.8870891336182</v>
      </c>
      <c r="M24" s="49">
        <v>2594.6662396391389</v>
      </c>
      <c r="N24" s="49">
        <v>2910.3392068900775</v>
      </c>
      <c r="O24" s="49">
        <v>3289.9190585451365</v>
      </c>
      <c r="P24" s="30">
        <f>SUM($D24:D24)/P$1</f>
        <v>1922.9547232163768</v>
      </c>
      <c r="Q24" s="30">
        <f>SUM($D24:E24)/Q$1</f>
        <v>2066.2089956252694</v>
      </c>
      <c r="R24" s="30">
        <f>SUM($D24:F24)/R$1</f>
        <v>2071.4776292840352</v>
      </c>
      <c r="S24" s="30">
        <f>SUM($D24:G24)/S$1</f>
        <v>2200.3331006655289</v>
      </c>
      <c r="T24" s="30">
        <f>SUM($D24:H24)/T$1</f>
        <v>2250.2535494304052</v>
      </c>
      <c r="U24" s="30">
        <f>SUM($D24:I24)/U$1</f>
        <v>2337.3793245738948</v>
      </c>
      <c r="V24" s="30">
        <f>SUM($D24:J24)/V$1</f>
        <v>2503.2910306903177</v>
      </c>
      <c r="W24" s="30">
        <f>SUM($D24:K24)/W$1</f>
        <v>2527.0261497024499</v>
      </c>
      <c r="X24" s="30">
        <f>SUM($D24:L24)/X$1</f>
        <v>2533.3440318614685</v>
      </c>
      <c r="Y24" s="30">
        <f>SUM($D24:M24)/Y$1</f>
        <v>2539.476252639236</v>
      </c>
      <c r="Z24" s="30">
        <f>SUM($D24:N24)/Z$1</f>
        <v>2573.1910666620392</v>
      </c>
      <c r="AA24" s="30">
        <f>SUM($D24:O24)/AA$1</f>
        <v>2632.918399318964</v>
      </c>
      <c r="AB24" s="30">
        <f t="shared" si="0"/>
        <v>2071.4776292840352</v>
      </c>
      <c r="AC24" s="30">
        <f t="shared" si="1"/>
        <v>2603.281019863754</v>
      </c>
      <c r="AD24" s="30">
        <f t="shared" si="2"/>
        <v>2925.2734464366172</v>
      </c>
      <c r="AE24" s="30">
        <f t="shared" si="3"/>
        <v>2931.6415016914507</v>
      </c>
      <c r="AF24" s="30">
        <f t="shared" si="4"/>
        <v>2337.3793245738948</v>
      </c>
      <c r="AG24" s="30">
        <f t="shared" si="5"/>
        <v>2928.4574740640342</v>
      </c>
      <c r="AH24" s="30">
        <f t="shared" si="6"/>
        <v>2632.918399318964</v>
      </c>
    </row>
    <row r="25" spans="2:34" s="1" customFormat="1" ht="18.600000000000001">
      <c r="B25" s="26" t="s">
        <v>54</v>
      </c>
      <c r="C25" s="29"/>
      <c r="D25" s="49">
        <v>219.63858765268242</v>
      </c>
      <c r="E25" s="49">
        <v>188.68295772545082</v>
      </c>
      <c r="F25" s="49">
        <v>168.85833525113</v>
      </c>
      <c r="G25" s="49">
        <v>217.91446358744253</v>
      </c>
      <c r="H25" s="49">
        <v>203.53805521314251</v>
      </c>
      <c r="I25" s="49">
        <v>209.06980643573462</v>
      </c>
      <c r="J25" s="49">
        <v>331.31047824401099</v>
      </c>
      <c r="K25" s="49">
        <v>207.13171933622692</v>
      </c>
      <c r="L25" s="49">
        <v>224.32435199859725</v>
      </c>
      <c r="M25" s="49">
        <v>198.61662179909061</v>
      </c>
      <c r="N25" s="49">
        <v>270.41005211052743</v>
      </c>
      <c r="O25" s="49">
        <v>341.1969810398187</v>
      </c>
      <c r="P25" s="30">
        <f>SUM($D25:D25)/P$1</f>
        <v>219.63858765268242</v>
      </c>
      <c r="Q25" s="30">
        <f>SUM($D25:E25)/Q$1</f>
        <v>204.16077268906662</v>
      </c>
      <c r="R25" s="30">
        <f>SUM($D25:F25)/R$1</f>
        <v>192.39329354308776</v>
      </c>
      <c r="S25" s="30">
        <f>SUM($D25:G25)/S$1</f>
        <v>198.77358605417646</v>
      </c>
      <c r="T25" s="30">
        <f>SUM($D25:H25)/T$1</f>
        <v>199.7264798859697</v>
      </c>
      <c r="U25" s="30">
        <f>SUM($D25:I25)/U$1</f>
        <v>201.28370097759716</v>
      </c>
      <c r="V25" s="30">
        <f>SUM($D25:J25)/V$1</f>
        <v>219.85895487279913</v>
      </c>
      <c r="W25" s="30">
        <f>SUM($D25:K25)/W$1</f>
        <v>218.26805043072761</v>
      </c>
      <c r="X25" s="30">
        <f>SUM($D25:L25)/X$1</f>
        <v>218.94097282715757</v>
      </c>
      <c r="Y25" s="30">
        <f>SUM($D25:M25)/Y$1</f>
        <v>216.90853772435088</v>
      </c>
      <c r="Z25" s="30">
        <f>SUM($D25:N25)/Z$1</f>
        <v>221.77231175945784</v>
      </c>
      <c r="AA25" s="30">
        <f>SUM($D25:O25)/AA$1</f>
        <v>231.72436753282125</v>
      </c>
      <c r="AB25" s="30">
        <f t="shared" si="0"/>
        <v>192.39329354308776</v>
      </c>
      <c r="AC25" s="30">
        <f t="shared" si="1"/>
        <v>210.17410841210653</v>
      </c>
      <c r="AD25" s="30">
        <f t="shared" si="2"/>
        <v>254.25551652627837</v>
      </c>
      <c r="AE25" s="30">
        <f t="shared" si="3"/>
        <v>270.07455164981224</v>
      </c>
      <c r="AF25" s="30">
        <f t="shared" si="4"/>
        <v>201.28370097759716</v>
      </c>
      <c r="AG25" s="30">
        <f t="shared" si="5"/>
        <v>262.16503408804527</v>
      </c>
      <c r="AH25" s="30">
        <f t="shared" si="6"/>
        <v>231.72436753282125</v>
      </c>
    </row>
    <row r="26" spans="2:34" s="1" customFormat="1" ht="18.600000000000001">
      <c r="B26" s="26" t="s">
        <v>55</v>
      </c>
      <c r="C26" s="29"/>
      <c r="D26" s="49">
        <v>3.9088209071500756E-4</v>
      </c>
      <c r="E26" s="49">
        <v>8.6812426488968003E-4</v>
      </c>
      <c r="F26" s="49">
        <v>-2.2589961682173039E-3</v>
      </c>
      <c r="G26" s="49">
        <v>-9.530367732228089E-4</v>
      </c>
      <c r="H26" s="49">
        <v>1.6238535178299195E-3</v>
      </c>
      <c r="I26" s="49">
        <v>6.0960405422129285E-4</v>
      </c>
      <c r="J26" s="49">
        <v>5.9845039852340963E-4</v>
      </c>
      <c r="K26" s="49">
        <v>1.5037800963175272E-3</v>
      </c>
      <c r="L26" s="49">
        <v>-4.2735459596201266E-4</v>
      </c>
      <c r="M26" s="49">
        <v>2.0581914452522088E-4</v>
      </c>
      <c r="N26" s="49">
        <v>-7.8523893777905879E-4</v>
      </c>
      <c r="O26" s="49">
        <v>-1.5142324139671766E-3</v>
      </c>
      <c r="P26" s="30">
        <f>SUM($D26:D26)/P$1</f>
        <v>3.9088209071500756E-4</v>
      </c>
      <c r="Q26" s="30">
        <f>SUM($D26:E26)/Q$1</f>
        <v>6.2950317780234382E-4</v>
      </c>
      <c r="R26" s="30">
        <f>SUM($D26:F26)/R$1</f>
        <v>-3.3332993753753875E-4</v>
      </c>
      <c r="S26" s="30">
        <f>SUM($D26:G26)/S$1</f>
        <v>-4.8825664645885629E-4</v>
      </c>
      <c r="T26" s="30">
        <f>SUM($D26:H26)/T$1</f>
        <v>-6.5834613601101129E-5</v>
      </c>
      <c r="U26" s="30">
        <f>SUM($D26:I26)/U$1</f>
        <v>4.6738497702631202E-5</v>
      </c>
      <c r="V26" s="30">
        <f>SUM($D26:J26)/V$1</f>
        <v>1.2555448353417098E-4</v>
      </c>
      <c r="W26" s="30">
        <f>SUM($D26:K26)/W$1</f>
        <v>2.9783268513209054E-4</v>
      </c>
      <c r="X26" s="30">
        <f>SUM($D26:L26)/X$1</f>
        <v>2.1725632056607906E-4</v>
      </c>
      <c r="Y26" s="30">
        <f>SUM($D26:M26)/Y$1</f>
        <v>2.1611260296199326E-4</v>
      </c>
      <c r="Z26" s="30">
        <f>SUM($D26:N26)/Z$1</f>
        <v>1.250806447128067E-4</v>
      </c>
      <c r="AA26" s="30">
        <f>SUM($D26:O26)/AA$1</f>
        <v>-1.1528776843858571E-5</v>
      </c>
      <c r="AB26" s="30">
        <f t="shared" si="0"/>
        <v>-3.3332993753753875E-4</v>
      </c>
      <c r="AC26" s="30">
        <f t="shared" si="1"/>
        <v>4.268069329428012E-4</v>
      </c>
      <c r="AD26" s="30">
        <f t="shared" si="2"/>
        <v>5.5829196629297482E-4</v>
      </c>
      <c r="AE26" s="30">
        <f t="shared" si="3"/>
        <v>-6.9788406907367144E-4</v>
      </c>
      <c r="AF26" s="30">
        <f t="shared" si="4"/>
        <v>4.6738497702631202E-5</v>
      </c>
      <c r="AG26" s="30">
        <f t="shared" si="5"/>
        <v>-6.9796051390348364E-5</v>
      </c>
      <c r="AH26" s="30">
        <f t="shared" si="6"/>
        <v>-1.1528776843858571E-5</v>
      </c>
    </row>
    <row r="27" spans="2:34" s="16" customFormat="1" ht="18.95" thickBot="1">
      <c r="B27" s="17" t="s">
        <v>56</v>
      </c>
      <c r="C27" s="18"/>
      <c r="D27" s="50">
        <v>14322.010711696732</v>
      </c>
      <c r="E27" s="50">
        <v>15008.992302195626</v>
      </c>
      <c r="F27" s="50">
        <v>14709.17960870464</v>
      </c>
      <c r="G27" s="50">
        <v>15957.155491313721</v>
      </c>
      <c r="H27" s="50">
        <v>16688.575402339022</v>
      </c>
      <c r="I27" s="50">
        <v>17481.4384911958</v>
      </c>
      <c r="J27" s="50">
        <v>21989.972657785584</v>
      </c>
      <c r="K27" s="50">
        <v>20262.273998202552</v>
      </c>
      <c r="L27" s="50">
        <v>19116.060225667345</v>
      </c>
      <c r="M27" s="50">
        <v>20492.336454067816</v>
      </c>
      <c r="N27" s="50">
        <v>21963.976812057961</v>
      </c>
      <c r="O27" s="50">
        <v>23016.943041491366</v>
      </c>
      <c r="P27" s="19">
        <f>SUM($D27:D27)/P$1</f>
        <v>14322.010711696732</v>
      </c>
      <c r="Q27" s="19">
        <f>SUM($D27:E27)/Q$1</f>
        <v>14665.501506946179</v>
      </c>
      <c r="R27" s="19">
        <f>SUM($D27:F27)/R$1</f>
        <v>14680.060874199</v>
      </c>
      <c r="S27" s="19">
        <f>SUM($D27:G27)/S$1</f>
        <v>14999.334528477681</v>
      </c>
      <c r="T27" s="19">
        <f>SUM($D27:H27)/T$1</f>
        <v>15337.182703249948</v>
      </c>
      <c r="U27" s="19">
        <f>SUM($D27:I27)/U$1</f>
        <v>15694.558667907591</v>
      </c>
      <c r="V27" s="19">
        <f>SUM($D27:J27)/V$1</f>
        <v>16593.903523604447</v>
      </c>
      <c r="W27" s="19">
        <f>SUM($D27:K27)/W$1</f>
        <v>17052.449832929211</v>
      </c>
      <c r="X27" s="19">
        <f>SUM($D27:L27)/X$1</f>
        <v>17281.739876566782</v>
      </c>
      <c r="Y27" s="19">
        <f>SUM($D27:M27)/Y$1</f>
        <v>17602.799534316884</v>
      </c>
      <c r="Z27" s="19">
        <f>SUM($D27:N27)/Z$1</f>
        <v>17999.270195929708</v>
      </c>
      <c r="AA27" s="19">
        <f>SUM($D27:O27)/AA$1</f>
        <v>18417.409599726514</v>
      </c>
      <c r="AB27" s="19">
        <f t="shared" si="0"/>
        <v>14680.060874199</v>
      </c>
      <c r="AC27" s="19">
        <f t="shared" si="1"/>
        <v>16709.056461616183</v>
      </c>
      <c r="AD27" s="19">
        <f t="shared" si="2"/>
        <v>20456.10229388516</v>
      </c>
      <c r="AE27" s="19">
        <f t="shared" si="3"/>
        <v>21824.418769205713</v>
      </c>
      <c r="AF27" s="19">
        <f t="shared" si="4"/>
        <v>15694.558667907591</v>
      </c>
      <c r="AG27" s="19">
        <f t="shared" si="5"/>
        <v>21140.260531545435</v>
      </c>
      <c r="AH27" s="19">
        <f t="shared" si="6"/>
        <v>18417.409599726514</v>
      </c>
    </row>
    <row r="28" spans="2:34" s="1" customFormat="1" ht="18.95" thickTop="1">
      <c r="B28" s="20"/>
      <c r="C28" s="3"/>
      <c r="D28" s="9">
        <f t="shared" ref="D28:E28" si="7">D27-SUM(D5,D12,D18,D24:D26)</f>
        <v>0</v>
      </c>
      <c r="E28" s="9">
        <f t="shared" si="7"/>
        <v>0</v>
      </c>
      <c r="F28" s="9">
        <f>F27-SUM(F5,F12,F18,F24:F26)</f>
        <v>0</v>
      </c>
      <c r="G28" s="9">
        <f t="shared" ref="G28:H28" si="8">G27-SUM(G5,G12,G18,G24:G26)</f>
        <v>0</v>
      </c>
      <c r="H28" s="9">
        <f t="shared" si="8"/>
        <v>0</v>
      </c>
      <c r="I28" s="9">
        <v>0</v>
      </c>
      <c r="J28" s="9">
        <v>0</v>
      </c>
      <c r="K28" s="9">
        <f t="shared" ref="K28:L28" si="9">K27-SUM(K5,K12,K18,K24:K26)</f>
        <v>0</v>
      </c>
      <c r="L28" s="9">
        <f t="shared" si="9"/>
        <v>0</v>
      </c>
      <c r="M28" s="9">
        <f t="shared" ref="M28" si="10">M27-SUM(M5,M12,M18,M24:M26)</f>
        <v>0</v>
      </c>
      <c r="N28" s="9">
        <f t="shared" ref="N28" si="11">N27-SUM(N5,N12,N18,N24:N26)</f>
        <v>0</v>
      </c>
      <c r="O28" s="9">
        <f t="shared" ref="O28" si="12">O27-SUM(O5,O12,O18,O24:O26)</f>
        <v>0</v>
      </c>
      <c r="P28" s="9">
        <f t="shared" ref="P28:AH28" si="13">P27-SUM(P5,P12,P18,P24:P26)</f>
        <v>0</v>
      </c>
      <c r="Q28" s="9">
        <f t="shared" si="13"/>
        <v>0</v>
      </c>
      <c r="R28" s="9">
        <f t="shared" si="13"/>
        <v>0</v>
      </c>
      <c r="S28" s="9">
        <f t="shared" si="13"/>
        <v>0</v>
      </c>
      <c r="T28" s="9">
        <f t="shared" si="13"/>
        <v>0</v>
      </c>
      <c r="U28" s="9">
        <f t="shared" si="13"/>
        <v>0</v>
      </c>
      <c r="V28" s="9">
        <f t="shared" si="13"/>
        <v>0</v>
      </c>
      <c r="W28" s="9">
        <f t="shared" si="13"/>
        <v>0</v>
      </c>
      <c r="X28" s="9">
        <f t="shared" si="13"/>
        <v>0</v>
      </c>
      <c r="Y28" s="9">
        <f t="shared" si="13"/>
        <v>0</v>
      </c>
      <c r="Z28" s="9">
        <f t="shared" si="13"/>
        <v>0</v>
      </c>
      <c r="AA28" s="9">
        <f t="shared" si="13"/>
        <v>0</v>
      </c>
      <c r="AB28" s="9">
        <f t="shared" si="13"/>
        <v>0</v>
      </c>
      <c r="AC28" s="9">
        <f t="shared" si="13"/>
        <v>0</v>
      </c>
      <c r="AD28" s="9">
        <f t="shared" si="13"/>
        <v>0</v>
      </c>
      <c r="AE28" s="9">
        <f t="shared" si="13"/>
        <v>0</v>
      </c>
      <c r="AF28" s="9">
        <f t="shared" si="13"/>
        <v>0</v>
      </c>
      <c r="AG28" s="9">
        <f t="shared" si="13"/>
        <v>0</v>
      </c>
      <c r="AH28" s="9">
        <f t="shared" si="13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4">P2</f>
        <v>Jan-Jan</v>
      </c>
      <c r="Q31" s="35" t="str">
        <f t="shared" si="14"/>
        <v>Jan-Feb</v>
      </c>
      <c r="R31" s="35" t="str">
        <f t="shared" si="14"/>
        <v>Jan-Mar</v>
      </c>
      <c r="S31" s="35" t="str">
        <f t="shared" si="14"/>
        <v>Jan-Apr</v>
      </c>
      <c r="T31" s="35" t="str">
        <f t="shared" si="14"/>
        <v>Jan-May</v>
      </c>
      <c r="U31" s="35" t="str">
        <f t="shared" si="14"/>
        <v>Jan-Jun</v>
      </c>
      <c r="V31" s="35" t="str">
        <f t="shared" si="14"/>
        <v>Jan-Jul</v>
      </c>
      <c r="W31" s="35" t="str">
        <f t="shared" si="14"/>
        <v>Jan-Aug</v>
      </c>
      <c r="X31" s="35" t="str">
        <f t="shared" si="14"/>
        <v>Jan-Sep</v>
      </c>
      <c r="Y31" s="35" t="str">
        <f t="shared" si="14"/>
        <v>Jan-Oct</v>
      </c>
      <c r="Z31" s="35" t="str">
        <f t="shared" si="14"/>
        <v>Jan-Nov</v>
      </c>
      <c r="AA31" s="35" t="str">
        <f t="shared" si="14"/>
        <v>Jan-Dec</v>
      </c>
      <c r="AB31" s="36" t="str">
        <f t="shared" si="14"/>
        <v>Q1</v>
      </c>
      <c r="AC31" s="36" t="str">
        <f t="shared" si="14"/>
        <v>Q2</v>
      </c>
      <c r="AD31" s="36" t="str">
        <f t="shared" si="14"/>
        <v>Q3</v>
      </c>
      <c r="AE31" s="36" t="str">
        <f t="shared" si="14"/>
        <v>Q4</v>
      </c>
      <c r="AF31" s="36" t="str">
        <f t="shared" si="14"/>
        <v>H1</v>
      </c>
      <c r="AG31" s="36" t="str">
        <f t="shared" si="14"/>
        <v>H2</v>
      </c>
      <c r="AH31" s="36" t="str">
        <f t="shared" si="14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123034.32559324559</v>
      </c>
      <c r="E34" s="28">
        <f t="shared" ref="E34:O34" si="15">E5*E$57/1000</f>
        <v>139527.61897410569</v>
      </c>
      <c r="F34" s="28">
        <f t="shared" si="15"/>
        <v>144056.37399251285</v>
      </c>
      <c r="G34" s="28">
        <f t="shared" si="15"/>
        <v>129243.35618178379</v>
      </c>
      <c r="H34" s="28">
        <f t="shared" si="15"/>
        <v>150380.93244901908</v>
      </c>
      <c r="I34" s="28">
        <f t="shared" si="15"/>
        <v>154180.06722823123</v>
      </c>
      <c r="J34" s="28">
        <f t="shared" si="15"/>
        <v>127525.43477377498</v>
      </c>
      <c r="K34" s="28">
        <f t="shared" si="15"/>
        <v>147713.18246862516</v>
      </c>
      <c r="L34" s="28">
        <f t="shared" ref="L34" si="16">L5*L$57/1000</f>
        <v>154099.62865625045</v>
      </c>
      <c r="M34" s="28">
        <f t="shared" si="15"/>
        <v>160802.08354621241</v>
      </c>
      <c r="N34" s="28">
        <f t="shared" si="15"/>
        <v>174734.94445006779</v>
      </c>
      <c r="O34" s="28">
        <f t="shared" si="15"/>
        <v>156116.68518088158</v>
      </c>
      <c r="P34" s="28">
        <f t="shared" ref="P34:AH34" si="17">P5*P$57/1000</f>
        <v>123034.32559324559</v>
      </c>
      <c r="Q34" s="28">
        <f t="shared" si="17"/>
        <v>262302.75761794648</v>
      </c>
      <c r="R34" s="28">
        <f t="shared" si="17"/>
        <v>406301.08967508527</v>
      </c>
      <c r="S34" s="28">
        <f t="shared" si="17"/>
        <v>536307.96099526121</v>
      </c>
      <c r="T34" s="28">
        <f t="shared" si="17"/>
        <v>686400.74231530633</v>
      </c>
      <c r="U34" s="28">
        <f t="shared" si="17"/>
        <v>840929.53812291333</v>
      </c>
      <c r="V34" s="28">
        <f t="shared" si="17"/>
        <v>981837.1864988883</v>
      </c>
      <c r="W34" s="28">
        <f t="shared" si="17"/>
        <v>1133327.9746165066</v>
      </c>
      <c r="X34" s="28">
        <f t="shared" si="17"/>
        <v>1287981.5456385515</v>
      </c>
      <c r="Y34" s="28">
        <f t="shared" si="17"/>
        <v>1450363.4127125298</v>
      </c>
      <c r="Z34" s="28">
        <f t="shared" si="17"/>
        <v>1625714.6961904282</v>
      </c>
      <c r="AA34" s="28">
        <f t="shared" si="17"/>
        <v>1788063.7996292899</v>
      </c>
      <c r="AB34" s="28">
        <f t="shared" si="17"/>
        <v>406301.08967508527</v>
      </c>
      <c r="AC34" s="28">
        <f t="shared" si="17"/>
        <v>433420.36337428447</v>
      </c>
      <c r="AD34" s="28">
        <f t="shared" si="17"/>
        <v>431398.91505714308</v>
      </c>
      <c r="AE34" s="28">
        <f t="shared" si="17"/>
        <v>492742.02342271717</v>
      </c>
      <c r="AF34" s="28">
        <f t="shared" si="17"/>
        <v>840929.53812291333</v>
      </c>
      <c r="AG34" s="28">
        <f t="shared" si="17"/>
        <v>923129.00157714996</v>
      </c>
      <c r="AH34" s="28">
        <f t="shared" si="17"/>
        <v>1788063.7996292899</v>
      </c>
    </row>
    <row r="35" spans="1:34" s="1" customFormat="1" ht="18.600000000000001">
      <c r="B35" s="24" t="s">
        <v>35</v>
      </c>
      <c r="C35" s="14"/>
      <c r="D35" s="15">
        <f t="shared" ref="D35:AH35" si="18">D6*D$57/1000</f>
        <v>0</v>
      </c>
      <c r="E35" s="15">
        <f t="shared" ref="E35:O35" si="19">E6*E$57/1000</f>
        <v>0</v>
      </c>
      <c r="F35" s="15">
        <f t="shared" si="19"/>
        <v>0</v>
      </c>
      <c r="G35" s="15">
        <f t="shared" si="19"/>
        <v>0</v>
      </c>
      <c r="H35" s="15">
        <f t="shared" si="19"/>
        <v>0</v>
      </c>
      <c r="I35" s="15">
        <f t="shared" si="19"/>
        <v>0</v>
      </c>
      <c r="J35" s="15">
        <f t="shared" si="19"/>
        <v>0</v>
      </c>
      <c r="K35" s="15">
        <f t="shared" si="19"/>
        <v>0</v>
      </c>
      <c r="L35" s="15">
        <f t="shared" ref="L35" si="20">L6*L$57/1000</f>
        <v>0</v>
      </c>
      <c r="M35" s="15">
        <f t="shared" si="19"/>
        <v>0</v>
      </c>
      <c r="N35" s="15">
        <f t="shared" si="19"/>
        <v>0</v>
      </c>
      <c r="O35" s="15">
        <f t="shared" si="19"/>
        <v>0</v>
      </c>
      <c r="P35" s="15">
        <f t="shared" si="18"/>
        <v>0</v>
      </c>
      <c r="Q35" s="15">
        <f t="shared" si="18"/>
        <v>0</v>
      </c>
      <c r="R35" s="15">
        <f t="shared" si="18"/>
        <v>0</v>
      </c>
      <c r="S35" s="15">
        <f t="shared" si="18"/>
        <v>0</v>
      </c>
      <c r="T35" s="15">
        <f t="shared" si="18"/>
        <v>0</v>
      </c>
      <c r="U35" s="15">
        <f t="shared" si="18"/>
        <v>0</v>
      </c>
      <c r="V35" s="15">
        <f t="shared" si="18"/>
        <v>0</v>
      </c>
      <c r="W35" s="15">
        <f t="shared" si="18"/>
        <v>0</v>
      </c>
      <c r="X35" s="15">
        <f t="shared" si="18"/>
        <v>0</v>
      </c>
      <c r="Y35" s="15">
        <f t="shared" si="18"/>
        <v>0</v>
      </c>
      <c r="Z35" s="15">
        <f t="shared" si="18"/>
        <v>0</v>
      </c>
      <c r="AA35" s="15">
        <f t="shared" si="18"/>
        <v>0</v>
      </c>
      <c r="AB35" s="15">
        <f t="shared" si="18"/>
        <v>0</v>
      </c>
      <c r="AC35" s="15">
        <f t="shared" si="18"/>
        <v>0</v>
      </c>
      <c r="AD35" s="15">
        <f t="shared" si="18"/>
        <v>0</v>
      </c>
      <c r="AE35" s="15">
        <f t="shared" si="18"/>
        <v>0</v>
      </c>
      <c r="AF35" s="15">
        <f t="shared" si="18"/>
        <v>0</v>
      </c>
      <c r="AG35" s="15">
        <f t="shared" si="18"/>
        <v>0</v>
      </c>
      <c r="AH35" s="15">
        <f t="shared" si="18"/>
        <v>0</v>
      </c>
    </row>
    <row r="36" spans="1:34" s="1" customFormat="1" ht="18.600000000000001">
      <c r="B36" s="24" t="s">
        <v>36</v>
      </c>
      <c r="C36" s="14"/>
      <c r="D36" s="15">
        <f t="shared" ref="D36:AH36" si="21">D7*D$57/1000</f>
        <v>1256.1117160008521</v>
      </c>
      <c r="E36" s="15">
        <f t="shared" ref="E36:O36" si="22">E7*E$57/1000</f>
        <v>1269.9904291063297</v>
      </c>
      <c r="F36" s="15">
        <f t="shared" si="22"/>
        <v>1625.489952252904</v>
      </c>
      <c r="G36" s="15">
        <f t="shared" si="22"/>
        <v>1370.6696079060048</v>
      </c>
      <c r="H36" s="15">
        <f t="shared" si="22"/>
        <v>1516.3960442047028</v>
      </c>
      <c r="I36" s="15">
        <f t="shared" si="22"/>
        <v>1368.3138489803587</v>
      </c>
      <c r="J36" s="15">
        <f t="shared" si="22"/>
        <v>507.08433973074881</v>
      </c>
      <c r="K36" s="15">
        <f t="shared" si="22"/>
        <v>1037.0713836540431</v>
      </c>
      <c r="L36" s="15">
        <f t="shared" ref="L36" si="23">L7*L$57/1000</f>
        <v>1269.4424617827622</v>
      </c>
      <c r="M36" s="15">
        <f t="shared" si="22"/>
        <v>1398.6198128868177</v>
      </c>
      <c r="N36" s="15">
        <f t="shared" si="22"/>
        <v>1337.7542887819643</v>
      </c>
      <c r="O36" s="15">
        <f t="shared" si="22"/>
        <v>1445.9008735393693</v>
      </c>
      <c r="P36" s="15">
        <f t="shared" si="21"/>
        <v>1256.1117160008521</v>
      </c>
      <c r="Q36" s="15">
        <f t="shared" si="21"/>
        <v>2528.2471598658626</v>
      </c>
      <c r="R36" s="15">
        <f t="shared" si="21"/>
        <v>4140.0811167149977</v>
      </c>
      <c r="S36" s="15">
        <f t="shared" si="21"/>
        <v>5523.402430407772</v>
      </c>
      <c r="T36" s="15">
        <f t="shared" si="21"/>
        <v>7037.592933181978</v>
      </c>
      <c r="U36" s="15">
        <f t="shared" si="21"/>
        <v>8405.7302309171446</v>
      </c>
      <c r="V36" s="15">
        <f t="shared" si="21"/>
        <v>8732.2485354298278</v>
      </c>
      <c r="W36" s="15">
        <f t="shared" si="21"/>
        <v>9764.0198903887249</v>
      </c>
      <c r="X36" s="15">
        <f t="shared" si="21"/>
        <v>11036.376845500252</v>
      </c>
      <c r="Y36" s="15">
        <f t="shared" si="21"/>
        <v>12449.767383944662</v>
      </c>
      <c r="Z36" s="15">
        <f t="shared" si="21"/>
        <v>13789.751205333156</v>
      </c>
      <c r="AA36" s="15">
        <f t="shared" si="21"/>
        <v>15311.255093669777</v>
      </c>
      <c r="AB36" s="15">
        <f t="shared" si="21"/>
        <v>4140.0811167149977</v>
      </c>
      <c r="AC36" s="15">
        <f t="shared" si="21"/>
        <v>4257.4267323943477</v>
      </c>
      <c r="AD36" s="15">
        <f t="shared" si="21"/>
        <v>2735.2081650329851</v>
      </c>
      <c r="AE36" s="15">
        <f t="shared" si="21"/>
        <v>4212.6708902169621</v>
      </c>
      <c r="AF36" s="15">
        <f t="shared" si="21"/>
        <v>8405.7302309171446</v>
      </c>
      <c r="AG36" s="15">
        <f t="shared" si="21"/>
        <v>6909.3034828651116</v>
      </c>
      <c r="AH36" s="15">
        <f t="shared" si="21"/>
        <v>15311.255093669777</v>
      </c>
    </row>
    <row r="37" spans="1:34" s="1" customFormat="1" ht="18.600000000000001">
      <c r="B37" s="24" t="s">
        <v>37</v>
      </c>
      <c r="C37" s="14"/>
      <c r="D37" s="15">
        <f t="shared" ref="D37:AH37" si="24">D8*D$57/1000</f>
        <v>0</v>
      </c>
      <c r="E37" s="15">
        <f t="shared" ref="E37:O37" si="25">E8*E$57/1000</f>
        <v>0</v>
      </c>
      <c r="F37" s="15">
        <f t="shared" si="25"/>
        <v>0</v>
      </c>
      <c r="G37" s="15">
        <f t="shared" si="25"/>
        <v>0</v>
      </c>
      <c r="H37" s="15">
        <f t="shared" si="25"/>
        <v>0</v>
      </c>
      <c r="I37" s="15">
        <f t="shared" si="25"/>
        <v>0</v>
      </c>
      <c r="J37" s="15">
        <f t="shared" si="25"/>
        <v>0</v>
      </c>
      <c r="K37" s="15">
        <f t="shared" si="25"/>
        <v>0</v>
      </c>
      <c r="L37" s="15">
        <f t="shared" ref="L37" si="26">L8*L$57/1000</f>
        <v>0</v>
      </c>
      <c r="M37" s="15">
        <f t="shared" si="25"/>
        <v>0</v>
      </c>
      <c r="N37" s="15">
        <f t="shared" si="25"/>
        <v>0</v>
      </c>
      <c r="O37" s="15">
        <f t="shared" si="25"/>
        <v>0</v>
      </c>
      <c r="P37" s="15">
        <f t="shared" si="24"/>
        <v>0</v>
      </c>
      <c r="Q37" s="15">
        <f t="shared" si="24"/>
        <v>0</v>
      </c>
      <c r="R37" s="15">
        <f t="shared" si="24"/>
        <v>0</v>
      </c>
      <c r="S37" s="15">
        <f t="shared" si="24"/>
        <v>0</v>
      </c>
      <c r="T37" s="15">
        <f t="shared" si="24"/>
        <v>0</v>
      </c>
      <c r="U37" s="15">
        <f t="shared" si="24"/>
        <v>0</v>
      </c>
      <c r="V37" s="15">
        <f t="shared" si="24"/>
        <v>0</v>
      </c>
      <c r="W37" s="15">
        <f t="shared" si="24"/>
        <v>0</v>
      </c>
      <c r="X37" s="15">
        <f t="shared" si="24"/>
        <v>0</v>
      </c>
      <c r="Y37" s="15">
        <f t="shared" si="24"/>
        <v>0</v>
      </c>
      <c r="Z37" s="15">
        <f t="shared" si="24"/>
        <v>0</v>
      </c>
      <c r="AA37" s="15">
        <f t="shared" si="24"/>
        <v>0</v>
      </c>
      <c r="AB37" s="15">
        <f t="shared" si="24"/>
        <v>0</v>
      </c>
      <c r="AC37" s="15">
        <f t="shared" si="24"/>
        <v>0</v>
      </c>
      <c r="AD37" s="15">
        <f t="shared" si="24"/>
        <v>0</v>
      </c>
      <c r="AE37" s="15">
        <f t="shared" si="24"/>
        <v>0</v>
      </c>
      <c r="AF37" s="15">
        <f t="shared" si="24"/>
        <v>0</v>
      </c>
      <c r="AG37" s="15">
        <f t="shared" si="24"/>
        <v>0</v>
      </c>
      <c r="AH37" s="15">
        <f t="shared" si="24"/>
        <v>0</v>
      </c>
    </row>
    <row r="38" spans="1:34" s="1" customFormat="1" ht="18.600000000000001">
      <c r="B38" s="24" t="s">
        <v>38</v>
      </c>
      <c r="C38" s="14"/>
      <c r="D38" s="15">
        <f t="shared" ref="D38:AH38" si="27">D9*D$57/1000</f>
        <v>4196.5606054182663</v>
      </c>
      <c r="E38" s="15">
        <f t="shared" ref="E38:O38" si="28">E9*E$57/1000</f>
        <v>4183.2880320540708</v>
      </c>
      <c r="F38" s="15">
        <f t="shared" si="28"/>
        <v>3214.0663415318541</v>
      </c>
      <c r="G38" s="15">
        <f t="shared" si="28"/>
        <v>3941.2828212167215</v>
      </c>
      <c r="H38" s="15">
        <f t="shared" si="28"/>
        <v>4172.4523647305296</v>
      </c>
      <c r="I38" s="15">
        <f t="shared" si="28"/>
        <v>3789.5680903257953</v>
      </c>
      <c r="J38" s="15">
        <f t="shared" si="28"/>
        <v>2293.3044672313918</v>
      </c>
      <c r="K38" s="15">
        <f t="shared" si="28"/>
        <v>2585.0759348618494</v>
      </c>
      <c r="L38" s="15">
        <f t="shared" ref="L38" si="29">L9*L$57/1000</f>
        <v>2963.2784116529174</v>
      </c>
      <c r="M38" s="15">
        <f t="shared" si="28"/>
        <v>2714.0543288560134</v>
      </c>
      <c r="N38" s="15">
        <f t="shared" si="28"/>
        <v>3005.1702570665939</v>
      </c>
      <c r="O38" s="15">
        <f t="shared" si="28"/>
        <v>2434.782372500772</v>
      </c>
      <c r="P38" s="15">
        <f t="shared" si="27"/>
        <v>4196.5606054182663</v>
      </c>
      <c r="Q38" s="15">
        <f t="shared" si="27"/>
        <v>8388.8643322712487</v>
      </c>
      <c r="R38" s="15">
        <f t="shared" si="27"/>
        <v>11678.062699670963</v>
      </c>
      <c r="S38" s="15">
        <f t="shared" si="27"/>
        <v>15661.833228512616</v>
      </c>
      <c r="T38" s="15">
        <f t="shared" si="27"/>
        <v>19831.030191254154</v>
      </c>
      <c r="U38" s="15">
        <f t="shared" si="27"/>
        <v>23618.932428542699</v>
      </c>
      <c r="V38" s="15">
        <f t="shared" si="27"/>
        <v>25760.494650502031</v>
      </c>
      <c r="W38" s="15">
        <f t="shared" si="27"/>
        <v>28263.246289436753</v>
      </c>
      <c r="X38" s="15">
        <f t="shared" si="27"/>
        <v>31212.246847699047</v>
      </c>
      <c r="Y38" s="15">
        <f t="shared" si="27"/>
        <v>33894.245153656477</v>
      </c>
      <c r="Z38" s="15">
        <f t="shared" si="27"/>
        <v>36893.463217907745</v>
      </c>
      <c r="AA38" s="15">
        <f t="shared" si="27"/>
        <v>39262.613375214125</v>
      </c>
      <c r="AB38" s="15">
        <f t="shared" si="27"/>
        <v>11678.062699670963</v>
      </c>
      <c r="AC38" s="15">
        <f t="shared" si="27"/>
        <v>11919.967225593522</v>
      </c>
      <c r="AD38" s="15">
        <f t="shared" si="27"/>
        <v>7858.4921764984538</v>
      </c>
      <c r="AE38" s="15">
        <f t="shared" si="27"/>
        <v>8147.478520352448</v>
      </c>
      <c r="AF38" s="15">
        <f t="shared" si="27"/>
        <v>23618.932428542699</v>
      </c>
      <c r="AG38" s="15">
        <f t="shared" si="27"/>
        <v>16012.012997873393</v>
      </c>
      <c r="AH38" s="15">
        <f t="shared" si="27"/>
        <v>39262.613375214125</v>
      </c>
    </row>
    <row r="39" spans="1:34" s="1" customFormat="1" ht="18.600000000000001">
      <c r="B39" s="24" t="s">
        <v>39</v>
      </c>
      <c r="C39" s="14"/>
      <c r="D39" s="15">
        <f t="shared" ref="D39:AH39" si="30">D10*D$57/1000</f>
        <v>0</v>
      </c>
      <c r="E39" s="15">
        <f t="shared" ref="E39:O39" si="31">E10*E$57/1000</f>
        <v>0</v>
      </c>
      <c r="F39" s="15">
        <f t="shared" si="31"/>
        <v>0</v>
      </c>
      <c r="G39" s="15">
        <f t="shared" si="31"/>
        <v>0</v>
      </c>
      <c r="H39" s="15">
        <f t="shared" si="31"/>
        <v>0</v>
      </c>
      <c r="I39" s="15">
        <f t="shared" si="31"/>
        <v>0</v>
      </c>
      <c r="J39" s="15">
        <f t="shared" si="31"/>
        <v>0</v>
      </c>
      <c r="K39" s="15">
        <f t="shared" si="31"/>
        <v>0</v>
      </c>
      <c r="L39" s="15">
        <f t="shared" ref="L39" si="32">L10*L$57/1000</f>
        <v>0</v>
      </c>
      <c r="M39" s="15">
        <f t="shared" si="31"/>
        <v>0</v>
      </c>
      <c r="N39" s="15">
        <f t="shared" si="31"/>
        <v>0</v>
      </c>
      <c r="O39" s="15">
        <f t="shared" si="31"/>
        <v>0</v>
      </c>
      <c r="P39" s="15">
        <f t="shared" si="30"/>
        <v>0</v>
      </c>
      <c r="Q39" s="15">
        <f t="shared" si="30"/>
        <v>0</v>
      </c>
      <c r="R39" s="15">
        <f t="shared" si="30"/>
        <v>0</v>
      </c>
      <c r="S39" s="15">
        <f t="shared" si="30"/>
        <v>0</v>
      </c>
      <c r="T39" s="15">
        <f t="shared" si="30"/>
        <v>0</v>
      </c>
      <c r="U39" s="15">
        <f t="shared" si="30"/>
        <v>0</v>
      </c>
      <c r="V39" s="15">
        <f t="shared" si="30"/>
        <v>0</v>
      </c>
      <c r="W39" s="15">
        <f t="shared" si="30"/>
        <v>0</v>
      </c>
      <c r="X39" s="15">
        <f t="shared" si="30"/>
        <v>0</v>
      </c>
      <c r="Y39" s="15">
        <f t="shared" si="30"/>
        <v>0</v>
      </c>
      <c r="Z39" s="15">
        <f t="shared" si="30"/>
        <v>0</v>
      </c>
      <c r="AA39" s="15">
        <f t="shared" si="30"/>
        <v>0</v>
      </c>
      <c r="AB39" s="15">
        <f t="shared" si="30"/>
        <v>0</v>
      </c>
      <c r="AC39" s="15">
        <f t="shared" si="30"/>
        <v>0</v>
      </c>
      <c r="AD39" s="15">
        <f t="shared" si="30"/>
        <v>0</v>
      </c>
      <c r="AE39" s="15">
        <f t="shared" si="30"/>
        <v>0</v>
      </c>
      <c r="AF39" s="15">
        <f t="shared" si="30"/>
        <v>0</v>
      </c>
      <c r="AG39" s="15">
        <f t="shared" si="30"/>
        <v>0</v>
      </c>
      <c r="AH39" s="15">
        <f t="shared" si="30"/>
        <v>0</v>
      </c>
    </row>
    <row r="40" spans="1:34" s="1" customFormat="1" ht="18.600000000000001">
      <c r="B40" s="24" t="s">
        <v>40</v>
      </c>
      <c r="C40" s="14"/>
      <c r="D40" s="15">
        <f t="shared" ref="D40:AH40" si="33">D11*D$57/1000</f>
        <v>0</v>
      </c>
      <c r="E40" s="15">
        <f t="shared" ref="E40:O40" si="34">E11*E$57/1000</f>
        <v>0</v>
      </c>
      <c r="F40" s="15">
        <f t="shared" si="34"/>
        <v>0</v>
      </c>
      <c r="G40" s="15">
        <f t="shared" si="34"/>
        <v>0</v>
      </c>
      <c r="H40" s="15">
        <f t="shared" si="34"/>
        <v>0</v>
      </c>
      <c r="I40" s="15">
        <f t="shared" si="34"/>
        <v>0</v>
      </c>
      <c r="J40" s="15">
        <f t="shared" si="34"/>
        <v>0</v>
      </c>
      <c r="K40" s="15">
        <f t="shared" si="34"/>
        <v>0</v>
      </c>
      <c r="L40" s="15">
        <f t="shared" ref="L40" si="35">L11*L$57/1000</f>
        <v>0</v>
      </c>
      <c r="M40" s="15">
        <f t="shared" si="34"/>
        <v>0</v>
      </c>
      <c r="N40" s="15">
        <f t="shared" si="34"/>
        <v>0</v>
      </c>
      <c r="O40" s="15">
        <f t="shared" si="34"/>
        <v>0</v>
      </c>
      <c r="P40" s="15">
        <f t="shared" si="33"/>
        <v>0</v>
      </c>
      <c r="Q40" s="15">
        <f t="shared" si="33"/>
        <v>0</v>
      </c>
      <c r="R40" s="15">
        <f t="shared" si="33"/>
        <v>0</v>
      </c>
      <c r="S40" s="15">
        <f t="shared" si="33"/>
        <v>0</v>
      </c>
      <c r="T40" s="15">
        <f t="shared" si="33"/>
        <v>0</v>
      </c>
      <c r="U40" s="15">
        <f t="shared" si="33"/>
        <v>0</v>
      </c>
      <c r="V40" s="15">
        <f t="shared" si="33"/>
        <v>0</v>
      </c>
      <c r="W40" s="15">
        <f t="shared" si="33"/>
        <v>0</v>
      </c>
      <c r="X40" s="15">
        <f t="shared" si="33"/>
        <v>0</v>
      </c>
      <c r="Y40" s="15">
        <f t="shared" si="33"/>
        <v>0</v>
      </c>
      <c r="Z40" s="15">
        <f t="shared" si="33"/>
        <v>0</v>
      </c>
      <c r="AA40" s="15">
        <f t="shared" si="33"/>
        <v>0</v>
      </c>
      <c r="AB40" s="15">
        <f t="shared" si="33"/>
        <v>0</v>
      </c>
      <c r="AC40" s="15">
        <f t="shared" si="33"/>
        <v>0</v>
      </c>
      <c r="AD40" s="15">
        <f t="shared" si="33"/>
        <v>0</v>
      </c>
      <c r="AE40" s="15">
        <f t="shared" si="33"/>
        <v>0</v>
      </c>
      <c r="AF40" s="15">
        <f t="shared" si="33"/>
        <v>0</v>
      </c>
      <c r="AG40" s="15">
        <f t="shared" si="33"/>
        <v>0</v>
      </c>
      <c r="AH40" s="15">
        <f t="shared" si="33"/>
        <v>0</v>
      </c>
    </row>
    <row r="41" spans="1:34" s="1" customFormat="1" ht="18.600000000000001">
      <c r="B41" s="26" t="s">
        <v>41</v>
      </c>
      <c r="C41" s="27"/>
      <c r="D41" s="28">
        <f t="shared" ref="D41:AH41" si="36">D12*D$57/1000</f>
        <v>9037.4390106026185</v>
      </c>
      <c r="E41" s="28">
        <f t="shared" ref="E41:O41" si="37">E12*E$57/1000</f>
        <v>9526.6583621536392</v>
      </c>
      <c r="F41" s="28">
        <f t="shared" si="37"/>
        <v>8942.2902706810019</v>
      </c>
      <c r="G41" s="28">
        <f t="shared" si="37"/>
        <v>8281.5326278796747</v>
      </c>
      <c r="H41" s="28">
        <f t="shared" si="37"/>
        <v>9345.424526277031</v>
      </c>
      <c r="I41" s="28">
        <f t="shared" si="37"/>
        <v>8684.0035338466987</v>
      </c>
      <c r="J41" s="28">
        <f t="shared" si="37"/>
        <v>5197.138343984333</v>
      </c>
      <c r="K41" s="28">
        <f t="shared" si="37"/>
        <v>6312.8084170040238</v>
      </c>
      <c r="L41" s="28">
        <f t="shared" ref="L41" si="38">L12*L$57/1000</f>
        <v>7222.513787114759</v>
      </c>
      <c r="M41" s="28">
        <f t="shared" si="37"/>
        <v>7287.5796877317098</v>
      </c>
      <c r="N41" s="28">
        <f t="shared" si="37"/>
        <v>7627.8509654420095</v>
      </c>
      <c r="O41" s="28">
        <f t="shared" si="37"/>
        <v>6692.3774883078186</v>
      </c>
      <c r="P41" s="28">
        <f t="shared" si="36"/>
        <v>9037.4390106026185</v>
      </c>
      <c r="Q41" s="28">
        <f t="shared" si="36"/>
        <v>18567.456414173121</v>
      </c>
      <c r="R41" s="28">
        <f t="shared" si="36"/>
        <v>27574.991464686118</v>
      </c>
      <c r="S41" s="28">
        <f t="shared" si="36"/>
        <v>35863.905714704328</v>
      </c>
      <c r="T41" s="28">
        <f t="shared" si="36"/>
        <v>45206.797633506816</v>
      </c>
      <c r="U41" s="28">
        <f t="shared" si="36"/>
        <v>53887.803754095774</v>
      </c>
      <c r="V41" s="28">
        <f t="shared" si="36"/>
        <v>58724.33973422851</v>
      </c>
      <c r="W41" s="28">
        <f t="shared" si="36"/>
        <v>64908.501622521238</v>
      </c>
      <c r="X41" s="28">
        <f t="shared" si="36"/>
        <v>72111.546205591163</v>
      </c>
      <c r="Y41" s="28">
        <f t="shared" si="36"/>
        <v>79385.555956819546</v>
      </c>
      <c r="Z41" s="28">
        <f t="shared" si="36"/>
        <v>87010.590174878307</v>
      </c>
      <c r="AA41" s="28">
        <f t="shared" si="36"/>
        <v>93725.728701499786</v>
      </c>
      <c r="AB41" s="28">
        <f t="shared" si="36"/>
        <v>27574.991464686118</v>
      </c>
      <c r="AC41" s="28">
        <f t="shared" si="36"/>
        <v>26310.647358119149</v>
      </c>
      <c r="AD41" s="28">
        <f t="shared" si="36"/>
        <v>18701.055470748186</v>
      </c>
      <c r="AE41" s="28">
        <f t="shared" si="36"/>
        <v>21634.758777752369</v>
      </c>
      <c r="AF41" s="28">
        <f t="shared" si="36"/>
        <v>53887.803754095774</v>
      </c>
      <c r="AG41" s="28">
        <f t="shared" si="36"/>
        <v>40283.837370735047</v>
      </c>
      <c r="AH41" s="28">
        <f t="shared" si="36"/>
        <v>93725.728701499786</v>
      </c>
    </row>
    <row r="42" spans="1:34" s="1" customFormat="1" ht="18.600000000000001">
      <c r="B42" s="25" t="s">
        <v>42</v>
      </c>
      <c r="C42" s="14"/>
      <c r="D42" s="15">
        <f t="shared" ref="D42:AH42" si="39">D13*D$57/1000</f>
        <v>136.88043536134555</v>
      </c>
      <c r="E42" s="15">
        <f t="shared" ref="E42:O42" si="40">E13*E$57/1000</f>
        <v>157.78511079497466</v>
      </c>
      <c r="F42" s="15">
        <f t="shared" si="40"/>
        <v>155.77604948351399</v>
      </c>
      <c r="G42" s="15">
        <f t="shared" si="40"/>
        <v>142.49735963431189</v>
      </c>
      <c r="H42" s="15">
        <f t="shared" si="40"/>
        <v>210.12278596272341</v>
      </c>
      <c r="I42" s="15">
        <f t="shared" si="40"/>
        <v>224.2382221169064</v>
      </c>
      <c r="J42" s="15">
        <f t="shared" si="40"/>
        <v>246.72793449110478</v>
      </c>
      <c r="K42" s="15">
        <f t="shared" si="40"/>
        <v>216.52086067796361</v>
      </c>
      <c r="L42" s="15">
        <f t="shared" ref="L42" si="41">L13*L$57/1000</f>
        <v>222.28136538919722</v>
      </c>
      <c r="M42" s="15">
        <f t="shared" si="40"/>
        <v>241.15339056955173</v>
      </c>
      <c r="N42" s="15">
        <f t="shared" si="40"/>
        <v>253.32064367683287</v>
      </c>
      <c r="O42" s="15">
        <f t="shared" si="40"/>
        <v>188.97799982079295</v>
      </c>
      <c r="P42" s="15">
        <f t="shared" si="39"/>
        <v>136.88043536134555</v>
      </c>
      <c r="Q42" s="15">
        <f t="shared" si="39"/>
        <v>294.29795473191007</v>
      </c>
      <c r="R42" s="15">
        <f t="shared" si="39"/>
        <v>450.33229293052625</v>
      </c>
      <c r="S42" s="15">
        <f t="shared" si="39"/>
        <v>593.60769466444106</v>
      </c>
      <c r="T42" s="15">
        <f t="shared" si="39"/>
        <v>802.38320459984232</v>
      </c>
      <c r="U42" s="15">
        <f t="shared" si="39"/>
        <v>1027.8061591727785</v>
      </c>
      <c r="V42" s="15">
        <f t="shared" si="39"/>
        <v>1328.0970715568831</v>
      </c>
      <c r="W42" s="15">
        <f t="shared" si="39"/>
        <v>1552.0777566725721</v>
      </c>
      <c r="X42" s="15">
        <f t="shared" si="39"/>
        <v>1775.4768013527871</v>
      </c>
      <c r="Y42" s="15">
        <f t="shared" si="39"/>
        <v>2019.96693200963</v>
      </c>
      <c r="Z42" s="15">
        <f t="shared" si="39"/>
        <v>2274.334025623381</v>
      </c>
      <c r="AA42" s="15">
        <f t="shared" si="39"/>
        <v>2466.5322680528011</v>
      </c>
      <c r="AB42" s="15">
        <f t="shared" si="39"/>
        <v>450.33229293052625</v>
      </c>
      <c r="AC42" s="15">
        <f t="shared" si="39"/>
        <v>573.73499599462173</v>
      </c>
      <c r="AD42" s="15">
        <f t="shared" si="39"/>
        <v>699.95476879216528</v>
      </c>
      <c r="AE42" s="15">
        <f t="shared" si="39"/>
        <v>680.82246830633312</v>
      </c>
      <c r="AF42" s="15">
        <f t="shared" si="39"/>
        <v>1027.8061591727785</v>
      </c>
      <c r="AG42" s="15">
        <f t="shared" si="39"/>
        <v>1382.6411347517626</v>
      </c>
      <c r="AH42" s="15">
        <f t="shared" si="39"/>
        <v>2466.5322680528011</v>
      </c>
    </row>
    <row r="43" spans="1:34" s="1" customFormat="1" ht="18.600000000000001">
      <c r="B43" s="25" t="s">
        <v>43</v>
      </c>
      <c r="C43" s="14"/>
      <c r="D43" s="15">
        <f t="shared" ref="D43:AH43" si="42">D14*D$57/1000</f>
        <v>15601.224010716587</v>
      </c>
      <c r="E43" s="15">
        <f t="shared" ref="E43:O43" si="43">E14*E$57/1000</f>
        <v>14941.243751130836</v>
      </c>
      <c r="F43" s="15">
        <f t="shared" si="43"/>
        <v>15182.005332299133</v>
      </c>
      <c r="G43" s="15">
        <f t="shared" si="43"/>
        <v>13469.986166629069</v>
      </c>
      <c r="H43" s="15">
        <f t="shared" si="43"/>
        <v>18969.398878924778</v>
      </c>
      <c r="I43" s="15">
        <f t="shared" si="43"/>
        <v>16342.572638436903</v>
      </c>
      <c r="J43" s="15">
        <f t="shared" si="43"/>
        <v>15711.80092745629</v>
      </c>
      <c r="K43" s="15">
        <f t="shared" si="43"/>
        <v>20190.28033465855</v>
      </c>
      <c r="L43" s="15">
        <f t="shared" ref="L43" si="44">L14*L$57/1000</f>
        <v>21281.902459625842</v>
      </c>
      <c r="M43" s="15">
        <f t="shared" si="43"/>
        <v>22823.413425416529</v>
      </c>
      <c r="N43" s="15">
        <f t="shared" si="43"/>
        <v>24376.048680505715</v>
      </c>
      <c r="O43" s="15">
        <f t="shared" si="43"/>
        <v>18706.368192315949</v>
      </c>
      <c r="P43" s="15">
        <f t="shared" si="42"/>
        <v>15601.224010716587</v>
      </c>
      <c r="Q43" s="15">
        <f t="shared" si="42"/>
        <v>30594.920018024233</v>
      </c>
      <c r="R43" s="15">
        <f t="shared" si="42"/>
        <v>45859.721925680824</v>
      </c>
      <c r="S43" s="15">
        <f t="shared" si="42"/>
        <v>59314.510156720513</v>
      </c>
      <c r="T43" s="15">
        <f t="shared" si="42"/>
        <v>78197.000991790585</v>
      </c>
      <c r="U43" s="15">
        <f t="shared" si="42"/>
        <v>94557.721159540451</v>
      </c>
      <c r="V43" s="15">
        <f t="shared" si="42"/>
        <v>112336.20728305052</v>
      </c>
      <c r="W43" s="15">
        <f t="shared" si="42"/>
        <v>133421.23274632986</v>
      </c>
      <c r="X43" s="15">
        <f t="shared" si="42"/>
        <v>154868.63628957985</v>
      </c>
      <c r="Y43" s="15">
        <f t="shared" si="42"/>
        <v>178089.46427723448</v>
      </c>
      <c r="Z43" s="15">
        <f t="shared" si="42"/>
        <v>202596.32379367505</v>
      </c>
      <c r="AA43" s="15">
        <f t="shared" si="42"/>
        <v>221939.43257870516</v>
      </c>
      <c r="AB43" s="15">
        <f t="shared" si="42"/>
        <v>45859.721925680824</v>
      </c>
      <c r="AC43" s="15">
        <f t="shared" si="42"/>
        <v>48570.641284594552</v>
      </c>
      <c r="AD43" s="15">
        <f t="shared" si="42"/>
        <v>57124.601902295944</v>
      </c>
      <c r="AE43" s="15">
        <f t="shared" si="42"/>
        <v>65719.088021555406</v>
      </c>
      <c r="AF43" s="15">
        <f t="shared" si="42"/>
        <v>94557.721159540451</v>
      </c>
      <c r="AG43" s="15">
        <f t="shared" si="42"/>
        <v>122695.75890996693</v>
      </c>
      <c r="AH43" s="15">
        <f t="shared" si="42"/>
        <v>221939.43257870516</v>
      </c>
    </row>
    <row r="44" spans="1:34" s="1" customFormat="1" ht="18.600000000000001">
      <c r="B44" s="25" t="s">
        <v>44</v>
      </c>
      <c r="C44" s="14"/>
      <c r="D44" s="15">
        <f t="shared" ref="D44:AH44" si="45">D15*D$57/1000</f>
        <v>13008.272618953753</v>
      </c>
      <c r="E44" s="15">
        <f t="shared" ref="E44:O44" si="46">E15*E$57/1000</f>
        <v>12742.681412312662</v>
      </c>
      <c r="F44" s="15">
        <f t="shared" si="46"/>
        <v>16762.75692793274</v>
      </c>
      <c r="G44" s="15">
        <f t="shared" si="46"/>
        <v>13759.92340386539</v>
      </c>
      <c r="H44" s="15">
        <f t="shared" si="46"/>
        <v>17866.803709285345</v>
      </c>
      <c r="I44" s="15">
        <f t="shared" si="46"/>
        <v>14891.806167093637</v>
      </c>
      <c r="J44" s="15">
        <f t="shared" si="46"/>
        <v>17917.945259571075</v>
      </c>
      <c r="K44" s="15">
        <f t="shared" si="46"/>
        <v>19660.46718813695</v>
      </c>
      <c r="L44" s="15">
        <f t="shared" ref="L44" si="47">L15*L$57/1000</f>
        <v>18712.370353157177</v>
      </c>
      <c r="M44" s="15">
        <f t="shared" si="46"/>
        <v>20810.344670206538</v>
      </c>
      <c r="N44" s="15">
        <f t="shared" si="46"/>
        <v>26403.9018922984</v>
      </c>
      <c r="O44" s="15">
        <f t="shared" si="46"/>
        <v>21863.695445849778</v>
      </c>
      <c r="P44" s="15">
        <f t="shared" si="45"/>
        <v>13008.272618953753</v>
      </c>
      <c r="Q44" s="15">
        <f t="shared" si="45"/>
        <v>25785.86037107138</v>
      </c>
      <c r="R44" s="15">
        <f t="shared" si="45"/>
        <v>42399.157928687266</v>
      </c>
      <c r="S44" s="15">
        <f t="shared" si="45"/>
        <v>56263.501874578906</v>
      </c>
      <c r="T44" s="15">
        <f t="shared" si="45"/>
        <v>74050.85463535061</v>
      </c>
      <c r="U44" s="15">
        <f t="shared" si="45"/>
        <v>88949.529103169509</v>
      </c>
      <c r="V44" s="15">
        <f t="shared" si="45"/>
        <v>110096.54657864067</v>
      </c>
      <c r="W44" s="15">
        <f t="shared" si="45"/>
        <v>130616.02549117873</v>
      </c>
      <c r="X44" s="15">
        <f t="shared" si="45"/>
        <v>149422.65120273532</v>
      </c>
      <c r="Y44" s="15">
        <f t="shared" si="45"/>
        <v>170544.44571407966</v>
      </c>
      <c r="Z44" s="15">
        <f t="shared" si="45"/>
        <v>197131.39311175011</v>
      </c>
      <c r="AA44" s="15">
        <f t="shared" si="45"/>
        <v>220298.96223211417</v>
      </c>
      <c r="AB44" s="15">
        <f t="shared" si="45"/>
        <v>42399.157928687266</v>
      </c>
      <c r="AC44" s="15">
        <f t="shared" si="45"/>
        <v>46394.346066408427</v>
      </c>
      <c r="AD44" s="15">
        <f t="shared" si="45"/>
        <v>56944.749916765679</v>
      </c>
      <c r="AE44" s="15">
        <f t="shared" si="45"/>
        <v>69155.489555019711</v>
      </c>
      <c r="AF44" s="15">
        <f t="shared" si="45"/>
        <v>88949.529103169509</v>
      </c>
      <c r="AG44" s="15">
        <f t="shared" si="45"/>
        <v>125845.1358277262</v>
      </c>
      <c r="AH44" s="15">
        <f t="shared" si="45"/>
        <v>220298.96223211417</v>
      </c>
    </row>
    <row r="45" spans="1:34" s="1" customFormat="1" ht="18.600000000000001">
      <c r="B45" s="25" t="s">
        <v>45</v>
      </c>
      <c r="C45" s="14"/>
      <c r="D45" s="15">
        <f t="shared" ref="D45:AH45" si="48">D16*D$57/1000</f>
        <v>0</v>
      </c>
      <c r="E45" s="15">
        <f t="shared" ref="E45:O45" si="49">E16*E$57/1000</f>
        <v>0</v>
      </c>
      <c r="F45" s="15">
        <f t="shared" si="49"/>
        <v>0</v>
      </c>
      <c r="G45" s="15">
        <f t="shared" si="49"/>
        <v>0</v>
      </c>
      <c r="H45" s="15">
        <f t="shared" si="49"/>
        <v>0</v>
      </c>
      <c r="I45" s="15">
        <f t="shared" si="49"/>
        <v>0</v>
      </c>
      <c r="J45" s="15">
        <f t="shared" si="49"/>
        <v>0</v>
      </c>
      <c r="K45" s="15">
        <f t="shared" si="49"/>
        <v>0</v>
      </c>
      <c r="L45" s="15">
        <f t="shared" ref="L45" si="50">L16*L$57/1000</f>
        <v>0</v>
      </c>
      <c r="M45" s="15">
        <f t="shared" si="49"/>
        <v>0</v>
      </c>
      <c r="N45" s="15">
        <f t="shared" si="49"/>
        <v>0</v>
      </c>
      <c r="O45" s="15">
        <f t="shared" si="49"/>
        <v>0</v>
      </c>
      <c r="P45" s="15">
        <f t="shared" si="48"/>
        <v>0</v>
      </c>
      <c r="Q45" s="15">
        <f t="shared" si="48"/>
        <v>0</v>
      </c>
      <c r="R45" s="15">
        <f t="shared" si="48"/>
        <v>0</v>
      </c>
      <c r="S45" s="15">
        <f t="shared" si="48"/>
        <v>0</v>
      </c>
      <c r="T45" s="15">
        <f t="shared" si="48"/>
        <v>0</v>
      </c>
      <c r="U45" s="15">
        <f t="shared" si="48"/>
        <v>0</v>
      </c>
      <c r="V45" s="15">
        <f t="shared" si="48"/>
        <v>0</v>
      </c>
      <c r="W45" s="15">
        <f t="shared" si="48"/>
        <v>0</v>
      </c>
      <c r="X45" s="15">
        <f t="shared" si="48"/>
        <v>0</v>
      </c>
      <c r="Y45" s="15">
        <f t="shared" si="48"/>
        <v>0</v>
      </c>
      <c r="Z45" s="15">
        <f t="shared" si="48"/>
        <v>0</v>
      </c>
      <c r="AA45" s="15">
        <f t="shared" si="48"/>
        <v>0</v>
      </c>
      <c r="AB45" s="15">
        <f t="shared" si="48"/>
        <v>0</v>
      </c>
      <c r="AC45" s="15">
        <f t="shared" si="48"/>
        <v>0</v>
      </c>
      <c r="AD45" s="15">
        <f t="shared" si="48"/>
        <v>0</v>
      </c>
      <c r="AE45" s="15">
        <f t="shared" si="48"/>
        <v>0</v>
      </c>
      <c r="AF45" s="15">
        <f t="shared" si="48"/>
        <v>0</v>
      </c>
      <c r="AG45" s="15">
        <f t="shared" si="48"/>
        <v>0</v>
      </c>
      <c r="AH45" s="15">
        <f t="shared" si="48"/>
        <v>0</v>
      </c>
    </row>
    <row r="46" spans="1:34" s="1" customFormat="1" ht="18.600000000000001">
      <c r="B46" s="25" t="s">
        <v>46</v>
      </c>
      <c r="C46" s="14"/>
      <c r="D46" s="15">
        <f t="shared" ref="D46:AH46" si="51">D17*D$57/1000</f>
        <v>801.74769973716252</v>
      </c>
      <c r="E46" s="15">
        <f t="shared" ref="E46:O46" si="52">E17*E$57/1000</f>
        <v>1513.5489135030541</v>
      </c>
      <c r="F46" s="15">
        <f t="shared" si="52"/>
        <v>1124.2685473425472</v>
      </c>
      <c r="G46" s="15">
        <f t="shared" si="52"/>
        <v>800.07078650344943</v>
      </c>
      <c r="H46" s="15">
        <f t="shared" si="52"/>
        <v>1929.2091578424433</v>
      </c>
      <c r="I46" s="15">
        <f t="shared" si="52"/>
        <v>1959.4676455604042</v>
      </c>
      <c r="J46" s="15">
        <f t="shared" si="52"/>
        <v>2699.1113415550176</v>
      </c>
      <c r="K46" s="15">
        <f t="shared" si="52"/>
        <v>2461.8672200133724</v>
      </c>
      <c r="L46" s="15">
        <f t="shared" ref="L46" si="53">L17*L$57/1000</f>
        <v>1737.1271746912739</v>
      </c>
      <c r="M46" s="15">
        <f t="shared" si="52"/>
        <v>1586.203466019914</v>
      </c>
      <c r="N46" s="15">
        <f t="shared" si="52"/>
        <v>1829.682829594622</v>
      </c>
      <c r="O46" s="15">
        <f t="shared" si="52"/>
        <v>1900.3341666993506</v>
      </c>
      <c r="P46" s="15">
        <f t="shared" si="51"/>
        <v>801.74769973716252</v>
      </c>
      <c r="Q46" s="15">
        <f t="shared" si="51"/>
        <v>2294.8681231885521</v>
      </c>
      <c r="R46" s="15">
        <f t="shared" si="51"/>
        <v>3426.148725281821</v>
      </c>
      <c r="S46" s="15">
        <f t="shared" si="51"/>
        <v>4206.3787303682684</v>
      </c>
      <c r="T46" s="15">
        <f t="shared" si="51"/>
        <v>6115.6750615490328</v>
      </c>
      <c r="U46" s="15">
        <f t="shared" si="51"/>
        <v>8088.5933799418408</v>
      </c>
      <c r="V46" s="15">
        <f t="shared" si="51"/>
        <v>11519.383819851484</v>
      </c>
      <c r="W46" s="15">
        <f t="shared" si="51"/>
        <v>14128.042325768063</v>
      </c>
      <c r="X46" s="15">
        <f t="shared" si="51"/>
        <v>15866.203083391456</v>
      </c>
      <c r="Y46" s="15">
        <f t="shared" si="51"/>
        <v>17448.396022544148</v>
      </c>
      <c r="Z46" s="15">
        <f t="shared" si="51"/>
        <v>19280.350564994555</v>
      </c>
      <c r="AA46" s="15">
        <f t="shared" si="51"/>
        <v>21263.727555224385</v>
      </c>
      <c r="AB46" s="15">
        <f t="shared" si="51"/>
        <v>3426.148725281821</v>
      </c>
      <c r="AC46" s="15">
        <f t="shared" si="51"/>
        <v>4627.256659249294</v>
      </c>
      <c r="AD46" s="15">
        <f t="shared" si="51"/>
        <v>7133.1691212515725</v>
      </c>
      <c r="AE46" s="15">
        <f t="shared" si="51"/>
        <v>5358.6635747443206</v>
      </c>
      <c r="AF46" s="15">
        <f t="shared" si="51"/>
        <v>8088.5933799418408</v>
      </c>
      <c r="AG46" s="15">
        <f t="shared" si="51"/>
        <v>12557.493283561811</v>
      </c>
      <c r="AH46" s="15">
        <f t="shared" si="51"/>
        <v>21263.727555224385</v>
      </c>
    </row>
    <row r="47" spans="1:34" s="1" customFormat="1" ht="18.600000000000001">
      <c r="B47" s="26" t="s">
        <v>47</v>
      </c>
      <c r="C47" s="27"/>
      <c r="D47" s="28">
        <f t="shared" ref="D47:AH47" si="54">D18*D$57/1000</f>
        <v>29548.124764768847</v>
      </c>
      <c r="E47" s="28">
        <f t="shared" ref="E47:O47" si="55">E18*E$57/1000</f>
        <v>29355.259187741529</v>
      </c>
      <c r="F47" s="28">
        <f t="shared" si="55"/>
        <v>33224.806857057934</v>
      </c>
      <c r="G47" s="28">
        <f t="shared" si="55"/>
        <v>28172.47771663222</v>
      </c>
      <c r="H47" s="28">
        <f t="shared" si="55"/>
        <v>38975.534532015292</v>
      </c>
      <c r="I47" s="28">
        <f t="shared" si="55"/>
        <v>33418.08467320785</v>
      </c>
      <c r="J47" s="28">
        <f t="shared" si="55"/>
        <v>36575.585463073483</v>
      </c>
      <c r="K47" s="28">
        <f t="shared" si="55"/>
        <v>42529.135603486837</v>
      </c>
      <c r="L47" s="28">
        <f t="shared" ref="L47" si="56">L18*L$57/1000</f>
        <v>41953.681352863488</v>
      </c>
      <c r="M47" s="28">
        <f t="shared" si="55"/>
        <v>45461.114952212534</v>
      </c>
      <c r="N47" s="28">
        <f t="shared" si="55"/>
        <v>52862.954046075574</v>
      </c>
      <c r="O47" s="28">
        <f t="shared" si="55"/>
        <v>42659.375804685878</v>
      </c>
      <c r="P47" s="28">
        <f t="shared" si="54"/>
        <v>29548.124764768847</v>
      </c>
      <c r="Q47" s="28">
        <f t="shared" si="54"/>
        <v>58969.946467016074</v>
      </c>
      <c r="R47" s="28">
        <f t="shared" si="54"/>
        <v>92135.360872580422</v>
      </c>
      <c r="S47" s="28">
        <f t="shared" si="54"/>
        <v>120377.99845633215</v>
      </c>
      <c r="T47" s="28">
        <f t="shared" si="54"/>
        <v>159165.91389329007</v>
      </c>
      <c r="U47" s="28">
        <f t="shared" si="54"/>
        <v>192623.64980182459</v>
      </c>
      <c r="V47" s="28">
        <f t="shared" si="54"/>
        <v>235280.23475309956</v>
      </c>
      <c r="W47" s="28">
        <f t="shared" si="54"/>
        <v>279717.37831994926</v>
      </c>
      <c r="X47" s="28">
        <f t="shared" si="54"/>
        <v>321932.96737705939</v>
      </c>
      <c r="Y47" s="28">
        <f t="shared" si="54"/>
        <v>368102.27294586791</v>
      </c>
      <c r="Z47" s="28">
        <f t="shared" si="54"/>
        <v>421282.40149604308</v>
      </c>
      <c r="AA47" s="28">
        <f t="shared" si="54"/>
        <v>465968.65463409654</v>
      </c>
      <c r="AB47" s="28">
        <f t="shared" si="54"/>
        <v>92135.360872580422</v>
      </c>
      <c r="AC47" s="28">
        <f t="shared" si="54"/>
        <v>100165.97900624691</v>
      </c>
      <c r="AD47" s="28">
        <f t="shared" si="54"/>
        <v>121902.47570910538</v>
      </c>
      <c r="AE47" s="28">
        <f t="shared" si="54"/>
        <v>140914.06361962578</v>
      </c>
      <c r="AF47" s="28">
        <f t="shared" si="54"/>
        <v>192623.64980182459</v>
      </c>
      <c r="AG47" s="28">
        <f t="shared" si="54"/>
        <v>262481.02915600664</v>
      </c>
      <c r="AH47" s="28">
        <f t="shared" si="54"/>
        <v>465968.65463409654</v>
      </c>
    </row>
    <row r="48" spans="1:34" s="1" customFormat="1" ht="18.600000000000001">
      <c r="B48" s="25" t="s">
        <v>48</v>
      </c>
      <c r="C48" s="14"/>
      <c r="D48" s="15">
        <f t="shared" ref="D48:AH48" si="57">D19*D$57/1000</f>
        <v>5624.6073450122058</v>
      </c>
      <c r="E48" s="15">
        <f t="shared" ref="E48:O48" si="58">E19*E$57/1000</f>
        <v>6502.5712947261545</v>
      </c>
      <c r="F48" s="15">
        <f t="shared" si="58"/>
        <v>8063.5199637715268</v>
      </c>
      <c r="G48" s="15">
        <f t="shared" si="58"/>
        <v>7393.4982848133604</v>
      </c>
      <c r="H48" s="15">
        <f t="shared" si="58"/>
        <v>7767.8509580020791</v>
      </c>
      <c r="I48" s="15">
        <f t="shared" si="58"/>
        <v>10760.58527621995</v>
      </c>
      <c r="J48" s="15">
        <f t="shared" si="58"/>
        <v>11007.48447420593</v>
      </c>
      <c r="K48" s="15">
        <f t="shared" si="58"/>
        <v>6601.3483931480341</v>
      </c>
      <c r="L48" s="15">
        <f t="shared" ref="L48" si="59">L19*L$57/1000</f>
        <v>6349.5287373401443</v>
      </c>
      <c r="M48" s="15">
        <f t="shared" si="58"/>
        <v>8779.0857255910523</v>
      </c>
      <c r="N48" s="15">
        <f t="shared" si="58"/>
        <v>9634.6467911416676</v>
      </c>
      <c r="O48" s="15">
        <f t="shared" si="58"/>
        <v>10580.518280722245</v>
      </c>
      <c r="P48" s="15">
        <f t="shared" si="57"/>
        <v>5624.6073450122058</v>
      </c>
      <c r="Q48" s="15">
        <f t="shared" si="57"/>
        <v>12111.485809920852</v>
      </c>
      <c r="R48" s="15">
        <f t="shared" si="57"/>
        <v>20094.297524189027</v>
      </c>
      <c r="S48" s="15">
        <f t="shared" si="57"/>
        <v>27616.384554474193</v>
      </c>
      <c r="T48" s="15">
        <f t="shared" si="57"/>
        <v>35368.827626176382</v>
      </c>
      <c r="U48" s="15">
        <f t="shared" si="57"/>
        <v>46197.108387753971</v>
      </c>
      <c r="V48" s="15">
        <f t="shared" si="57"/>
        <v>59578.416053654058</v>
      </c>
      <c r="W48" s="15">
        <f t="shared" si="57"/>
        <v>66076.906201101083</v>
      </c>
      <c r="X48" s="15">
        <f t="shared" si="57"/>
        <v>72374.585759391761</v>
      </c>
      <c r="Y48" s="15">
        <f t="shared" si="57"/>
        <v>81227.173909144651</v>
      </c>
      <c r="Z48" s="15">
        <f t="shared" si="57"/>
        <v>90893.481785909171</v>
      </c>
      <c r="AA48" s="15">
        <f t="shared" si="57"/>
        <v>102168.55022383509</v>
      </c>
      <c r="AB48" s="15">
        <f t="shared" si="57"/>
        <v>20094.297524189027</v>
      </c>
      <c r="AC48" s="15">
        <f t="shared" si="57"/>
        <v>25927.57357201432</v>
      </c>
      <c r="AD48" s="15">
        <f t="shared" si="57"/>
        <v>25087.730234911858</v>
      </c>
      <c r="AE48" s="15">
        <f t="shared" si="57"/>
        <v>29267.05135011482</v>
      </c>
      <c r="AF48" s="15">
        <f t="shared" si="57"/>
        <v>46197.108387753971</v>
      </c>
      <c r="AG48" s="15">
        <f t="shared" si="57"/>
        <v>54277.853480130929</v>
      </c>
      <c r="AH48" s="15">
        <f t="shared" si="57"/>
        <v>102168.55022383509</v>
      </c>
    </row>
    <row r="49" spans="1:34" s="1" customFormat="1" ht="18.600000000000001">
      <c r="B49" s="25" t="s">
        <v>49</v>
      </c>
      <c r="C49" s="14"/>
      <c r="D49" s="15">
        <f t="shared" ref="D49:AH49" si="60">D20*D$57/1000</f>
        <v>161.3507635978761</v>
      </c>
      <c r="E49" s="15">
        <f t="shared" ref="E49:O49" si="61">E20*E$57/1000</f>
        <v>193.50908763992473</v>
      </c>
      <c r="F49" s="15">
        <f t="shared" si="61"/>
        <v>206.15061595292516</v>
      </c>
      <c r="G49" s="15">
        <f t="shared" si="61"/>
        <v>171.28145529267746</v>
      </c>
      <c r="H49" s="15">
        <f t="shared" si="61"/>
        <v>221.39838215274241</v>
      </c>
      <c r="I49" s="15">
        <f t="shared" si="61"/>
        <v>193.89525220438682</v>
      </c>
      <c r="J49" s="15">
        <f t="shared" si="61"/>
        <v>250.36455225516181</v>
      </c>
      <c r="K49" s="15">
        <f t="shared" si="61"/>
        <v>13.520787627018221</v>
      </c>
      <c r="L49" s="15">
        <f t="shared" ref="L49" si="62">L20*L$57/1000</f>
        <v>21.777178615105303</v>
      </c>
      <c r="M49" s="15">
        <f t="shared" si="61"/>
        <v>32.139473598246347</v>
      </c>
      <c r="N49" s="15">
        <f t="shared" si="61"/>
        <v>27.918756819717881</v>
      </c>
      <c r="O49" s="15">
        <f t="shared" si="61"/>
        <v>5.9438292145421512</v>
      </c>
      <c r="P49" s="15">
        <f t="shared" si="60"/>
        <v>161.3507635978761</v>
      </c>
      <c r="Q49" s="15">
        <f t="shared" si="60"/>
        <v>354.19346560345031</v>
      </c>
      <c r="R49" s="15">
        <f t="shared" si="60"/>
        <v>559.62309247330222</v>
      </c>
      <c r="S49" s="15">
        <f t="shared" si="60"/>
        <v>731.34556547392242</v>
      </c>
      <c r="T49" s="15">
        <f t="shared" si="60"/>
        <v>951.9665387788383</v>
      </c>
      <c r="U49" s="15">
        <f t="shared" si="60"/>
        <v>1145.9933938822769</v>
      </c>
      <c r="V49" s="15">
        <f t="shared" si="60"/>
        <v>1445.9517219449699</v>
      </c>
      <c r="W49" s="15">
        <f t="shared" si="60"/>
        <v>1436.3517098874995</v>
      </c>
      <c r="X49" s="15">
        <f t="shared" si="60"/>
        <v>1453.2896263129687</v>
      </c>
      <c r="Y49" s="15">
        <f t="shared" si="60"/>
        <v>1478.3324194778254</v>
      </c>
      <c r="Z49" s="15">
        <f t="shared" si="60"/>
        <v>1504.0442407936514</v>
      </c>
      <c r="AA49" s="15">
        <f t="shared" si="60"/>
        <v>1489.8744189693614</v>
      </c>
      <c r="AB49" s="15">
        <f t="shared" si="60"/>
        <v>559.62309247330222</v>
      </c>
      <c r="AC49" s="15">
        <f t="shared" si="60"/>
        <v>585.01387872467535</v>
      </c>
      <c r="AD49" s="15">
        <f t="shared" si="60"/>
        <v>328.84457715873907</v>
      </c>
      <c r="AE49" s="15">
        <f t="shared" si="60"/>
        <v>63.969875077571473</v>
      </c>
      <c r="AF49" s="15">
        <f t="shared" si="60"/>
        <v>1145.9933938822769</v>
      </c>
      <c r="AG49" s="15">
        <f t="shared" si="60"/>
        <v>401.25005320301517</v>
      </c>
      <c r="AH49" s="15">
        <f t="shared" si="60"/>
        <v>1489.8744189693614</v>
      </c>
    </row>
    <row r="50" spans="1:34" s="1" customFormat="1" ht="18.600000000000001">
      <c r="B50" s="25" t="s">
        <v>50</v>
      </c>
      <c r="C50" s="14"/>
      <c r="D50" s="15">
        <f t="shared" ref="D50:AH50" si="63">D21*D$57/1000</f>
        <v>-89.330845535121185</v>
      </c>
      <c r="E50" s="15">
        <f t="shared" ref="E50:O50" si="64">E21*E$57/1000</f>
        <v>262.83958586604462</v>
      </c>
      <c r="F50" s="15">
        <f t="shared" si="64"/>
        <v>986.94359678882938</v>
      </c>
      <c r="G50" s="15">
        <f t="shared" si="64"/>
        <v>2902.3456285372754</v>
      </c>
      <c r="H50" s="15">
        <f t="shared" si="64"/>
        <v>2170.6558716301392</v>
      </c>
      <c r="I50" s="15">
        <f t="shared" si="64"/>
        <v>2171.7913803891915</v>
      </c>
      <c r="J50" s="15">
        <f t="shared" si="64"/>
        <v>2509.4096874829033</v>
      </c>
      <c r="K50" s="15">
        <f t="shared" si="64"/>
        <v>1877.9752762341006</v>
      </c>
      <c r="L50" s="15">
        <f t="shared" ref="L50" si="65">L21*L$57/1000</f>
        <v>1620.8067802552448</v>
      </c>
      <c r="M50" s="15">
        <f t="shared" si="64"/>
        <v>390.64318040210998</v>
      </c>
      <c r="N50" s="15">
        <f t="shared" si="64"/>
        <v>2448.2600888953907</v>
      </c>
      <c r="O50" s="15">
        <f t="shared" si="64"/>
        <v>1462.8501468548607</v>
      </c>
      <c r="P50" s="15">
        <f t="shared" si="63"/>
        <v>-89.330845535121185</v>
      </c>
      <c r="Q50" s="15">
        <f t="shared" si="63"/>
        <v>162.40510767985381</v>
      </c>
      <c r="R50" s="15">
        <f t="shared" si="63"/>
        <v>1099.699032681717</v>
      </c>
      <c r="S50" s="15">
        <f t="shared" si="63"/>
        <v>4235.5929163160235</v>
      </c>
      <c r="T50" s="15">
        <f t="shared" si="63"/>
        <v>6380.8282166167128</v>
      </c>
      <c r="U50" s="15">
        <f t="shared" si="63"/>
        <v>8568.9025702630333</v>
      </c>
      <c r="V50" s="15">
        <f t="shared" si="63"/>
        <v>11710.129181325692</v>
      </c>
      <c r="W50" s="15">
        <f t="shared" si="63"/>
        <v>13649.501546134457</v>
      </c>
      <c r="X50" s="15">
        <f t="shared" si="63"/>
        <v>15269.471312780312</v>
      </c>
      <c r="Y50" s="15">
        <f t="shared" si="63"/>
        <v>15588.700438938424</v>
      </c>
      <c r="Z50" s="15">
        <f t="shared" si="63"/>
        <v>18054.348803657489</v>
      </c>
      <c r="AA50" s="15">
        <f t="shared" si="63"/>
        <v>19535.789253752668</v>
      </c>
      <c r="AB50" s="15">
        <f t="shared" si="63"/>
        <v>1099.699032681717</v>
      </c>
      <c r="AC50" s="15">
        <f t="shared" si="63"/>
        <v>7308.2017688230271</v>
      </c>
      <c r="AD50" s="15">
        <f t="shared" si="63"/>
        <v>6236.4098817115719</v>
      </c>
      <c r="AE50" s="15">
        <f t="shared" si="63"/>
        <v>4291.6584494659819</v>
      </c>
      <c r="AF50" s="15">
        <f t="shared" si="63"/>
        <v>8568.9025702630333</v>
      </c>
      <c r="AG50" s="15">
        <f t="shared" si="63"/>
        <v>10597.094890200817</v>
      </c>
      <c r="AH50" s="15">
        <f t="shared" si="63"/>
        <v>19535.789253752668</v>
      </c>
    </row>
    <row r="51" spans="1:34" s="1" customFormat="1" ht="18.600000000000001">
      <c r="B51" s="25" t="s">
        <v>51</v>
      </c>
      <c r="C51" s="14"/>
      <c r="D51" s="15">
        <f t="shared" ref="D51:AH51" si="66">D22*D$57/1000</f>
        <v>4722.6347576931375</v>
      </c>
      <c r="E51" s="15">
        <f t="shared" ref="E51:O51" si="67">E22*E$57/1000</f>
        <v>5890.7454813284103</v>
      </c>
      <c r="F51" s="15">
        <f t="shared" si="67"/>
        <v>6895.7498317007303</v>
      </c>
      <c r="G51" s="15">
        <f t="shared" si="67"/>
        <v>4682.0400158594493</v>
      </c>
      <c r="H51" s="15">
        <f t="shared" si="67"/>
        <v>6176.5270250855719</v>
      </c>
      <c r="I51" s="15">
        <f t="shared" si="67"/>
        <v>6355.2901951386693</v>
      </c>
      <c r="J51" s="15">
        <f t="shared" si="67"/>
        <v>5534.8363516151776</v>
      </c>
      <c r="K51" s="15">
        <f t="shared" si="67"/>
        <v>6106.3746399629945</v>
      </c>
      <c r="L51" s="15">
        <f t="shared" ref="L51" si="68">L22*L$57/1000</f>
        <v>6397.5369987428394</v>
      </c>
      <c r="M51" s="15">
        <f t="shared" si="67"/>
        <v>6780.4370974774647</v>
      </c>
      <c r="N51" s="15">
        <f t="shared" si="67"/>
        <v>7057.3651086755035</v>
      </c>
      <c r="O51" s="15">
        <f t="shared" si="67"/>
        <v>6670.9359483146518</v>
      </c>
      <c r="P51" s="15">
        <f t="shared" si="66"/>
        <v>4722.6347576931375</v>
      </c>
      <c r="Q51" s="15">
        <f t="shared" si="66"/>
        <v>10586.840929645934</v>
      </c>
      <c r="R51" s="15">
        <f t="shared" si="66"/>
        <v>17420.481306308986</v>
      </c>
      <c r="S51" s="15">
        <f t="shared" si="66"/>
        <v>22057.323812492836</v>
      </c>
      <c r="T51" s="15">
        <f t="shared" si="66"/>
        <v>28222.196427691681</v>
      </c>
      <c r="U51" s="15">
        <f t="shared" si="66"/>
        <v>34592.107384171875</v>
      </c>
      <c r="V51" s="15">
        <f t="shared" si="66"/>
        <v>40795.771806489247</v>
      </c>
      <c r="W51" s="15">
        <f t="shared" si="66"/>
        <v>47054.724702494008</v>
      </c>
      <c r="X51" s="15">
        <f t="shared" si="66"/>
        <v>53475.243743334351</v>
      </c>
      <c r="Y51" s="15">
        <f t="shared" si="66"/>
        <v>60327.465493915472</v>
      </c>
      <c r="Z51" s="15">
        <f t="shared" si="66"/>
        <v>67406.489778430623</v>
      </c>
      <c r="AA51" s="15">
        <f t="shared" si="66"/>
        <v>74372.824036492995</v>
      </c>
      <c r="AB51" s="15">
        <f t="shared" si="66"/>
        <v>17420.481306308986</v>
      </c>
      <c r="AC51" s="15">
        <f t="shared" si="66"/>
        <v>17156.509408963801</v>
      </c>
      <c r="AD51" s="15">
        <f t="shared" si="66"/>
        <v>18169.165675450891</v>
      </c>
      <c r="AE51" s="15">
        <f t="shared" si="66"/>
        <v>20583.709383328594</v>
      </c>
      <c r="AF51" s="15">
        <f t="shared" si="66"/>
        <v>34592.107384171875</v>
      </c>
      <c r="AG51" s="15">
        <f t="shared" si="66"/>
        <v>38715.249448355062</v>
      </c>
      <c r="AH51" s="15">
        <f t="shared" si="66"/>
        <v>74372.824036492995</v>
      </c>
    </row>
    <row r="52" spans="1:34" s="1" customFormat="1" ht="18.600000000000001">
      <c r="B52" s="25" t="s">
        <v>52</v>
      </c>
      <c r="C52" s="14"/>
      <c r="D52" s="15">
        <f t="shared" ref="D52:AH52" si="69">D23*D$57/1000</f>
        <v>13215.649228919196</v>
      </c>
      <c r="E52" s="15">
        <f t="shared" ref="E52:O52" si="70">E23*E$57/1000</f>
        <v>16404.170778413096</v>
      </c>
      <c r="F52" s="15">
        <f t="shared" si="70"/>
        <v>13189.550355761094</v>
      </c>
      <c r="G52" s="15">
        <f t="shared" si="70"/>
        <v>15436.63282612916</v>
      </c>
      <c r="H52" s="15">
        <f t="shared" si="70"/>
        <v>16479.256126319113</v>
      </c>
      <c r="I52" s="15">
        <f t="shared" si="70"/>
        <v>16367.575902569584</v>
      </c>
      <c r="J52" s="15">
        <f t="shared" si="70"/>
        <v>12148.469419200615</v>
      </c>
      <c r="K52" s="15">
        <f t="shared" si="70"/>
        <v>14501.870302537945</v>
      </c>
      <c r="L52" s="15">
        <f t="shared" ref="L52" si="71">L23*L$57/1000</f>
        <v>16227.190863454074</v>
      </c>
      <c r="M52" s="15">
        <f t="shared" si="70"/>
        <v>13849.80481734806</v>
      </c>
      <c r="N52" s="15">
        <f t="shared" si="70"/>
        <v>15711.517135287953</v>
      </c>
      <c r="O52" s="15">
        <f t="shared" si="70"/>
        <v>14608.836635609603</v>
      </c>
      <c r="P52" s="15">
        <f t="shared" si="69"/>
        <v>13215.649228919196</v>
      </c>
      <c r="Q52" s="15">
        <f t="shared" si="69"/>
        <v>29548.042684982312</v>
      </c>
      <c r="R52" s="15">
        <f t="shared" si="69"/>
        <v>42898.95928139404</v>
      </c>
      <c r="S52" s="15">
        <f t="shared" si="69"/>
        <v>58578.589725534504</v>
      </c>
      <c r="T52" s="15">
        <f t="shared" si="69"/>
        <v>75025.105623547657</v>
      </c>
      <c r="U52" s="15">
        <f t="shared" si="69"/>
        <v>91422.240274406009</v>
      </c>
      <c r="V52" s="15">
        <f t="shared" si="69"/>
        <v>104323.07843410361</v>
      </c>
      <c r="W52" s="15">
        <f t="shared" si="69"/>
        <v>119058.58588927258</v>
      </c>
      <c r="X52" s="15">
        <f t="shared" si="69"/>
        <v>135345.20504778266</v>
      </c>
      <c r="Y52" s="15">
        <f t="shared" si="69"/>
        <v>149179.76047808593</v>
      </c>
      <c r="Z52" s="15">
        <f t="shared" si="69"/>
        <v>164911.98676851721</v>
      </c>
      <c r="AA52" s="15">
        <f t="shared" si="69"/>
        <v>179923.6362248174</v>
      </c>
      <c r="AB52" s="15">
        <f t="shared" si="69"/>
        <v>42898.95928139404</v>
      </c>
      <c r="AC52" s="15">
        <f t="shared" si="69"/>
        <v>48329.719268791232</v>
      </c>
      <c r="AD52" s="15">
        <f t="shared" si="69"/>
        <v>42885.67445443583</v>
      </c>
      <c r="AE52" s="15">
        <f t="shared" si="69"/>
        <v>44345.932239274633</v>
      </c>
      <c r="AF52" s="15">
        <f t="shared" si="69"/>
        <v>91422.240274406009</v>
      </c>
      <c r="AG52" s="15">
        <f t="shared" si="69"/>
        <v>87268.032021695268</v>
      </c>
      <c r="AH52" s="15">
        <f t="shared" si="69"/>
        <v>179923.6362248174</v>
      </c>
    </row>
    <row r="53" spans="1:34" s="1" customFormat="1" ht="18.600000000000001">
      <c r="B53" s="26" t="s">
        <v>53</v>
      </c>
      <c r="C53" s="29"/>
      <c r="D53" s="28">
        <f t="shared" ref="D53:AH53" si="72">D24*D$57/1000</f>
        <v>25517.455340703462</v>
      </c>
      <c r="E53" s="28">
        <f t="shared" ref="E53:O53" si="73">E24*E$57/1000</f>
        <v>31257.961786492375</v>
      </c>
      <c r="F53" s="28">
        <f t="shared" si="73"/>
        <v>31121.402776422827</v>
      </c>
      <c r="G53" s="28">
        <f t="shared" si="73"/>
        <v>32590.577547823188</v>
      </c>
      <c r="H53" s="28">
        <f t="shared" si="73"/>
        <v>34684.952289809858</v>
      </c>
      <c r="I53" s="28">
        <f t="shared" si="73"/>
        <v>37539.0383637876</v>
      </c>
      <c r="J53" s="28">
        <f t="shared" si="73"/>
        <v>32617.681245526252</v>
      </c>
      <c r="K53" s="28">
        <f t="shared" si="73"/>
        <v>30489.443107887604</v>
      </c>
      <c r="L53" s="28">
        <f t="shared" ref="L53" si="74">L24*L$57/1000</f>
        <v>32207.912264551258</v>
      </c>
      <c r="M53" s="28">
        <f t="shared" si="73"/>
        <v>31306.363255630611</v>
      </c>
      <c r="N53" s="28">
        <f t="shared" si="73"/>
        <v>36446.701748941683</v>
      </c>
      <c r="O53" s="28">
        <f t="shared" si="73"/>
        <v>34869.519819694986</v>
      </c>
      <c r="P53" s="28">
        <f t="shared" si="72"/>
        <v>25517.455340703462</v>
      </c>
      <c r="Q53" s="28">
        <f t="shared" si="72"/>
        <v>56649.727261126995</v>
      </c>
      <c r="R53" s="28">
        <f t="shared" si="72"/>
        <v>87758.073119945853</v>
      </c>
      <c r="S53" s="28">
        <f t="shared" si="72"/>
        <v>120937.52210481455</v>
      </c>
      <c r="T53" s="28">
        <f t="shared" si="72"/>
        <v>155539.27153338396</v>
      </c>
      <c r="U53" s="28">
        <f t="shared" si="72"/>
        <v>193203.273176699</v>
      </c>
      <c r="V53" s="28">
        <f t="shared" si="72"/>
        <v>230254.48884281822</v>
      </c>
      <c r="W53" s="28">
        <f t="shared" si="72"/>
        <v>261046.1654384236</v>
      </c>
      <c r="X53" s="28">
        <f t="shared" si="72"/>
        <v>293276.71133259096</v>
      </c>
      <c r="Y53" s="28">
        <f t="shared" si="72"/>
        <v>324627.07747287332</v>
      </c>
      <c r="Z53" s="28">
        <f t="shared" si="72"/>
        <v>361161.45442710712</v>
      </c>
      <c r="AA53" s="28">
        <f t="shared" si="72"/>
        <v>397450.54876227619</v>
      </c>
      <c r="AB53" s="28">
        <f t="shared" si="72"/>
        <v>87758.073119945853</v>
      </c>
      <c r="AC53" s="28">
        <f t="shared" si="72"/>
        <v>104894.29109756346</v>
      </c>
      <c r="AD53" s="28">
        <f t="shared" si="72"/>
        <v>96851.591417753516</v>
      </c>
      <c r="AE53" s="28">
        <f t="shared" si="72"/>
        <v>103157.83893472832</v>
      </c>
      <c r="AF53" s="28">
        <f t="shared" si="72"/>
        <v>193203.273176699</v>
      </c>
      <c r="AG53" s="28">
        <f t="shared" si="72"/>
        <v>200002.81018591946</v>
      </c>
      <c r="AH53" s="28">
        <f t="shared" si="72"/>
        <v>397450.54876227619</v>
      </c>
    </row>
    <row r="54" spans="1:34" s="1" customFormat="1" ht="18.600000000000001">
      <c r="B54" s="26" t="s">
        <v>54</v>
      </c>
      <c r="C54" s="29"/>
      <c r="D54" s="28">
        <f t="shared" ref="D54:AH54" si="75">D25*D$57/1000</f>
        <v>2914.586487064083</v>
      </c>
      <c r="E54" s="28">
        <f t="shared" ref="E54:O54" si="76">E25*E$57/1000</f>
        <v>2669.3562946588472</v>
      </c>
      <c r="F54" s="28">
        <f t="shared" si="76"/>
        <v>2524.0493101583793</v>
      </c>
      <c r="G54" s="28">
        <f t="shared" si="76"/>
        <v>2745.3552732450948</v>
      </c>
      <c r="H54" s="28">
        <f t="shared" si="76"/>
        <v>2881.5894060658993</v>
      </c>
      <c r="I54" s="28">
        <f t="shared" si="76"/>
        <v>2830.2402725228576</v>
      </c>
      <c r="J54" s="28">
        <f t="shared" si="76"/>
        <v>3088.6873229653115</v>
      </c>
      <c r="K54" s="28">
        <f t="shared" si="76"/>
        <v>2344.9415087129341</v>
      </c>
      <c r="L54" s="28">
        <f t="shared" ref="L54" si="77">L25*L$57/1000</f>
        <v>2796.1821854977784</v>
      </c>
      <c r="M54" s="28">
        <f t="shared" si="76"/>
        <v>2396.4408275930373</v>
      </c>
      <c r="N54" s="28">
        <f t="shared" si="76"/>
        <v>3386.3937563895151</v>
      </c>
      <c r="O54" s="28">
        <f t="shared" si="76"/>
        <v>3616.3123411459533</v>
      </c>
      <c r="P54" s="28">
        <f t="shared" si="75"/>
        <v>2914.586487064083</v>
      </c>
      <c r="Q54" s="28">
        <f t="shared" si="75"/>
        <v>5597.5228617938574</v>
      </c>
      <c r="R54" s="28">
        <f t="shared" si="75"/>
        <v>8150.7347624010508</v>
      </c>
      <c r="S54" s="28">
        <f t="shared" si="75"/>
        <v>10925.24806812621</v>
      </c>
      <c r="T54" s="28">
        <f t="shared" si="75"/>
        <v>13805.249277466615</v>
      </c>
      <c r="U54" s="28">
        <f t="shared" si="75"/>
        <v>16637.723050400098</v>
      </c>
      <c r="V54" s="28">
        <f t="shared" si="75"/>
        <v>20222.782988916977</v>
      </c>
      <c r="W54" s="28">
        <f t="shared" si="75"/>
        <v>22547.466558417258</v>
      </c>
      <c r="X54" s="28">
        <f t="shared" si="75"/>
        <v>25346.059468885491</v>
      </c>
      <c r="Y54" s="28">
        <f t="shared" si="75"/>
        <v>27727.916182397847</v>
      </c>
      <c r="Z54" s="28">
        <f t="shared" si="75"/>
        <v>31126.958158846784</v>
      </c>
      <c r="AA54" s="28">
        <f t="shared" si="75"/>
        <v>34979.806841462952</v>
      </c>
      <c r="AB54" s="28">
        <f t="shared" si="75"/>
        <v>8150.7347624010508</v>
      </c>
      <c r="AC54" s="28">
        <f t="shared" si="75"/>
        <v>8468.5686795750426</v>
      </c>
      <c r="AD54" s="28">
        <f t="shared" si="75"/>
        <v>8418.0340242412785</v>
      </c>
      <c r="AE54" s="28">
        <f t="shared" si="75"/>
        <v>9503.3131040701646</v>
      </c>
      <c r="AF54" s="28">
        <f t="shared" si="75"/>
        <v>16637.723050400098</v>
      </c>
      <c r="AG54" s="28">
        <f t="shared" si="75"/>
        <v>17904.901817587364</v>
      </c>
      <c r="AH54" s="28">
        <f t="shared" si="75"/>
        <v>34979.806841462952</v>
      </c>
    </row>
    <row r="55" spans="1:34" s="1" customFormat="1" ht="18.600000000000001">
      <c r="B55" s="26" t="s">
        <v>55</v>
      </c>
      <c r="C55" s="29"/>
      <c r="D55" s="28">
        <f t="shared" ref="D55:AH55" si="78">D26*D$57/1000</f>
        <v>5.1869740732208925E-3</v>
      </c>
      <c r="E55" s="28">
        <f t="shared" ref="E55:O55" si="79">E26*E$57/1000</f>
        <v>1.2281623093916418E-2</v>
      </c>
      <c r="F55" s="28">
        <f t="shared" si="79"/>
        <v>-3.3766871570535345E-2</v>
      </c>
      <c r="G55" s="28">
        <f t="shared" si="79"/>
        <v>-1.2006658428681287E-2</v>
      </c>
      <c r="H55" s="28">
        <f t="shared" si="79"/>
        <v>2.2989701307116531E-2</v>
      </c>
      <c r="I55" s="28">
        <f t="shared" si="79"/>
        <v>8.2523917440018007E-3</v>
      </c>
      <c r="J55" s="28">
        <f t="shared" si="79"/>
        <v>5.5791358279390834E-3</v>
      </c>
      <c r="K55" s="28">
        <f t="shared" si="79"/>
        <v>1.7024318530892268E-2</v>
      </c>
      <c r="L55" s="28">
        <f t="shared" ref="L55" si="80">L26*L$57/1000</f>
        <v>-5.3269352946890627E-3</v>
      </c>
      <c r="M55" s="28">
        <f t="shared" si="79"/>
        <v>2.4833440251513213E-3</v>
      </c>
      <c r="N55" s="28">
        <f t="shared" si="79"/>
        <v>-9.8336885608159546E-3</v>
      </c>
      <c r="O55" s="28">
        <f t="shared" si="79"/>
        <v>-1.6049196418164293E-2</v>
      </c>
      <c r="P55" s="28">
        <f t="shared" si="78"/>
        <v>5.1869740732208925E-3</v>
      </c>
      <c r="Q55" s="28">
        <f t="shared" si="78"/>
        <v>1.7259233411537754E-2</v>
      </c>
      <c r="R55" s="28">
        <f t="shared" si="78"/>
        <v>-1.4121510470570139E-2</v>
      </c>
      <c r="S55" s="28">
        <f t="shared" si="78"/>
        <v>-2.6836186282922475E-2</v>
      </c>
      <c r="T55" s="28">
        <f t="shared" si="78"/>
        <v>-4.5505395797682639E-3</v>
      </c>
      <c r="U55" s="28">
        <f t="shared" si="78"/>
        <v>3.8633142017529196E-3</v>
      </c>
      <c r="V55" s="28">
        <f t="shared" si="78"/>
        <v>1.1548590664710838E-2</v>
      </c>
      <c r="W55" s="28">
        <f t="shared" si="78"/>
        <v>3.0766630731192176E-2</v>
      </c>
      <c r="X55" s="28">
        <f t="shared" si="78"/>
        <v>2.5151032947159944E-2</v>
      </c>
      <c r="Y55" s="28">
        <f t="shared" si="78"/>
        <v>2.7626170015055393E-2</v>
      </c>
      <c r="Z55" s="28">
        <f t="shared" si="78"/>
        <v>1.7555753301972222E-2</v>
      </c>
      <c r="AA55" s="28">
        <f t="shared" si="78"/>
        <v>-1.7403192914503659E-3</v>
      </c>
      <c r="AB55" s="28">
        <f t="shared" si="78"/>
        <v>-1.4121510470570139E-2</v>
      </c>
      <c r="AC55" s="28">
        <f t="shared" si="78"/>
        <v>1.7197379124633847E-2</v>
      </c>
      <c r="AD55" s="28">
        <f t="shared" si="78"/>
        <v>1.8484243063528933E-2</v>
      </c>
      <c r="AE55" s="28">
        <f t="shared" si="78"/>
        <v>-2.4556963172706388E-2</v>
      </c>
      <c r="AF55" s="28">
        <f t="shared" si="78"/>
        <v>3.8633142017529196E-3</v>
      </c>
      <c r="AG55" s="28">
        <f t="shared" si="78"/>
        <v>-4.7668120645706479E-3</v>
      </c>
      <c r="AH55" s="28">
        <f t="shared" si="78"/>
        <v>-1.7403192914503659E-3</v>
      </c>
    </row>
    <row r="56" spans="1:34" s="16" customFormat="1" ht="18.95" thickBot="1">
      <c r="B56" s="17" t="s">
        <v>56</v>
      </c>
      <c r="C56" s="18"/>
      <c r="D56" s="19">
        <f>D27*D$57/1000</f>
        <v>190051.9363833587</v>
      </c>
      <c r="E56" s="19">
        <f t="shared" ref="E56:O56" si="81">E27*E$57/1000</f>
        <v>212336.86688677515</v>
      </c>
      <c r="F56" s="19">
        <f t="shared" si="81"/>
        <v>219868.88943996144</v>
      </c>
      <c r="G56" s="19">
        <f t="shared" si="81"/>
        <v>201033.28734070552</v>
      </c>
      <c r="H56" s="19">
        <f t="shared" si="81"/>
        <v>236268.45619288849</v>
      </c>
      <c r="I56" s="19">
        <f t="shared" si="81"/>
        <v>236651.44232398793</v>
      </c>
      <c r="J56" s="19">
        <f t="shared" si="81"/>
        <v>205004.53272846018</v>
      </c>
      <c r="K56" s="19">
        <f t="shared" si="81"/>
        <v>229389.52813003506</v>
      </c>
      <c r="L56" s="19">
        <f t="shared" ref="L56" si="82">L27*L$57/1000</f>
        <v>238279.91291934246</v>
      </c>
      <c r="M56" s="19">
        <f t="shared" si="81"/>
        <v>247253.58475272436</v>
      </c>
      <c r="N56" s="19">
        <f t="shared" si="81"/>
        <v>275058.83513322799</v>
      </c>
      <c r="O56" s="19">
        <f t="shared" si="81"/>
        <v>243954.25458551978</v>
      </c>
      <c r="P56" s="19">
        <f t="shared" ref="P56:AH56" si="83">P27*P$57/1000</f>
        <v>190051.9363833587</v>
      </c>
      <c r="Q56" s="19">
        <f t="shared" si="83"/>
        <v>402087.42788128991</v>
      </c>
      <c r="R56" s="19">
        <f t="shared" si="83"/>
        <v>621920.23577318818</v>
      </c>
      <c r="S56" s="19">
        <f t="shared" si="83"/>
        <v>824412.60850305215</v>
      </c>
      <c r="T56" s="19">
        <f t="shared" si="83"/>
        <v>1060117.970102414</v>
      </c>
      <c r="U56" s="19">
        <f t="shared" si="83"/>
        <v>1297281.991769247</v>
      </c>
      <c r="V56" s="19">
        <f t="shared" si="83"/>
        <v>1526319.0443665422</v>
      </c>
      <c r="W56" s="19">
        <f t="shared" si="83"/>
        <v>1761547.517322449</v>
      </c>
      <c r="X56" s="19">
        <f t="shared" si="83"/>
        <v>2000648.8551737117</v>
      </c>
      <c r="Y56" s="19">
        <f t="shared" si="83"/>
        <v>2250206.2628966584</v>
      </c>
      <c r="Z56" s="19">
        <f t="shared" si="83"/>
        <v>2526296.1180030569</v>
      </c>
      <c r="AA56" s="19">
        <f t="shared" si="83"/>
        <v>2780188.536828306</v>
      </c>
      <c r="AB56" s="19">
        <f t="shared" si="83"/>
        <v>621920.23577318818</v>
      </c>
      <c r="AC56" s="19">
        <f t="shared" si="83"/>
        <v>673259.8667131681</v>
      </c>
      <c r="AD56" s="19">
        <f t="shared" si="83"/>
        <v>677272.09016323439</v>
      </c>
      <c r="AE56" s="19">
        <f t="shared" si="83"/>
        <v>767951.97330193059</v>
      </c>
      <c r="AF56" s="19">
        <f t="shared" si="83"/>
        <v>1297281.991769247</v>
      </c>
      <c r="AG56" s="19">
        <f t="shared" si="83"/>
        <v>1443801.5753405862</v>
      </c>
      <c r="AH56" s="19">
        <f t="shared" si="83"/>
        <v>2780188.536828306</v>
      </c>
    </row>
    <row r="57" spans="1:34" s="16" customFormat="1" ht="18.95" thickTop="1">
      <c r="B57" s="21" t="s">
        <v>58</v>
      </c>
      <c r="C57" s="22"/>
      <c r="D57" s="23">
        <v>13269.919999999998</v>
      </c>
      <c r="E57" s="23">
        <v>14147.309999999998</v>
      </c>
      <c r="F57" s="23">
        <v>14947.733</v>
      </c>
      <c r="G57" s="23">
        <v>12598.316000000001</v>
      </c>
      <c r="H57" s="23">
        <v>14157.496999999999</v>
      </c>
      <c r="I57" s="23">
        <v>13537.298000000001</v>
      </c>
      <c r="J57" s="23">
        <v>9322.6369999999988</v>
      </c>
      <c r="K57" s="23">
        <v>11321.016</v>
      </c>
      <c r="L57" s="23">
        <v>12464.906999999999</v>
      </c>
      <c r="M57" s="23">
        <v>12065.661</v>
      </c>
      <c r="N57" s="23">
        <v>12523.18</v>
      </c>
      <c r="O57" s="23">
        <v>10598.898999999999</v>
      </c>
      <c r="P57" s="23">
        <v>13269.919999999998</v>
      </c>
      <c r="Q57" s="23">
        <v>27417.229999999996</v>
      </c>
      <c r="R57" s="23">
        <v>42364.962999999996</v>
      </c>
      <c r="S57" s="23">
        <v>54963.278999999995</v>
      </c>
      <c r="T57" s="23">
        <v>69120.775999999998</v>
      </c>
      <c r="U57" s="23">
        <v>82658.073999999993</v>
      </c>
      <c r="V57" s="23">
        <v>91980.710999999996</v>
      </c>
      <c r="W57" s="23">
        <v>103301.727</v>
      </c>
      <c r="X57" s="23">
        <v>115766.63399999999</v>
      </c>
      <c r="Y57" s="23">
        <v>127832.29499999998</v>
      </c>
      <c r="Z57" s="23">
        <v>140355.47499999998</v>
      </c>
      <c r="AA57" s="23">
        <v>150954.37399999998</v>
      </c>
      <c r="AB57" s="23">
        <v>42364.962999999996</v>
      </c>
      <c r="AC57" s="23">
        <v>40293.111000000004</v>
      </c>
      <c r="AD57" s="23">
        <v>33108.559999999998</v>
      </c>
      <c r="AE57" s="23">
        <v>35187.74</v>
      </c>
      <c r="AF57" s="23">
        <v>82658.073999999993</v>
      </c>
      <c r="AG57" s="23">
        <v>68296.299999999988</v>
      </c>
      <c r="AH57" s="23">
        <v>150954.37399999998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4">E56-SUM(E34,E41,E47,E53:E55)</f>
        <v>0</v>
      </c>
      <c r="F58" s="9">
        <f t="shared" si="84"/>
        <v>0</v>
      </c>
      <c r="G58" s="9">
        <f t="shared" si="84"/>
        <v>0</v>
      </c>
      <c r="H58" s="9">
        <f t="shared" si="84"/>
        <v>0</v>
      </c>
      <c r="I58" s="9">
        <v>0</v>
      </c>
      <c r="J58" s="9">
        <f t="shared" ref="J58" si="85">J56-SUM(J34,J41,J47,J53:J55)</f>
        <v>0</v>
      </c>
      <c r="K58" s="9">
        <f t="shared" si="84"/>
        <v>0</v>
      </c>
      <c r="L58" s="9">
        <f t="shared" ref="L58" si="86">L56-SUM(L34,L41,L47,L53:L55)</f>
        <v>0</v>
      </c>
      <c r="M58" s="9">
        <f t="shared" ref="M58:N58" si="87">M56-SUM(M34,M41,M47,M53:M55)</f>
        <v>0</v>
      </c>
      <c r="N58" s="9">
        <f t="shared" si="87"/>
        <v>0</v>
      </c>
      <c r="O58" s="9">
        <f t="shared" si="84"/>
        <v>0</v>
      </c>
      <c r="P58" s="9">
        <f t="shared" si="84"/>
        <v>0</v>
      </c>
      <c r="Q58" s="9">
        <f t="shared" si="84"/>
        <v>0</v>
      </c>
      <c r="R58" s="9">
        <f t="shared" si="84"/>
        <v>0</v>
      </c>
      <c r="S58" s="9">
        <f t="shared" si="84"/>
        <v>0</v>
      </c>
      <c r="T58" s="9">
        <f t="shared" si="84"/>
        <v>0</v>
      </c>
      <c r="U58" s="9">
        <f t="shared" si="84"/>
        <v>0</v>
      </c>
      <c r="V58" s="9">
        <f t="shared" si="84"/>
        <v>0</v>
      </c>
      <c r="W58" s="9">
        <f t="shared" si="84"/>
        <v>0</v>
      </c>
      <c r="X58" s="9">
        <f t="shared" si="84"/>
        <v>0</v>
      </c>
      <c r="Y58" s="9">
        <f t="shared" si="84"/>
        <v>0</v>
      </c>
      <c r="Z58" s="9">
        <f t="shared" si="84"/>
        <v>0</v>
      </c>
      <c r="AA58" s="9">
        <f t="shared" si="84"/>
        <v>0</v>
      </c>
      <c r="AB58" s="9">
        <f t="shared" si="84"/>
        <v>0</v>
      </c>
      <c r="AC58" s="9">
        <f t="shared" si="84"/>
        <v>0</v>
      </c>
      <c r="AD58" s="9">
        <f t="shared" si="84"/>
        <v>0</v>
      </c>
      <c r="AE58" s="9">
        <f t="shared" si="84"/>
        <v>0</v>
      </c>
      <c r="AF58" s="9">
        <f t="shared" si="84"/>
        <v>0</v>
      </c>
      <c r="AG58" s="9">
        <f t="shared" si="84"/>
        <v>0</v>
      </c>
      <c r="AH58" s="9">
        <f t="shared" si="84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45" t="s">
        <v>5</v>
      </c>
      <c r="I60" s="45" t="s">
        <v>6</v>
      </c>
      <c r="J60" s="45" t="s">
        <v>7</v>
      </c>
      <c r="K60" s="45" t="s">
        <v>8</v>
      </c>
      <c r="L60" s="45" t="s">
        <v>9</v>
      </c>
      <c r="M60" s="45" t="s">
        <v>10</v>
      </c>
      <c r="N60" s="45" t="s">
        <v>11</v>
      </c>
      <c r="O60" s="45" t="s">
        <v>12</v>
      </c>
      <c r="P60" s="35" t="str">
        <f t="shared" ref="P60:AH60" si="88">P2</f>
        <v>Jan-Jan</v>
      </c>
      <c r="Q60" s="35" t="str">
        <f t="shared" si="88"/>
        <v>Jan-Feb</v>
      </c>
      <c r="R60" s="35" t="str">
        <f t="shared" si="88"/>
        <v>Jan-Mar</v>
      </c>
      <c r="S60" s="35" t="str">
        <f t="shared" si="88"/>
        <v>Jan-Apr</v>
      </c>
      <c r="T60" s="35" t="str">
        <f t="shared" si="88"/>
        <v>Jan-May</v>
      </c>
      <c r="U60" s="35" t="str">
        <f t="shared" si="88"/>
        <v>Jan-Jun</v>
      </c>
      <c r="V60" s="35" t="str">
        <f t="shared" si="88"/>
        <v>Jan-Jul</v>
      </c>
      <c r="W60" s="35" t="str">
        <f t="shared" si="88"/>
        <v>Jan-Aug</v>
      </c>
      <c r="X60" s="35" t="str">
        <f t="shared" si="88"/>
        <v>Jan-Sep</v>
      </c>
      <c r="Y60" s="35" t="str">
        <f t="shared" si="88"/>
        <v>Jan-Oct</v>
      </c>
      <c r="Z60" s="35" t="str">
        <f t="shared" si="88"/>
        <v>Jan-Nov</v>
      </c>
      <c r="AA60" s="35" t="str">
        <f t="shared" si="88"/>
        <v>Jan-Dec</v>
      </c>
      <c r="AB60" s="36" t="str">
        <f t="shared" si="88"/>
        <v>Q1</v>
      </c>
      <c r="AC60" s="36" t="str">
        <f t="shared" si="88"/>
        <v>Q2</v>
      </c>
      <c r="AD60" s="36" t="str">
        <f t="shared" si="88"/>
        <v>Q3</v>
      </c>
      <c r="AE60" s="36" t="str">
        <f t="shared" si="88"/>
        <v>Q4</v>
      </c>
      <c r="AF60" s="36" t="str">
        <f t="shared" si="88"/>
        <v>H1</v>
      </c>
      <c r="AG60" s="36" t="str">
        <f t="shared" si="88"/>
        <v>H2</v>
      </c>
      <c r="AH60" s="36" t="str">
        <f t="shared" si="88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123343.31328380595</v>
      </c>
      <c r="E63" s="28">
        <f t="shared" ref="E63:O63" si="89">E5*E$86/1000</f>
        <v>134624.11026308589</v>
      </c>
      <c r="F63" s="28">
        <f t="shared" si="89"/>
        <v>131569.77466332685</v>
      </c>
      <c r="G63" s="28">
        <f t="shared" si="89"/>
        <v>129387.02014131374</v>
      </c>
      <c r="H63" s="28">
        <f t="shared" si="89"/>
        <v>134095.28212319975</v>
      </c>
      <c r="I63" s="28">
        <f t="shared" si="89"/>
        <v>143486.08069679176</v>
      </c>
      <c r="J63" s="28">
        <f t="shared" si="89"/>
        <v>104230.61120645916</v>
      </c>
      <c r="K63" s="28">
        <f t="shared" si="89"/>
        <v>152014.04252256406</v>
      </c>
      <c r="L63" s="28">
        <f t="shared" ref="L63" si="90">L5*L$86/1000</f>
        <v>152452.69744927646</v>
      </c>
      <c r="M63" s="28">
        <f t="shared" si="89"/>
        <v>182601.41346673688</v>
      </c>
      <c r="N63" s="28">
        <f t="shared" si="89"/>
        <v>173781.03903528705</v>
      </c>
      <c r="O63" s="28">
        <f t="shared" si="89"/>
        <v>184236.67751486407</v>
      </c>
      <c r="P63" s="28">
        <f t="shared" ref="P63:AH63" si="91">P5*P$86/1000</f>
        <v>123343.31328380595</v>
      </c>
      <c r="Q63" s="28">
        <f t="shared" si="91"/>
        <v>257864.95402676772</v>
      </c>
      <c r="R63" s="28">
        <f t="shared" si="91"/>
        <v>389426.51267393911</v>
      </c>
      <c r="S63" s="28">
        <f t="shared" si="91"/>
        <v>519276.06659600255</v>
      </c>
      <c r="T63" s="28">
        <f t="shared" si="91"/>
        <v>653841.70055579767</v>
      </c>
      <c r="U63" s="28">
        <f t="shared" si="91"/>
        <v>798020.80553013121</v>
      </c>
      <c r="V63" s="28">
        <f t="shared" si="91"/>
        <v>918638.3802034203</v>
      </c>
      <c r="W63" s="28">
        <f t="shared" si="91"/>
        <v>1071989.0771601128</v>
      </c>
      <c r="X63" s="28">
        <f t="shared" si="91"/>
        <v>1224295.9988377257</v>
      </c>
      <c r="Y63" s="28">
        <f t="shared" si="91"/>
        <v>1403975.9664603758</v>
      </c>
      <c r="Z63" s="28">
        <f t="shared" si="91"/>
        <v>1577566.3685407683</v>
      </c>
      <c r="AA63" s="28">
        <f t="shared" si="91"/>
        <v>1761438.7434825944</v>
      </c>
      <c r="AB63" s="28">
        <f t="shared" si="91"/>
        <v>389426.51267393911</v>
      </c>
      <c r="AC63" s="28">
        <f t="shared" si="91"/>
        <v>406978.8359531883</v>
      </c>
      <c r="AD63" s="28">
        <f t="shared" si="91"/>
        <v>411768.95466351107</v>
      </c>
      <c r="AE63" s="28">
        <f t="shared" si="91"/>
        <v>541423.14695634635</v>
      </c>
      <c r="AF63" s="28">
        <f t="shared" si="91"/>
        <v>798020.8055301311</v>
      </c>
      <c r="AG63" s="28">
        <f t="shared" si="91"/>
        <v>949754.95760633168</v>
      </c>
      <c r="AH63" s="28">
        <f t="shared" si="91"/>
        <v>1761438.7434825944</v>
      </c>
    </row>
    <row r="64" spans="1:34" s="1" customFormat="1" ht="18.600000000000001">
      <c r="B64" s="24" t="s">
        <v>35</v>
      </c>
      <c r="C64" s="14"/>
      <c r="D64" s="15">
        <f t="shared" ref="D64:AH64" si="92">D6*D$86/1000</f>
        <v>0</v>
      </c>
      <c r="E64" s="15">
        <f t="shared" ref="E64:O64" si="93">E6*E$86/1000</f>
        <v>0</v>
      </c>
      <c r="F64" s="15">
        <f t="shared" si="93"/>
        <v>0</v>
      </c>
      <c r="G64" s="15">
        <f t="shared" si="93"/>
        <v>0</v>
      </c>
      <c r="H64" s="15">
        <f t="shared" si="93"/>
        <v>0</v>
      </c>
      <c r="I64" s="15">
        <f t="shared" si="93"/>
        <v>0</v>
      </c>
      <c r="J64" s="15">
        <f t="shared" si="93"/>
        <v>0</v>
      </c>
      <c r="K64" s="15">
        <f t="shared" si="93"/>
        <v>0</v>
      </c>
      <c r="L64" s="15">
        <f t="shared" ref="L64" si="94">L6*L$86/1000</f>
        <v>0</v>
      </c>
      <c r="M64" s="15">
        <f t="shared" si="93"/>
        <v>0</v>
      </c>
      <c r="N64" s="15">
        <f t="shared" si="93"/>
        <v>0</v>
      </c>
      <c r="O64" s="15">
        <f t="shared" si="93"/>
        <v>0</v>
      </c>
      <c r="P64" s="15">
        <f t="shared" si="92"/>
        <v>0</v>
      </c>
      <c r="Q64" s="15">
        <f t="shared" si="92"/>
        <v>0</v>
      </c>
      <c r="R64" s="15">
        <f t="shared" si="92"/>
        <v>0</v>
      </c>
      <c r="S64" s="15">
        <f t="shared" si="92"/>
        <v>0</v>
      </c>
      <c r="T64" s="15">
        <f t="shared" si="92"/>
        <v>0</v>
      </c>
      <c r="U64" s="15">
        <f t="shared" si="92"/>
        <v>0</v>
      </c>
      <c r="V64" s="15">
        <f t="shared" si="92"/>
        <v>0</v>
      </c>
      <c r="W64" s="15">
        <f t="shared" si="92"/>
        <v>0</v>
      </c>
      <c r="X64" s="15">
        <f t="shared" si="92"/>
        <v>0</v>
      </c>
      <c r="Y64" s="15">
        <f t="shared" si="92"/>
        <v>0</v>
      </c>
      <c r="Z64" s="15">
        <f t="shared" si="92"/>
        <v>0</v>
      </c>
      <c r="AA64" s="15">
        <f t="shared" si="92"/>
        <v>0</v>
      </c>
      <c r="AB64" s="15">
        <f t="shared" si="92"/>
        <v>0</v>
      </c>
      <c r="AC64" s="15">
        <f t="shared" si="92"/>
        <v>0</v>
      </c>
      <c r="AD64" s="15">
        <f t="shared" si="92"/>
        <v>0</v>
      </c>
      <c r="AE64" s="15">
        <f t="shared" si="92"/>
        <v>0</v>
      </c>
      <c r="AF64" s="15">
        <f t="shared" si="92"/>
        <v>0</v>
      </c>
      <c r="AG64" s="15">
        <f t="shared" si="92"/>
        <v>0</v>
      </c>
      <c r="AH64" s="15">
        <f t="shared" si="92"/>
        <v>0</v>
      </c>
    </row>
    <row r="65" spans="2:34" s="1" customFormat="1" ht="18.600000000000001">
      <c r="B65" s="24" t="s">
        <v>36</v>
      </c>
      <c r="C65" s="14"/>
      <c r="D65" s="15">
        <f t="shared" ref="D65:AH65" si="95">D7*D$86/1000</f>
        <v>1259.2663076673766</v>
      </c>
      <c r="E65" s="15">
        <f t="shared" ref="E65:O65" si="96">E7*E$86/1000</f>
        <v>1225.3583399341469</v>
      </c>
      <c r="F65" s="15">
        <f t="shared" si="96"/>
        <v>1484.5948208201596</v>
      </c>
      <c r="G65" s="15">
        <f t="shared" si="96"/>
        <v>1372.1932129012368</v>
      </c>
      <c r="H65" s="15">
        <f t="shared" si="96"/>
        <v>1352.1764498106761</v>
      </c>
      <c r="I65" s="15">
        <f t="shared" si="96"/>
        <v>1273.4070939449148</v>
      </c>
      <c r="J65" s="15">
        <f t="shared" si="96"/>
        <v>414.45622794480249</v>
      </c>
      <c r="K65" s="15">
        <f t="shared" si="96"/>
        <v>1067.2670561898249</v>
      </c>
      <c r="L65" s="15">
        <f t="shared" ref="L65" si="97">L7*L$86/1000</f>
        <v>1255.8753661057726</v>
      </c>
      <c r="M65" s="15">
        <f t="shared" si="96"/>
        <v>1588.225407927132</v>
      </c>
      <c r="N65" s="15">
        <f t="shared" si="96"/>
        <v>1330.451278707297</v>
      </c>
      <c r="O65" s="15">
        <f t="shared" si="96"/>
        <v>1706.3389005991751</v>
      </c>
      <c r="P65" s="15">
        <f t="shared" si="95"/>
        <v>1259.2663076673766</v>
      </c>
      <c r="Q65" s="15">
        <f t="shared" si="95"/>
        <v>2485.4726788526577</v>
      </c>
      <c r="R65" s="15">
        <f t="shared" si="95"/>
        <v>3968.1344511255306</v>
      </c>
      <c r="S65" s="15">
        <f t="shared" si="95"/>
        <v>5347.9920062463734</v>
      </c>
      <c r="T65" s="15">
        <f t="shared" si="95"/>
        <v>6703.7685823734555</v>
      </c>
      <c r="U65" s="15">
        <f t="shared" si="95"/>
        <v>7976.8248180681903</v>
      </c>
      <c r="V65" s="15">
        <f t="shared" si="95"/>
        <v>8170.1719596969342</v>
      </c>
      <c r="W65" s="15">
        <f t="shared" si="95"/>
        <v>9235.5636727422807</v>
      </c>
      <c r="X65" s="15">
        <f t="shared" si="95"/>
        <v>10490.672059212186</v>
      </c>
      <c r="Y65" s="15">
        <f t="shared" si="95"/>
        <v>12051.582411604206</v>
      </c>
      <c r="Z65" s="15">
        <f t="shared" si="95"/>
        <v>13381.344083962151</v>
      </c>
      <c r="AA65" s="15">
        <f t="shared" si="95"/>
        <v>15083.263773320999</v>
      </c>
      <c r="AB65" s="15">
        <f t="shared" si="95"/>
        <v>3968.1344511255306</v>
      </c>
      <c r="AC65" s="15">
        <f t="shared" si="95"/>
        <v>3997.6953602652084</v>
      </c>
      <c r="AD65" s="15">
        <f t="shared" si="95"/>
        <v>2610.7478892327449</v>
      </c>
      <c r="AE65" s="15">
        <f t="shared" si="95"/>
        <v>4628.86748450915</v>
      </c>
      <c r="AF65" s="15">
        <f t="shared" si="95"/>
        <v>7976.8248180681885</v>
      </c>
      <c r="AG65" s="15">
        <f t="shared" si="95"/>
        <v>7108.5896177527975</v>
      </c>
      <c r="AH65" s="15">
        <f t="shared" si="95"/>
        <v>15083.263773320999</v>
      </c>
    </row>
    <row r="66" spans="2:34" s="1" customFormat="1" ht="18.600000000000001">
      <c r="B66" s="24" t="s">
        <v>37</v>
      </c>
      <c r="C66" s="14"/>
      <c r="D66" s="15">
        <f t="shared" ref="D66:AH66" si="98">D8*D$86/1000</f>
        <v>0</v>
      </c>
      <c r="E66" s="15">
        <f t="shared" ref="E66:O66" si="99">E8*E$86/1000</f>
        <v>0</v>
      </c>
      <c r="F66" s="15">
        <f t="shared" si="99"/>
        <v>0</v>
      </c>
      <c r="G66" s="15">
        <f t="shared" si="99"/>
        <v>0</v>
      </c>
      <c r="H66" s="15">
        <f t="shared" si="99"/>
        <v>0</v>
      </c>
      <c r="I66" s="15">
        <f t="shared" si="99"/>
        <v>0</v>
      </c>
      <c r="J66" s="15">
        <f t="shared" si="99"/>
        <v>0</v>
      </c>
      <c r="K66" s="15">
        <f t="shared" si="99"/>
        <v>0</v>
      </c>
      <c r="L66" s="15">
        <f t="shared" ref="L66" si="100">L8*L$86/1000</f>
        <v>0</v>
      </c>
      <c r="M66" s="15">
        <f t="shared" si="99"/>
        <v>0</v>
      </c>
      <c r="N66" s="15">
        <f t="shared" si="99"/>
        <v>0</v>
      </c>
      <c r="O66" s="15">
        <f t="shared" si="99"/>
        <v>0</v>
      </c>
      <c r="P66" s="15">
        <f t="shared" si="98"/>
        <v>0</v>
      </c>
      <c r="Q66" s="15">
        <f t="shared" si="98"/>
        <v>0</v>
      </c>
      <c r="R66" s="15">
        <f t="shared" si="98"/>
        <v>0</v>
      </c>
      <c r="S66" s="15">
        <f t="shared" si="98"/>
        <v>0</v>
      </c>
      <c r="T66" s="15">
        <f t="shared" si="98"/>
        <v>0</v>
      </c>
      <c r="U66" s="15">
        <f t="shared" si="98"/>
        <v>0</v>
      </c>
      <c r="V66" s="15">
        <f t="shared" si="98"/>
        <v>0</v>
      </c>
      <c r="W66" s="15">
        <f t="shared" si="98"/>
        <v>0</v>
      </c>
      <c r="X66" s="15">
        <f t="shared" si="98"/>
        <v>0</v>
      </c>
      <c r="Y66" s="15">
        <f t="shared" si="98"/>
        <v>0</v>
      </c>
      <c r="Z66" s="15">
        <f t="shared" si="98"/>
        <v>0</v>
      </c>
      <c r="AA66" s="15">
        <f t="shared" si="98"/>
        <v>0</v>
      </c>
      <c r="AB66" s="15">
        <f t="shared" si="98"/>
        <v>0</v>
      </c>
      <c r="AC66" s="15">
        <f t="shared" si="98"/>
        <v>0</v>
      </c>
      <c r="AD66" s="15">
        <f t="shared" si="98"/>
        <v>0</v>
      </c>
      <c r="AE66" s="15">
        <f t="shared" si="98"/>
        <v>0</v>
      </c>
      <c r="AF66" s="15">
        <f t="shared" si="98"/>
        <v>0</v>
      </c>
      <c r="AG66" s="15">
        <f t="shared" si="98"/>
        <v>0</v>
      </c>
      <c r="AH66" s="15">
        <f t="shared" si="98"/>
        <v>0</v>
      </c>
    </row>
    <row r="67" spans="2:34" s="1" customFormat="1" ht="18.600000000000001">
      <c r="B67" s="24" t="s">
        <v>38</v>
      </c>
      <c r="C67" s="14"/>
      <c r="D67" s="15">
        <f t="shared" ref="D67:AH67" si="101">D9*D$86/1000</f>
        <v>4207.0998233439341</v>
      </c>
      <c r="E67" s="15">
        <f t="shared" ref="E67:O67" si="102">E9*E$86/1000</f>
        <v>4036.2720544526123</v>
      </c>
      <c r="F67" s="15">
        <f t="shared" si="102"/>
        <v>2935.4756932192931</v>
      </c>
      <c r="G67" s="15">
        <f t="shared" si="102"/>
        <v>3945.6638610817572</v>
      </c>
      <c r="H67" s="15">
        <f t="shared" si="102"/>
        <v>3720.5925504141401</v>
      </c>
      <c r="I67" s="15">
        <f t="shared" si="102"/>
        <v>3526.7222449032015</v>
      </c>
      <c r="J67" s="15">
        <f t="shared" si="102"/>
        <v>1874.3909928718558</v>
      </c>
      <c r="K67" s="15">
        <f t="shared" si="102"/>
        <v>2660.3437588897259</v>
      </c>
      <c r="L67" s="15">
        <f t="shared" ref="L67" si="103">L9*L$86/1000</f>
        <v>2931.6085385087708</v>
      </c>
      <c r="M67" s="15">
        <f t="shared" si="102"/>
        <v>3081.9884030432845</v>
      </c>
      <c r="N67" s="15">
        <f t="shared" si="102"/>
        <v>2988.7645622035784</v>
      </c>
      <c r="O67" s="15">
        <f t="shared" si="102"/>
        <v>2873.339350381199</v>
      </c>
      <c r="P67" s="15">
        <f t="shared" si="101"/>
        <v>4207.0998233439341</v>
      </c>
      <c r="Q67" s="15">
        <f t="shared" si="101"/>
        <v>8246.9362313326801</v>
      </c>
      <c r="R67" s="15">
        <f t="shared" si="101"/>
        <v>11193.047096076596</v>
      </c>
      <c r="S67" s="15">
        <f t="shared" si="101"/>
        <v>15164.449805093354</v>
      </c>
      <c r="T67" s="15">
        <f t="shared" si="101"/>
        <v>18890.356179228511</v>
      </c>
      <c r="U67" s="15">
        <f t="shared" si="101"/>
        <v>22413.767893633478</v>
      </c>
      <c r="V67" s="15">
        <f t="shared" si="101"/>
        <v>24102.345484958721</v>
      </c>
      <c r="W67" s="15">
        <f t="shared" si="101"/>
        <v>26733.559910240841</v>
      </c>
      <c r="X67" s="15">
        <f t="shared" si="101"/>
        <v>29668.925816346393</v>
      </c>
      <c r="Y67" s="15">
        <f t="shared" si="101"/>
        <v>32810.194451920936</v>
      </c>
      <c r="Z67" s="15">
        <f t="shared" si="101"/>
        <v>35800.800059169575</v>
      </c>
      <c r="AA67" s="15">
        <f t="shared" si="101"/>
        <v>38677.97579919597</v>
      </c>
      <c r="AB67" s="15">
        <f t="shared" si="101"/>
        <v>11193.047096076596</v>
      </c>
      <c r="AC67" s="15">
        <f t="shared" si="101"/>
        <v>11192.769874273137</v>
      </c>
      <c r="AD67" s="15">
        <f t="shared" si="101"/>
        <v>7500.9069235130628</v>
      </c>
      <c r="AE67" s="15">
        <f t="shared" si="101"/>
        <v>8952.4198273304537</v>
      </c>
      <c r="AF67" s="15">
        <f t="shared" si="101"/>
        <v>22413.767893633474</v>
      </c>
      <c r="AG67" s="15">
        <f t="shared" si="101"/>
        <v>16473.850025300413</v>
      </c>
      <c r="AH67" s="15">
        <f t="shared" si="101"/>
        <v>38677.97579919597</v>
      </c>
    </row>
    <row r="68" spans="2:34" s="1" customFormat="1" ht="18.600000000000001">
      <c r="B68" s="24" t="s">
        <v>39</v>
      </c>
      <c r="C68" s="14"/>
      <c r="D68" s="15">
        <f t="shared" ref="D68:AH68" si="104">D10*D$86/1000</f>
        <v>0</v>
      </c>
      <c r="E68" s="15">
        <f t="shared" ref="E68:O68" si="105">E10*E$86/1000</f>
        <v>0</v>
      </c>
      <c r="F68" s="15">
        <f t="shared" si="105"/>
        <v>0</v>
      </c>
      <c r="G68" s="15">
        <f t="shared" si="105"/>
        <v>0</v>
      </c>
      <c r="H68" s="15">
        <f t="shared" si="105"/>
        <v>0</v>
      </c>
      <c r="I68" s="15">
        <f t="shared" si="105"/>
        <v>0</v>
      </c>
      <c r="J68" s="15">
        <f t="shared" si="105"/>
        <v>0</v>
      </c>
      <c r="K68" s="15">
        <f t="shared" si="105"/>
        <v>0</v>
      </c>
      <c r="L68" s="15">
        <f t="shared" ref="L68" si="106">L10*L$86/1000</f>
        <v>0</v>
      </c>
      <c r="M68" s="15">
        <f t="shared" si="105"/>
        <v>0</v>
      </c>
      <c r="N68" s="15">
        <f t="shared" si="105"/>
        <v>0</v>
      </c>
      <c r="O68" s="15">
        <f t="shared" si="105"/>
        <v>0</v>
      </c>
      <c r="P68" s="15">
        <f t="shared" si="104"/>
        <v>0</v>
      </c>
      <c r="Q68" s="15">
        <f t="shared" si="104"/>
        <v>0</v>
      </c>
      <c r="R68" s="15">
        <f t="shared" si="104"/>
        <v>0</v>
      </c>
      <c r="S68" s="15">
        <f t="shared" si="104"/>
        <v>0</v>
      </c>
      <c r="T68" s="15">
        <f t="shared" si="104"/>
        <v>0</v>
      </c>
      <c r="U68" s="15">
        <f t="shared" si="104"/>
        <v>0</v>
      </c>
      <c r="V68" s="15">
        <f t="shared" si="104"/>
        <v>0</v>
      </c>
      <c r="W68" s="15">
        <f t="shared" si="104"/>
        <v>0</v>
      </c>
      <c r="X68" s="15">
        <f t="shared" si="104"/>
        <v>0</v>
      </c>
      <c r="Y68" s="15">
        <f t="shared" si="104"/>
        <v>0</v>
      </c>
      <c r="Z68" s="15">
        <f t="shared" si="104"/>
        <v>0</v>
      </c>
      <c r="AA68" s="15">
        <f t="shared" si="104"/>
        <v>0</v>
      </c>
      <c r="AB68" s="15">
        <f t="shared" si="104"/>
        <v>0</v>
      </c>
      <c r="AC68" s="15">
        <f t="shared" si="104"/>
        <v>0</v>
      </c>
      <c r="AD68" s="15">
        <f t="shared" si="104"/>
        <v>0</v>
      </c>
      <c r="AE68" s="15">
        <f t="shared" si="104"/>
        <v>0</v>
      </c>
      <c r="AF68" s="15">
        <f t="shared" si="104"/>
        <v>0</v>
      </c>
      <c r="AG68" s="15">
        <f t="shared" si="104"/>
        <v>0</v>
      </c>
      <c r="AH68" s="15">
        <f t="shared" si="104"/>
        <v>0</v>
      </c>
    </row>
    <row r="69" spans="2:34" s="1" customFormat="1" ht="18.600000000000001">
      <c r="B69" s="24" t="s">
        <v>40</v>
      </c>
      <c r="C69" s="14"/>
      <c r="D69" s="15">
        <f t="shared" ref="D69:AH69" si="107">D11*D$86/1000</f>
        <v>0</v>
      </c>
      <c r="E69" s="15">
        <f t="shared" ref="E69:O69" si="108">E11*E$86/1000</f>
        <v>0</v>
      </c>
      <c r="F69" s="15">
        <f t="shared" si="108"/>
        <v>0</v>
      </c>
      <c r="G69" s="15">
        <f t="shared" si="108"/>
        <v>0</v>
      </c>
      <c r="H69" s="15">
        <f t="shared" si="108"/>
        <v>0</v>
      </c>
      <c r="I69" s="15">
        <f t="shared" si="108"/>
        <v>0</v>
      </c>
      <c r="J69" s="15">
        <f t="shared" si="108"/>
        <v>0</v>
      </c>
      <c r="K69" s="15">
        <f t="shared" si="108"/>
        <v>0</v>
      </c>
      <c r="L69" s="15">
        <f t="shared" ref="L69" si="109">L11*L$86/1000</f>
        <v>0</v>
      </c>
      <c r="M69" s="15">
        <f t="shared" si="108"/>
        <v>0</v>
      </c>
      <c r="N69" s="15">
        <f t="shared" si="108"/>
        <v>0</v>
      </c>
      <c r="O69" s="15">
        <f t="shared" si="108"/>
        <v>0</v>
      </c>
      <c r="P69" s="15">
        <f t="shared" si="107"/>
        <v>0</v>
      </c>
      <c r="Q69" s="15">
        <f t="shared" si="107"/>
        <v>0</v>
      </c>
      <c r="R69" s="15">
        <f t="shared" si="107"/>
        <v>0</v>
      </c>
      <c r="S69" s="15">
        <f t="shared" si="107"/>
        <v>0</v>
      </c>
      <c r="T69" s="15">
        <f t="shared" si="107"/>
        <v>0</v>
      </c>
      <c r="U69" s="15">
        <f t="shared" si="107"/>
        <v>0</v>
      </c>
      <c r="V69" s="15">
        <f t="shared" si="107"/>
        <v>0</v>
      </c>
      <c r="W69" s="15">
        <f t="shared" si="107"/>
        <v>0</v>
      </c>
      <c r="X69" s="15">
        <f t="shared" si="107"/>
        <v>0</v>
      </c>
      <c r="Y69" s="15">
        <f t="shared" si="107"/>
        <v>0</v>
      </c>
      <c r="Z69" s="15">
        <f t="shared" si="107"/>
        <v>0</v>
      </c>
      <c r="AA69" s="15">
        <f t="shared" si="107"/>
        <v>0</v>
      </c>
      <c r="AB69" s="15">
        <f t="shared" si="107"/>
        <v>0</v>
      </c>
      <c r="AC69" s="15">
        <f t="shared" si="107"/>
        <v>0</v>
      </c>
      <c r="AD69" s="15">
        <f t="shared" si="107"/>
        <v>0</v>
      </c>
      <c r="AE69" s="15">
        <f t="shared" si="107"/>
        <v>0</v>
      </c>
      <c r="AF69" s="15">
        <f t="shared" si="107"/>
        <v>0</v>
      </c>
      <c r="AG69" s="15">
        <f t="shared" si="107"/>
        <v>0</v>
      </c>
      <c r="AH69" s="15">
        <f t="shared" si="107"/>
        <v>0</v>
      </c>
    </row>
    <row r="70" spans="2:34" s="1" customFormat="1" ht="18.600000000000001">
      <c r="B70" s="26" t="s">
        <v>41</v>
      </c>
      <c r="C70" s="27"/>
      <c r="D70" s="28">
        <f t="shared" ref="D70:AH70" si="110">D12*D$86/1000</f>
        <v>9060.1355824332968</v>
      </c>
      <c r="E70" s="28">
        <f t="shared" ref="E70:O70" si="111">E12*E$86/1000</f>
        <v>9191.8568898057238</v>
      </c>
      <c r="F70" s="28">
        <f t="shared" si="111"/>
        <v>8167.1854099889288</v>
      </c>
      <c r="G70" s="28">
        <f t="shared" si="111"/>
        <v>8290.7381901882254</v>
      </c>
      <c r="H70" s="28">
        <f t="shared" si="111"/>
        <v>8333.3526265840319</v>
      </c>
      <c r="I70" s="28">
        <f t="shared" si="111"/>
        <v>8081.6778344262957</v>
      </c>
      <c r="J70" s="28">
        <f t="shared" si="111"/>
        <v>4247.7871734291102</v>
      </c>
      <c r="K70" s="28">
        <f t="shared" si="111"/>
        <v>6496.6139859797568</v>
      </c>
      <c r="L70" s="28">
        <f t="shared" ref="L70" si="112">L12*L$86/1000</f>
        <v>7145.3235728843711</v>
      </c>
      <c r="M70" s="28">
        <f t="shared" si="111"/>
        <v>8275.5292865894935</v>
      </c>
      <c r="N70" s="28">
        <f t="shared" si="111"/>
        <v>7586.2093329570152</v>
      </c>
      <c r="O70" s="28">
        <f t="shared" si="111"/>
        <v>7897.8194527544156</v>
      </c>
      <c r="P70" s="28">
        <f t="shared" si="110"/>
        <v>9060.1355824332968</v>
      </c>
      <c r="Q70" s="28">
        <f t="shared" si="110"/>
        <v>18253.320468740592</v>
      </c>
      <c r="R70" s="28">
        <f t="shared" si="110"/>
        <v>26429.741479880755</v>
      </c>
      <c r="S70" s="28">
        <f t="shared" si="110"/>
        <v>34724.95142108493</v>
      </c>
      <c r="T70" s="28">
        <f t="shared" si="110"/>
        <v>43062.438047009062</v>
      </c>
      <c r="U70" s="28">
        <f t="shared" si="110"/>
        <v>51138.159156692127</v>
      </c>
      <c r="V70" s="28">
        <f t="shared" si="110"/>
        <v>54944.37680073356</v>
      </c>
      <c r="W70" s="28">
        <f t="shared" si="110"/>
        <v>61395.470960396065</v>
      </c>
      <c r="X70" s="28">
        <f t="shared" si="110"/>
        <v>68545.918059514515</v>
      </c>
      <c r="Y70" s="28">
        <f t="shared" si="110"/>
        <v>76846.541818799378</v>
      </c>
      <c r="Z70" s="28">
        <f t="shared" si="110"/>
        <v>84433.622386774121</v>
      </c>
      <c r="AA70" s="28">
        <f t="shared" si="110"/>
        <v>92330.111392103587</v>
      </c>
      <c r="AB70" s="28">
        <f t="shared" si="110"/>
        <v>26429.741479880755</v>
      </c>
      <c r="AC70" s="28">
        <f t="shared" si="110"/>
        <v>24705.52272075705</v>
      </c>
      <c r="AD70" s="28">
        <f t="shared" si="110"/>
        <v>17850.100669062427</v>
      </c>
      <c r="AE70" s="28">
        <f t="shared" si="110"/>
        <v>23772.194422806948</v>
      </c>
      <c r="AF70" s="28">
        <f t="shared" si="110"/>
        <v>51138.15915669212</v>
      </c>
      <c r="AG70" s="28">
        <f t="shared" si="110"/>
        <v>41445.75047354884</v>
      </c>
      <c r="AH70" s="28">
        <f t="shared" si="110"/>
        <v>92330.111392103587</v>
      </c>
    </row>
    <row r="71" spans="2:34" s="1" customFormat="1" ht="18.600000000000001">
      <c r="B71" s="25" t="s">
        <v>42</v>
      </c>
      <c r="C71" s="14"/>
      <c r="D71" s="15">
        <f t="shared" ref="D71:AH71" si="113">D13*D$86/1000</f>
        <v>137.2241960915423</v>
      </c>
      <c r="E71" s="15">
        <f t="shared" ref="E71:O71" si="114">E13*E$86/1000</f>
        <v>152.23996732487814</v>
      </c>
      <c r="F71" s="15">
        <f t="shared" si="114"/>
        <v>142.27360553691577</v>
      </c>
      <c r="G71" s="15">
        <f t="shared" si="114"/>
        <v>142.65575644102154</v>
      </c>
      <c r="H71" s="15">
        <f t="shared" si="114"/>
        <v>187.36733311409856</v>
      </c>
      <c r="I71" s="15">
        <f t="shared" si="114"/>
        <v>208.68497603093613</v>
      </c>
      <c r="J71" s="15">
        <f t="shared" si="114"/>
        <v>201.65862174346074</v>
      </c>
      <c r="K71" s="15">
        <f t="shared" si="114"/>
        <v>222.82514513634038</v>
      </c>
      <c r="L71" s="15">
        <f t="shared" ref="L71" si="115">L13*L$86/1000</f>
        <v>219.90574566460415</v>
      </c>
      <c r="M71" s="15">
        <f t="shared" si="114"/>
        <v>273.84564309853079</v>
      </c>
      <c r="N71" s="15">
        <f t="shared" si="114"/>
        <v>251.93772662815906</v>
      </c>
      <c r="O71" s="15">
        <f t="shared" si="114"/>
        <v>223.01702582301044</v>
      </c>
      <c r="P71" s="15">
        <f t="shared" si="113"/>
        <v>137.2241960915423</v>
      </c>
      <c r="Q71" s="15">
        <f t="shared" si="113"/>
        <v>289.31883620396798</v>
      </c>
      <c r="R71" s="15">
        <f t="shared" si="113"/>
        <v>431.6290033104176</v>
      </c>
      <c r="S71" s="15">
        <f t="shared" si="113"/>
        <v>574.75609389508111</v>
      </c>
      <c r="T71" s="15">
        <f t="shared" si="113"/>
        <v>764.32259852069876</v>
      </c>
      <c r="U71" s="15">
        <f t="shared" si="113"/>
        <v>975.36197967635906</v>
      </c>
      <c r="V71" s="15">
        <f t="shared" si="113"/>
        <v>1242.610240622927</v>
      </c>
      <c r="W71" s="15">
        <f t="shared" si="113"/>
        <v>1468.074943283003</v>
      </c>
      <c r="X71" s="15">
        <f t="shared" si="113"/>
        <v>1687.6865598627392</v>
      </c>
      <c r="Y71" s="15">
        <f t="shared" si="113"/>
        <v>1955.3616705500342</v>
      </c>
      <c r="Z71" s="15">
        <f t="shared" si="113"/>
        <v>2206.975724620695</v>
      </c>
      <c r="AA71" s="15">
        <f t="shared" si="113"/>
        <v>2429.8045181044167</v>
      </c>
      <c r="AB71" s="15">
        <f t="shared" si="113"/>
        <v>431.6290033104176</v>
      </c>
      <c r="AC71" s="15">
        <f t="shared" si="113"/>
        <v>538.73334191697586</v>
      </c>
      <c r="AD71" s="15">
        <f t="shared" si="113"/>
        <v>668.10470169845462</v>
      </c>
      <c r="AE71" s="15">
        <f t="shared" si="113"/>
        <v>748.08525716665713</v>
      </c>
      <c r="AF71" s="15">
        <f t="shared" si="113"/>
        <v>975.36197967635894</v>
      </c>
      <c r="AG71" s="15">
        <f t="shared" si="113"/>
        <v>1422.5208720313215</v>
      </c>
      <c r="AH71" s="15">
        <f t="shared" si="113"/>
        <v>2429.8045181044167</v>
      </c>
    </row>
    <row r="72" spans="2:34" s="1" customFormat="1" ht="18.600000000000001">
      <c r="B72" s="25" t="s">
        <v>43</v>
      </c>
      <c r="C72" s="14"/>
      <c r="D72" s="15">
        <f t="shared" ref="D72:AH72" si="116">D14*D$86/1000</f>
        <v>15640.404834066025</v>
      </c>
      <c r="E72" s="15">
        <f t="shared" ref="E72:O72" si="117">E14*E$86/1000</f>
        <v>14416.154027491701</v>
      </c>
      <c r="F72" s="15">
        <f t="shared" si="117"/>
        <v>13866.050943444132</v>
      </c>
      <c r="G72" s="15">
        <f t="shared" si="117"/>
        <v>13484.959095255199</v>
      </c>
      <c r="H72" s="15">
        <f t="shared" si="117"/>
        <v>16915.089253348484</v>
      </c>
      <c r="I72" s="15">
        <f t="shared" si="117"/>
        <v>15209.045751165484</v>
      </c>
      <c r="J72" s="15">
        <f t="shared" si="117"/>
        <v>12841.756757999749</v>
      </c>
      <c r="K72" s="15">
        <f t="shared" si="117"/>
        <v>20778.146418903299</v>
      </c>
      <c r="L72" s="15">
        <f t="shared" ref="L72" si="118">L14*L$86/1000</f>
        <v>21054.453311239384</v>
      </c>
      <c r="M72" s="15">
        <f t="shared" si="117"/>
        <v>25917.49720966176</v>
      </c>
      <c r="N72" s="15">
        <f t="shared" si="117"/>
        <v>24242.976014929442</v>
      </c>
      <c r="O72" s="15">
        <f t="shared" si="117"/>
        <v>22075.789785883047</v>
      </c>
      <c r="P72" s="15">
        <f t="shared" si="116"/>
        <v>15640.404834066025</v>
      </c>
      <c r="Q72" s="15">
        <f t="shared" si="116"/>
        <v>30077.295852876963</v>
      </c>
      <c r="R72" s="15">
        <f t="shared" si="116"/>
        <v>43955.066908622161</v>
      </c>
      <c r="S72" s="15">
        <f t="shared" si="116"/>
        <v>57430.819167949332</v>
      </c>
      <c r="T72" s="15">
        <f t="shared" si="116"/>
        <v>74487.769250327081</v>
      </c>
      <c r="U72" s="15">
        <f t="shared" si="116"/>
        <v>89732.879376869547</v>
      </c>
      <c r="V72" s="15">
        <f t="shared" si="116"/>
        <v>105105.36055848812</v>
      </c>
      <c r="W72" s="15">
        <f t="shared" si="116"/>
        <v>126200.10038462139</v>
      </c>
      <c r="X72" s="15">
        <f t="shared" si="116"/>
        <v>147211.00034145734</v>
      </c>
      <c r="Y72" s="15">
        <f t="shared" si="116"/>
        <v>172393.5708343733</v>
      </c>
      <c r="Z72" s="15">
        <f t="shared" si="116"/>
        <v>196596.08635872242</v>
      </c>
      <c r="AA72" s="15">
        <f t="shared" si="116"/>
        <v>218634.65684598306</v>
      </c>
      <c r="AB72" s="15">
        <f t="shared" si="116"/>
        <v>43955.066908622161</v>
      </c>
      <c r="AC72" s="15">
        <f t="shared" si="116"/>
        <v>45607.508834175336</v>
      </c>
      <c r="AD72" s="15">
        <f t="shared" si="116"/>
        <v>54525.259081288779</v>
      </c>
      <c r="AE72" s="15">
        <f t="shared" si="116"/>
        <v>72211.895394208041</v>
      </c>
      <c r="AF72" s="15">
        <f t="shared" si="116"/>
        <v>89732.879376869532</v>
      </c>
      <c r="AG72" s="15">
        <f t="shared" si="116"/>
        <v>126234.6921209509</v>
      </c>
      <c r="AH72" s="15">
        <f t="shared" si="116"/>
        <v>218634.65684598306</v>
      </c>
    </row>
    <row r="73" spans="2:34" s="1" customFormat="1" ht="18.600000000000001">
      <c r="B73" s="25" t="s">
        <v>44</v>
      </c>
      <c r="C73" s="14"/>
      <c r="D73" s="15">
        <f t="shared" ref="D73:AH73" si="119">D15*D$86/1000</f>
        <v>13040.941519240963</v>
      </c>
      <c r="E73" s="15">
        <f t="shared" ref="E73:O73" si="120">E15*E$86/1000</f>
        <v>12294.857176749516</v>
      </c>
      <c r="F73" s="15">
        <f t="shared" si="120"/>
        <v>15309.785264058211</v>
      </c>
      <c r="G73" s="15">
        <f t="shared" si="120"/>
        <v>13775.218620094902</v>
      </c>
      <c r="H73" s="15">
        <f t="shared" si="120"/>
        <v>15931.900707216808</v>
      </c>
      <c r="I73" s="15">
        <f t="shared" si="120"/>
        <v>13858.904979263916</v>
      </c>
      <c r="J73" s="15">
        <f t="shared" si="120"/>
        <v>14644.908988407024</v>
      </c>
      <c r="K73" s="15">
        <f t="shared" si="120"/>
        <v>20232.907078457469</v>
      </c>
      <c r="L73" s="15">
        <f t="shared" ref="L73" si="121">L15*L$86/1000</f>
        <v>18512.382936186725</v>
      </c>
      <c r="M73" s="15">
        <f t="shared" si="120"/>
        <v>23631.524341645854</v>
      </c>
      <c r="N73" s="15">
        <f t="shared" si="120"/>
        <v>26259.758858598583</v>
      </c>
      <c r="O73" s="15">
        <f t="shared" si="120"/>
        <v>25801.819981465491</v>
      </c>
      <c r="P73" s="15">
        <f t="shared" si="119"/>
        <v>13040.941519240963</v>
      </c>
      <c r="Q73" s="15">
        <f t="shared" si="119"/>
        <v>25349.598912001817</v>
      </c>
      <c r="R73" s="15">
        <f t="shared" si="119"/>
        <v>40638.227738163929</v>
      </c>
      <c r="S73" s="15">
        <f t="shared" si="119"/>
        <v>54476.703817951166</v>
      </c>
      <c r="T73" s="15">
        <f t="shared" si="119"/>
        <v>70538.293066336235</v>
      </c>
      <c r="U73" s="15">
        <f t="shared" si="119"/>
        <v>84410.847340294014</v>
      </c>
      <c r="V73" s="15">
        <f t="shared" si="119"/>
        <v>103009.86212962856</v>
      </c>
      <c r="W73" s="15">
        <f t="shared" si="119"/>
        <v>123546.71883572785</v>
      </c>
      <c r="X73" s="15">
        <f t="shared" si="119"/>
        <v>142034.29748097647</v>
      </c>
      <c r="Y73" s="15">
        <f t="shared" si="119"/>
        <v>165089.8670617062</v>
      </c>
      <c r="Z73" s="15">
        <f t="shared" si="119"/>
        <v>191293.00896733644</v>
      </c>
      <c r="AA73" s="15">
        <f t="shared" si="119"/>
        <v>217018.61382412957</v>
      </c>
      <c r="AB73" s="15">
        <f t="shared" si="119"/>
        <v>40638.227738163929</v>
      </c>
      <c r="AC73" s="15">
        <f t="shared" si="119"/>
        <v>43563.982111774843</v>
      </c>
      <c r="AD73" s="15">
        <f t="shared" si="119"/>
        <v>54353.590907143873</v>
      </c>
      <c r="AE73" s="15">
        <f t="shared" si="119"/>
        <v>75987.800926945027</v>
      </c>
      <c r="AF73" s="15">
        <f t="shared" si="119"/>
        <v>84410.847340294</v>
      </c>
      <c r="AG73" s="15">
        <f t="shared" si="119"/>
        <v>129474.90701605497</v>
      </c>
      <c r="AH73" s="15">
        <f t="shared" si="119"/>
        <v>217018.61382412957</v>
      </c>
    </row>
    <row r="74" spans="2:34" s="1" customFormat="1" ht="18.600000000000001">
      <c r="B74" s="25" t="s">
        <v>45</v>
      </c>
      <c r="C74" s="14"/>
      <c r="D74" s="15">
        <f t="shared" ref="D74:AH74" si="122">D16*D$86/1000</f>
        <v>0</v>
      </c>
      <c r="E74" s="15">
        <f t="shared" ref="E74:O74" si="123">E16*E$86/1000</f>
        <v>0</v>
      </c>
      <c r="F74" s="15">
        <f t="shared" si="123"/>
        <v>0</v>
      </c>
      <c r="G74" s="15">
        <f t="shared" si="123"/>
        <v>0</v>
      </c>
      <c r="H74" s="15">
        <f t="shared" si="123"/>
        <v>0</v>
      </c>
      <c r="I74" s="15">
        <f t="shared" si="123"/>
        <v>0</v>
      </c>
      <c r="J74" s="15">
        <f t="shared" si="123"/>
        <v>0</v>
      </c>
      <c r="K74" s="15">
        <f t="shared" si="123"/>
        <v>0</v>
      </c>
      <c r="L74" s="15">
        <f t="shared" ref="L74" si="124">L16*L$86/1000</f>
        <v>0</v>
      </c>
      <c r="M74" s="15">
        <f t="shared" si="123"/>
        <v>0</v>
      </c>
      <c r="N74" s="15">
        <f t="shared" si="123"/>
        <v>0</v>
      </c>
      <c r="O74" s="15">
        <f t="shared" si="123"/>
        <v>0</v>
      </c>
      <c r="P74" s="15">
        <f t="shared" si="122"/>
        <v>0</v>
      </c>
      <c r="Q74" s="15">
        <f t="shared" si="122"/>
        <v>0</v>
      </c>
      <c r="R74" s="15">
        <f t="shared" si="122"/>
        <v>0</v>
      </c>
      <c r="S74" s="15">
        <f t="shared" si="122"/>
        <v>0</v>
      </c>
      <c r="T74" s="15">
        <f t="shared" si="122"/>
        <v>0</v>
      </c>
      <c r="U74" s="15">
        <f t="shared" si="122"/>
        <v>0</v>
      </c>
      <c r="V74" s="15">
        <f t="shared" si="122"/>
        <v>0</v>
      </c>
      <c r="W74" s="15">
        <f t="shared" si="122"/>
        <v>0</v>
      </c>
      <c r="X74" s="15">
        <f t="shared" si="122"/>
        <v>0</v>
      </c>
      <c r="Y74" s="15">
        <f t="shared" si="122"/>
        <v>0</v>
      </c>
      <c r="Z74" s="15">
        <f t="shared" si="122"/>
        <v>0</v>
      </c>
      <c r="AA74" s="15">
        <f t="shared" si="122"/>
        <v>0</v>
      </c>
      <c r="AB74" s="15">
        <f t="shared" si="122"/>
        <v>0</v>
      </c>
      <c r="AC74" s="15">
        <f t="shared" si="122"/>
        <v>0</v>
      </c>
      <c r="AD74" s="15">
        <f t="shared" si="122"/>
        <v>0</v>
      </c>
      <c r="AE74" s="15">
        <f t="shared" si="122"/>
        <v>0</v>
      </c>
      <c r="AF74" s="15">
        <f t="shared" si="122"/>
        <v>0</v>
      </c>
      <c r="AG74" s="15">
        <f t="shared" si="122"/>
        <v>0</v>
      </c>
      <c r="AH74" s="15">
        <f t="shared" si="122"/>
        <v>0</v>
      </c>
    </row>
    <row r="75" spans="2:34" s="1" customFormat="1" ht="18.600000000000001">
      <c r="B75" s="25" t="s">
        <v>46</v>
      </c>
      <c r="C75" s="14"/>
      <c r="D75" s="15">
        <f t="shared" ref="D75:AH75" si="125">D17*D$86/1000</f>
        <v>803.76120425274678</v>
      </c>
      <c r="E75" s="15">
        <f t="shared" ref="E75:O75" si="126">E17*E$86/1000</f>
        <v>1460.357292113069</v>
      </c>
      <c r="F75" s="15">
        <f t="shared" si="126"/>
        <v>1026.8185664774035</v>
      </c>
      <c r="G75" s="15">
        <f t="shared" si="126"/>
        <v>800.9601268957839</v>
      </c>
      <c r="H75" s="15">
        <f t="shared" si="126"/>
        <v>1720.2835630989632</v>
      </c>
      <c r="I75" s="15">
        <f t="shared" si="126"/>
        <v>1823.5582443834314</v>
      </c>
      <c r="J75" s="15">
        <f t="shared" si="126"/>
        <v>2206.0699133755838</v>
      </c>
      <c r="K75" s="15">
        <f t="shared" si="126"/>
        <v>2533.5476632054083</v>
      </c>
      <c r="L75" s="15">
        <f t="shared" ref="L75" si="127">L17*L$86/1000</f>
        <v>1718.5617246676175</v>
      </c>
      <c r="M75" s="15">
        <f t="shared" si="126"/>
        <v>1801.2390670164039</v>
      </c>
      <c r="N75" s="15">
        <f t="shared" si="126"/>
        <v>1819.6943046091096</v>
      </c>
      <c r="O75" s="15">
        <f t="shared" si="126"/>
        <v>2242.6254607892588</v>
      </c>
      <c r="P75" s="15">
        <f t="shared" si="125"/>
        <v>803.76120425274678</v>
      </c>
      <c r="Q75" s="15">
        <f t="shared" si="125"/>
        <v>2256.0420960020538</v>
      </c>
      <c r="R75" s="15">
        <f t="shared" si="125"/>
        <v>3283.8532405998067</v>
      </c>
      <c r="S75" s="15">
        <f t="shared" si="125"/>
        <v>4072.7939180041776</v>
      </c>
      <c r="T75" s="15">
        <f t="shared" si="125"/>
        <v>5825.5813780181779</v>
      </c>
      <c r="U75" s="15">
        <f t="shared" si="125"/>
        <v>7675.8699891493261</v>
      </c>
      <c r="V75" s="15">
        <f t="shared" si="125"/>
        <v>10777.905174833015</v>
      </c>
      <c r="W75" s="15">
        <f t="shared" si="125"/>
        <v>13363.392940162703</v>
      </c>
      <c r="X75" s="15">
        <f t="shared" si="125"/>
        <v>15081.682666588604</v>
      </c>
      <c r="Y75" s="15">
        <f t="shared" si="125"/>
        <v>16890.338279506967</v>
      </c>
      <c r="Z75" s="15">
        <f t="shared" si="125"/>
        <v>18709.32993119023</v>
      </c>
      <c r="AA75" s="15">
        <f t="shared" si="125"/>
        <v>20947.10130275886</v>
      </c>
      <c r="AB75" s="15">
        <f t="shared" si="125"/>
        <v>3283.8532405998067</v>
      </c>
      <c r="AC75" s="15">
        <f t="shared" si="125"/>
        <v>4344.9631996447388</v>
      </c>
      <c r="AD75" s="15">
        <f t="shared" si="125"/>
        <v>6808.5882694135489</v>
      </c>
      <c r="AE75" s="15">
        <f t="shared" si="125"/>
        <v>5888.0800869493169</v>
      </c>
      <c r="AF75" s="15">
        <f t="shared" si="125"/>
        <v>7675.8699891493243</v>
      </c>
      <c r="AG75" s="15">
        <f t="shared" si="125"/>
        <v>12919.691051624153</v>
      </c>
      <c r="AH75" s="15">
        <f t="shared" si="125"/>
        <v>20947.10130275886</v>
      </c>
    </row>
    <row r="76" spans="2:34" s="1" customFormat="1" ht="18.600000000000001">
      <c r="B76" s="26" t="s">
        <v>47</v>
      </c>
      <c r="C76" s="27"/>
      <c r="D76" s="28">
        <f t="shared" ref="D76:AH76" si="128">D18*D$86/1000</f>
        <v>29622.331753651277</v>
      </c>
      <c r="E76" s="28">
        <f t="shared" ref="E76:O76" si="129">E18*E$86/1000</f>
        <v>28323.608463679164</v>
      </c>
      <c r="F76" s="28">
        <f t="shared" si="129"/>
        <v>30344.928379516667</v>
      </c>
      <c r="G76" s="28">
        <f t="shared" si="129"/>
        <v>28203.793598686909</v>
      </c>
      <c r="H76" s="28">
        <f t="shared" si="129"/>
        <v>34754.640856778358</v>
      </c>
      <c r="I76" s="28">
        <f t="shared" si="129"/>
        <v>31100.193950843772</v>
      </c>
      <c r="J76" s="28">
        <f t="shared" si="129"/>
        <v>29894.394281525812</v>
      </c>
      <c r="K76" s="28">
        <f t="shared" si="129"/>
        <v>43767.426305702516</v>
      </c>
      <c r="L76" s="28">
        <f t="shared" ref="L76" si="130">L18*L$86/1000</f>
        <v>41505.303717758325</v>
      </c>
      <c r="M76" s="28">
        <f t="shared" si="129"/>
        <v>51624.106261422545</v>
      </c>
      <c r="N76" s="28">
        <f t="shared" si="129"/>
        <v>52574.366904765295</v>
      </c>
      <c r="O76" s="28">
        <f t="shared" si="129"/>
        <v>50343.252253960804</v>
      </c>
      <c r="P76" s="28">
        <f t="shared" si="128"/>
        <v>29622.331753651277</v>
      </c>
      <c r="Q76" s="28">
        <f t="shared" si="128"/>
        <v>57972.255697084802</v>
      </c>
      <c r="R76" s="28">
        <f t="shared" si="128"/>
        <v>88308.776890696303</v>
      </c>
      <c r="S76" s="28">
        <f t="shared" si="128"/>
        <v>116555.07299779977</v>
      </c>
      <c r="T76" s="28">
        <f t="shared" si="128"/>
        <v>151615.96629320219</v>
      </c>
      <c r="U76" s="28">
        <f t="shared" si="128"/>
        <v>182794.95868598926</v>
      </c>
      <c r="V76" s="28">
        <f t="shared" si="128"/>
        <v>220135.7381035726</v>
      </c>
      <c r="W76" s="28">
        <f t="shared" si="128"/>
        <v>264578.28710379498</v>
      </c>
      <c r="X76" s="28">
        <f t="shared" si="128"/>
        <v>306014.66704888514</v>
      </c>
      <c r="Y76" s="28">
        <f t="shared" si="128"/>
        <v>356329.13784613652</v>
      </c>
      <c r="Z76" s="28">
        <f t="shared" si="128"/>
        <v>408805.40098186984</v>
      </c>
      <c r="AA76" s="28">
        <f t="shared" si="128"/>
        <v>459030.17649097589</v>
      </c>
      <c r="AB76" s="28">
        <f t="shared" si="128"/>
        <v>88308.776890696303</v>
      </c>
      <c r="AC76" s="28">
        <f t="shared" si="128"/>
        <v>94055.18748751191</v>
      </c>
      <c r="AD76" s="28">
        <f t="shared" si="128"/>
        <v>116355.54295954466</v>
      </c>
      <c r="AE76" s="28">
        <f t="shared" si="128"/>
        <v>154835.86166526904</v>
      </c>
      <c r="AF76" s="28">
        <f t="shared" si="128"/>
        <v>182794.95868598923</v>
      </c>
      <c r="AG76" s="28">
        <f t="shared" si="128"/>
        <v>270051.81106066133</v>
      </c>
      <c r="AH76" s="28">
        <f t="shared" si="128"/>
        <v>459030.17649097589</v>
      </c>
    </row>
    <row r="77" spans="2:34" s="1" customFormat="1" ht="18.600000000000001">
      <c r="B77" s="25" t="s">
        <v>48</v>
      </c>
      <c r="C77" s="14"/>
      <c r="D77" s="15">
        <f t="shared" ref="D77:AH77" si="131">D19*D$86/1000</f>
        <v>5638.7329512238393</v>
      </c>
      <c r="E77" s="15">
        <f t="shared" ref="E77:O77" si="132">E19*E$86/1000</f>
        <v>6274.0472561009828</v>
      </c>
      <c r="F77" s="15">
        <f t="shared" si="132"/>
        <v>7364.5856495166054</v>
      </c>
      <c r="G77" s="15">
        <f t="shared" si="132"/>
        <v>7401.7167284514244</v>
      </c>
      <c r="H77" s="15">
        <f t="shared" si="132"/>
        <v>6926.6239325745764</v>
      </c>
      <c r="I77" s="15">
        <f t="shared" si="132"/>
        <v>10014.227098518812</v>
      </c>
      <c r="J77" s="15">
        <f t="shared" si="132"/>
        <v>8996.7686573849987</v>
      </c>
      <c r="K77" s="15">
        <f t="shared" si="132"/>
        <v>6793.5551761293336</v>
      </c>
      <c r="L77" s="15">
        <f t="shared" ref="L77" si="133">L19*L$86/1000</f>
        <v>6281.6685022552783</v>
      </c>
      <c r="M77" s="15">
        <f t="shared" si="132"/>
        <v>9969.2331534863297</v>
      </c>
      <c r="N77" s="15">
        <f t="shared" si="132"/>
        <v>9582.049746100136</v>
      </c>
      <c r="O77" s="15">
        <f t="shared" si="132"/>
        <v>12486.29851554308</v>
      </c>
      <c r="P77" s="15">
        <f t="shared" si="131"/>
        <v>5638.7329512238393</v>
      </c>
      <c r="Q77" s="15">
        <f t="shared" si="131"/>
        <v>11906.576049497884</v>
      </c>
      <c r="R77" s="15">
        <f t="shared" si="131"/>
        <v>19259.737195721711</v>
      </c>
      <c r="S77" s="15">
        <f t="shared" si="131"/>
        <v>26739.352364707243</v>
      </c>
      <c r="T77" s="15">
        <f t="shared" si="131"/>
        <v>33691.12673707019</v>
      </c>
      <c r="U77" s="15">
        <f t="shared" si="131"/>
        <v>43839.884291672606</v>
      </c>
      <c r="V77" s="15">
        <f t="shared" si="131"/>
        <v>55743.478013680011</v>
      </c>
      <c r="W77" s="15">
        <f t="shared" si="131"/>
        <v>62500.638197060536</v>
      </c>
      <c r="X77" s="15">
        <f t="shared" si="131"/>
        <v>68795.951357231126</v>
      </c>
      <c r="Y77" s="15">
        <f t="shared" si="131"/>
        <v>78629.258703273677</v>
      </c>
      <c r="Z77" s="15">
        <f t="shared" si="131"/>
        <v>88201.515506400479</v>
      </c>
      <c r="AA77" s="15">
        <f t="shared" si="131"/>
        <v>100647.21558985836</v>
      </c>
      <c r="AB77" s="15">
        <f t="shared" si="131"/>
        <v>19259.737195721711</v>
      </c>
      <c r="AC77" s="15">
        <f t="shared" si="131"/>
        <v>24345.818985705515</v>
      </c>
      <c r="AD77" s="15">
        <f t="shared" si="131"/>
        <v>23946.162341046824</v>
      </c>
      <c r="AE77" s="15">
        <f t="shared" si="131"/>
        <v>32158.52980032553</v>
      </c>
      <c r="AF77" s="15">
        <f t="shared" si="131"/>
        <v>43839.884291672592</v>
      </c>
      <c r="AG77" s="15">
        <f t="shared" si="131"/>
        <v>55843.398206438127</v>
      </c>
      <c r="AH77" s="15">
        <f t="shared" si="131"/>
        <v>100647.21558985836</v>
      </c>
    </row>
    <row r="78" spans="2:34" s="1" customFormat="1" ht="18.600000000000001">
      <c r="B78" s="25" t="s">
        <v>49</v>
      </c>
      <c r="C78" s="14"/>
      <c r="D78" s="15">
        <f t="shared" ref="D78:AH78" si="134">D20*D$86/1000</f>
        <v>161.75597896825232</v>
      </c>
      <c r="E78" s="15">
        <f t="shared" ref="E78:O78" si="135">E20*E$86/1000</f>
        <v>186.70847351147782</v>
      </c>
      <c r="F78" s="15">
        <f t="shared" si="135"/>
        <v>188.28177702877687</v>
      </c>
      <c r="G78" s="15">
        <f t="shared" si="135"/>
        <v>171.47184784196094</v>
      </c>
      <c r="H78" s="15">
        <f t="shared" si="135"/>
        <v>197.42182757416225</v>
      </c>
      <c r="I78" s="15">
        <f t="shared" si="135"/>
        <v>180.44660574275071</v>
      </c>
      <c r="J78" s="15">
        <f t="shared" si="135"/>
        <v>204.63094560139817</v>
      </c>
      <c r="K78" s="15">
        <f t="shared" si="135"/>
        <v>13.914462818568476</v>
      </c>
      <c r="L78" s="15">
        <f t="shared" ref="L78" si="136">L20*L$86/1000</f>
        <v>21.544436230364919</v>
      </c>
      <c r="M78" s="15">
        <f t="shared" si="135"/>
        <v>36.496500404051446</v>
      </c>
      <c r="N78" s="15">
        <f t="shared" si="135"/>
        <v>27.766343955833715</v>
      </c>
      <c r="O78" s="15">
        <f t="shared" si="135"/>
        <v>7.0144414412479144</v>
      </c>
      <c r="P78" s="15">
        <f t="shared" si="134"/>
        <v>161.75597896825232</v>
      </c>
      <c r="Q78" s="15">
        <f t="shared" si="134"/>
        <v>348.20099702286268</v>
      </c>
      <c r="R78" s="15">
        <f t="shared" si="134"/>
        <v>536.38071580846963</v>
      </c>
      <c r="S78" s="15">
        <f t="shared" si="134"/>
        <v>708.11973004645233</v>
      </c>
      <c r="T78" s="15">
        <f t="shared" si="134"/>
        <v>906.81052949888749</v>
      </c>
      <c r="U78" s="15">
        <f t="shared" si="134"/>
        <v>1087.5186681627458</v>
      </c>
      <c r="V78" s="15">
        <f t="shared" si="134"/>
        <v>1352.8788336449684</v>
      </c>
      <c r="W78" s="15">
        <f t="shared" si="134"/>
        <v>1358.6123156279359</v>
      </c>
      <c r="X78" s="15">
        <f t="shared" si="134"/>
        <v>1381.4302547054172</v>
      </c>
      <c r="Y78" s="15">
        <f t="shared" si="134"/>
        <v>1431.0504313565928</v>
      </c>
      <c r="Z78" s="15">
        <f t="shared" si="134"/>
        <v>1459.4993922571809</v>
      </c>
      <c r="AA78" s="15">
        <f t="shared" si="134"/>
        <v>1467.6895338076524</v>
      </c>
      <c r="AB78" s="15">
        <f t="shared" si="134"/>
        <v>536.38071580846963</v>
      </c>
      <c r="AC78" s="15">
        <f t="shared" si="134"/>
        <v>549.32413771760093</v>
      </c>
      <c r="AD78" s="15">
        <f t="shared" si="134"/>
        <v>313.88115050192505</v>
      </c>
      <c r="AE78" s="15">
        <f t="shared" si="134"/>
        <v>70.289866560032294</v>
      </c>
      <c r="AF78" s="15">
        <f t="shared" si="134"/>
        <v>1087.5186681627456</v>
      </c>
      <c r="AG78" s="15">
        <f t="shared" si="134"/>
        <v>412.82337205123406</v>
      </c>
      <c r="AH78" s="15">
        <f t="shared" si="134"/>
        <v>1467.6895338076524</v>
      </c>
    </row>
    <row r="79" spans="2:34" s="1" customFormat="1" ht="18.600000000000001">
      <c r="B79" s="25" t="s">
        <v>50</v>
      </c>
      <c r="C79" s="14"/>
      <c r="D79" s="15">
        <f t="shared" ref="D79:AH79" si="137">D21*D$86/1000</f>
        <v>-89.555190501654778</v>
      </c>
      <c r="E79" s="15">
        <f t="shared" ref="E79:O79" si="138">E21*E$86/1000</f>
        <v>253.60244551798087</v>
      </c>
      <c r="F79" s="15">
        <f t="shared" si="138"/>
        <v>901.39674514970432</v>
      </c>
      <c r="G79" s="15">
        <f t="shared" si="138"/>
        <v>2905.5718095746488</v>
      </c>
      <c r="H79" s="15">
        <f t="shared" si="138"/>
        <v>1935.5825686032458</v>
      </c>
      <c r="I79" s="15">
        <f t="shared" si="138"/>
        <v>2021.1551263746026</v>
      </c>
      <c r="J79" s="15">
        <f t="shared" si="138"/>
        <v>2051.0206921289455</v>
      </c>
      <c r="K79" s="15">
        <f t="shared" si="138"/>
        <v>1932.6549514862106</v>
      </c>
      <c r="L79" s="15">
        <f t="shared" ref="L79" si="139">L21*L$86/1000</f>
        <v>1603.4844979749162</v>
      </c>
      <c r="M79" s="15">
        <f t="shared" si="138"/>
        <v>443.60119800355011</v>
      </c>
      <c r="N79" s="15">
        <f t="shared" si="138"/>
        <v>2434.8946538192022</v>
      </c>
      <c r="O79" s="15">
        <f t="shared" si="138"/>
        <v>1726.3411047090012</v>
      </c>
      <c r="P79" s="15">
        <f t="shared" si="137"/>
        <v>-89.555190501654778</v>
      </c>
      <c r="Q79" s="15">
        <f t="shared" si="137"/>
        <v>159.65743557517399</v>
      </c>
      <c r="R79" s="15">
        <f t="shared" si="137"/>
        <v>1054.0261155356827</v>
      </c>
      <c r="S79" s="15">
        <f t="shared" si="137"/>
        <v>4101.0803293033914</v>
      </c>
      <c r="T79" s="15">
        <f t="shared" si="137"/>
        <v>6078.1571389831151</v>
      </c>
      <c r="U79" s="15">
        <f t="shared" si="137"/>
        <v>8131.6712300228737</v>
      </c>
      <c r="V79" s="15">
        <f t="shared" si="137"/>
        <v>10956.372656311096</v>
      </c>
      <c r="W79" s="15">
        <f t="shared" si="137"/>
        <v>12910.75213341257</v>
      </c>
      <c r="X79" s="15">
        <f t="shared" si="137"/>
        <v>14514.456900340245</v>
      </c>
      <c r="Y79" s="15">
        <f t="shared" si="137"/>
        <v>15090.121946531634</v>
      </c>
      <c r="Z79" s="15">
        <f t="shared" si="137"/>
        <v>17519.638313719272</v>
      </c>
      <c r="AA79" s="15">
        <f t="shared" si="137"/>
        <v>19244.892762330484</v>
      </c>
      <c r="AB79" s="15">
        <f t="shared" si="137"/>
        <v>1054.0261155356827</v>
      </c>
      <c r="AC79" s="15">
        <f t="shared" si="137"/>
        <v>6862.3528106319163</v>
      </c>
      <c r="AD79" s="15">
        <f t="shared" si="137"/>
        <v>5952.6342978989942</v>
      </c>
      <c r="AE79" s="15">
        <f t="shared" si="137"/>
        <v>4715.658727930896</v>
      </c>
      <c r="AF79" s="15">
        <f t="shared" si="137"/>
        <v>8131.6712300228719</v>
      </c>
      <c r="AG79" s="15">
        <f t="shared" si="137"/>
        <v>10902.748576848609</v>
      </c>
      <c r="AH79" s="15">
        <f t="shared" si="137"/>
        <v>19244.892762330484</v>
      </c>
    </row>
    <row r="80" spans="2:34" s="1" customFormat="1" ht="18.600000000000001">
      <c r="B80" s="25" t="s">
        <v>51</v>
      </c>
      <c r="C80" s="14"/>
      <c r="D80" s="15">
        <f t="shared" ref="D80:AH80" si="140">D22*D$86/1000</f>
        <v>4734.4951551887443</v>
      </c>
      <c r="E80" s="15">
        <f t="shared" ref="E80:O80" si="141">E22*E$86/1000</f>
        <v>5683.7232301463346</v>
      </c>
      <c r="F80" s="15">
        <f t="shared" si="141"/>
        <v>6298.0361531152621</v>
      </c>
      <c r="G80" s="15">
        <f t="shared" si="141"/>
        <v>4687.2444644843363</v>
      </c>
      <c r="H80" s="15">
        <f t="shared" si="141"/>
        <v>5507.6339831261639</v>
      </c>
      <c r="I80" s="15">
        <f t="shared" si="141"/>
        <v>5914.4849148452286</v>
      </c>
      <c r="J80" s="15">
        <f t="shared" si="141"/>
        <v>4523.7985416789588</v>
      </c>
      <c r="K80" s="15">
        <f t="shared" si="141"/>
        <v>6284.1696229461868</v>
      </c>
      <c r="L80" s="15">
        <f t="shared" ref="L80" si="142">L22*L$86/1000</f>
        <v>6329.1636780354711</v>
      </c>
      <c r="M80" s="15">
        <f t="shared" si="141"/>
        <v>7699.6352946251809</v>
      </c>
      <c r="N80" s="15">
        <f t="shared" si="141"/>
        <v>7018.8378477865181</v>
      </c>
      <c r="O80" s="15">
        <f t="shared" si="141"/>
        <v>7872.515827555314</v>
      </c>
      <c r="P80" s="15">
        <f t="shared" si="140"/>
        <v>4734.4951551887443</v>
      </c>
      <c r="Q80" s="15">
        <f t="shared" si="140"/>
        <v>10407.726073502283</v>
      </c>
      <c r="R80" s="15">
        <f t="shared" si="140"/>
        <v>16696.970440425219</v>
      </c>
      <c r="S80" s="15">
        <f t="shared" si="140"/>
        <v>21356.834471988805</v>
      </c>
      <c r="T80" s="15">
        <f t="shared" si="140"/>
        <v>26883.492059548433</v>
      </c>
      <c r="U80" s="15">
        <f t="shared" si="140"/>
        <v>32827.032644519568</v>
      </c>
      <c r="V80" s="15">
        <f t="shared" si="140"/>
        <v>38169.833294966644</v>
      </c>
      <c r="W80" s="15">
        <f t="shared" si="140"/>
        <v>44507.990660795462</v>
      </c>
      <c r="X80" s="15">
        <f t="shared" si="140"/>
        <v>50831.106372240829</v>
      </c>
      <c r="Y80" s="15">
        <f t="shared" si="140"/>
        <v>58397.992481428264</v>
      </c>
      <c r="Z80" s="15">
        <f t="shared" si="140"/>
        <v>65410.131030385477</v>
      </c>
      <c r="AA80" s="15">
        <f t="shared" si="140"/>
        <v>73265.379986582411</v>
      </c>
      <c r="AB80" s="15">
        <f t="shared" si="140"/>
        <v>16696.970440425219</v>
      </c>
      <c r="AC80" s="15">
        <f t="shared" si="140"/>
        <v>16109.848125087616</v>
      </c>
      <c r="AD80" s="15">
        <f t="shared" si="140"/>
        <v>17342.413474307326</v>
      </c>
      <c r="AE80" s="15">
        <f t="shared" si="140"/>
        <v>22617.305162941058</v>
      </c>
      <c r="AF80" s="15">
        <f t="shared" si="140"/>
        <v>32827.032644519561</v>
      </c>
      <c r="AG80" s="15">
        <f t="shared" si="140"/>
        <v>39831.919521237134</v>
      </c>
      <c r="AH80" s="15">
        <f t="shared" si="140"/>
        <v>73265.379986582411</v>
      </c>
    </row>
    <row r="81" spans="2:34" s="1" customFormat="1" ht="18.600000000000001">
      <c r="B81" s="25" t="s">
        <v>52</v>
      </c>
      <c r="C81" s="14"/>
      <c r="D81" s="15">
        <f t="shared" ref="D81:AH81" si="143">D23*D$86/1000</f>
        <v>13248.838933619976</v>
      </c>
      <c r="E81" s="15">
        <f t="shared" ref="E81:O81" si="144">E23*E$86/1000</f>
        <v>15827.668470838185</v>
      </c>
      <c r="F81" s="15">
        <f t="shared" si="144"/>
        <v>12046.29909890889</v>
      </c>
      <c r="G81" s="15">
        <f t="shared" si="144"/>
        <v>15453.79183421382</v>
      </c>
      <c r="H81" s="15">
        <f t="shared" si="144"/>
        <v>14694.618948372159</v>
      </c>
      <c r="I81" s="15">
        <f t="shared" si="144"/>
        <v>15232.314779643171</v>
      </c>
      <c r="J81" s="15">
        <f t="shared" si="144"/>
        <v>9929.3320978087359</v>
      </c>
      <c r="K81" s="15">
        <f t="shared" si="144"/>
        <v>14924.110983086794</v>
      </c>
      <c r="L81" s="15">
        <f t="shared" ref="L81" si="145">L23*L$86/1000</f>
        <v>16053.763664001432</v>
      </c>
      <c r="M81" s="15">
        <f t="shared" si="144"/>
        <v>15727.370442680723</v>
      </c>
      <c r="N81" s="15">
        <f t="shared" si="144"/>
        <v>15625.745503763761</v>
      </c>
      <c r="O81" s="15">
        <f t="shared" si="144"/>
        <v>17240.204152321723</v>
      </c>
      <c r="P81" s="15">
        <f t="shared" si="143"/>
        <v>13248.838933619976</v>
      </c>
      <c r="Q81" s="15">
        <f t="shared" si="143"/>
        <v>29048.130251233859</v>
      </c>
      <c r="R81" s="15">
        <f t="shared" si="143"/>
        <v>41117.271242501956</v>
      </c>
      <c r="S81" s="15">
        <f t="shared" si="143"/>
        <v>56718.269859293294</v>
      </c>
      <c r="T81" s="15">
        <f t="shared" si="143"/>
        <v>71466.330994649412</v>
      </c>
      <c r="U81" s="15">
        <f t="shared" si="143"/>
        <v>86757.387533326299</v>
      </c>
      <c r="V81" s="15">
        <f t="shared" si="143"/>
        <v>97608.020055011249</v>
      </c>
      <c r="W81" s="15">
        <f t="shared" si="143"/>
        <v>112614.80037022501</v>
      </c>
      <c r="X81" s="15">
        <f t="shared" si="143"/>
        <v>128652.92485205625</v>
      </c>
      <c r="Y81" s="15">
        <f t="shared" si="143"/>
        <v>144408.49552446706</v>
      </c>
      <c r="Z81" s="15">
        <f t="shared" si="143"/>
        <v>160027.83557587961</v>
      </c>
      <c r="AA81" s="15">
        <f t="shared" si="143"/>
        <v>177244.49417317664</v>
      </c>
      <c r="AB81" s="15">
        <f t="shared" si="143"/>
        <v>41117.271242501956</v>
      </c>
      <c r="AC81" s="15">
        <f t="shared" si="143"/>
        <v>45381.284665140483</v>
      </c>
      <c r="AD81" s="15">
        <f t="shared" si="143"/>
        <v>40934.246062727289</v>
      </c>
      <c r="AE81" s="15">
        <f t="shared" si="143"/>
        <v>48727.149393351356</v>
      </c>
      <c r="AF81" s="15">
        <f t="shared" si="143"/>
        <v>86757.387533326284</v>
      </c>
      <c r="AG81" s="15">
        <f t="shared" si="143"/>
        <v>89785.117693787761</v>
      </c>
      <c r="AH81" s="15">
        <f t="shared" si="143"/>
        <v>177244.49417317664</v>
      </c>
    </row>
    <row r="82" spans="2:34" s="1" customFormat="1" ht="18.600000000000001">
      <c r="B82" s="26" t="s">
        <v>53</v>
      </c>
      <c r="C82" s="29"/>
      <c r="D82" s="28">
        <f t="shared" ref="D82:AH82" si="146">D24*D$86/1000</f>
        <v>25581.53972980937</v>
      </c>
      <c r="E82" s="28">
        <f t="shared" ref="E82:O82" si="147">E24*E$86/1000</f>
        <v>30159.443163185017</v>
      </c>
      <c r="F82" s="28">
        <f t="shared" si="147"/>
        <v>28423.844339670799</v>
      </c>
      <c r="G82" s="28">
        <f t="shared" si="147"/>
        <v>32626.804488628582</v>
      </c>
      <c r="H82" s="28">
        <f t="shared" si="147"/>
        <v>30928.71141963793</v>
      </c>
      <c r="I82" s="28">
        <f t="shared" si="147"/>
        <v>34935.316768107637</v>
      </c>
      <c r="J82" s="28">
        <f t="shared" si="147"/>
        <v>26659.472742748934</v>
      </c>
      <c r="K82" s="28">
        <f t="shared" si="147"/>
        <v>31377.182615885875</v>
      </c>
      <c r="L82" s="28">
        <f t="shared" ref="L82" si="148">L24*L$86/1000</f>
        <v>31863.691994311059</v>
      </c>
      <c r="M82" s="28">
        <f t="shared" si="147"/>
        <v>35550.448445143396</v>
      </c>
      <c r="N82" s="28">
        <f t="shared" si="147"/>
        <v>36247.733498723435</v>
      </c>
      <c r="O82" s="28">
        <f t="shared" si="147"/>
        <v>41150.274685091979</v>
      </c>
      <c r="P82" s="28">
        <f t="shared" si="146"/>
        <v>25581.53972980937</v>
      </c>
      <c r="Q82" s="28">
        <f t="shared" si="146"/>
        <v>55691.291423998278</v>
      </c>
      <c r="R82" s="28">
        <f t="shared" si="146"/>
        <v>84113.28751644431</v>
      </c>
      <c r="S82" s="28">
        <f t="shared" si="146"/>
        <v>117096.82747560427</v>
      </c>
      <c r="T82" s="28">
        <f t="shared" si="146"/>
        <v>148161.3517193452</v>
      </c>
      <c r="U82" s="28">
        <f t="shared" si="146"/>
        <v>183345.00656937537</v>
      </c>
      <c r="V82" s="28">
        <f t="shared" si="146"/>
        <v>215433.488946767</v>
      </c>
      <c r="W82" s="28">
        <f t="shared" si="146"/>
        <v>246917.61277596021</v>
      </c>
      <c r="X82" s="28">
        <f t="shared" si="146"/>
        <v>278775.34849209763</v>
      </c>
      <c r="Y82" s="28">
        <f t="shared" si="146"/>
        <v>314244.42373500532</v>
      </c>
      <c r="Z82" s="28">
        <f t="shared" si="146"/>
        <v>350465.0388242139</v>
      </c>
      <c r="AA82" s="28">
        <f t="shared" si="146"/>
        <v>391532.3353414103</v>
      </c>
      <c r="AB82" s="28">
        <f t="shared" si="146"/>
        <v>84113.28751644431</v>
      </c>
      <c r="AC82" s="28">
        <f t="shared" si="146"/>
        <v>98495.041065147394</v>
      </c>
      <c r="AD82" s="28">
        <f t="shared" si="146"/>
        <v>92444.549959758893</v>
      </c>
      <c r="AE82" s="28">
        <f t="shared" si="146"/>
        <v>113349.45901568001</v>
      </c>
      <c r="AF82" s="28">
        <f t="shared" si="146"/>
        <v>183345.00656937534</v>
      </c>
      <c r="AG82" s="28">
        <f t="shared" si="146"/>
        <v>205771.52292338622</v>
      </c>
      <c r="AH82" s="28">
        <f t="shared" si="146"/>
        <v>391532.3353414103</v>
      </c>
    </row>
    <row r="83" spans="2:34" s="1" customFormat="1" ht="18.600000000000001">
      <c r="B83" s="26" t="s">
        <v>54</v>
      </c>
      <c r="C83" s="29"/>
      <c r="D83" s="28">
        <f t="shared" ref="D83:AH83" si="149">D25*D$86/1000</f>
        <v>2921.9061626361968</v>
      </c>
      <c r="E83" s="28">
        <f t="shared" ref="E83:O83" si="150">E25*E$86/1000</f>
        <v>2575.5453922732463</v>
      </c>
      <c r="F83" s="28">
        <f t="shared" si="150"/>
        <v>2305.2683458069228</v>
      </c>
      <c r="G83" s="28">
        <f t="shared" si="150"/>
        <v>2748.4069473931727</v>
      </c>
      <c r="H83" s="28">
        <f t="shared" si="150"/>
        <v>2569.5248598131088</v>
      </c>
      <c r="I83" s="28">
        <f t="shared" si="150"/>
        <v>2633.9337596304117</v>
      </c>
      <c r="J83" s="28">
        <f t="shared" si="150"/>
        <v>2524.4828066606296</v>
      </c>
      <c r="K83" s="28">
        <f t="shared" si="150"/>
        <v>2413.2175088308572</v>
      </c>
      <c r="L83" s="28">
        <f t="shared" ref="L83" si="151">L25*L$86/1000</f>
        <v>2766.2981439732293</v>
      </c>
      <c r="M83" s="28">
        <f t="shared" si="150"/>
        <v>2721.3172414033224</v>
      </c>
      <c r="N83" s="28">
        <f t="shared" si="150"/>
        <v>3367.9069027669261</v>
      </c>
      <c r="O83" s="28">
        <f t="shared" si="150"/>
        <v>4267.6884268762415</v>
      </c>
      <c r="P83" s="28">
        <f t="shared" si="149"/>
        <v>2921.9061626361968</v>
      </c>
      <c r="Q83" s="28">
        <f t="shared" si="149"/>
        <v>5502.8204374527622</v>
      </c>
      <c r="R83" s="28">
        <f t="shared" si="149"/>
        <v>7812.2168384790539</v>
      </c>
      <c r="S83" s="28">
        <f t="shared" si="149"/>
        <v>10578.287581027129</v>
      </c>
      <c r="T83" s="28">
        <f t="shared" si="149"/>
        <v>13150.40486950561</v>
      </c>
      <c r="U83" s="28">
        <f t="shared" si="149"/>
        <v>15788.777238702331</v>
      </c>
      <c r="V83" s="28">
        <f t="shared" si="149"/>
        <v>18921.084741543356</v>
      </c>
      <c r="W83" s="28">
        <f t="shared" si="149"/>
        <v>21327.13425382007</v>
      </c>
      <c r="X83" s="28">
        <f t="shared" si="149"/>
        <v>24092.797990110226</v>
      </c>
      <c r="Y83" s="28">
        <f t="shared" si="149"/>
        <v>26841.085192094764</v>
      </c>
      <c r="Z83" s="28">
        <f t="shared" si="149"/>
        <v>30205.079932807883</v>
      </c>
      <c r="AA83" s="28">
        <f t="shared" si="149"/>
        <v>34458.942137783131</v>
      </c>
      <c r="AB83" s="28">
        <f t="shared" si="149"/>
        <v>7812.2168384790539</v>
      </c>
      <c r="AC83" s="28">
        <f t="shared" si="149"/>
        <v>7951.9296153300402</v>
      </c>
      <c r="AD83" s="28">
        <f t="shared" si="149"/>
        <v>8034.9879183737785</v>
      </c>
      <c r="AE83" s="28">
        <f t="shared" si="149"/>
        <v>10442.205946991156</v>
      </c>
      <c r="AF83" s="28">
        <f t="shared" si="149"/>
        <v>15788.777238702327</v>
      </c>
      <c r="AG83" s="28">
        <f t="shared" si="149"/>
        <v>18421.335737101759</v>
      </c>
      <c r="AH83" s="28">
        <f t="shared" si="149"/>
        <v>34458.942137783131</v>
      </c>
    </row>
    <row r="84" spans="2:34" s="1" customFormat="1" ht="18.600000000000001">
      <c r="B84" s="26" t="s">
        <v>55</v>
      </c>
      <c r="C84" s="29"/>
      <c r="D84" s="28">
        <f t="shared" ref="D84:AH84" si="152">D26*D$86/1000</f>
        <v>5.200000609776061E-3</v>
      </c>
      <c r="E84" s="28">
        <f t="shared" ref="E84:O84" si="153">E26*E$86/1000</f>
        <v>1.1850002126904449E-2</v>
      </c>
      <c r="F84" s="28">
        <f t="shared" si="153"/>
        <v>-3.0840007703176929E-2</v>
      </c>
      <c r="G84" s="28">
        <f t="shared" si="153"/>
        <v>-1.2020004755653497E-2</v>
      </c>
      <c r="H84" s="28">
        <f t="shared" si="153"/>
        <v>2.0500009093579699E-2</v>
      </c>
      <c r="I84" s="28">
        <f t="shared" si="153"/>
        <v>7.6800027980826087E-3</v>
      </c>
      <c r="J84" s="28">
        <f t="shared" si="153"/>
        <v>4.5600059186744401E-3</v>
      </c>
      <c r="K84" s="28">
        <f t="shared" si="153"/>
        <v>1.7520003548921029E-2</v>
      </c>
      <c r="L84" s="28">
        <f t="shared" ref="L84" si="154">L26*L$86/1000</f>
        <v>-5.2700039701241951E-3</v>
      </c>
      <c r="M84" s="28">
        <f t="shared" si="153"/>
        <v>2.8200015765746465E-3</v>
      </c>
      <c r="N84" s="28">
        <f t="shared" si="153"/>
        <v>-9.7800049155957487E-3</v>
      </c>
      <c r="O84" s="28">
        <f t="shared" si="153"/>
        <v>-1.8940003891577305E-2</v>
      </c>
      <c r="P84" s="28">
        <f t="shared" si="152"/>
        <v>5.200000609776061E-3</v>
      </c>
      <c r="Q84" s="28">
        <f t="shared" si="152"/>
        <v>1.6967230808476008E-2</v>
      </c>
      <c r="R84" s="28">
        <f t="shared" si="152"/>
        <v>-1.3535013112173467E-2</v>
      </c>
      <c r="S84" s="28">
        <f t="shared" si="152"/>
        <v>-2.5983931376988668E-2</v>
      </c>
      <c r="T84" s="28">
        <f t="shared" si="152"/>
        <v>-4.3346872371466533E-3</v>
      </c>
      <c r="U84" s="28">
        <f t="shared" si="152"/>
        <v>3.6661872030094361E-3</v>
      </c>
      <c r="V84" s="28">
        <f t="shared" si="152"/>
        <v>1.0805232036171526E-2</v>
      </c>
      <c r="W84" s="28">
        <f t="shared" si="152"/>
        <v>2.9101454145272359E-2</v>
      </c>
      <c r="X84" s="28">
        <f t="shared" si="152"/>
        <v>2.3907414751488242E-2</v>
      </c>
      <c r="Y84" s="28">
        <f t="shared" si="152"/>
        <v>2.6742593205620082E-2</v>
      </c>
      <c r="Z84" s="28">
        <f t="shared" si="152"/>
        <v>1.703580957254619E-2</v>
      </c>
      <c r="AA84" s="28">
        <f t="shared" si="152"/>
        <v>-1.7144051720226086E-3</v>
      </c>
      <c r="AB84" s="28">
        <f t="shared" si="152"/>
        <v>-1.3535013112173467E-2</v>
      </c>
      <c r="AC84" s="28">
        <f t="shared" si="152"/>
        <v>1.6148224516034364E-2</v>
      </c>
      <c r="AD84" s="28">
        <f t="shared" si="152"/>
        <v>1.7643153884629913E-2</v>
      </c>
      <c r="AE84" s="28">
        <f t="shared" si="152"/>
        <v>-2.6983102005999557E-2</v>
      </c>
      <c r="AF84" s="28">
        <f t="shared" si="152"/>
        <v>3.6661872030094357E-3</v>
      </c>
      <c r="AG84" s="28">
        <f t="shared" si="152"/>
        <v>-4.9043019800795199E-3</v>
      </c>
      <c r="AH84" s="28">
        <f t="shared" si="152"/>
        <v>-1.7144051720226086E-3</v>
      </c>
    </row>
    <row r="85" spans="2:34" s="16" customFormat="1" ht="18.95" thickBot="1">
      <c r="B85" s="17" t="s">
        <v>56</v>
      </c>
      <c r="C85" s="18"/>
      <c r="D85" s="19">
        <f t="shared" ref="D85:AH85" si="155">D27*D$86/1000</f>
        <v>190529.23171233668</v>
      </c>
      <c r="E85" s="19">
        <f t="shared" ref="E85:O85" si="156">E27*E$86/1000</f>
        <v>204874.57602203119</v>
      </c>
      <c r="F85" s="19">
        <f t="shared" si="156"/>
        <v>200810.97029830248</v>
      </c>
      <c r="G85" s="19">
        <f t="shared" si="156"/>
        <v>201256.75134620586</v>
      </c>
      <c r="H85" s="19">
        <f t="shared" si="156"/>
        <v>210681.53238602227</v>
      </c>
      <c r="I85" s="19">
        <f t="shared" si="156"/>
        <v>220237.21068980268</v>
      </c>
      <c r="J85" s="19">
        <f t="shared" si="156"/>
        <v>167556.75277082957</v>
      </c>
      <c r="K85" s="19">
        <f t="shared" si="156"/>
        <v>236068.50045896659</v>
      </c>
      <c r="L85" s="19">
        <f t="shared" ref="L85" si="157">L27*L$86/1000</f>
        <v>235733.30960819949</v>
      </c>
      <c r="M85" s="19">
        <f t="shared" si="156"/>
        <v>280772.8175212972</v>
      </c>
      <c r="N85" s="19">
        <f t="shared" si="156"/>
        <v>273557.24589449482</v>
      </c>
      <c r="O85" s="19">
        <f t="shared" si="156"/>
        <v>287895.6933935436</v>
      </c>
      <c r="P85" s="19">
        <f t="shared" si="155"/>
        <v>190529.23171233668</v>
      </c>
      <c r="Q85" s="19">
        <f t="shared" si="155"/>
        <v>395284.65902127494</v>
      </c>
      <c r="R85" s="19">
        <f t="shared" si="155"/>
        <v>596090.52186442632</v>
      </c>
      <c r="S85" s="19">
        <f t="shared" si="155"/>
        <v>798231.18008758721</v>
      </c>
      <c r="T85" s="19">
        <f t="shared" si="155"/>
        <v>1009831.8571501723</v>
      </c>
      <c r="U85" s="19">
        <f t="shared" si="155"/>
        <v>1231087.7108470777</v>
      </c>
      <c r="V85" s="19">
        <f t="shared" si="155"/>
        <v>1428073.079601269</v>
      </c>
      <c r="W85" s="19">
        <f t="shared" si="155"/>
        <v>1666207.6113555385</v>
      </c>
      <c r="X85" s="19">
        <f t="shared" si="155"/>
        <v>1901724.754335748</v>
      </c>
      <c r="Y85" s="19">
        <f t="shared" si="155"/>
        <v>2178237.1817950048</v>
      </c>
      <c r="Z85" s="19">
        <f t="shared" si="155"/>
        <v>2451475.527702244</v>
      </c>
      <c r="AA85" s="19">
        <f t="shared" si="155"/>
        <v>2738790.307130462</v>
      </c>
      <c r="AB85" s="19">
        <f t="shared" si="155"/>
        <v>596090.52186442632</v>
      </c>
      <c r="AC85" s="19">
        <f t="shared" si="155"/>
        <v>632186.53299015923</v>
      </c>
      <c r="AD85" s="19">
        <f t="shared" si="155"/>
        <v>646454.15381340473</v>
      </c>
      <c r="AE85" s="19">
        <f t="shared" si="155"/>
        <v>843822.84102399158</v>
      </c>
      <c r="AF85" s="19">
        <f t="shared" si="155"/>
        <v>1231087.7108470774</v>
      </c>
      <c r="AG85" s="19">
        <f t="shared" si="155"/>
        <v>1485445.3728967276</v>
      </c>
      <c r="AH85" s="19">
        <f t="shared" si="155"/>
        <v>2738790.307130462</v>
      </c>
    </row>
    <row r="86" spans="2:34" s="16" customFormat="1" ht="18.95" thickTop="1">
      <c r="B86" s="21" t="s">
        <v>59</v>
      </c>
      <c r="C86" s="22"/>
      <c r="D86" s="23">
        <v>13303.245999999999</v>
      </c>
      <c r="E86" s="23">
        <v>13650.122000000001</v>
      </c>
      <c r="F86" s="23">
        <v>13652.084999999999</v>
      </c>
      <c r="G86" s="23">
        <v>12612.32</v>
      </c>
      <c r="H86" s="23">
        <v>12624.296999999999</v>
      </c>
      <c r="I86" s="23">
        <v>12598.346000000001</v>
      </c>
      <c r="J86" s="23">
        <v>7619.6889999999994</v>
      </c>
      <c r="K86" s="23">
        <v>11650.642</v>
      </c>
      <c r="L86" s="23">
        <v>12331.688999999998</v>
      </c>
      <c r="M86" s="23">
        <v>13701.357</v>
      </c>
      <c r="N86" s="23">
        <v>12454.813999999998</v>
      </c>
      <c r="O86" s="23">
        <v>12507.99</v>
      </c>
      <c r="P86" s="23">
        <v>13303.245999999999</v>
      </c>
      <c r="Q86" s="23">
        <v>26953.368000000002</v>
      </c>
      <c r="R86" s="23">
        <v>40605.453000000001</v>
      </c>
      <c r="S86" s="23">
        <v>53217.773000000001</v>
      </c>
      <c r="T86" s="23">
        <v>65842.070000000007</v>
      </c>
      <c r="U86" s="23">
        <v>78440.416000000012</v>
      </c>
      <c r="V86" s="23">
        <v>86060.10500000001</v>
      </c>
      <c r="W86" s="23">
        <v>97710.747000000003</v>
      </c>
      <c r="X86" s="23">
        <v>110042.436</v>
      </c>
      <c r="Y86" s="23">
        <v>123743.79300000001</v>
      </c>
      <c r="Z86" s="23">
        <v>136198.60700000002</v>
      </c>
      <c r="AA86" s="23">
        <v>148706.59700000001</v>
      </c>
      <c r="AB86" s="23">
        <v>40605.453000000001</v>
      </c>
      <c r="AC86" s="23">
        <v>37834.963000000003</v>
      </c>
      <c r="AD86" s="23">
        <v>31602.019999999997</v>
      </c>
      <c r="AE86" s="23">
        <v>38664.161</v>
      </c>
      <c r="AF86" s="23">
        <v>78440.415999999997</v>
      </c>
      <c r="AG86" s="23">
        <v>70266.180999999997</v>
      </c>
      <c r="AH86" s="23">
        <v>148706.59700000001</v>
      </c>
    </row>
    <row r="87" spans="2:34" ht="18.600000000000001">
      <c r="D87" s="9">
        <f>D85-SUM(D63,D70,D76,D82:D84)</f>
        <v>0</v>
      </c>
      <c r="E87" s="9">
        <f t="shared" ref="E87:AH87" si="158">E85-SUM(E63,E70,E76,E82:E84)</f>
        <v>0</v>
      </c>
      <c r="F87" s="9">
        <f t="shared" si="158"/>
        <v>0</v>
      </c>
      <c r="G87" s="9">
        <f t="shared" si="158"/>
        <v>0</v>
      </c>
      <c r="H87" s="9">
        <f t="shared" si="158"/>
        <v>0</v>
      </c>
      <c r="I87" s="9">
        <v>0</v>
      </c>
      <c r="J87" s="9">
        <f t="shared" ref="J87" si="159">J85-SUM(J63,J70,J76,J82:J84)</f>
        <v>0</v>
      </c>
      <c r="K87" s="9">
        <f t="shared" si="158"/>
        <v>0</v>
      </c>
      <c r="L87" s="9">
        <f t="shared" ref="L87" si="160">L85-SUM(L63,L70,L76,L82:L84)</f>
        <v>0</v>
      </c>
      <c r="M87" s="9">
        <f t="shared" ref="M87:N87" si="161">M85-SUM(M63,M70,M76,M82:M84)</f>
        <v>0</v>
      </c>
      <c r="N87" s="9">
        <f t="shared" si="161"/>
        <v>0</v>
      </c>
      <c r="O87" s="9">
        <f t="shared" si="158"/>
        <v>0</v>
      </c>
      <c r="P87" s="9">
        <f t="shared" si="158"/>
        <v>0</v>
      </c>
      <c r="Q87" s="9">
        <f t="shared" si="158"/>
        <v>0</v>
      </c>
      <c r="R87" s="9">
        <f t="shared" si="158"/>
        <v>0</v>
      </c>
      <c r="S87" s="9">
        <f t="shared" si="158"/>
        <v>0</v>
      </c>
      <c r="T87" s="9">
        <f t="shared" si="158"/>
        <v>0</v>
      </c>
      <c r="U87" s="9">
        <f t="shared" si="158"/>
        <v>0</v>
      </c>
      <c r="V87" s="9">
        <f t="shared" si="158"/>
        <v>0</v>
      </c>
      <c r="W87" s="9">
        <f t="shared" si="158"/>
        <v>0</v>
      </c>
      <c r="X87" s="9">
        <f t="shared" si="158"/>
        <v>0</v>
      </c>
      <c r="Y87" s="9">
        <f t="shared" si="158"/>
        <v>0</v>
      </c>
      <c r="Z87" s="9">
        <f t="shared" si="158"/>
        <v>0</v>
      </c>
      <c r="AA87" s="9">
        <f t="shared" si="158"/>
        <v>0</v>
      </c>
      <c r="AB87" s="9">
        <f t="shared" si="158"/>
        <v>0</v>
      </c>
      <c r="AC87" s="9">
        <f t="shared" si="158"/>
        <v>0</v>
      </c>
      <c r="AD87" s="9">
        <f t="shared" si="158"/>
        <v>0</v>
      </c>
      <c r="AE87" s="9">
        <f t="shared" si="158"/>
        <v>0</v>
      </c>
      <c r="AF87" s="9">
        <f t="shared" si="158"/>
        <v>0</v>
      </c>
      <c r="AG87" s="9">
        <f t="shared" si="158"/>
        <v>0</v>
      </c>
      <c r="AH87" s="9">
        <f t="shared" si="158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">
    <tabColor theme="6" tint="0.39997558519241921"/>
    <pageSetUpPr fitToPage="1"/>
  </sheetPr>
  <dimension ref="A1:AH87"/>
  <sheetViews>
    <sheetView showGridLines="0" zoomScale="70" zoomScaleNormal="70" workbookViewId="0">
      <pane xSplit="3" ySplit="2" topLeftCell="G3" activePane="bottomRight" state="frozen"/>
      <selection pane="bottomRight" activeCell="O27" sqref="O27"/>
      <selection pane="bottomLeft" activeCell="N10" sqref="N10"/>
      <selection pane="topRight" activeCell="N10" sqref="N10"/>
    </sheetView>
  </sheetViews>
  <sheetFormatPr defaultRowHeight="14.45"/>
  <cols>
    <col min="1" max="1" width="1.42578125" customWidth="1"/>
    <col min="2" max="2" width="40.5703125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1869.3443445672531</v>
      </c>
      <c r="E3" s="46">
        <v>2737.1959430320376</v>
      </c>
      <c r="F3" s="46">
        <v>1968.658882539464</v>
      </c>
      <c r="G3" s="46">
        <v>2369.9386707122781</v>
      </c>
      <c r="H3" s="46">
        <v>1779.859057577565</v>
      </c>
      <c r="I3" s="46">
        <v>2936.4169747503761</v>
      </c>
      <c r="J3" s="46">
        <v>14959.432691647815</v>
      </c>
      <c r="K3" s="46">
        <v>8698.6604917691893</v>
      </c>
      <c r="L3" s="46">
        <v>15623.083190913721</v>
      </c>
      <c r="M3" s="46">
        <v>15406.759967991506</v>
      </c>
      <c r="N3" s="46">
        <v>16204.184875843677</v>
      </c>
      <c r="O3" s="46">
        <v>17166.049811667239</v>
      </c>
      <c r="P3" s="8">
        <f>SUM($D3:D3)/P$1</f>
        <v>1869.3443445672531</v>
      </c>
      <c r="Q3" s="8">
        <f>SUM($D3:E3)/Q$1</f>
        <v>2303.2701437996452</v>
      </c>
      <c r="R3" s="8">
        <f>SUM($D3:F3)/R$1</f>
        <v>2191.7330567129179</v>
      </c>
      <c r="S3" s="8">
        <f>SUM($D3:G3)/S$1</f>
        <v>2236.2844602127579</v>
      </c>
      <c r="T3" s="8">
        <f>SUM($D3:H3)/T$1</f>
        <v>2144.9993796857193</v>
      </c>
      <c r="U3" s="8">
        <f>SUM($D3:I3)/U$1</f>
        <v>2276.9023121964956</v>
      </c>
      <c r="V3" s="8">
        <f>SUM($D3:J3)/V$1</f>
        <v>4088.6923664038268</v>
      </c>
      <c r="W3" s="8">
        <f>SUM($D3:K3)/W$1</f>
        <v>4664.938382074497</v>
      </c>
      <c r="X3" s="8">
        <f>SUM($D3:L3)/X$1</f>
        <v>5882.5100275010773</v>
      </c>
      <c r="Y3" s="8">
        <f>SUM($D3:M3)/Y$1</f>
        <v>6834.9350215501199</v>
      </c>
      <c r="Z3" s="8">
        <f>SUM($D3:N3)/Z$1</f>
        <v>7686.6850083040799</v>
      </c>
      <c r="AA3" s="8">
        <f>SUM($D3:O3)/AA$1</f>
        <v>8476.6320752510092</v>
      </c>
      <c r="AB3" s="8">
        <f>SUM($D3:$F3)/AB$1</f>
        <v>2191.7330567129179</v>
      </c>
      <c r="AC3" s="8">
        <f>SUM($G3:$I3)/AC$1</f>
        <v>2362.0715676800733</v>
      </c>
      <c r="AD3" s="8">
        <f>SUM($J3:$L3)/AD$1</f>
        <v>13093.725458110241</v>
      </c>
      <c r="AE3" s="8">
        <f>SUM($M3:$O3)/AE$1</f>
        <v>16258.998218500807</v>
      </c>
      <c r="AF3" s="8">
        <f>SUM($D3:$I3)/AF$1</f>
        <v>2276.9023121964956</v>
      </c>
      <c r="AG3" s="8">
        <f>SUM($J3:$O3)/AG$1</f>
        <v>14676.361838305524</v>
      </c>
      <c r="AH3" s="8">
        <f>SUM($D3:$O3)/AH$1</f>
        <v>8476.6320752510092</v>
      </c>
    </row>
    <row r="4" spans="1:34" s="13" customFormat="1" ht="18.600000000000001">
      <c r="A4" s="10"/>
      <c r="B4" s="24" t="s">
        <v>33</v>
      </c>
      <c r="C4" s="11"/>
      <c r="D4" s="47">
        <f>9.69963164788292-8.69319959972646</f>
        <v>1.0064320481564604</v>
      </c>
      <c r="E4" s="47">
        <f>6.92826485130655-5.81879346153816</f>
        <v>1.1094713897683901</v>
      </c>
      <c r="F4" s="47">
        <f>11.1511206083123-9.91233303914037</f>
        <v>1.2387875691719312</v>
      </c>
      <c r="G4" s="47">
        <f>10.0812615292138-8.81622184820069</f>
        <v>1.2650396810131088</v>
      </c>
      <c r="H4" s="47">
        <f>12.6185314687564-11.4579497265369</f>
        <v>1.1605817422195006</v>
      </c>
      <c r="I4" s="47">
        <v>1.1874356798637447</v>
      </c>
      <c r="J4" s="47">
        <v>1.1994777773682463</v>
      </c>
      <c r="K4" s="47">
        <v>1.3226796224646338</v>
      </c>
      <c r="L4" s="47">
        <v>1.1754755008528086</v>
      </c>
      <c r="M4" s="47">
        <v>1.2283658184488635</v>
      </c>
      <c r="N4" s="47">
        <v>1.1678400953698382</v>
      </c>
      <c r="O4" s="47">
        <v>1.1935828157749555</v>
      </c>
      <c r="P4" s="12">
        <f>SUM($D4:D4)/P$1</f>
        <v>1.0064320481564604</v>
      </c>
      <c r="Q4" s="12">
        <f>SUM($D4:E4)/Q$1</f>
        <v>1.0579517189624252</v>
      </c>
      <c r="R4" s="12">
        <f>SUM($D4:F4)/R$1</f>
        <v>1.1182303356989272</v>
      </c>
      <c r="S4" s="12">
        <f>SUM($D4:G4)/S$1</f>
        <v>1.1549326720274726</v>
      </c>
      <c r="T4" s="12">
        <f>SUM($D4:H4)/T$1</f>
        <v>1.1560624860658781</v>
      </c>
      <c r="U4" s="12">
        <f>SUM($D4:I4)/U$1</f>
        <v>1.1612913516988559</v>
      </c>
      <c r="V4" s="12">
        <f>SUM($D4:J4)/V$1</f>
        <v>1.1667465553659118</v>
      </c>
      <c r="W4" s="12">
        <f>SUM($D4:K4)/W$1</f>
        <v>1.186238188753252</v>
      </c>
      <c r="X4" s="12">
        <f>SUM($D4:L4)/X$1</f>
        <v>1.1850423345420917</v>
      </c>
      <c r="Y4" s="12">
        <f>SUM($D4:M4)/Y$1</f>
        <v>1.1893746829327689</v>
      </c>
      <c r="Z4" s="12">
        <f>SUM($D4:N4)/Z$1</f>
        <v>1.1874169931543206</v>
      </c>
      <c r="AA4" s="12">
        <f>SUM($D4:O4)/AA$1</f>
        <v>1.1879308117060403</v>
      </c>
      <c r="AB4" s="12">
        <f t="shared" ref="AB4:AB27" si="0">SUM($D4:$F4)/AB$1</f>
        <v>1.1182303356989272</v>
      </c>
      <c r="AC4" s="12">
        <f t="shared" ref="AC4:AC27" si="1">SUM($G4:$I4)/AC$1</f>
        <v>1.2043523676987846</v>
      </c>
      <c r="AD4" s="12">
        <f t="shared" ref="AD4:AD27" si="2">SUM($J4:$L4)/AD$1</f>
        <v>1.232544300228563</v>
      </c>
      <c r="AE4" s="12">
        <f t="shared" ref="AE4:AE27" si="3">SUM($M4:$O4)/AE$1</f>
        <v>1.1965962431978856</v>
      </c>
      <c r="AF4" s="12">
        <f t="shared" ref="AF4:AF27" si="4">SUM($D4:$I4)/AF$1</f>
        <v>1.1612913516988559</v>
      </c>
      <c r="AG4" s="12">
        <f t="shared" ref="AG4:AG27" si="5">SUM($J4:$O4)/AG$1</f>
        <v>1.2145702717132243</v>
      </c>
      <c r="AH4" s="12">
        <f t="shared" ref="AH4:AH27" si="6">SUM($D4:$O4)/AH$1</f>
        <v>1.1879308117060403</v>
      </c>
    </row>
    <row r="5" spans="1:34" s="1" customFormat="1" ht="18.600000000000001">
      <c r="B5" s="26" t="s">
        <v>34</v>
      </c>
      <c r="C5" s="27"/>
      <c r="D5" s="48">
        <v>18131.951565355477</v>
      </c>
      <c r="E5" s="48">
        <v>18964.018443247758</v>
      </c>
      <c r="F5" s="48">
        <v>21952.752635822788</v>
      </c>
      <c r="G5" s="48">
        <v>23891.97154764767</v>
      </c>
      <c r="H5" s="48">
        <v>22459.207527993582</v>
      </c>
      <c r="I5" s="48">
        <v>20367.849628278858</v>
      </c>
      <c r="J5" s="48">
        <v>20807.777478341246</v>
      </c>
      <c r="K5" s="48">
        <v>22789.391892709944</v>
      </c>
      <c r="L5" s="48">
        <v>19911.538742319273</v>
      </c>
      <c r="M5" s="48">
        <v>19347.72885030356</v>
      </c>
      <c r="N5" s="48">
        <v>18923.89681079577</v>
      </c>
      <c r="O5" s="48">
        <v>20489.102069942928</v>
      </c>
      <c r="P5" s="28">
        <f>SUM($D5:D5)/P$1</f>
        <v>18131.951565355477</v>
      </c>
      <c r="Q5" s="28">
        <f>SUM($D5:E5)/Q$1</f>
        <v>18547.985004301619</v>
      </c>
      <c r="R5" s="28">
        <f>SUM($D5:F5)/R$1</f>
        <v>19682.907548142011</v>
      </c>
      <c r="S5" s="28">
        <f>SUM($D5:G5)/S$1</f>
        <v>20735.173548018425</v>
      </c>
      <c r="T5" s="28">
        <f>SUM($D5:H5)/T$1</f>
        <v>21079.980344013456</v>
      </c>
      <c r="U5" s="28">
        <f>SUM($D5:I5)/U$1</f>
        <v>20961.291891391022</v>
      </c>
      <c r="V5" s="28">
        <f>SUM($D5:J5)/V$1</f>
        <v>20939.361260955338</v>
      </c>
      <c r="W5" s="28">
        <f>SUM($D5:K5)/W$1</f>
        <v>21170.615089924664</v>
      </c>
      <c r="X5" s="28">
        <f>SUM($D5:L5)/X$1</f>
        <v>21030.71771796851</v>
      </c>
      <c r="Y5" s="28">
        <f>SUM($D5:M5)/Y$1</f>
        <v>20862.418831202016</v>
      </c>
      <c r="Z5" s="28">
        <f>SUM($D5:N5)/Z$1</f>
        <v>20686.189556619629</v>
      </c>
      <c r="AA5" s="28">
        <f>SUM($D5:O5)/AA$1</f>
        <v>20669.765599396571</v>
      </c>
      <c r="AB5" s="28">
        <f t="shared" si="0"/>
        <v>19682.907548142011</v>
      </c>
      <c r="AC5" s="28">
        <f t="shared" si="1"/>
        <v>22239.676234640036</v>
      </c>
      <c r="AD5" s="28">
        <f t="shared" si="2"/>
        <v>21169.569371123489</v>
      </c>
      <c r="AE5" s="28">
        <f t="shared" si="3"/>
        <v>19586.909243680751</v>
      </c>
      <c r="AF5" s="28">
        <f t="shared" si="4"/>
        <v>20961.291891391022</v>
      </c>
      <c r="AG5" s="28">
        <f t="shared" si="5"/>
        <v>20378.23930740212</v>
      </c>
      <c r="AH5" s="28">
        <f t="shared" si="6"/>
        <v>20669.765599396571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8666.3336720461502</v>
      </c>
      <c r="E7" s="48">
        <v>8330.5655789660705</v>
      </c>
      <c r="F7" s="48">
        <v>8494.6058227331723</v>
      </c>
      <c r="G7" s="48">
        <v>8216.1791295984622</v>
      </c>
      <c r="H7" s="48">
        <v>8844.8738339023439</v>
      </c>
      <c r="I7" s="48">
        <v>8891.9578079835537</v>
      </c>
      <c r="J7" s="48">
        <v>9456.6897179611024</v>
      </c>
      <c r="K7" s="48">
        <v>10258.883963394914</v>
      </c>
      <c r="L7" s="48">
        <v>9132.4700332116317</v>
      </c>
      <c r="M7" s="48">
        <v>9251.2913147795116</v>
      </c>
      <c r="N7" s="48">
        <v>8078.6894254387626</v>
      </c>
      <c r="O7" s="48">
        <v>9962.3052695683164</v>
      </c>
      <c r="P7" s="15">
        <f>SUM($D7:D7)/P$1</f>
        <v>8666.3336720461502</v>
      </c>
      <c r="Q7" s="15">
        <f>SUM($D7:E7)/Q$1</f>
        <v>8498.4496255061094</v>
      </c>
      <c r="R7" s="15">
        <f>SUM($D7:F7)/R$1</f>
        <v>8497.1683579151304</v>
      </c>
      <c r="S7" s="15">
        <f>SUM($D7:G7)/S$1</f>
        <v>8426.9210508359647</v>
      </c>
      <c r="T7" s="15">
        <f>SUM($D7:H7)/T$1</f>
        <v>8510.5116074492398</v>
      </c>
      <c r="U7" s="15">
        <f>SUM($D7:I7)/U$1</f>
        <v>8574.0859742049597</v>
      </c>
      <c r="V7" s="15">
        <f>SUM($D7:J7)/V$1</f>
        <v>8700.1722233129803</v>
      </c>
      <c r="W7" s="15">
        <f>SUM($D7:K7)/W$1</f>
        <v>8895.0111908232211</v>
      </c>
      <c r="X7" s="15">
        <f>SUM($D7:L7)/X$1</f>
        <v>8921.3955066441558</v>
      </c>
      <c r="Y7" s="15">
        <f>SUM($D7:M7)/Y$1</f>
        <v>8954.3850874576929</v>
      </c>
      <c r="Z7" s="15">
        <f>SUM($D7:N7)/Z$1</f>
        <v>8874.7763909105161</v>
      </c>
      <c r="AA7" s="15">
        <f>SUM($D7:O7)/AA$1</f>
        <v>8965.4037974653329</v>
      </c>
      <c r="AB7" s="15">
        <f t="shared" si="0"/>
        <v>8497.1683579151304</v>
      </c>
      <c r="AC7" s="15">
        <f t="shared" si="1"/>
        <v>8651.0035904947872</v>
      </c>
      <c r="AD7" s="15">
        <f t="shared" si="2"/>
        <v>9616.0145715225499</v>
      </c>
      <c r="AE7" s="15">
        <f t="shared" si="3"/>
        <v>9097.4286699288641</v>
      </c>
      <c r="AF7" s="15">
        <f t="shared" si="4"/>
        <v>8574.0859742049597</v>
      </c>
      <c r="AG7" s="15">
        <f t="shared" si="5"/>
        <v>9356.7216207257061</v>
      </c>
      <c r="AH7" s="15">
        <f t="shared" si="6"/>
        <v>8965.4037974653329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8666.3336720461502</v>
      </c>
      <c r="E12" s="48">
        <v>8330.5655789660705</v>
      </c>
      <c r="F12" s="48">
        <v>8494.6058227331723</v>
      </c>
      <c r="G12" s="48">
        <v>8216.1791295984622</v>
      </c>
      <c r="H12" s="48">
        <v>8844.8738339023439</v>
      </c>
      <c r="I12" s="48">
        <v>8891.9578079835537</v>
      </c>
      <c r="J12" s="48">
        <v>9456.6897179611024</v>
      </c>
      <c r="K12" s="48">
        <v>10258.883963394914</v>
      </c>
      <c r="L12" s="48">
        <v>9132.4700332116317</v>
      </c>
      <c r="M12" s="48">
        <v>9251.2913147795116</v>
      </c>
      <c r="N12" s="48">
        <v>8078.6894254387626</v>
      </c>
      <c r="O12" s="48">
        <v>9962.3052695683164</v>
      </c>
      <c r="P12" s="28">
        <f>SUM($D12:D12)/P$1</f>
        <v>8666.3336720461502</v>
      </c>
      <c r="Q12" s="28">
        <f>SUM($D12:E12)/Q$1</f>
        <v>8498.4496255061094</v>
      </c>
      <c r="R12" s="28">
        <f>SUM($D12:F12)/R$1</f>
        <v>8497.1683579151304</v>
      </c>
      <c r="S12" s="28">
        <f>SUM($D12:G12)/S$1</f>
        <v>8426.9210508359647</v>
      </c>
      <c r="T12" s="28">
        <f>SUM($D12:H12)/T$1</f>
        <v>8510.5116074492398</v>
      </c>
      <c r="U12" s="28">
        <f>SUM($D12:I12)/U$1</f>
        <v>8574.0859742049597</v>
      </c>
      <c r="V12" s="28">
        <f>SUM($D12:J12)/V$1</f>
        <v>8700.1722233129803</v>
      </c>
      <c r="W12" s="28">
        <f>SUM($D12:K12)/W$1</f>
        <v>8895.0111908232211</v>
      </c>
      <c r="X12" s="28">
        <f>SUM($D12:L12)/X$1</f>
        <v>8921.3955066441558</v>
      </c>
      <c r="Y12" s="28">
        <f>SUM($D12:M12)/Y$1</f>
        <v>8954.3850874576929</v>
      </c>
      <c r="Z12" s="28">
        <f>SUM($D12:N12)/Z$1</f>
        <v>8874.7763909105161</v>
      </c>
      <c r="AA12" s="28">
        <f>SUM($D12:O12)/AA$1</f>
        <v>8965.4037974653329</v>
      </c>
      <c r="AB12" s="28">
        <f t="shared" si="0"/>
        <v>8497.1683579151304</v>
      </c>
      <c r="AC12" s="28">
        <f t="shared" si="1"/>
        <v>8651.0035904947872</v>
      </c>
      <c r="AD12" s="28">
        <f t="shared" si="2"/>
        <v>9616.0145715225499</v>
      </c>
      <c r="AE12" s="28">
        <f t="shared" si="3"/>
        <v>9097.4286699288641</v>
      </c>
      <c r="AF12" s="28">
        <f t="shared" si="4"/>
        <v>8574.0859742049597</v>
      </c>
      <c r="AG12" s="28">
        <f t="shared" si="5"/>
        <v>9356.7216207257061</v>
      </c>
      <c r="AH12" s="28">
        <f t="shared" si="6"/>
        <v>8965.4037974653329</v>
      </c>
    </row>
    <row r="13" spans="1:34" s="1" customFormat="1" ht="18.600000000000001">
      <c r="B13" s="25" t="s">
        <v>42</v>
      </c>
      <c r="C13" s="14"/>
      <c r="D13" s="48">
        <v>208.96218651356335</v>
      </c>
      <c r="E13" s="48">
        <v>206.05813983258943</v>
      </c>
      <c r="F13" s="48">
        <v>198.80869006612667</v>
      </c>
      <c r="G13" s="48">
        <v>210.46990462450913</v>
      </c>
      <c r="H13" s="48">
        <v>221.7368965278794</v>
      </c>
      <c r="I13" s="48">
        <v>245.71261690302137</v>
      </c>
      <c r="J13" s="48">
        <v>315.00606239310633</v>
      </c>
      <c r="K13" s="48">
        <v>337.21969797862567</v>
      </c>
      <c r="L13" s="48">
        <v>354.53988666519393</v>
      </c>
      <c r="M13" s="48">
        <v>600.09267689088517</v>
      </c>
      <c r="N13" s="48">
        <v>477.24966918837549</v>
      </c>
      <c r="O13" s="48">
        <v>365.12032220421958</v>
      </c>
      <c r="P13" s="15">
        <f>SUM($D13:D13)/P$1</f>
        <v>208.96218651356335</v>
      </c>
      <c r="Q13" s="15">
        <f>SUM($D13:E13)/Q$1</f>
        <v>207.51016317307639</v>
      </c>
      <c r="R13" s="15">
        <f>SUM($D13:F13)/R$1</f>
        <v>204.60967213742649</v>
      </c>
      <c r="S13" s="15">
        <f>SUM($D13:G13)/S$1</f>
        <v>206.07473025919714</v>
      </c>
      <c r="T13" s="15">
        <f>SUM($D13:H13)/T$1</f>
        <v>209.20716351293359</v>
      </c>
      <c r="U13" s="15">
        <f>SUM($D13:I13)/U$1</f>
        <v>215.29140574461488</v>
      </c>
      <c r="V13" s="15">
        <f>SUM($D13:J13)/V$1</f>
        <v>229.53635669439936</v>
      </c>
      <c r="W13" s="15">
        <f>SUM($D13:K13)/W$1</f>
        <v>242.99677435492765</v>
      </c>
      <c r="X13" s="15">
        <f>SUM($D13:L13)/X$1</f>
        <v>255.39045350051279</v>
      </c>
      <c r="Y13" s="15">
        <f>SUM($D13:M13)/Y$1</f>
        <v>289.86067583955003</v>
      </c>
      <c r="Z13" s="15">
        <f>SUM($D13:N13)/Z$1</f>
        <v>306.89603887126145</v>
      </c>
      <c r="AA13" s="15">
        <f>SUM($D13:O13)/AA$1</f>
        <v>311.74806248234131</v>
      </c>
      <c r="AB13" s="15">
        <f t="shared" si="0"/>
        <v>204.60967213742649</v>
      </c>
      <c r="AC13" s="15">
        <f t="shared" si="1"/>
        <v>225.9731393518033</v>
      </c>
      <c r="AD13" s="15">
        <f t="shared" si="2"/>
        <v>335.58854901230865</v>
      </c>
      <c r="AE13" s="15">
        <f t="shared" si="3"/>
        <v>480.82088942782667</v>
      </c>
      <c r="AF13" s="15">
        <f t="shared" si="4"/>
        <v>215.29140574461488</v>
      </c>
      <c r="AG13" s="15">
        <f t="shared" si="5"/>
        <v>408.20471922006772</v>
      </c>
      <c r="AH13" s="15">
        <f t="shared" si="6"/>
        <v>311.74806248234131</v>
      </c>
    </row>
    <row r="14" spans="1:34" s="1" customFormat="1" ht="18.600000000000001">
      <c r="B14" s="25" t="s">
        <v>43</v>
      </c>
      <c r="C14" s="1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15">
        <f>SUM($D14:D14)/P$1</f>
        <v>0</v>
      </c>
      <c r="Q14" s="15">
        <f>SUM($D14:E14)/Q$1</f>
        <v>0</v>
      </c>
      <c r="R14" s="15">
        <f>SUM($D14:F14)/R$1</f>
        <v>0</v>
      </c>
      <c r="S14" s="15">
        <f>SUM($D14:G14)/S$1</f>
        <v>0</v>
      </c>
      <c r="T14" s="15">
        <f>SUM($D14:H14)/T$1</f>
        <v>0</v>
      </c>
      <c r="U14" s="15">
        <f>SUM($D14:I14)/U$1</f>
        <v>0</v>
      </c>
      <c r="V14" s="15">
        <f>SUM($D14:J14)/V$1</f>
        <v>0</v>
      </c>
      <c r="W14" s="15">
        <f>SUM($D14:K14)/W$1</f>
        <v>0</v>
      </c>
      <c r="X14" s="15">
        <f>SUM($D14:L14)/X$1</f>
        <v>0</v>
      </c>
      <c r="Y14" s="15">
        <f>SUM($D14:M14)/Y$1</f>
        <v>0</v>
      </c>
      <c r="Z14" s="15">
        <f>SUM($D14:N14)/Z$1</f>
        <v>0</v>
      </c>
      <c r="AA14" s="15">
        <f>SUM($D14:O14)/AA$1</f>
        <v>0</v>
      </c>
      <c r="AB14" s="15">
        <f t="shared" si="0"/>
        <v>0</v>
      </c>
      <c r="AC14" s="15">
        <f t="shared" si="1"/>
        <v>0</v>
      </c>
      <c r="AD14" s="15">
        <f t="shared" si="2"/>
        <v>0</v>
      </c>
      <c r="AE14" s="15">
        <f t="shared" si="3"/>
        <v>0</v>
      </c>
      <c r="AF14" s="15">
        <f t="shared" si="4"/>
        <v>0</v>
      </c>
      <c r="AG14" s="15">
        <f t="shared" si="5"/>
        <v>0</v>
      </c>
      <c r="AH14" s="15">
        <f t="shared" si="6"/>
        <v>0</v>
      </c>
    </row>
    <row r="15" spans="1:34" s="1" customFormat="1" ht="18.600000000000001">
      <c r="B15" s="25" t="s">
        <v>44</v>
      </c>
      <c r="C15" s="14"/>
      <c r="D15" s="48">
        <v>17004.435695436649</v>
      </c>
      <c r="E15" s="48">
        <v>13625.626354324178</v>
      </c>
      <c r="F15" s="48">
        <v>14572.987138747882</v>
      </c>
      <c r="G15" s="48">
        <v>15394.977558708024</v>
      </c>
      <c r="H15" s="48">
        <v>18126.134819462914</v>
      </c>
      <c r="I15" s="48">
        <v>17511.442986278624</v>
      </c>
      <c r="J15" s="48">
        <v>24558.556015985763</v>
      </c>
      <c r="K15" s="48">
        <v>26156.255934662928</v>
      </c>
      <c r="L15" s="48">
        <v>23699.407063847299</v>
      </c>
      <c r="M15" s="48">
        <v>29367.68330407577</v>
      </c>
      <c r="N15" s="48">
        <v>29191.290996118343</v>
      </c>
      <c r="O15" s="48">
        <v>29113.682221854149</v>
      </c>
      <c r="P15" s="15">
        <f>SUM($D15:D15)/P$1</f>
        <v>17004.435695436649</v>
      </c>
      <c r="Q15" s="15">
        <f>SUM($D15:E15)/Q$1</f>
        <v>15315.031024880413</v>
      </c>
      <c r="R15" s="15">
        <f>SUM($D15:F15)/R$1</f>
        <v>15067.683062836237</v>
      </c>
      <c r="S15" s="15">
        <f>SUM($D15:G15)/S$1</f>
        <v>15149.506686804183</v>
      </c>
      <c r="T15" s="15">
        <f>SUM($D15:H15)/T$1</f>
        <v>15744.832313335928</v>
      </c>
      <c r="U15" s="15">
        <f>SUM($D15:I15)/U$1</f>
        <v>16039.267425493044</v>
      </c>
      <c r="V15" s="15">
        <f>SUM($D15:J15)/V$1</f>
        <v>17256.308652706291</v>
      </c>
      <c r="W15" s="15">
        <f>SUM($D15:K15)/W$1</f>
        <v>18368.802062950868</v>
      </c>
      <c r="X15" s="15">
        <f>SUM($D15:L15)/X$1</f>
        <v>18961.091507494915</v>
      </c>
      <c r="Y15" s="15">
        <f>SUM($D15:M15)/Y$1</f>
        <v>20001.750687152999</v>
      </c>
      <c r="Z15" s="15">
        <f>SUM($D15:N15)/Z$1</f>
        <v>20837.163442513483</v>
      </c>
      <c r="AA15" s="15">
        <f>SUM($D15:O15)/AA$1</f>
        <v>21526.873340791873</v>
      </c>
      <c r="AB15" s="15">
        <f t="shared" si="0"/>
        <v>15067.683062836237</v>
      </c>
      <c r="AC15" s="15">
        <f t="shared" si="1"/>
        <v>17010.851788149856</v>
      </c>
      <c r="AD15" s="15">
        <f t="shared" si="2"/>
        <v>24804.739671498664</v>
      </c>
      <c r="AE15" s="15">
        <f t="shared" si="3"/>
        <v>29224.218840682752</v>
      </c>
      <c r="AF15" s="15">
        <f t="shared" si="4"/>
        <v>16039.267425493044</v>
      </c>
      <c r="AG15" s="15">
        <f t="shared" si="5"/>
        <v>27014.479256090708</v>
      </c>
      <c r="AH15" s="15">
        <f t="shared" si="6"/>
        <v>21526.873340791873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236.42435177708319</v>
      </c>
      <c r="E17" s="48">
        <v>426.88988592837302</v>
      </c>
      <c r="F17" s="48">
        <v>328.66917397860072</v>
      </c>
      <c r="G17" s="48">
        <v>301.69712270577867</v>
      </c>
      <c r="H17" s="48">
        <v>486.82046317455161</v>
      </c>
      <c r="I17" s="48">
        <v>382.02516160038999</v>
      </c>
      <c r="J17" s="48">
        <v>738.69194953446652</v>
      </c>
      <c r="K17" s="48">
        <v>805.52526847593526</v>
      </c>
      <c r="L17" s="48">
        <v>577.57669819701528</v>
      </c>
      <c r="M17" s="48">
        <v>900.2863300957199</v>
      </c>
      <c r="N17" s="48">
        <v>799.97567708781685</v>
      </c>
      <c r="O17" s="48">
        <v>1046.3266950529846</v>
      </c>
      <c r="P17" s="15">
        <f>SUM($D17:D17)/P$1</f>
        <v>236.42435177708319</v>
      </c>
      <c r="Q17" s="15">
        <f>SUM($D17:E17)/Q$1</f>
        <v>331.6571188527281</v>
      </c>
      <c r="R17" s="15">
        <f>SUM($D17:F17)/R$1</f>
        <v>330.66113722801896</v>
      </c>
      <c r="S17" s="15">
        <f>SUM($D17:G17)/S$1</f>
        <v>323.42013359745891</v>
      </c>
      <c r="T17" s="15">
        <f>SUM($D17:H17)/T$1</f>
        <v>356.10019951287745</v>
      </c>
      <c r="U17" s="15">
        <f>SUM($D17:I17)/U$1</f>
        <v>360.42102652746286</v>
      </c>
      <c r="V17" s="15">
        <f>SUM($D17:J17)/V$1</f>
        <v>414.45972981417765</v>
      </c>
      <c r="W17" s="15">
        <f>SUM($D17:K17)/W$1</f>
        <v>463.34292214689737</v>
      </c>
      <c r="X17" s="15">
        <f>SUM($D17:L17)/X$1</f>
        <v>476.03556393024377</v>
      </c>
      <c r="Y17" s="15">
        <f>SUM($D17:M17)/Y$1</f>
        <v>518.46064054679141</v>
      </c>
      <c r="Z17" s="15">
        <f>SUM($D17:N17)/Z$1</f>
        <v>544.05291659597549</v>
      </c>
      <c r="AA17" s="15">
        <f>SUM($D17:O17)/AA$1</f>
        <v>585.90906480072624</v>
      </c>
      <c r="AB17" s="15">
        <f t="shared" si="0"/>
        <v>330.66113722801896</v>
      </c>
      <c r="AC17" s="15">
        <f t="shared" si="1"/>
        <v>390.18091582690676</v>
      </c>
      <c r="AD17" s="15">
        <f t="shared" si="2"/>
        <v>707.26463873580576</v>
      </c>
      <c r="AE17" s="15">
        <f t="shared" si="3"/>
        <v>915.52956741217383</v>
      </c>
      <c r="AF17" s="15">
        <f t="shared" si="4"/>
        <v>360.42102652746286</v>
      </c>
      <c r="AG17" s="15">
        <f t="shared" si="5"/>
        <v>811.3971030739898</v>
      </c>
      <c r="AH17" s="15">
        <f t="shared" si="6"/>
        <v>585.90906480072624</v>
      </c>
    </row>
    <row r="18" spans="2:34" s="1" customFormat="1" ht="18.600000000000001">
      <c r="B18" s="26" t="s">
        <v>47</v>
      </c>
      <c r="C18" s="27"/>
      <c r="D18" s="48">
        <v>17449.822233727296</v>
      </c>
      <c r="E18" s="48">
        <v>14258.574380085141</v>
      </c>
      <c r="F18" s="48">
        <v>15100.465002792609</v>
      </c>
      <c r="G18" s="48">
        <v>15907.144586038312</v>
      </c>
      <c r="H18" s="48">
        <v>18834.692179165344</v>
      </c>
      <c r="I18" s="48">
        <v>18139.180764782035</v>
      </c>
      <c r="J18" s="48">
        <v>25612.254027913335</v>
      </c>
      <c r="K18" s="48">
        <v>27299.000901117488</v>
      </c>
      <c r="L18" s="48">
        <v>24631.523648709506</v>
      </c>
      <c r="M18" s="48">
        <v>30868.062311062378</v>
      </c>
      <c r="N18" s="48">
        <v>30468.516342394534</v>
      </c>
      <c r="O18" s="48">
        <v>30525.129239111353</v>
      </c>
      <c r="P18" s="28">
        <f>SUM($D18:D18)/P$1</f>
        <v>17449.822233727296</v>
      </c>
      <c r="Q18" s="28">
        <f>SUM($D18:E18)/Q$1</f>
        <v>15854.198306906219</v>
      </c>
      <c r="R18" s="28">
        <f>SUM($D18:F18)/R$1</f>
        <v>15602.953872201682</v>
      </c>
      <c r="S18" s="28">
        <f>SUM($D18:G18)/S$1</f>
        <v>15679.00155066084</v>
      </c>
      <c r="T18" s="28">
        <f>SUM($D18:H18)/T$1</f>
        <v>16310.139676361741</v>
      </c>
      <c r="U18" s="28">
        <f>SUM($D18:I18)/U$1</f>
        <v>16614.979857765124</v>
      </c>
      <c r="V18" s="28">
        <f>SUM($D18:J18)/V$1</f>
        <v>17900.304739214869</v>
      </c>
      <c r="W18" s="28">
        <f>SUM($D18:K18)/W$1</f>
        <v>19075.141759452697</v>
      </c>
      <c r="X18" s="28">
        <f>SUM($D18:L18)/X$1</f>
        <v>19692.517524925675</v>
      </c>
      <c r="Y18" s="28">
        <f>SUM($D18:M18)/Y$1</f>
        <v>20810.072003539346</v>
      </c>
      <c r="Z18" s="28">
        <f>SUM($D18:N18)/Z$1</f>
        <v>21688.112397980727</v>
      </c>
      <c r="AA18" s="28">
        <f>SUM($D18:O18)/AA$1</f>
        <v>22424.530468074943</v>
      </c>
      <c r="AB18" s="28">
        <f t="shared" si="0"/>
        <v>15602.953872201682</v>
      </c>
      <c r="AC18" s="28">
        <f t="shared" si="1"/>
        <v>17627.005843328563</v>
      </c>
      <c r="AD18" s="28">
        <f t="shared" si="2"/>
        <v>25847.592859246779</v>
      </c>
      <c r="AE18" s="28">
        <f t="shared" si="3"/>
        <v>30620.569297522754</v>
      </c>
      <c r="AF18" s="28">
        <f t="shared" si="4"/>
        <v>16614.979857765124</v>
      </c>
      <c r="AG18" s="28">
        <f t="shared" si="5"/>
        <v>28234.081078384766</v>
      </c>
      <c r="AH18" s="28">
        <f t="shared" si="6"/>
        <v>22424.530468074943</v>
      </c>
    </row>
    <row r="19" spans="2:34" s="1" customFormat="1" ht="18.600000000000001">
      <c r="B19" s="25" t="s">
        <v>48</v>
      </c>
      <c r="C19" s="14"/>
      <c r="D19" s="48">
        <v>6988.3184261058723</v>
      </c>
      <c r="E19" s="48">
        <v>9595.3451203985951</v>
      </c>
      <c r="F19" s="48">
        <v>6645.4235711467227</v>
      </c>
      <c r="G19" s="48">
        <v>10184.416205818707</v>
      </c>
      <c r="H19" s="48">
        <v>8105.7877521351984</v>
      </c>
      <c r="I19" s="48">
        <v>7590.4820378857385</v>
      </c>
      <c r="J19" s="48">
        <v>7071.5611296490515</v>
      </c>
      <c r="K19" s="48">
        <v>7966.3967061647845</v>
      </c>
      <c r="L19" s="48">
        <v>4037.8515877207037</v>
      </c>
      <c r="M19" s="48">
        <v>17683.945394826191</v>
      </c>
      <c r="N19" s="48">
        <v>8069.9034490490048</v>
      </c>
      <c r="O19" s="48">
        <v>10551.642965045974</v>
      </c>
      <c r="P19" s="15">
        <f>SUM($D19:D19)/P$1</f>
        <v>6988.3184261058723</v>
      </c>
      <c r="Q19" s="15">
        <f>SUM($D19:E19)/Q$1</f>
        <v>8291.8317732522337</v>
      </c>
      <c r="R19" s="15">
        <f>SUM($D19:F19)/R$1</f>
        <v>7743.0290392170637</v>
      </c>
      <c r="S19" s="15">
        <f>SUM($D19:G19)/S$1</f>
        <v>8353.3758308674733</v>
      </c>
      <c r="T19" s="15">
        <f>SUM($D19:H19)/T$1</f>
        <v>8303.8582151210176</v>
      </c>
      <c r="U19" s="15">
        <f>SUM($D19:I19)/U$1</f>
        <v>8184.962185581805</v>
      </c>
      <c r="V19" s="15">
        <f>SUM($D19:J19)/V$1</f>
        <v>8025.9048918771268</v>
      </c>
      <c r="W19" s="15">
        <f>SUM($D19:K19)/W$1</f>
        <v>8018.4663686630838</v>
      </c>
      <c r="X19" s="15">
        <f>SUM($D19:L19)/X$1</f>
        <v>7576.1758374472638</v>
      </c>
      <c r="Y19" s="15">
        <f>SUM($D19:M19)/Y$1</f>
        <v>8586.9527931851571</v>
      </c>
      <c r="Z19" s="15">
        <f>SUM($D19:N19)/Z$1</f>
        <v>8539.948307354598</v>
      </c>
      <c r="AA19" s="15">
        <f>SUM($D19:O19)/AA$1</f>
        <v>8707.5895288288793</v>
      </c>
      <c r="AB19" s="15">
        <f t="shared" si="0"/>
        <v>7743.0290392170637</v>
      </c>
      <c r="AC19" s="15">
        <f t="shared" si="1"/>
        <v>8626.895331946549</v>
      </c>
      <c r="AD19" s="15">
        <f t="shared" si="2"/>
        <v>6358.6031411781796</v>
      </c>
      <c r="AE19" s="15">
        <f t="shared" si="3"/>
        <v>12101.830602973723</v>
      </c>
      <c r="AF19" s="15">
        <f t="shared" si="4"/>
        <v>8184.962185581805</v>
      </c>
      <c r="AG19" s="15">
        <f t="shared" si="5"/>
        <v>9230.216872075951</v>
      </c>
      <c r="AH19" s="15">
        <f t="shared" si="6"/>
        <v>8707.5895288288793</v>
      </c>
    </row>
    <row r="20" spans="2:34" s="1" customFormat="1" ht="18.600000000000001">
      <c r="B20" s="25" t="s">
        <v>49</v>
      </c>
      <c r="C20" s="14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15">
        <f>SUM($D20:D20)/P$1</f>
        <v>0</v>
      </c>
      <c r="Q20" s="15">
        <f>SUM($D20:E20)/Q$1</f>
        <v>0</v>
      </c>
      <c r="R20" s="15">
        <f>SUM($D20:F20)/R$1</f>
        <v>0</v>
      </c>
      <c r="S20" s="15">
        <f>SUM($D20:G20)/S$1</f>
        <v>0</v>
      </c>
      <c r="T20" s="15">
        <f>SUM($D20:H20)/T$1</f>
        <v>0</v>
      </c>
      <c r="U20" s="15">
        <f>SUM($D20:I20)/U$1</f>
        <v>0</v>
      </c>
      <c r="V20" s="15">
        <f>SUM($D20:J20)/V$1</f>
        <v>0</v>
      </c>
      <c r="W20" s="15">
        <f>SUM($D20:K20)/W$1</f>
        <v>0</v>
      </c>
      <c r="X20" s="15">
        <f>SUM($D20:L20)/X$1</f>
        <v>0</v>
      </c>
      <c r="Y20" s="15">
        <f>SUM($D20:M20)/Y$1</f>
        <v>0</v>
      </c>
      <c r="Z20" s="15">
        <f>SUM($D20:N20)/Z$1</f>
        <v>0</v>
      </c>
      <c r="AA20" s="15">
        <f>SUM($D20:O20)/AA$1</f>
        <v>0</v>
      </c>
      <c r="AB20" s="15">
        <f t="shared" si="0"/>
        <v>0</v>
      </c>
      <c r="AC20" s="15">
        <f t="shared" si="1"/>
        <v>0</v>
      </c>
      <c r="AD20" s="15">
        <f t="shared" si="2"/>
        <v>0</v>
      </c>
      <c r="AE20" s="15">
        <f t="shared" si="3"/>
        <v>0</v>
      </c>
      <c r="AF20" s="15">
        <f t="shared" si="4"/>
        <v>0</v>
      </c>
      <c r="AG20" s="15">
        <f t="shared" si="5"/>
        <v>0</v>
      </c>
      <c r="AH20" s="15">
        <f t="shared" si="6"/>
        <v>0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>
        <v>2042.3106138171647</v>
      </c>
      <c r="E22" s="48">
        <v>2382.5409817623499</v>
      </c>
      <c r="F22" s="48">
        <v>4875.1662889178206</v>
      </c>
      <c r="G22" s="48">
        <v>1490.3559349202533</v>
      </c>
      <c r="H22" s="48">
        <v>2053.4791963836296</v>
      </c>
      <c r="I22" s="48">
        <v>1796.4789396346946</v>
      </c>
      <c r="J22" s="48">
        <v>1742.2125891947237</v>
      </c>
      <c r="K22" s="48">
        <v>1458.3438117788683</v>
      </c>
      <c r="L22" s="48">
        <v>1821.7051228204573</v>
      </c>
      <c r="M22" s="48">
        <v>2038.2002323838456</v>
      </c>
      <c r="N22" s="48">
        <v>2871.335698227731</v>
      </c>
      <c r="O22" s="48">
        <v>2371.0165647739827</v>
      </c>
      <c r="P22" s="15">
        <f>SUM($D22:D22)/P$1</f>
        <v>2042.3106138171647</v>
      </c>
      <c r="Q22" s="15">
        <f>SUM($D22:E22)/Q$1</f>
        <v>2212.4257977897573</v>
      </c>
      <c r="R22" s="15">
        <f>SUM($D22:F22)/R$1</f>
        <v>3100.0059614991114</v>
      </c>
      <c r="S22" s="15">
        <f>SUM($D22:G22)/S$1</f>
        <v>2697.5934548543969</v>
      </c>
      <c r="T22" s="15">
        <f>SUM($D22:H22)/T$1</f>
        <v>2568.7706031602438</v>
      </c>
      <c r="U22" s="15">
        <f>SUM($D22:I22)/U$1</f>
        <v>2440.0553259059857</v>
      </c>
      <c r="V22" s="15">
        <f>SUM($D22:J22)/V$1</f>
        <v>2340.3635063758052</v>
      </c>
      <c r="W22" s="15">
        <f>SUM($D22:K22)/W$1</f>
        <v>2230.1110445511881</v>
      </c>
      <c r="X22" s="15">
        <f>SUM($D22:L22)/X$1</f>
        <v>2184.7326088033292</v>
      </c>
      <c r="Y22" s="15">
        <f>SUM($D22:M22)/Y$1</f>
        <v>2170.079371161381</v>
      </c>
      <c r="Z22" s="15">
        <f>SUM($D22:N22)/Z$1</f>
        <v>2233.8299463492308</v>
      </c>
      <c r="AA22" s="15">
        <f>SUM($D22:O22)/AA$1</f>
        <v>2245.2621645512932</v>
      </c>
      <c r="AB22" s="15">
        <f t="shared" si="0"/>
        <v>3100.0059614991114</v>
      </c>
      <c r="AC22" s="15">
        <f t="shared" si="1"/>
        <v>1780.104690312859</v>
      </c>
      <c r="AD22" s="15">
        <f t="shared" si="2"/>
        <v>1674.0871745980164</v>
      </c>
      <c r="AE22" s="15">
        <f t="shared" si="3"/>
        <v>2426.8508317951869</v>
      </c>
      <c r="AF22" s="15">
        <f t="shared" si="4"/>
        <v>2440.0553259059857</v>
      </c>
      <c r="AG22" s="15">
        <f t="shared" si="5"/>
        <v>2050.4690031966015</v>
      </c>
      <c r="AH22" s="15">
        <f t="shared" si="6"/>
        <v>2245.2621645512932</v>
      </c>
    </row>
    <row r="23" spans="2:34" s="1" customFormat="1" ht="18.600000000000001">
      <c r="B23" s="25" t="s">
        <v>52</v>
      </c>
      <c r="C23" s="14"/>
      <c r="D23" s="48">
        <v>5023.5102753619276</v>
      </c>
      <c r="E23" s="48">
        <v>6287.3030823312729</v>
      </c>
      <c r="F23" s="48">
        <v>5400.8305772599633</v>
      </c>
      <c r="G23" s="48">
        <v>6622.2669712270581</v>
      </c>
      <c r="H23" s="48">
        <v>4542.0018686508893</v>
      </c>
      <c r="I23" s="48">
        <v>4874.9141312287911</v>
      </c>
      <c r="J23" s="48">
        <v>4150.9387016187284</v>
      </c>
      <c r="K23" s="48">
        <v>5325.3379190585474</v>
      </c>
      <c r="L23" s="48">
        <v>5194.720460089633</v>
      </c>
      <c r="M23" s="48">
        <v>5083.5497889934559</v>
      </c>
      <c r="N23" s="48">
        <v>4583.5992504939659</v>
      </c>
      <c r="O23" s="48">
        <v>4477.0243932206604</v>
      </c>
      <c r="P23" s="15">
        <f>SUM($D23:D23)/P$1</f>
        <v>5023.5102753619276</v>
      </c>
      <c r="Q23" s="15">
        <f>SUM($D23:E23)/Q$1</f>
        <v>5655.4066788466007</v>
      </c>
      <c r="R23" s="15">
        <f>SUM($D23:F23)/R$1</f>
        <v>5570.5479783177216</v>
      </c>
      <c r="S23" s="15">
        <f>SUM($D23:G23)/S$1</f>
        <v>5833.4777265450557</v>
      </c>
      <c r="T23" s="15">
        <f>SUM($D23:H23)/T$1</f>
        <v>5575.1825549662226</v>
      </c>
      <c r="U23" s="15">
        <f>SUM($D23:I23)/U$1</f>
        <v>5458.4711510099833</v>
      </c>
      <c r="V23" s="15">
        <f>SUM($D23:J23)/V$1</f>
        <v>5271.6808010969471</v>
      </c>
      <c r="W23" s="15">
        <f>SUM($D23:K23)/W$1</f>
        <v>5278.3879408421471</v>
      </c>
      <c r="X23" s="15">
        <f>SUM($D23:L23)/X$1</f>
        <v>5269.0915540918686</v>
      </c>
      <c r="Y23" s="15">
        <f>SUM($D23:M23)/Y$1</f>
        <v>5250.5373775820271</v>
      </c>
      <c r="Z23" s="15">
        <f>SUM($D23:N23)/Z$1</f>
        <v>5189.9066387558396</v>
      </c>
      <c r="AA23" s="15">
        <f>SUM($D23:O23)/AA$1</f>
        <v>5130.4997849612409</v>
      </c>
      <c r="AB23" s="15">
        <f t="shared" si="0"/>
        <v>5570.5479783177216</v>
      </c>
      <c r="AC23" s="15">
        <f t="shared" si="1"/>
        <v>5346.3943237022459</v>
      </c>
      <c r="AD23" s="15">
        <f t="shared" si="2"/>
        <v>4890.3323602556366</v>
      </c>
      <c r="AE23" s="15">
        <f t="shared" si="3"/>
        <v>4714.7244775693607</v>
      </c>
      <c r="AF23" s="15">
        <f t="shared" si="4"/>
        <v>5458.4711510099833</v>
      </c>
      <c r="AG23" s="15">
        <f t="shared" si="5"/>
        <v>4802.5284189124986</v>
      </c>
      <c r="AH23" s="15">
        <f t="shared" si="6"/>
        <v>5130.4997849612409</v>
      </c>
    </row>
    <row r="24" spans="2:34" s="1" customFormat="1" ht="18.600000000000001">
      <c r="B24" s="26" t="s">
        <v>53</v>
      </c>
      <c r="C24" s="29"/>
      <c r="D24" s="49">
        <v>14054.139315284965</v>
      </c>
      <c r="E24" s="49">
        <v>18265.189184492217</v>
      </c>
      <c r="F24" s="49">
        <v>17218.790962239731</v>
      </c>
      <c r="G24" s="49">
        <v>18868.786326841389</v>
      </c>
      <c r="H24" s="49">
        <v>14844.076119381383</v>
      </c>
      <c r="I24" s="49">
        <v>14399.847693596614</v>
      </c>
      <c r="J24" s="49">
        <v>13137.034496524595</v>
      </c>
      <c r="K24" s="49">
        <v>14905.741467489721</v>
      </c>
      <c r="L24" s="49">
        <v>11222.17859949884</v>
      </c>
      <c r="M24" s="49">
        <v>25032.04319220961</v>
      </c>
      <c r="N24" s="49">
        <v>15524.838397770702</v>
      </c>
      <c r="O24" s="49">
        <v>17831.306937129582</v>
      </c>
      <c r="P24" s="30">
        <f>SUM($D24:D24)/P$1</f>
        <v>14054.139315284965</v>
      </c>
      <c r="Q24" s="30">
        <f>SUM($D24:E24)/Q$1</f>
        <v>16159.664249888592</v>
      </c>
      <c r="R24" s="30">
        <f>SUM($D24:F24)/R$1</f>
        <v>16512.706487338972</v>
      </c>
      <c r="S24" s="30">
        <f>SUM($D24:G24)/S$1</f>
        <v>17101.726447214576</v>
      </c>
      <c r="T24" s="30">
        <f>SUM($D24:H24)/T$1</f>
        <v>16650.196381647937</v>
      </c>
      <c r="U24" s="30">
        <f>SUM($D24:I24)/U$1</f>
        <v>16275.138266972717</v>
      </c>
      <c r="V24" s="30">
        <f>SUM($D24:J24)/V$1</f>
        <v>15826.83772833727</v>
      </c>
      <c r="W24" s="30">
        <f>SUM($D24:K24)/W$1</f>
        <v>15711.700695731326</v>
      </c>
      <c r="X24" s="30">
        <f>SUM($D24:L24)/X$1</f>
        <v>15212.86490726105</v>
      </c>
      <c r="Y24" s="30">
        <f>SUM($D24:M24)/Y$1</f>
        <v>16194.782735755905</v>
      </c>
      <c r="Z24" s="30">
        <f>SUM($D24:N24)/Z$1</f>
        <v>16133.87870502998</v>
      </c>
      <c r="AA24" s="30">
        <f>SUM($D24:O24)/AA$1</f>
        <v>16275.331057704947</v>
      </c>
      <c r="AB24" s="30">
        <f t="shared" si="0"/>
        <v>16512.706487338972</v>
      </c>
      <c r="AC24" s="30">
        <f t="shared" si="1"/>
        <v>16037.570046606465</v>
      </c>
      <c r="AD24" s="30">
        <f t="shared" si="2"/>
        <v>13088.31818783772</v>
      </c>
      <c r="AE24" s="30">
        <f t="shared" si="3"/>
        <v>19462.729509036635</v>
      </c>
      <c r="AF24" s="30">
        <f t="shared" si="4"/>
        <v>16275.138266972717</v>
      </c>
      <c r="AG24" s="30">
        <f t="shared" si="5"/>
        <v>16275.523848437175</v>
      </c>
      <c r="AH24" s="30">
        <f t="shared" si="6"/>
        <v>16275.331057704947</v>
      </c>
    </row>
    <row r="25" spans="2:34" s="1" customFormat="1" ht="18.600000000000001">
      <c r="B25" s="26" t="s">
        <v>54</v>
      </c>
      <c r="C25" s="29"/>
      <c r="D25" s="49">
        <v>10805.601125093212</v>
      </c>
      <c r="E25" s="49">
        <v>10993.191080643048</v>
      </c>
      <c r="F25" s="49">
        <v>9267.8928476798446</v>
      </c>
      <c r="G25" s="49">
        <v>11356.450268494031</v>
      </c>
      <c r="H25" s="49">
        <v>11038.099089957368</v>
      </c>
      <c r="I25" s="49">
        <v>10026.336820207156</v>
      </c>
      <c r="J25" s="49">
        <v>12040.818071244727</v>
      </c>
      <c r="K25" s="49">
        <v>10463.205954639718</v>
      </c>
      <c r="L25" s="49">
        <v>9773.3859460668918</v>
      </c>
      <c r="M25" s="49">
        <v>14231.650227102396</v>
      </c>
      <c r="N25" s="49">
        <v>12466.842765885465</v>
      </c>
      <c r="O25" s="49">
        <v>11474.154419410961</v>
      </c>
      <c r="P25" s="30">
        <f>SUM($D25:D25)/P$1</f>
        <v>10805.601125093212</v>
      </c>
      <c r="Q25" s="30">
        <f>SUM($D25:E25)/Q$1</f>
        <v>10899.39610286813</v>
      </c>
      <c r="R25" s="30">
        <f>SUM($D25:F25)/R$1</f>
        <v>10355.561684472035</v>
      </c>
      <c r="S25" s="30">
        <f>SUM($D25:G25)/S$1</f>
        <v>10605.783830477534</v>
      </c>
      <c r="T25" s="30">
        <f>SUM($D25:H25)/T$1</f>
        <v>10692.2468823735</v>
      </c>
      <c r="U25" s="30">
        <f>SUM($D25:I25)/U$1</f>
        <v>10581.261872012443</v>
      </c>
      <c r="V25" s="30">
        <f>SUM($D25:J25)/V$1</f>
        <v>10789.769900474199</v>
      </c>
      <c r="W25" s="30">
        <f>SUM($D25:K25)/W$1</f>
        <v>10748.949407244889</v>
      </c>
      <c r="X25" s="30">
        <f>SUM($D25:L25)/X$1</f>
        <v>10640.553467113999</v>
      </c>
      <c r="Y25" s="30">
        <f>SUM($D25:M25)/Y$1</f>
        <v>10999.663143112839</v>
      </c>
      <c r="Z25" s="30">
        <f>SUM($D25:N25)/Z$1</f>
        <v>11133.043108819442</v>
      </c>
      <c r="AA25" s="30">
        <f>SUM($D25:O25)/AA$1</f>
        <v>11161.469051368736</v>
      </c>
      <c r="AB25" s="30">
        <f t="shared" si="0"/>
        <v>10355.561684472035</v>
      </c>
      <c r="AC25" s="30">
        <f t="shared" si="1"/>
        <v>10806.962059552852</v>
      </c>
      <c r="AD25" s="30">
        <f t="shared" si="2"/>
        <v>10759.136657317111</v>
      </c>
      <c r="AE25" s="30">
        <f t="shared" si="3"/>
        <v>12724.21580413294</v>
      </c>
      <c r="AF25" s="30">
        <f t="shared" si="4"/>
        <v>10581.261872012443</v>
      </c>
      <c r="AG25" s="30">
        <f t="shared" si="5"/>
        <v>11741.676230725025</v>
      </c>
      <c r="AH25" s="30">
        <f t="shared" si="6"/>
        <v>11161.469051368736</v>
      </c>
    </row>
    <row r="26" spans="2:34" s="1" customFormat="1" ht="18.600000000000001">
      <c r="B26" s="26" t="s">
        <v>55</v>
      </c>
      <c r="C26" s="29"/>
      <c r="D26" s="49">
        <v>-1.3909119359562328E-3</v>
      </c>
      <c r="E26" s="49">
        <v>2.948188687179336E-3</v>
      </c>
      <c r="F26" s="49">
        <v>1.3724768823425129E-3</v>
      </c>
      <c r="G26" s="49">
        <v>1.282359541556464E-3</v>
      </c>
      <c r="H26" s="49">
        <v>6.4325331798102084E-4</v>
      </c>
      <c r="I26" s="49">
        <v>-565.92728691475668</v>
      </c>
      <c r="J26" s="49">
        <v>3.8293837229172819E-4</v>
      </c>
      <c r="K26" s="49">
        <v>-1.816071715807261E-3</v>
      </c>
      <c r="L26" s="49">
        <v>-3.3183187311507643E-3</v>
      </c>
      <c r="M26" s="49">
        <v>2.1377301832412013E-3</v>
      </c>
      <c r="N26" s="49">
        <v>1.0009428882006852E-3</v>
      </c>
      <c r="O26" s="49">
        <v>8.9667222520421093E-3</v>
      </c>
      <c r="P26" s="30">
        <f>SUM($D26:D26)/P$1</f>
        <v>-1.3909119359562328E-3</v>
      </c>
      <c r="Q26" s="30">
        <f>SUM($D26:E26)/Q$1</f>
        <v>7.7863837561155164E-4</v>
      </c>
      <c r="R26" s="30">
        <f>SUM($D26:F26)/R$1</f>
        <v>9.76584544521872E-4</v>
      </c>
      <c r="S26" s="30">
        <f>SUM($D26:G26)/S$1</f>
        <v>1.05302829378052E-3</v>
      </c>
      <c r="T26" s="30">
        <f>SUM($D26:H26)/T$1</f>
        <v>9.7107329862062013E-4</v>
      </c>
      <c r="U26" s="30">
        <f>SUM($D26:I26)/U$1</f>
        <v>-94.320405258043934</v>
      </c>
      <c r="V26" s="30">
        <f>SUM($D26:J26)/V$1</f>
        <v>-80.846006944270201</v>
      </c>
      <c r="W26" s="30">
        <f>SUM($D26:K26)/W$1</f>
        <v>-70.740483085200893</v>
      </c>
      <c r="X26" s="30">
        <f>SUM($D26:L26)/X$1</f>
        <v>-62.880798111148707</v>
      </c>
      <c r="Y26" s="30">
        <f>SUM($D26:M26)/Y$1</f>
        <v>-56.592504527015514</v>
      </c>
      <c r="Z26" s="30">
        <f>SUM($D26:N26)/Z$1</f>
        <v>-51.4476403933879</v>
      </c>
      <c r="AA26" s="30">
        <f>SUM($D26:O26)/AA$1</f>
        <v>-47.159589800417905</v>
      </c>
      <c r="AB26" s="30">
        <f t="shared" si="0"/>
        <v>9.76584544521872E-4</v>
      </c>
      <c r="AC26" s="30">
        <f t="shared" si="1"/>
        <v>-188.6417871006324</v>
      </c>
      <c r="AD26" s="30">
        <f t="shared" si="2"/>
        <v>-1.5838173582220991E-3</v>
      </c>
      <c r="AE26" s="30">
        <f t="shared" si="3"/>
        <v>4.0351317744946654E-3</v>
      </c>
      <c r="AF26" s="30">
        <f t="shared" si="4"/>
        <v>-94.320405258043934</v>
      </c>
      <c r="AG26" s="30">
        <f t="shared" si="5"/>
        <v>1.2256572081362832E-3</v>
      </c>
      <c r="AH26" s="30">
        <f t="shared" si="6"/>
        <v>-47.159589800417905</v>
      </c>
    </row>
    <row r="27" spans="2:34" s="16" customFormat="1" ht="18.95" thickBot="1">
      <c r="B27" s="17" t="s">
        <v>56</v>
      </c>
      <c r="C27" s="18"/>
      <c r="D27" s="50">
        <v>69107.846520595165</v>
      </c>
      <c r="E27" s="50">
        <v>70811.541615622933</v>
      </c>
      <c r="F27" s="50">
        <v>72034.508643745023</v>
      </c>
      <c r="G27" s="50">
        <v>78240.533140979402</v>
      </c>
      <c r="H27" s="50">
        <v>76020.949393653325</v>
      </c>
      <c r="I27" s="50">
        <v>71259.245427933463</v>
      </c>
      <c r="J27" s="50">
        <v>81054.574174923371</v>
      </c>
      <c r="K27" s="50">
        <v>85716.22236328006</v>
      </c>
      <c r="L27" s="50">
        <v>74671.093651487419</v>
      </c>
      <c r="M27" s="50">
        <v>98730.778033187642</v>
      </c>
      <c r="N27" s="50">
        <v>85462.784743228127</v>
      </c>
      <c r="O27" s="50">
        <v>90282.006901885383</v>
      </c>
      <c r="P27" s="19">
        <f>SUM($D27:D27)/P$1</f>
        <v>69107.846520595165</v>
      </c>
      <c r="Q27" s="19">
        <f>SUM($D27:E27)/Q$1</f>
        <v>69959.694068109049</v>
      </c>
      <c r="R27" s="19">
        <f>SUM($D27:F27)/R$1</f>
        <v>70651.298926654374</v>
      </c>
      <c r="S27" s="19">
        <f>SUM($D27:G27)/S$1</f>
        <v>72548.607480235631</v>
      </c>
      <c r="T27" s="19">
        <f>SUM($D27:H27)/T$1</f>
        <v>73243.07586291917</v>
      </c>
      <c r="U27" s="19">
        <f>SUM($D27:I27)/U$1</f>
        <v>72912.437457088221</v>
      </c>
      <c r="V27" s="19">
        <f>SUM($D27:J27)/V$1</f>
        <v>74075.599845350385</v>
      </c>
      <c r="W27" s="19">
        <f>SUM($D27:K27)/W$1</f>
        <v>75530.677660091591</v>
      </c>
      <c r="X27" s="19">
        <f>SUM($D27:L27)/X$1</f>
        <v>75435.168325802239</v>
      </c>
      <c r="Y27" s="19">
        <f>SUM($D27:M27)/Y$1</f>
        <v>77764.729296540769</v>
      </c>
      <c r="Z27" s="19">
        <f>SUM($D27:N27)/Z$1</f>
        <v>78464.552518966899</v>
      </c>
      <c r="AA27" s="19">
        <f>SUM($D27:O27)/AA$1</f>
        <v>79449.340384210096</v>
      </c>
      <c r="AB27" s="19">
        <f t="shared" si="0"/>
        <v>70651.298926654374</v>
      </c>
      <c r="AC27" s="19">
        <f t="shared" si="1"/>
        <v>75173.575987522068</v>
      </c>
      <c r="AD27" s="19">
        <f t="shared" si="2"/>
        <v>80480.630063230288</v>
      </c>
      <c r="AE27" s="19">
        <f t="shared" si="3"/>
        <v>91491.856559433727</v>
      </c>
      <c r="AF27" s="19">
        <f t="shared" si="4"/>
        <v>72912.437457088221</v>
      </c>
      <c r="AG27" s="19">
        <f t="shared" si="5"/>
        <v>85986.243311332</v>
      </c>
      <c r="AH27" s="19">
        <f t="shared" si="6"/>
        <v>79449.340384210096</v>
      </c>
    </row>
    <row r="28" spans="2:34" s="1" customFormat="1" ht="18.95" thickTop="1">
      <c r="B28" s="20"/>
      <c r="C28" s="3"/>
      <c r="D28" s="9">
        <f t="shared" ref="D28:H28" si="7">D27-SUM(D5,D12,D18,D24:D26)</f>
        <v>0</v>
      </c>
      <c r="E28" s="9">
        <f t="shared" si="7"/>
        <v>0</v>
      </c>
      <c r="F28" s="9">
        <f t="shared" si="7"/>
        <v>0</v>
      </c>
      <c r="G28" s="9">
        <f t="shared" si="7"/>
        <v>0</v>
      </c>
      <c r="H28" s="9">
        <f t="shared" si="7"/>
        <v>0</v>
      </c>
      <c r="I28" s="9">
        <v>0</v>
      </c>
      <c r="J28" s="9">
        <v>0</v>
      </c>
      <c r="K28" s="9">
        <f t="shared" ref="K28:L28" si="8">K27-SUM(K5,K12,K18,K24:K26)</f>
        <v>0</v>
      </c>
      <c r="L28" s="9">
        <f t="shared" si="8"/>
        <v>0</v>
      </c>
      <c r="M28" s="9">
        <f t="shared" ref="M28:O28" si="9">M27-SUM(M5,M12,M18,M24:M26)</f>
        <v>0</v>
      </c>
      <c r="N28" s="9">
        <f t="shared" ref="N28" si="10">N27-SUM(N5,N12,N18,N24:N26)</f>
        <v>0</v>
      </c>
      <c r="O28" s="9">
        <f t="shared" si="9"/>
        <v>0</v>
      </c>
      <c r="P28" s="9">
        <f t="shared" ref="P28:AH28" si="11">P27-SUM(P5,P12,P18,P24:P26)</f>
        <v>0</v>
      </c>
      <c r="Q28" s="9">
        <f t="shared" si="11"/>
        <v>0</v>
      </c>
      <c r="R28" s="9">
        <f t="shared" si="11"/>
        <v>0</v>
      </c>
      <c r="S28" s="9">
        <f t="shared" si="11"/>
        <v>0</v>
      </c>
      <c r="T28" s="9">
        <f t="shared" si="11"/>
        <v>0</v>
      </c>
      <c r="U28" s="9">
        <f t="shared" si="11"/>
        <v>0</v>
      </c>
      <c r="V28" s="9">
        <f t="shared" si="11"/>
        <v>0</v>
      </c>
      <c r="W28" s="9">
        <f t="shared" si="11"/>
        <v>0</v>
      </c>
      <c r="X28" s="9">
        <f t="shared" si="11"/>
        <v>0</v>
      </c>
      <c r="Y28" s="9">
        <f t="shared" si="11"/>
        <v>0</v>
      </c>
      <c r="Z28" s="9">
        <f t="shared" si="11"/>
        <v>0</v>
      </c>
      <c r="AA28" s="9">
        <f t="shared" si="11"/>
        <v>0</v>
      </c>
      <c r="AB28" s="9">
        <f t="shared" si="11"/>
        <v>0</v>
      </c>
      <c r="AC28" s="9">
        <f t="shared" si="11"/>
        <v>0</v>
      </c>
      <c r="AD28" s="9">
        <f t="shared" si="11"/>
        <v>0</v>
      </c>
      <c r="AE28" s="9">
        <f t="shared" si="11"/>
        <v>0</v>
      </c>
      <c r="AF28" s="9">
        <f t="shared" si="11"/>
        <v>0</v>
      </c>
      <c r="AG28" s="9">
        <f t="shared" si="11"/>
        <v>0</v>
      </c>
      <c r="AH28" s="9">
        <f t="shared" si="11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2">P2</f>
        <v>Jan-Jan</v>
      </c>
      <c r="Q31" s="35" t="str">
        <f t="shared" si="12"/>
        <v>Jan-Feb</v>
      </c>
      <c r="R31" s="35" t="str">
        <f t="shared" si="12"/>
        <v>Jan-Mar</v>
      </c>
      <c r="S31" s="35" t="str">
        <f t="shared" si="12"/>
        <v>Jan-Apr</v>
      </c>
      <c r="T31" s="35" t="str">
        <f t="shared" si="12"/>
        <v>Jan-May</v>
      </c>
      <c r="U31" s="35" t="str">
        <f t="shared" si="12"/>
        <v>Jan-Jun</v>
      </c>
      <c r="V31" s="35" t="str">
        <f t="shared" si="12"/>
        <v>Jan-Jul</v>
      </c>
      <c r="W31" s="35" t="str">
        <f t="shared" si="12"/>
        <v>Jan-Aug</v>
      </c>
      <c r="X31" s="35" t="str">
        <f t="shared" si="12"/>
        <v>Jan-Sep</v>
      </c>
      <c r="Y31" s="35" t="str">
        <f t="shared" si="12"/>
        <v>Jan-Oct</v>
      </c>
      <c r="Z31" s="35" t="str">
        <f t="shared" si="12"/>
        <v>Jan-Nov</v>
      </c>
      <c r="AA31" s="35" t="str">
        <f t="shared" si="12"/>
        <v>Jan-Dec</v>
      </c>
      <c r="AB31" s="36" t="str">
        <f t="shared" si="12"/>
        <v>Q1</v>
      </c>
      <c r="AC31" s="36" t="str">
        <f t="shared" si="12"/>
        <v>Q2</v>
      </c>
      <c r="AD31" s="36" t="str">
        <f t="shared" si="12"/>
        <v>Q3</v>
      </c>
      <c r="AE31" s="36" t="str">
        <f t="shared" si="12"/>
        <v>Q4</v>
      </c>
      <c r="AF31" s="36" t="str">
        <f t="shared" si="12"/>
        <v>H1</v>
      </c>
      <c r="AG31" s="36" t="str">
        <f t="shared" si="12"/>
        <v>H2</v>
      </c>
      <c r="AH31" s="36" t="str">
        <f t="shared" si="12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2154.3115613345803</v>
      </c>
      <c r="E34" s="28">
        <f t="shared" ref="E34:O34" si="13">E5*E$57/1000</f>
        <v>2071.6104107219417</v>
      </c>
      <c r="F34" s="28">
        <f t="shared" si="13"/>
        <v>2247.017901544913</v>
      </c>
      <c r="G34" s="28">
        <f t="shared" si="13"/>
        <v>3021.6415336025489</v>
      </c>
      <c r="H34" s="28">
        <f t="shared" si="13"/>
        <v>2153.9053795571685</v>
      </c>
      <c r="I34" s="28">
        <f t="shared" si="13"/>
        <v>2124.3056126806005</v>
      </c>
      <c r="J34" s="28">
        <f t="shared" si="13"/>
        <v>1982.8355392435724</v>
      </c>
      <c r="K34" s="28">
        <f t="shared" si="13"/>
        <v>2119.0260263598489</v>
      </c>
      <c r="L34" s="28">
        <f t="shared" ref="L34" si="14">L5*L$57/1000</f>
        <v>1772.8238519223969</v>
      </c>
      <c r="M34" s="28">
        <f t="shared" si="13"/>
        <v>1749.1701221693941</v>
      </c>
      <c r="N34" s="28">
        <f t="shared" si="13"/>
        <v>1937.2582404179736</v>
      </c>
      <c r="O34" s="28">
        <f t="shared" si="13"/>
        <v>2316.9486402732864</v>
      </c>
      <c r="P34" s="28">
        <f t="shared" ref="P34:AH34" si="15">P5*P$57/1000</f>
        <v>2154.3115613345803</v>
      </c>
      <c r="Q34" s="28">
        <f t="shared" si="15"/>
        <v>4229.9050762009929</v>
      </c>
      <c r="R34" s="28">
        <f t="shared" si="15"/>
        <v>6503.4098000740541</v>
      </c>
      <c r="S34" s="28">
        <f t="shared" si="15"/>
        <v>9473.4860906186586</v>
      </c>
      <c r="T34" s="28">
        <f t="shared" si="15"/>
        <v>11652.65477450479</v>
      </c>
      <c r="U34" s="28">
        <f t="shared" si="15"/>
        <v>13773.245675995215</v>
      </c>
      <c r="V34" s="28">
        <f t="shared" si="15"/>
        <v>15754.210049988753</v>
      </c>
      <c r="W34" s="28">
        <f t="shared" si="15"/>
        <v>17896.706489958353</v>
      </c>
      <c r="X34" s="28">
        <f t="shared" si="15"/>
        <v>19650.913359210314</v>
      </c>
      <c r="Y34" s="28">
        <f t="shared" si="15"/>
        <v>21379.765093378162</v>
      </c>
      <c r="Z34" s="28">
        <f t="shared" si="15"/>
        <v>23316.83159634539</v>
      </c>
      <c r="AA34" s="28">
        <f t="shared" si="15"/>
        <v>25635.697454417197</v>
      </c>
      <c r="AB34" s="28">
        <f t="shared" si="15"/>
        <v>6503.4098000740541</v>
      </c>
      <c r="AC34" s="28">
        <f t="shared" si="15"/>
        <v>7265.0572752460957</v>
      </c>
      <c r="AD34" s="28">
        <f t="shared" si="15"/>
        <v>5870.5544518756269</v>
      </c>
      <c r="AE34" s="28">
        <f t="shared" si="15"/>
        <v>5990.852061272195</v>
      </c>
      <c r="AF34" s="28">
        <f t="shared" si="15"/>
        <v>13773.245675995215</v>
      </c>
      <c r="AG34" s="28">
        <f t="shared" si="15"/>
        <v>11883.998195137003</v>
      </c>
      <c r="AH34" s="28">
        <f t="shared" si="15"/>
        <v>25635.697454417197</v>
      </c>
    </row>
    <row r="35" spans="1:34" s="1" customFormat="1" ht="18.600000000000001">
      <c r="B35" s="24" t="s">
        <v>35</v>
      </c>
      <c r="C35" s="14"/>
      <c r="D35" s="15">
        <f t="shared" ref="D35:AH43" si="16">D6*D$57/1000</f>
        <v>0</v>
      </c>
      <c r="E35" s="15">
        <f t="shared" ref="E35:O35" si="17">E6*E$57/1000</f>
        <v>0</v>
      </c>
      <c r="F35" s="15">
        <f t="shared" si="17"/>
        <v>0</v>
      </c>
      <c r="G35" s="15">
        <f t="shared" si="17"/>
        <v>0</v>
      </c>
      <c r="H35" s="15">
        <f t="shared" si="17"/>
        <v>0</v>
      </c>
      <c r="I35" s="15">
        <f t="shared" si="17"/>
        <v>0</v>
      </c>
      <c r="J35" s="15">
        <f t="shared" si="17"/>
        <v>0</v>
      </c>
      <c r="K35" s="15">
        <f t="shared" si="17"/>
        <v>0</v>
      </c>
      <c r="L35" s="15">
        <f t="shared" ref="L35" si="18">L6*L$57/1000</f>
        <v>0</v>
      </c>
      <c r="M35" s="15">
        <f t="shared" si="17"/>
        <v>0</v>
      </c>
      <c r="N35" s="15">
        <f t="shared" si="17"/>
        <v>0</v>
      </c>
      <c r="O35" s="15">
        <f t="shared" si="17"/>
        <v>0</v>
      </c>
      <c r="P35" s="15">
        <f t="shared" si="16"/>
        <v>0</v>
      </c>
      <c r="Q35" s="15">
        <f t="shared" si="16"/>
        <v>0</v>
      </c>
      <c r="R35" s="15">
        <f t="shared" si="16"/>
        <v>0</v>
      </c>
      <c r="S35" s="15">
        <f t="shared" si="16"/>
        <v>0</v>
      </c>
      <c r="T35" s="15">
        <f t="shared" si="16"/>
        <v>0</v>
      </c>
      <c r="U35" s="15">
        <f t="shared" si="16"/>
        <v>0</v>
      </c>
      <c r="V35" s="15">
        <f t="shared" si="16"/>
        <v>0</v>
      </c>
      <c r="W35" s="15">
        <f t="shared" si="16"/>
        <v>0</v>
      </c>
      <c r="X35" s="15">
        <f t="shared" si="16"/>
        <v>0</v>
      </c>
      <c r="Y35" s="15">
        <f t="shared" si="16"/>
        <v>0</v>
      </c>
      <c r="Z35" s="15">
        <f t="shared" si="16"/>
        <v>0</v>
      </c>
      <c r="AA35" s="15">
        <f t="shared" si="16"/>
        <v>0</v>
      </c>
      <c r="AB35" s="15">
        <f t="shared" si="16"/>
        <v>0</v>
      </c>
      <c r="AC35" s="15">
        <f t="shared" si="16"/>
        <v>0</v>
      </c>
      <c r="AD35" s="15">
        <f t="shared" si="16"/>
        <v>0</v>
      </c>
      <c r="AE35" s="15">
        <f t="shared" si="16"/>
        <v>0</v>
      </c>
      <c r="AF35" s="15">
        <f t="shared" si="16"/>
        <v>0</v>
      </c>
      <c r="AG35" s="15">
        <f t="shared" si="16"/>
        <v>0</v>
      </c>
      <c r="AH35" s="15">
        <f t="shared" si="16"/>
        <v>0</v>
      </c>
    </row>
    <row r="36" spans="1:34" s="1" customFormat="1" ht="18.600000000000001">
      <c r="B36" s="24" t="s">
        <v>36</v>
      </c>
      <c r="C36" s="14"/>
      <c r="D36" s="15">
        <f t="shared" si="16"/>
        <v>1029.6731025768192</v>
      </c>
      <c r="E36" s="15">
        <f t="shared" ref="E36:O36" si="19">E7*E$57/1000</f>
        <v>910.02265328067449</v>
      </c>
      <c r="F36" s="15">
        <f t="shared" si="19"/>
        <v>869.48236819749934</v>
      </c>
      <c r="G36" s="15">
        <f t="shared" si="19"/>
        <v>1039.1083906994472</v>
      </c>
      <c r="H36" s="15">
        <f t="shared" si="19"/>
        <v>848.2499352927365</v>
      </c>
      <c r="I36" s="15">
        <f t="shared" si="19"/>
        <v>927.40452349926079</v>
      </c>
      <c r="J36" s="15">
        <f t="shared" si="19"/>
        <v>901.15633329366744</v>
      </c>
      <c r="K36" s="15">
        <f t="shared" si="19"/>
        <v>953.90180756834923</v>
      </c>
      <c r="L36" s="15">
        <f t="shared" ref="L36" si="20">L7*L$57/1000</f>
        <v>813.10946940699773</v>
      </c>
      <c r="M36" s="15">
        <f t="shared" si="19"/>
        <v>836.38149389527143</v>
      </c>
      <c r="N36" s="15">
        <f t="shared" si="19"/>
        <v>827.0235151715915</v>
      </c>
      <c r="O36" s="15">
        <f t="shared" si="19"/>
        <v>1126.5574044933244</v>
      </c>
      <c r="P36" s="15">
        <f t="shared" si="16"/>
        <v>1029.6731025768192</v>
      </c>
      <c r="Q36" s="15">
        <f t="shared" si="16"/>
        <v>1938.0884339959193</v>
      </c>
      <c r="R36" s="15">
        <f t="shared" si="16"/>
        <v>2807.54089997038</v>
      </c>
      <c r="S36" s="15">
        <f t="shared" si="16"/>
        <v>3850.0916897059351</v>
      </c>
      <c r="T36" s="15">
        <f t="shared" si="16"/>
        <v>4704.4661379006129</v>
      </c>
      <c r="U36" s="15">
        <f t="shared" si="16"/>
        <v>5633.8604119305955</v>
      </c>
      <c r="V36" s="15">
        <f t="shared" si="16"/>
        <v>6545.7746761706576</v>
      </c>
      <c r="W36" s="15">
        <f t="shared" si="16"/>
        <v>7519.4510802295554</v>
      </c>
      <c r="X36" s="15">
        <f t="shared" si="16"/>
        <v>8336.0716688487391</v>
      </c>
      <c r="Y36" s="15">
        <f t="shared" si="16"/>
        <v>9176.4359288564683</v>
      </c>
      <c r="Z36" s="15">
        <f t="shared" si="16"/>
        <v>10003.372829766216</v>
      </c>
      <c r="AA36" s="15">
        <f t="shared" si="16"/>
        <v>11119.351025210177</v>
      </c>
      <c r="AB36" s="15">
        <f t="shared" si="16"/>
        <v>2807.54089997038</v>
      </c>
      <c r="AC36" s="15">
        <f t="shared" si="16"/>
        <v>2826.0319939105229</v>
      </c>
      <c r="AD36" s="15">
        <f t="shared" si="16"/>
        <v>2666.6266168434904</v>
      </c>
      <c r="AE36" s="15">
        <f t="shared" si="16"/>
        <v>2782.5395329844428</v>
      </c>
      <c r="AF36" s="15">
        <f t="shared" si="16"/>
        <v>5633.8604119305955</v>
      </c>
      <c r="AG36" s="15">
        <f t="shared" si="16"/>
        <v>5456.568704280231</v>
      </c>
      <c r="AH36" s="15">
        <f t="shared" si="16"/>
        <v>11119.351025210177</v>
      </c>
    </row>
    <row r="37" spans="1:34" s="1" customFormat="1" ht="18.600000000000001">
      <c r="B37" s="24" t="s">
        <v>37</v>
      </c>
      <c r="C37" s="14"/>
      <c r="D37" s="15">
        <f t="shared" si="16"/>
        <v>0</v>
      </c>
      <c r="E37" s="15">
        <f t="shared" ref="E37:O37" si="21">E8*E$57/1000</f>
        <v>0</v>
      </c>
      <c r="F37" s="15">
        <f t="shared" si="21"/>
        <v>0</v>
      </c>
      <c r="G37" s="15">
        <f t="shared" si="21"/>
        <v>0</v>
      </c>
      <c r="H37" s="15">
        <f t="shared" si="21"/>
        <v>0</v>
      </c>
      <c r="I37" s="15">
        <f t="shared" si="21"/>
        <v>0</v>
      </c>
      <c r="J37" s="15">
        <f t="shared" si="21"/>
        <v>0</v>
      </c>
      <c r="K37" s="15">
        <f t="shared" si="21"/>
        <v>0</v>
      </c>
      <c r="L37" s="15">
        <f t="shared" ref="L37" si="22">L8*L$57/1000</f>
        <v>0</v>
      </c>
      <c r="M37" s="15">
        <f t="shared" si="21"/>
        <v>0</v>
      </c>
      <c r="N37" s="15">
        <f t="shared" si="21"/>
        <v>0</v>
      </c>
      <c r="O37" s="15">
        <f t="shared" si="21"/>
        <v>0</v>
      </c>
      <c r="P37" s="15">
        <f t="shared" si="16"/>
        <v>0</v>
      </c>
      <c r="Q37" s="15">
        <f t="shared" si="16"/>
        <v>0</v>
      </c>
      <c r="R37" s="15">
        <f t="shared" si="16"/>
        <v>0</v>
      </c>
      <c r="S37" s="15">
        <f t="shared" si="16"/>
        <v>0</v>
      </c>
      <c r="T37" s="15">
        <f t="shared" si="16"/>
        <v>0</v>
      </c>
      <c r="U37" s="15">
        <f t="shared" si="16"/>
        <v>0</v>
      </c>
      <c r="V37" s="15">
        <f t="shared" si="16"/>
        <v>0</v>
      </c>
      <c r="W37" s="15">
        <f t="shared" si="16"/>
        <v>0</v>
      </c>
      <c r="X37" s="15">
        <f t="shared" si="16"/>
        <v>0</v>
      </c>
      <c r="Y37" s="15">
        <f t="shared" si="16"/>
        <v>0</v>
      </c>
      <c r="Z37" s="15">
        <f t="shared" si="16"/>
        <v>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</row>
    <row r="38" spans="1:34" s="1" customFormat="1" ht="18.600000000000001">
      <c r="B38" s="24" t="s">
        <v>38</v>
      </c>
      <c r="C38" s="14"/>
      <c r="D38" s="15">
        <f t="shared" si="16"/>
        <v>0</v>
      </c>
      <c r="E38" s="15">
        <f t="shared" ref="E38:O38" si="23">E9*E$57/1000</f>
        <v>0</v>
      </c>
      <c r="F38" s="15">
        <f t="shared" si="23"/>
        <v>0</v>
      </c>
      <c r="G38" s="15">
        <f t="shared" si="23"/>
        <v>0</v>
      </c>
      <c r="H38" s="15">
        <f t="shared" si="23"/>
        <v>0</v>
      </c>
      <c r="I38" s="15">
        <f t="shared" si="23"/>
        <v>0</v>
      </c>
      <c r="J38" s="15">
        <f t="shared" si="23"/>
        <v>0</v>
      </c>
      <c r="K38" s="15">
        <f t="shared" si="23"/>
        <v>0</v>
      </c>
      <c r="L38" s="15">
        <f t="shared" ref="L38" si="24">L9*L$57/1000</f>
        <v>0</v>
      </c>
      <c r="M38" s="15">
        <f t="shared" si="23"/>
        <v>0</v>
      </c>
      <c r="N38" s="15">
        <f t="shared" si="23"/>
        <v>0</v>
      </c>
      <c r="O38" s="15">
        <f t="shared" si="23"/>
        <v>0</v>
      </c>
      <c r="P38" s="15">
        <f t="shared" si="16"/>
        <v>0</v>
      </c>
      <c r="Q38" s="15">
        <f t="shared" si="16"/>
        <v>0</v>
      </c>
      <c r="R38" s="15">
        <f t="shared" si="16"/>
        <v>0</v>
      </c>
      <c r="S38" s="15">
        <f t="shared" si="16"/>
        <v>0</v>
      </c>
      <c r="T38" s="15">
        <f t="shared" si="16"/>
        <v>0</v>
      </c>
      <c r="U38" s="15">
        <f t="shared" si="16"/>
        <v>0</v>
      </c>
      <c r="V38" s="15">
        <f t="shared" si="16"/>
        <v>0</v>
      </c>
      <c r="W38" s="15">
        <f t="shared" si="16"/>
        <v>0</v>
      </c>
      <c r="X38" s="15">
        <f t="shared" si="16"/>
        <v>0</v>
      </c>
      <c r="Y38" s="15">
        <f t="shared" si="16"/>
        <v>0</v>
      </c>
      <c r="Z38" s="15">
        <f t="shared" si="16"/>
        <v>0</v>
      </c>
      <c r="AA38" s="15">
        <f t="shared" si="16"/>
        <v>0</v>
      </c>
      <c r="AB38" s="15">
        <f t="shared" si="16"/>
        <v>0</v>
      </c>
      <c r="AC38" s="15">
        <f t="shared" si="16"/>
        <v>0</v>
      </c>
      <c r="AD38" s="15">
        <f t="shared" si="16"/>
        <v>0</v>
      </c>
      <c r="AE38" s="15">
        <f t="shared" si="16"/>
        <v>0</v>
      </c>
      <c r="AF38" s="15">
        <f t="shared" si="16"/>
        <v>0</v>
      </c>
      <c r="AG38" s="15">
        <f t="shared" si="16"/>
        <v>0</v>
      </c>
      <c r="AH38" s="15">
        <f t="shared" si="16"/>
        <v>0</v>
      </c>
    </row>
    <row r="39" spans="1:34" s="1" customFormat="1" ht="18.600000000000001">
      <c r="B39" s="24" t="s">
        <v>39</v>
      </c>
      <c r="C39" s="14"/>
      <c r="D39" s="15">
        <f t="shared" si="16"/>
        <v>0</v>
      </c>
      <c r="E39" s="15">
        <f t="shared" ref="E39:O39" si="25">E10*E$57/1000</f>
        <v>0</v>
      </c>
      <c r="F39" s="15">
        <f t="shared" si="25"/>
        <v>0</v>
      </c>
      <c r="G39" s="15">
        <f t="shared" si="25"/>
        <v>0</v>
      </c>
      <c r="H39" s="15">
        <f t="shared" si="25"/>
        <v>0</v>
      </c>
      <c r="I39" s="15">
        <f t="shared" si="25"/>
        <v>0</v>
      </c>
      <c r="J39" s="15">
        <f t="shared" si="25"/>
        <v>0</v>
      </c>
      <c r="K39" s="15">
        <f t="shared" si="25"/>
        <v>0</v>
      </c>
      <c r="L39" s="15">
        <f t="shared" ref="L39" si="26">L10*L$57/1000</f>
        <v>0</v>
      </c>
      <c r="M39" s="15">
        <f t="shared" si="25"/>
        <v>0</v>
      </c>
      <c r="N39" s="15">
        <f t="shared" si="25"/>
        <v>0</v>
      </c>
      <c r="O39" s="15">
        <f t="shared" si="25"/>
        <v>0</v>
      </c>
      <c r="P39" s="15">
        <f t="shared" si="16"/>
        <v>0</v>
      </c>
      <c r="Q39" s="15">
        <f t="shared" si="16"/>
        <v>0</v>
      </c>
      <c r="R39" s="15">
        <f t="shared" si="16"/>
        <v>0</v>
      </c>
      <c r="S39" s="15">
        <f t="shared" si="16"/>
        <v>0</v>
      </c>
      <c r="T39" s="15">
        <f t="shared" si="16"/>
        <v>0</v>
      </c>
      <c r="U39" s="15">
        <f t="shared" si="16"/>
        <v>0</v>
      </c>
      <c r="V39" s="15">
        <f t="shared" si="16"/>
        <v>0</v>
      </c>
      <c r="W39" s="15">
        <f t="shared" si="16"/>
        <v>0</v>
      </c>
      <c r="X39" s="15">
        <f t="shared" si="16"/>
        <v>0</v>
      </c>
      <c r="Y39" s="15">
        <f t="shared" si="16"/>
        <v>0</v>
      </c>
      <c r="Z39" s="15">
        <f t="shared" si="16"/>
        <v>0</v>
      </c>
      <c r="AA39" s="15">
        <f t="shared" si="16"/>
        <v>0</v>
      </c>
      <c r="AB39" s="15">
        <f t="shared" si="16"/>
        <v>0</v>
      </c>
      <c r="AC39" s="15">
        <f t="shared" si="16"/>
        <v>0</v>
      </c>
      <c r="AD39" s="15">
        <f t="shared" si="16"/>
        <v>0</v>
      </c>
      <c r="AE39" s="15">
        <f t="shared" si="16"/>
        <v>0</v>
      </c>
      <c r="AF39" s="15">
        <f t="shared" si="16"/>
        <v>0</v>
      </c>
      <c r="AG39" s="15">
        <f t="shared" si="16"/>
        <v>0</v>
      </c>
      <c r="AH39" s="15">
        <f t="shared" si="16"/>
        <v>0</v>
      </c>
    </row>
    <row r="40" spans="1:34" s="1" customFormat="1" ht="18.600000000000001">
      <c r="B40" s="24" t="s">
        <v>40</v>
      </c>
      <c r="C40" s="14"/>
      <c r="D40" s="15">
        <f t="shared" si="16"/>
        <v>0</v>
      </c>
      <c r="E40" s="15">
        <f t="shared" ref="E40:O40" si="27">E11*E$57/1000</f>
        <v>0</v>
      </c>
      <c r="F40" s="15">
        <f t="shared" si="27"/>
        <v>0</v>
      </c>
      <c r="G40" s="15">
        <f t="shared" si="27"/>
        <v>0</v>
      </c>
      <c r="H40" s="15">
        <f t="shared" si="27"/>
        <v>0</v>
      </c>
      <c r="I40" s="15">
        <f t="shared" si="27"/>
        <v>0</v>
      </c>
      <c r="J40" s="15">
        <f t="shared" si="27"/>
        <v>0</v>
      </c>
      <c r="K40" s="15">
        <f t="shared" si="27"/>
        <v>0</v>
      </c>
      <c r="L40" s="15">
        <f t="shared" ref="L40" si="28">L11*L$57/1000</f>
        <v>0</v>
      </c>
      <c r="M40" s="15">
        <f t="shared" si="27"/>
        <v>0</v>
      </c>
      <c r="N40" s="15">
        <f t="shared" si="27"/>
        <v>0</v>
      </c>
      <c r="O40" s="15">
        <f t="shared" si="27"/>
        <v>0</v>
      </c>
      <c r="P40" s="15">
        <f t="shared" si="16"/>
        <v>0</v>
      </c>
      <c r="Q40" s="15">
        <f t="shared" si="16"/>
        <v>0</v>
      </c>
      <c r="R40" s="15">
        <f t="shared" si="16"/>
        <v>0</v>
      </c>
      <c r="S40" s="15">
        <f t="shared" si="16"/>
        <v>0</v>
      </c>
      <c r="T40" s="15">
        <f t="shared" si="16"/>
        <v>0</v>
      </c>
      <c r="U40" s="15">
        <f t="shared" si="16"/>
        <v>0</v>
      </c>
      <c r="V40" s="15">
        <f t="shared" si="16"/>
        <v>0</v>
      </c>
      <c r="W40" s="15">
        <f t="shared" si="16"/>
        <v>0</v>
      </c>
      <c r="X40" s="15">
        <f t="shared" si="16"/>
        <v>0</v>
      </c>
      <c r="Y40" s="15">
        <f t="shared" si="16"/>
        <v>0</v>
      </c>
      <c r="Z40" s="15">
        <f t="shared" si="16"/>
        <v>0</v>
      </c>
      <c r="AA40" s="15">
        <f t="shared" si="16"/>
        <v>0</v>
      </c>
      <c r="AB40" s="15">
        <f t="shared" si="16"/>
        <v>0</v>
      </c>
      <c r="AC40" s="15">
        <f t="shared" si="16"/>
        <v>0</v>
      </c>
      <c r="AD40" s="15">
        <f t="shared" si="16"/>
        <v>0</v>
      </c>
      <c r="AE40" s="15">
        <f t="shared" si="16"/>
        <v>0</v>
      </c>
      <c r="AF40" s="15">
        <f t="shared" si="16"/>
        <v>0</v>
      </c>
      <c r="AG40" s="15">
        <f t="shared" si="16"/>
        <v>0</v>
      </c>
      <c r="AH40" s="15">
        <f t="shared" si="16"/>
        <v>0</v>
      </c>
    </row>
    <row r="41" spans="1:34" s="1" customFormat="1" ht="18.600000000000001">
      <c r="B41" s="26" t="s">
        <v>41</v>
      </c>
      <c r="C41" s="27"/>
      <c r="D41" s="28">
        <f t="shared" si="16"/>
        <v>1029.6731025768192</v>
      </c>
      <c r="E41" s="28">
        <f t="shared" ref="E41:O41" si="29">E12*E$57/1000</f>
        <v>910.02265328067449</v>
      </c>
      <c r="F41" s="28">
        <f t="shared" si="29"/>
        <v>869.48236819749934</v>
      </c>
      <c r="G41" s="28">
        <f t="shared" si="29"/>
        <v>1039.1083906994472</v>
      </c>
      <c r="H41" s="28">
        <f t="shared" si="29"/>
        <v>848.2499352927365</v>
      </c>
      <c r="I41" s="28">
        <f t="shared" si="29"/>
        <v>927.40452349926079</v>
      </c>
      <c r="J41" s="28">
        <f t="shared" si="29"/>
        <v>901.15633329366744</v>
      </c>
      <c r="K41" s="28">
        <f t="shared" si="29"/>
        <v>953.90180756834923</v>
      </c>
      <c r="L41" s="28">
        <f t="shared" ref="L41" si="30">L12*L$57/1000</f>
        <v>813.10946940699773</v>
      </c>
      <c r="M41" s="28">
        <f t="shared" si="29"/>
        <v>836.38149389527143</v>
      </c>
      <c r="N41" s="28">
        <f t="shared" si="29"/>
        <v>827.0235151715915</v>
      </c>
      <c r="O41" s="28">
        <f t="shared" si="29"/>
        <v>1126.5574044933244</v>
      </c>
      <c r="P41" s="28">
        <f t="shared" si="16"/>
        <v>1029.6731025768192</v>
      </c>
      <c r="Q41" s="28">
        <f t="shared" si="16"/>
        <v>1938.0884339959193</v>
      </c>
      <c r="R41" s="28">
        <f t="shared" si="16"/>
        <v>2807.54089997038</v>
      </c>
      <c r="S41" s="28">
        <f t="shared" si="16"/>
        <v>3850.0916897059351</v>
      </c>
      <c r="T41" s="28">
        <f t="shared" si="16"/>
        <v>4704.4661379006129</v>
      </c>
      <c r="U41" s="28">
        <f t="shared" si="16"/>
        <v>5633.8604119305955</v>
      </c>
      <c r="V41" s="28">
        <f t="shared" si="16"/>
        <v>6545.7746761706576</v>
      </c>
      <c r="W41" s="28">
        <f t="shared" si="16"/>
        <v>7519.4510802295554</v>
      </c>
      <c r="X41" s="28">
        <f t="shared" si="16"/>
        <v>8336.0716688487391</v>
      </c>
      <c r="Y41" s="28">
        <f t="shared" si="16"/>
        <v>9176.4359288564683</v>
      </c>
      <c r="Z41" s="28">
        <f t="shared" si="16"/>
        <v>10003.372829766216</v>
      </c>
      <c r="AA41" s="28">
        <f t="shared" si="16"/>
        <v>11119.351025210177</v>
      </c>
      <c r="AB41" s="28">
        <f t="shared" si="16"/>
        <v>2807.54089997038</v>
      </c>
      <c r="AC41" s="28">
        <f t="shared" si="16"/>
        <v>2826.0319939105229</v>
      </c>
      <c r="AD41" s="28">
        <f t="shared" si="16"/>
        <v>2666.6266168434904</v>
      </c>
      <c r="AE41" s="28">
        <f t="shared" si="16"/>
        <v>2782.5395329844428</v>
      </c>
      <c r="AF41" s="28">
        <f t="shared" si="16"/>
        <v>5633.8604119305955</v>
      </c>
      <c r="AG41" s="28">
        <f t="shared" si="16"/>
        <v>5456.568704280231</v>
      </c>
      <c r="AH41" s="28">
        <f t="shared" si="16"/>
        <v>11119.351025210177</v>
      </c>
    </row>
    <row r="42" spans="1:34" s="1" customFormat="1" ht="18.600000000000001">
      <c r="B42" s="25" t="s">
        <v>42</v>
      </c>
      <c r="C42" s="14"/>
      <c r="D42" s="15">
        <f t="shared" si="16"/>
        <v>24.827424266236005</v>
      </c>
      <c r="E42" s="15">
        <f t="shared" ref="E42:O42" si="31">E13*E$57/1000</f>
        <v>22.509585137172234</v>
      </c>
      <c r="F42" s="15">
        <f t="shared" si="31"/>
        <v>20.349461089098529</v>
      </c>
      <c r="G42" s="15">
        <f t="shared" si="31"/>
        <v>26.618339307766295</v>
      </c>
      <c r="H42" s="15">
        <f t="shared" si="31"/>
        <v>21.265233587713219</v>
      </c>
      <c r="I42" s="15">
        <f t="shared" si="31"/>
        <v>25.627088805134424</v>
      </c>
      <c r="J42" s="15">
        <f t="shared" si="31"/>
        <v>30.017872703626281</v>
      </c>
      <c r="K42" s="15">
        <f t="shared" si="31"/>
        <v>31.355699177146548</v>
      </c>
      <c r="L42" s="15">
        <f t="shared" ref="L42" si="32">L13*L$57/1000</f>
        <v>31.566458809235545</v>
      </c>
      <c r="M42" s="15">
        <f t="shared" si="31"/>
        <v>54.252578639674262</v>
      </c>
      <c r="N42" s="15">
        <f t="shared" si="31"/>
        <v>48.856525884483183</v>
      </c>
      <c r="O42" s="15">
        <f t="shared" si="31"/>
        <v>41.288536275497556</v>
      </c>
      <c r="P42" s="15">
        <f t="shared" si="16"/>
        <v>24.827424266236005</v>
      </c>
      <c r="Q42" s="15">
        <f t="shared" si="16"/>
        <v>47.323107731946415</v>
      </c>
      <c r="R42" s="15">
        <f t="shared" si="16"/>
        <v>67.604877161254947</v>
      </c>
      <c r="S42" s="15">
        <f t="shared" si="16"/>
        <v>94.151422760821987</v>
      </c>
      <c r="T42" s="15">
        <f t="shared" si="16"/>
        <v>115.64616346816996</v>
      </c>
      <c r="U42" s="15">
        <f t="shared" si="16"/>
        <v>141.46367688667155</v>
      </c>
      <c r="V42" s="15">
        <f t="shared" si="16"/>
        <v>172.69695729523534</v>
      </c>
      <c r="W42" s="15">
        <f t="shared" si="16"/>
        <v>205.41878118158422</v>
      </c>
      <c r="X42" s="15">
        <f t="shared" si="16"/>
        <v>238.63454123679765</v>
      </c>
      <c r="Y42" s="15">
        <f t="shared" si="16"/>
        <v>297.04864087901916</v>
      </c>
      <c r="Z42" s="15">
        <f t="shared" si="16"/>
        <v>345.92370123848093</v>
      </c>
      <c r="AA42" s="15">
        <f t="shared" si="16"/>
        <v>386.64584624178639</v>
      </c>
      <c r="AB42" s="15">
        <f t="shared" si="16"/>
        <v>67.604877161254947</v>
      </c>
      <c r="AC42" s="15">
        <f t="shared" si="16"/>
        <v>73.818871405192937</v>
      </c>
      <c r="AD42" s="15">
        <f t="shared" si="16"/>
        <v>93.062396115152339</v>
      </c>
      <c r="AE42" s="15">
        <f t="shared" si="16"/>
        <v>147.06387724039507</v>
      </c>
      <c r="AF42" s="15">
        <f t="shared" si="16"/>
        <v>141.46367688667155</v>
      </c>
      <c r="AG42" s="15">
        <f t="shared" si="16"/>
        <v>238.05315431228613</v>
      </c>
      <c r="AH42" s="15">
        <f t="shared" si="16"/>
        <v>386.64584624178639</v>
      </c>
    </row>
    <row r="43" spans="1:34" s="1" customFormat="1" ht="18.600000000000001">
      <c r="B43" s="25" t="s">
        <v>43</v>
      </c>
      <c r="C43" s="14"/>
      <c r="D43" s="15">
        <f t="shared" si="16"/>
        <v>0</v>
      </c>
      <c r="E43" s="15">
        <f t="shared" ref="E43:O43" si="33">E14*E$57/1000</f>
        <v>0</v>
      </c>
      <c r="F43" s="15">
        <f t="shared" si="33"/>
        <v>0</v>
      </c>
      <c r="G43" s="15">
        <f t="shared" si="33"/>
        <v>0</v>
      </c>
      <c r="H43" s="15">
        <f t="shared" si="33"/>
        <v>0</v>
      </c>
      <c r="I43" s="15">
        <f t="shared" si="33"/>
        <v>0</v>
      </c>
      <c r="J43" s="15">
        <f t="shared" si="33"/>
        <v>0</v>
      </c>
      <c r="K43" s="15">
        <f t="shared" si="33"/>
        <v>0</v>
      </c>
      <c r="L43" s="15">
        <f t="shared" ref="L43" si="34">L14*L$57/1000</f>
        <v>0</v>
      </c>
      <c r="M43" s="15">
        <f t="shared" si="33"/>
        <v>0</v>
      </c>
      <c r="N43" s="15">
        <f t="shared" si="33"/>
        <v>0</v>
      </c>
      <c r="O43" s="15">
        <f t="shared" si="33"/>
        <v>0</v>
      </c>
      <c r="P43" s="15">
        <f t="shared" si="16"/>
        <v>0</v>
      </c>
      <c r="Q43" s="15">
        <f t="shared" si="16"/>
        <v>0</v>
      </c>
      <c r="R43" s="15">
        <f t="shared" si="16"/>
        <v>0</v>
      </c>
      <c r="S43" s="15">
        <f t="shared" si="16"/>
        <v>0</v>
      </c>
      <c r="T43" s="15">
        <f t="shared" ref="T43:AH43" si="35">T14*T$57/1000</f>
        <v>0</v>
      </c>
      <c r="U43" s="15">
        <f t="shared" si="35"/>
        <v>0</v>
      </c>
      <c r="V43" s="15">
        <f t="shared" si="35"/>
        <v>0</v>
      </c>
      <c r="W43" s="15">
        <f t="shared" si="35"/>
        <v>0</v>
      </c>
      <c r="X43" s="15">
        <f t="shared" si="35"/>
        <v>0</v>
      </c>
      <c r="Y43" s="15">
        <f t="shared" si="35"/>
        <v>0</v>
      </c>
      <c r="Z43" s="15">
        <f t="shared" si="35"/>
        <v>0</v>
      </c>
      <c r="AA43" s="15">
        <f t="shared" si="35"/>
        <v>0</v>
      </c>
      <c r="AB43" s="15">
        <f t="shared" si="35"/>
        <v>0</v>
      </c>
      <c r="AC43" s="15">
        <f t="shared" si="35"/>
        <v>0</v>
      </c>
      <c r="AD43" s="15">
        <f t="shared" si="35"/>
        <v>0</v>
      </c>
      <c r="AE43" s="15">
        <f t="shared" si="35"/>
        <v>0</v>
      </c>
      <c r="AF43" s="15">
        <f t="shared" si="35"/>
        <v>0</v>
      </c>
      <c r="AG43" s="15">
        <f t="shared" si="35"/>
        <v>0</v>
      </c>
      <c r="AH43" s="15">
        <f t="shared" si="35"/>
        <v>0</v>
      </c>
    </row>
    <row r="44" spans="1:34" s="1" customFormat="1" ht="18.600000000000001">
      <c r="B44" s="25" t="s">
        <v>44</v>
      </c>
      <c r="C44" s="14"/>
      <c r="D44" s="15">
        <f t="shared" ref="D44:AH52" si="36">D15*D$57/1000</f>
        <v>2020.3480182819146</v>
      </c>
      <c r="E44" s="15">
        <f t="shared" ref="E44:O44" si="37">E15*E$57/1000</f>
        <v>1488.4497973200187</v>
      </c>
      <c r="F44" s="15">
        <f t="shared" si="37"/>
        <v>1491.6472445608167</v>
      </c>
      <c r="G44" s="15">
        <f t="shared" si="37"/>
        <v>1947.0182068273625</v>
      </c>
      <c r="H44" s="15">
        <f t="shared" si="37"/>
        <v>1738.3507075909517</v>
      </c>
      <c r="I44" s="15">
        <f t="shared" si="37"/>
        <v>1826.3909691399019</v>
      </c>
      <c r="J44" s="15">
        <f t="shared" si="37"/>
        <v>2340.2584784313312</v>
      </c>
      <c r="K44" s="15">
        <f t="shared" si="37"/>
        <v>2432.0871455727629</v>
      </c>
      <c r="L44" s="15">
        <f t="shared" ref="L44" si="38">L15*L$57/1000</f>
        <v>2110.0767079296443</v>
      </c>
      <c r="M44" s="15">
        <f t="shared" si="37"/>
        <v>2655.0441444715784</v>
      </c>
      <c r="N44" s="15">
        <f t="shared" si="37"/>
        <v>2988.3416505636305</v>
      </c>
      <c r="O44" s="15">
        <f t="shared" si="37"/>
        <v>3292.233413011711</v>
      </c>
      <c r="P44" s="15">
        <f t="shared" si="36"/>
        <v>2020.3480182819146</v>
      </c>
      <c r="Q44" s="15">
        <f t="shared" si="36"/>
        <v>3492.6234552860278</v>
      </c>
      <c r="R44" s="15">
        <f t="shared" si="36"/>
        <v>4978.4980931086575</v>
      </c>
      <c r="S44" s="15">
        <f t="shared" si="36"/>
        <v>6921.5066150670955</v>
      </c>
      <c r="T44" s="15">
        <f t="shared" si="36"/>
        <v>8703.4756406627748</v>
      </c>
      <c r="U44" s="15">
        <f t="shared" si="36"/>
        <v>10539.08183994297</v>
      </c>
      <c r="V44" s="15">
        <f t="shared" si="36"/>
        <v>12983.180709962591</v>
      </c>
      <c r="W44" s="15">
        <f t="shared" si="36"/>
        <v>15528.177036727893</v>
      </c>
      <c r="X44" s="15">
        <f t="shared" si="36"/>
        <v>17717.073254779683</v>
      </c>
      <c r="Y44" s="15">
        <f t="shared" si="36"/>
        <v>20497.754100693019</v>
      </c>
      <c r="Z44" s="15">
        <f t="shared" si="36"/>
        <v>23487.004680334481</v>
      </c>
      <c r="AA44" s="15">
        <f t="shared" si="36"/>
        <v>26698.726187790464</v>
      </c>
      <c r="AB44" s="15">
        <f t="shared" si="36"/>
        <v>4978.4980931086575</v>
      </c>
      <c r="AC44" s="15">
        <f t="shared" si="36"/>
        <v>5556.9519644867023</v>
      </c>
      <c r="AD44" s="15">
        <f t="shared" si="36"/>
        <v>6878.6271630429674</v>
      </c>
      <c r="AE44" s="15">
        <f t="shared" si="36"/>
        <v>8938.5195746112258</v>
      </c>
      <c r="AF44" s="15">
        <f t="shared" si="36"/>
        <v>10539.08183994297</v>
      </c>
      <c r="AG44" s="15">
        <f t="shared" si="36"/>
        <v>15754.060882253674</v>
      </c>
      <c r="AH44" s="15">
        <f t="shared" si="36"/>
        <v>26698.726187790464</v>
      </c>
    </row>
    <row r="45" spans="1:34" s="1" customFormat="1" ht="18.600000000000001">
      <c r="B45" s="25" t="s">
        <v>45</v>
      </c>
      <c r="C45" s="14"/>
      <c r="D45" s="15">
        <f t="shared" si="36"/>
        <v>0</v>
      </c>
      <c r="E45" s="15">
        <f t="shared" ref="E45:O45" si="39">E16*E$57/1000</f>
        <v>0</v>
      </c>
      <c r="F45" s="15">
        <f t="shared" si="39"/>
        <v>0</v>
      </c>
      <c r="G45" s="15">
        <f t="shared" si="39"/>
        <v>0</v>
      </c>
      <c r="H45" s="15">
        <f t="shared" si="39"/>
        <v>0</v>
      </c>
      <c r="I45" s="15">
        <f t="shared" si="39"/>
        <v>0</v>
      </c>
      <c r="J45" s="15">
        <f t="shared" si="39"/>
        <v>0</v>
      </c>
      <c r="K45" s="15">
        <f t="shared" si="39"/>
        <v>0</v>
      </c>
      <c r="L45" s="15">
        <f t="shared" ref="L45" si="40">L16*L$57/1000</f>
        <v>0</v>
      </c>
      <c r="M45" s="15">
        <f t="shared" si="39"/>
        <v>0</v>
      </c>
      <c r="N45" s="15">
        <f t="shared" si="39"/>
        <v>0</v>
      </c>
      <c r="O45" s="15">
        <f t="shared" si="39"/>
        <v>0</v>
      </c>
      <c r="P45" s="15">
        <f t="shared" si="36"/>
        <v>0</v>
      </c>
      <c r="Q45" s="15">
        <f t="shared" si="36"/>
        <v>0</v>
      </c>
      <c r="R45" s="15">
        <f t="shared" si="36"/>
        <v>0</v>
      </c>
      <c r="S45" s="15">
        <f t="shared" si="36"/>
        <v>0</v>
      </c>
      <c r="T45" s="15">
        <f t="shared" si="36"/>
        <v>0</v>
      </c>
      <c r="U45" s="15">
        <f t="shared" si="36"/>
        <v>0</v>
      </c>
      <c r="V45" s="15">
        <f t="shared" si="36"/>
        <v>0</v>
      </c>
      <c r="W45" s="15">
        <f t="shared" si="36"/>
        <v>0</v>
      </c>
      <c r="X45" s="15">
        <f t="shared" si="36"/>
        <v>0</v>
      </c>
      <c r="Y45" s="15">
        <f t="shared" si="36"/>
        <v>0</v>
      </c>
      <c r="Z45" s="15">
        <f t="shared" si="36"/>
        <v>0</v>
      </c>
      <c r="AA45" s="15">
        <f t="shared" si="36"/>
        <v>0</v>
      </c>
      <c r="AB45" s="15">
        <f t="shared" si="36"/>
        <v>0</v>
      </c>
      <c r="AC45" s="15">
        <f t="shared" si="36"/>
        <v>0</v>
      </c>
      <c r="AD45" s="15">
        <f t="shared" si="36"/>
        <v>0</v>
      </c>
      <c r="AE45" s="15">
        <f t="shared" si="36"/>
        <v>0</v>
      </c>
      <c r="AF45" s="15">
        <f t="shared" si="36"/>
        <v>0</v>
      </c>
      <c r="AG45" s="15">
        <f t="shared" si="36"/>
        <v>0</v>
      </c>
      <c r="AH45" s="15">
        <f t="shared" si="36"/>
        <v>0</v>
      </c>
    </row>
    <row r="46" spans="1:34" s="1" customFormat="1" ht="18.600000000000001">
      <c r="B46" s="25" t="s">
        <v>46</v>
      </c>
      <c r="C46" s="14"/>
      <c r="D46" s="15">
        <f t="shared" si="36"/>
        <v>28.090286507690585</v>
      </c>
      <c r="E46" s="15">
        <f t="shared" ref="E46:O46" si="41">E17*E$57/1000</f>
        <v>46.633024248929537</v>
      </c>
      <c r="F46" s="15">
        <f t="shared" si="41"/>
        <v>33.641590640927639</v>
      </c>
      <c r="G46" s="15">
        <f t="shared" si="41"/>
        <v>38.15593680572254</v>
      </c>
      <c r="H46" s="15">
        <f t="shared" si="41"/>
        <v>46.687542879829024</v>
      </c>
      <c r="I46" s="15">
        <f t="shared" si="41"/>
        <v>39.844078279435884</v>
      </c>
      <c r="J46" s="15">
        <f t="shared" si="41"/>
        <v>70.392171946987915</v>
      </c>
      <c r="K46" s="15">
        <f t="shared" si="41"/>
        <v>74.900156038697887</v>
      </c>
      <c r="L46" s="15">
        <f t="shared" ref="L46" si="42">L17*L$57/1000</f>
        <v>51.424541323971255</v>
      </c>
      <c r="M46" s="15">
        <f t="shared" si="41"/>
        <v>81.392186244963753</v>
      </c>
      <c r="N46" s="15">
        <f t="shared" si="41"/>
        <v>81.894310039156892</v>
      </c>
      <c r="O46" s="15">
        <f t="shared" si="41"/>
        <v>118.32071532998161</v>
      </c>
      <c r="P46" s="15">
        <f t="shared" si="36"/>
        <v>28.090286507690585</v>
      </c>
      <c r="Q46" s="15">
        <f t="shared" si="36"/>
        <v>75.635069268602351</v>
      </c>
      <c r="R46" s="15">
        <f t="shared" si="36"/>
        <v>109.25341569037251</v>
      </c>
      <c r="S46" s="15">
        <f t="shared" si="36"/>
        <v>147.76419063800702</v>
      </c>
      <c r="T46" s="15">
        <f t="shared" si="36"/>
        <v>196.84613658732695</v>
      </c>
      <c r="U46" s="15">
        <f t="shared" si="36"/>
        <v>236.82544811066532</v>
      </c>
      <c r="V46" s="15">
        <f t="shared" si="36"/>
        <v>311.82831029948233</v>
      </c>
      <c r="W46" s="15">
        <f t="shared" si="36"/>
        <v>391.68971929441261</v>
      </c>
      <c r="X46" s="15">
        <f t="shared" si="36"/>
        <v>444.80334661634441</v>
      </c>
      <c r="Y46" s="15">
        <f t="shared" si="36"/>
        <v>531.31742751107072</v>
      </c>
      <c r="Z46" s="15">
        <f t="shared" si="36"/>
        <v>613.23958194656916</v>
      </c>
      <c r="AA46" s="15">
        <f t="shared" si="36"/>
        <v>726.67430352816564</v>
      </c>
      <c r="AB46" s="15">
        <f t="shared" si="36"/>
        <v>109.25341569037251</v>
      </c>
      <c r="AC46" s="15">
        <f t="shared" si="36"/>
        <v>127.46078995409148</v>
      </c>
      <c r="AD46" s="15">
        <f t="shared" si="36"/>
        <v>196.13226423246508</v>
      </c>
      <c r="AE46" s="15">
        <f t="shared" si="36"/>
        <v>280.02387348868751</v>
      </c>
      <c r="AF46" s="15">
        <f t="shared" si="36"/>
        <v>236.82544811066532</v>
      </c>
      <c r="AG46" s="15">
        <f t="shared" si="36"/>
        <v>473.18325999676176</v>
      </c>
      <c r="AH46" s="15">
        <f t="shared" si="36"/>
        <v>726.67430352816564</v>
      </c>
    </row>
    <row r="47" spans="1:34" s="1" customFormat="1" ht="18.600000000000001">
      <c r="B47" s="26" t="s">
        <v>47</v>
      </c>
      <c r="C47" s="27"/>
      <c r="D47" s="28">
        <f t="shared" si="36"/>
        <v>2073.2657290558413</v>
      </c>
      <c r="E47" s="28">
        <f t="shared" ref="E47:O47" si="43">E18*E$57/1000</f>
        <v>1557.5924067061205</v>
      </c>
      <c r="F47" s="28">
        <f t="shared" si="43"/>
        <v>1545.6382962908431</v>
      </c>
      <c r="G47" s="28">
        <f t="shared" si="43"/>
        <v>2011.7924829408514</v>
      </c>
      <c r="H47" s="28">
        <f t="shared" si="43"/>
        <v>1806.303484058494</v>
      </c>
      <c r="I47" s="28">
        <f t="shared" si="43"/>
        <v>1891.8621362244721</v>
      </c>
      <c r="J47" s="28">
        <f t="shared" si="43"/>
        <v>2440.6685230819458</v>
      </c>
      <c r="K47" s="28">
        <f t="shared" si="43"/>
        <v>2538.3430007886072</v>
      </c>
      <c r="L47" s="28">
        <f t="shared" ref="L47" si="44">L18*L$57/1000</f>
        <v>2193.0677080628511</v>
      </c>
      <c r="M47" s="28">
        <f t="shared" si="43"/>
        <v>2790.6889093562168</v>
      </c>
      <c r="N47" s="28">
        <f t="shared" si="43"/>
        <v>3119.0924864872709</v>
      </c>
      <c r="O47" s="28">
        <f t="shared" si="43"/>
        <v>3451.8426646171902</v>
      </c>
      <c r="P47" s="28">
        <f t="shared" si="36"/>
        <v>2073.2657290558413</v>
      </c>
      <c r="Q47" s="28">
        <f t="shared" si="36"/>
        <v>3615.5816322865771</v>
      </c>
      <c r="R47" s="28">
        <f t="shared" si="36"/>
        <v>5155.3563859602855</v>
      </c>
      <c r="S47" s="28">
        <f t="shared" si="36"/>
        <v>7163.4222284659245</v>
      </c>
      <c r="T47" s="28">
        <f t="shared" si="36"/>
        <v>9015.9679407182721</v>
      </c>
      <c r="U47" s="28">
        <f t="shared" si="36"/>
        <v>10917.370964940308</v>
      </c>
      <c r="V47" s="28">
        <f t="shared" si="36"/>
        <v>13467.705977557309</v>
      </c>
      <c r="W47" s="28">
        <f t="shared" si="36"/>
        <v>16125.285537203896</v>
      </c>
      <c r="X47" s="28">
        <f t="shared" si="36"/>
        <v>18400.511142632826</v>
      </c>
      <c r="Y47" s="28">
        <f t="shared" si="36"/>
        <v>21326.120169083115</v>
      </c>
      <c r="Z47" s="28">
        <f t="shared" si="36"/>
        <v>24446.16796351954</v>
      </c>
      <c r="AA47" s="28">
        <f t="shared" si="36"/>
        <v>27812.046337560423</v>
      </c>
      <c r="AB47" s="28">
        <f t="shared" si="36"/>
        <v>5155.3563859602855</v>
      </c>
      <c r="AC47" s="28">
        <f t="shared" si="36"/>
        <v>5758.231625845985</v>
      </c>
      <c r="AD47" s="28">
        <f t="shared" si="36"/>
        <v>7167.8218233905845</v>
      </c>
      <c r="AE47" s="28">
        <f t="shared" si="36"/>
        <v>9365.6073253403101</v>
      </c>
      <c r="AF47" s="28">
        <f t="shared" si="36"/>
        <v>10917.370964940308</v>
      </c>
      <c r="AG47" s="28">
        <f t="shared" si="36"/>
        <v>16465.297296562723</v>
      </c>
      <c r="AH47" s="28">
        <f t="shared" si="36"/>
        <v>27812.046337560423</v>
      </c>
    </row>
    <row r="48" spans="1:34" s="1" customFormat="1" ht="18.600000000000001">
      <c r="B48" s="25" t="s">
        <v>48</v>
      </c>
      <c r="C48" s="14"/>
      <c r="D48" s="15">
        <f t="shared" si="36"/>
        <v>830.30307716091704</v>
      </c>
      <c r="E48" s="15">
        <f t="shared" ref="E48:O48" si="45">E19*E$57/1000</f>
        <v>1048.1859056072219</v>
      </c>
      <c r="F48" s="15">
        <f t="shared" si="45"/>
        <v>680.20562047186502</v>
      </c>
      <c r="G48" s="15">
        <f t="shared" si="45"/>
        <v>1288.0333019660977</v>
      </c>
      <c r="H48" s="15">
        <f t="shared" si="45"/>
        <v>777.36936279302199</v>
      </c>
      <c r="I48" s="15">
        <f t="shared" si="45"/>
        <v>791.6645051053689</v>
      </c>
      <c r="J48" s="15">
        <f t="shared" si="45"/>
        <v>673.87027472764703</v>
      </c>
      <c r="K48" s="15">
        <f t="shared" si="45"/>
        <v>740.73946492931998</v>
      </c>
      <c r="L48" s="15">
        <f t="shared" ref="L48" si="46">L19*L$57/1000</f>
        <v>359.51011611271286</v>
      </c>
      <c r="M48" s="15">
        <f t="shared" si="45"/>
        <v>1598.7524513100516</v>
      </c>
      <c r="N48" s="15">
        <f t="shared" si="45"/>
        <v>826.12408598259572</v>
      </c>
      <c r="O48" s="15">
        <f t="shared" si="45"/>
        <v>1193.200889773329</v>
      </c>
      <c r="P48" s="15">
        <f t="shared" si="36"/>
        <v>830.30307716091704</v>
      </c>
      <c r="Q48" s="15">
        <f t="shared" si="36"/>
        <v>1890.9688195537185</v>
      </c>
      <c r="R48" s="15">
        <f t="shared" si="36"/>
        <v>2558.3664818186708</v>
      </c>
      <c r="S48" s="15">
        <f t="shared" si="36"/>
        <v>3816.4903496067309</v>
      </c>
      <c r="T48" s="15">
        <f t="shared" si="36"/>
        <v>4590.2316557292415</v>
      </c>
      <c r="U48" s="15">
        <f t="shared" si="36"/>
        <v>5378.1749529020926</v>
      </c>
      <c r="V48" s="15">
        <f t="shared" si="36"/>
        <v>6038.4741412162693</v>
      </c>
      <c r="W48" s="15">
        <f t="shared" si="36"/>
        <v>6778.4586555475498</v>
      </c>
      <c r="X48" s="15">
        <f t="shared" si="36"/>
        <v>7079.1105169281855</v>
      </c>
      <c r="Y48" s="15">
        <f t="shared" si="36"/>
        <v>8799.8920485505623</v>
      </c>
      <c r="Z48" s="15">
        <f t="shared" si="36"/>
        <v>9625.9649936525766</v>
      </c>
      <c r="AA48" s="15">
        <f t="shared" si="36"/>
        <v>10799.596620719549</v>
      </c>
      <c r="AB48" s="15">
        <f t="shared" si="36"/>
        <v>2558.3664818186708</v>
      </c>
      <c r="AC48" s="15">
        <f t="shared" si="36"/>
        <v>2818.1565249823116</v>
      </c>
      <c r="AD48" s="15">
        <f t="shared" si="36"/>
        <v>1763.3105956832624</v>
      </c>
      <c r="AE48" s="15">
        <f t="shared" si="36"/>
        <v>3701.4659082255434</v>
      </c>
      <c r="AF48" s="15">
        <f t="shared" si="36"/>
        <v>5378.1749529020926</v>
      </c>
      <c r="AG48" s="15">
        <f t="shared" si="36"/>
        <v>5382.7948035054051</v>
      </c>
      <c r="AH48" s="15">
        <f t="shared" si="36"/>
        <v>10799.596620719549</v>
      </c>
    </row>
    <row r="49" spans="1:34" s="1" customFormat="1" ht="18.600000000000001">
      <c r="B49" s="25" t="s">
        <v>49</v>
      </c>
      <c r="C49" s="14"/>
      <c r="D49" s="15">
        <f t="shared" si="36"/>
        <v>0</v>
      </c>
      <c r="E49" s="15">
        <f t="shared" ref="E49:O49" si="47">E20*E$57/1000</f>
        <v>0</v>
      </c>
      <c r="F49" s="15">
        <f t="shared" si="47"/>
        <v>0</v>
      </c>
      <c r="G49" s="15">
        <f t="shared" si="47"/>
        <v>0</v>
      </c>
      <c r="H49" s="15">
        <f t="shared" si="47"/>
        <v>0</v>
      </c>
      <c r="I49" s="15">
        <f t="shared" si="47"/>
        <v>0</v>
      </c>
      <c r="J49" s="15">
        <f t="shared" si="47"/>
        <v>0</v>
      </c>
      <c r="K49" s="15">
        <f t="shared" si="47"/>
        <v>0</v>
      </c>
      <c r="L49" s="15">
        <f t="shared" ref="L49" si="48">L20*L$57/1000</f>
        <v>0</v>
      </c>
      <c r="M49" s="15">
        <f t="shared" si="47"/>
        <v>0</v>
      </c>
      <c r="N49" s="15">
        <f t="shared" si="47"/>
        <v>0</v>
      </c>
      <c r="O49" s="15">
        <f t="shared" si="47"/>
        <v>0</v>
      </c>
      <c r="P49" s="15">
        <f t="shared" si="36"/>
        <v>0</v>
      </c>
      <c r="Q49" s="15">
        <f t="shared" si="36"/>
        <v>0</v>
      </c>
      <c r="R49" s="15">
        <f t="shared" si="36"/>
        <v>0</v>
      </c>
      <c r="S49" s="15">
        <f t="shared" si="36"/>
        <v>0</v>
      </c>
      <c r="T49" s="15">
        <f t="shared" si="36"/>
        <v>0</v>
      </c>
      <c r="U49" s="15">
        <f t="shared" si="36"/>
        <v>0</v>
      </c>
      <c r="V49" s="15">
        <f t="shared" si="36"/>
        <v>0</v>
      </c>
      <c r="W49" s="15">
        <f t="shared" si="36"/>
        <v>0</v>
      </c>
      <c r="X49" s="15">
        <f t="shared" si="36"/>
        <v>0</v>
      </c>
      <c r="Y49" s="15">
        <f t="shared" si="36"/>
        <v>0</v>
      </c>
      <c r="Z49" s="15">
        <f t="shared" si="36"/>
        <v>0</v>
      </c>
      <c r="AA49" s="15">
        <f t="shared" si="36"/>
        <v>0</v>
      </c>
      <c r="AB49" s="15">
        <f t="shared" si="36"/>
        <v>0</v>
      </c>
      <c r="AC49" s="15">
        <f t="shared" si="36"/>
        <v>0</v>
      </c>
      <c r="AD49" s="15">
        <f t="shared" si="36"/>
        <v>0</v>
      </c>
      <c r="AE49" s="15">
        <f t="shared" si="36"/>
        <v>0</v>
      </c>
      <c r="AF49" s="15">
        <f t="shared" si="36"/>
        <v>0</v>
      </c>
      <c r="AG49" s="15">
        <f t="shared" si="36"/>
        <v>0</v>
      </c>
      <c r="AH49" s="15">
        <f t="shared" si="36"/>
        <v>0</v>
      </c>
    </row>
    <row r="50" spans="1:34" s="1" customFormat="1" ht="18.600000000000001">
      <c r="B50" s="25" t="s">
        <v>50</v>
      </c>
      <c r="C50" s="14"/>
      <c r="D50" s="15">
        <f t="shared" si="36"/>
        <v>0</v>
      </c>
      <c r="E50" s="15">
        <f t="shared" ref="E50:O50" si="49">E21*E$57/1000</f>
        <v>0</v>
      </c>
      <c r="F50" s="15">
        <f t="shared" si="49"/>
        <v>0</v>
      </c>
      <c r="G50" s="15">
        <f t="shared" si="49"/>
        <v>0</v>
      </c>
      <c r="H50" s="15">
        <f t="shared" si="49"/>
        <v>0</v>
      </c>
      <c r="I50" s="15">
        <f t="shared" si="49"/>
        <v>0</v>
      </c>
      <c r="J50" s="15">
        <f t="shared" si="49"/>
        <v>0</v>
      </c>
      <c r="K50" s="15">
        <f t="shared" si="49"/>
        <v>0</v>
      </c>
      <c r="L50" s="15">
        <f t="shared" ref="L50" si="50">L21*L$57/1000</f>
        <v>0</v>
      </c>
      <c r="M50" s="15">
        <f t="shared" si="49"/>
        <v>0</v>
      </c>
      <c r="N50" s="15">
        <f t="shared" si="49"/>
        <v>0</v>
      </c>
      <c r="O50" s="15">
        <f t="shared" si="49"/>
        <v>0</v>
      </c>
      <c r="P50" s="15">
        <f t="shared" si="36"/>
        <v>0</v>
      </c>
      <c r="Q50" s="15">
        <f t="shared" si="36"/>
        <v>0</v>
      </c>
      <c r="R50" s="15">
        <f t="shared" si="36"/>
        <v>0</v>
      </c>
      <c r="S50" s="15">
        <f t="shared" si="36"/>
        <v>0</v>
      </c>
      <c r="T50" s="15">
        <f t="shared" si="36"/>
        <v>0</v>
      </c>
      <c r="U50" s="15">
        <f t="shared" si="36"/>
        <v>0</v>
      </c>
      <c r="V50" s="15">
        <f t="shared" si="36"/>
        <v>0</v>
      </c>
      <c r="W50" s="15">
        <f t="shared" si="36"/>
        <v>0</v>
      </c>
      <c r="X50" s="15">
        <f t="shared" si="36"/>
        <v>0</v>
      </c>
      <c r="Y50" s="15">
        <f t="shared" si="36"/>
        <v>0</v>
      </c>
      <c r="Z50" s="15">
        <f t="shared" si="36"/>
        <v>0</v>
      </c>
      <c r="AA50" s="15">
        <f t="shared" si="36"/>
        <v>0</v>
      </c>
      <c r="AB50" s="15">
        <f t="shared" si="36"/>
        <v>0</v>
      </c>
      <c r="AC50" s="15">
        <f t="shared" si="36"/>
        <v>0</v>
      </c>
      <c r="AD50" s="15">
        <f t="shared" si="36"/>
        <v>0</v>
      </c>
      <c r="AE50" s="15">
        <f t="shared" si="36"/>
        <v>0</v>
      </c>
      <c r="AF50" s="15">
        <f t="shared" si="36"/>
        <v>0</v>
      </c>
      <c r="AG50" s="15">
        <f t="shared" si="36"/>
        <v>0</v>
      </c>
      <c r="AH50" s="15">
        <f t="shared" si="36"/>
        <v>0</v>
      </c>
    </row>
    <row r="51" spans="1:34" s="1" customFormat="1" ht="18.600000000000001">
      <c r="B51" s="25" t="s">
        <v>51</v>
      </c>
      <c r="C51" s="14"/>
      <c r="D51" s="15">
        <f t="shared" si="36"/>
        <v>242.6530509594588</v>
      </c>
      <c r="E51" s="15">
        <f t="shared" ref="E51:O51" si="51">E22*E$57/1000</f>
        <v>260.26639430673731</v>
      </c>
      <c r="F51" s="15">
        <f t="shared" si="51"/>
        <v>499.00739583476138</v>
      </c>
      <c r="G51" s="15">
        <f t="shared" si="51"/>
        <v>188.48680544529935</v>
      </c>
      <c r="H51" s="15">
        <f t="shared" si="51"/>
        <v>196.93481537077926</v>
      </c>
      <c r="I51" s="15">
        <f t="shared" si="51"/>
        <v>187.36736396707977</v>
      </c>
      <c r="J51" s="15">
        <f t="shared" si="51"/>
        <v>166.02066426213281</v>
      </c>
      <c r="K51" s="15">
        <f t="shared" si="51"/>
        <v>135.60118265063448</v>
      </c>
      <c r="L51" s="15">
        <f t="shared" ref="L51" si="52">L22*L$57/1000</f>
        <v>162.19551561031943</v>
      </c>
      <c r="M51" s="15">
        <f t="shared" si="51"/>
        <v>184.26756840912634</v>
      </c>
      <c r="N51" s="15">
        <f t="shared" si="51"/>
        <v>293.94150676327104</v>
      </c>
      <c r="O51" s="15">
        <f t="shared" si="51"/>
        <v>268.11929517777156</v>
      </c>
      <c r="P51" s="15">
        <f t="shared" si="36"/>
        <v>242.6530509594588</v>
      </c>
      <c r="Q51" s="15">
        <f t="shared" si="36"/>
        <v>504.5481280375497</v>
      </c>
      <c r="R51" s="15">
        <f t="shared" si="36"/>
        <v>1024.2698697329599</v>
      </c>
      <c r="S51" s="15">
        <f t="shared" si="36"/>
        <v>1232.476497653877</v>
      </c>
      <c r="T51" s="15">
        <f t="shared" si="36"/>
        <v>1419.9727203267291</v>
      </c>
      <c r="U51" s="15">
        <f t="shared" si="36"/>
        <v>1603.3115535463053</v>
      </c>
      <c r="V51" s="15">
        <f t="shared" si="36"/>
        <v>1760.8263123824838</v>
      </c>
      <c r="W51" s="15">
        <f t="shared" si="36"/>
        <v>1885.2377521776143</v>
      </c>
      <c r="X51" s="15">
        <f t="shared" si="36"/>
        <v>2041.3944870723515</v>
      </c>
      <c r="Y51" s="15">
        <f t="shared" si="36"/>
        <v>2223.892999407441</v>
      </c>
      <c r="Z51" s="15">
        <f t="shared" si="36"/>
        <v>2517.9038667965165</v>
      </c>
      <c r="AA51" s="15">
        <f t="shared" si="36"/>
        <v>2784.6886448469063</v>
      </c>
      <c r="AB51" s="15">
        <f t="shared" si="36"/>
        <v>1024.2698697329599</v>
      </c>
      <c r="AC51" s="15">
        <f t="shared" si="36"/>
        <v>581.50857928919208</v>
      </c>
      <c r="AD51" s="15">
        <f t="shared" si="36"/>
        <v>464.2427884749506</v>
      </c>
      <c r="AE51" s="15">
        <f t="shared" si="36"/>
        <v>742.27659541287585</v>
      </c>
      <c r="AF51" s="15">
        <f t="shared" si="36"/>
        <v>1603.3115535463053</v>
      </c>
      <c r="AG51" s="15">
        <f t="shared" si="36"/>
        <v>1195.7740590631654</v>
      </c>
      <c r="AH51" s="15">
        <f t="shared" si="36"/>
        <v>2784.6886448469063</v>
      </c>
    </row>
    <row r="52" spans="1:34" s="1" customFormat="1" ht="18.600000000000001">
      <c r="B52" s="25" t="s">
        <v>52</v>
      </c>
      <c r="C52" s="14"/>
      <c r="D52" s="15">
        <f t="shared" si="36"/>
        <v>596.85832634657663</v>
      </c>
      <c r="E52" s="15">
        <f t="shared" ref="E52:O52" si="53">E23*E$57/1000</f>
        <v>686.81870141078593</v>
      </c>
      <c r="F52" s="15">
        <f t="shared" si="53"/>
        <v>552.81281539659813</v>
      </c>
      <c r="G52" s="15">
        <f t="shared" si="53"/>
        <v>837.52472611805729</v>
      </c>
      <c r="H52" s="15">
        <f t="shared" si="53"/>
        <v>435.59160520922626</v>
      </c>
      <c r="I52" s="15">
        <f t="shared" si="53"/>
        <v>508.43891914476927</v>
      </c>
      <c r="J52" s="15">
        <f t="shared" si="53"/>
        <v>395.55540169335347</v>
      </c>
      <c r="K52" s="15">
        <f t="shared" si="53"/>
        <v>495.1658957278209</v>
      </c>
      <c r="L52" s="15">
        <f t="shared" ref="L52" si="54">L23*L$57/1000</f>
        <v>462.51193616408051</v>
      </c>
      <c r="M52" s="15">
        <f t="shared" si="53"/>
        <v>459.58848577353143</v>
      </c>
      <c r="N52" s="15">
        <f t="shared" si="53"/>
        <v>469.22763887231775</v>
      </c>
      <c r="O52" s="15">
        <f t="shared" si="53"/>
        <v>506.27087243417878</v>
      </c>
      <c r="P52" s="15">
        <f t="shared" si="36"/>
        <v>596.85832634657663</v>
      </c>
      <c r="Q52" s="15">
        <f t="shared" ref="Q52:AH52" si="55">Q23*Q$57/1000</f>
        <v>1289.7268039243249</v>
      </c>
      <c r="R52" s="15">
        <f t="shared" si="55"/>
        <v>1840.5591869679802</v>
      </c>
      <c r="S52" s="15">
        <f t="shared" si="55"/>
        <v>2665.1993037039051</v>
      </c>
      <c r="T52" s="15">
        <f t="shared" si="55"/>
        <v>3081.8661382818937</v>
      </c>
      <c r="U52" s="15">
        <f t="shared" si="55"/>
        <v>3586.6522239056403</v>
      </c>
      <c r="V52" s="15">
        <f t="shared" si="55"/>
        <v>3966.2702993637135</v>
      </c>
      <c r="W52" s="15">
        <f t="shared" si="55"/>
        <v>4462.1169161185535</v>
      </c>
      <c r="X52" s="15">
        <f t="shared" si="55"/>
        <v>4923.3917263194544</v>
      </c>
      <c r="Y52" s="15">
        <f t="shared" si="55"/>
        <v>5380.7402034713068</v>
      </c>
      <c r="Z52" s="15">
        <f t="shared" si="55"/>
        <v>5849.9018760997815</v>
      </c>
      <c r="AA52" s="15">
        <f t="shared" si="55"/>
        <v>6363.1074887979657</v>
      </c>
      <c r="AB52" s="15">
        <f t="shared" si="55"/>
        <v>1840.5591869679802</v>
      </c>
      <c r="AC52" s="15">
        <f t="shared" si="55"/>
        <v>1746.5119801181365</v>
      </c>
      <c r="AD52" s="15">
        <f t="shared" si="55"/>
        <v>1356.142957154851</v>
      </c>
      <c r="AE52" s="15">
        <f t="shared" si="55"/>
        <v>1442.0456287093648</v>
      </c>
      <c r="AF52" s="15">
        <f t="shared" si="55"/>
        <v>3586.6522239056403</v>
      </c>
      <c r="AG52" s="15">
        <f t="shared" si="55"/>
        <v>2800.6953005856212</v>
      </c>
      <c r="AH52" s="15">
        <f t="shared" si="55"/>
        <v>6363.1074887979657</v>
      </c>
    </row>
    <row r="53" spans="1:34" s="1" customFormat="1" ht="18.600000000000001">
      <c r="B53" s="26" t="s">
        <v>53</v>
      </c>
      <c r="C53" s="29"/>
      <c r="D53" s="28">
        <f t="shared" ref="D53:AH56" si="56">D24*D$57/1000</f>
        <v>1669.8144544669524</v>
      </c>
      <c r="E53" s="28">
        <f t="shared" ref="E53:O53" si="57">E24*E$57/1000</f>
        <v>1995.2710013247452</v>
      </c>
      <c r="F53" s="28">
        <f t="shared" si="57"/>
        <v>1762.4637865219722</v>
      </c>
      <c r="G53" s="28">
        <f t="shared" si="57"/>
        <v>2386.3542755419576</v>
      </c>
      <c r="H53" s="28">
        <f t="shared" si="57"/>
        <v>1423.591432077033</v>
      </c>
      <c r="I53" s="28">
        <f t="shared" si="57"/>
        <v>1501.8609148990461</v>
      </c>
      <c r="J53" s="28">
        <f t="shared" si="57"/>
        <v>1251.8674282773184</v>
      </c>
      <c r="K53" s="28">
        <f t="shared" si="57"/>
        <v>1385.9805588715965</v>
      </c>
      <c r="L53" s="28">
        <f t="shared" ref="L53" si="58">L24*L$57/1000</f>
        <v>999.16667160637928</v>
      </c>
      <c r="M53" s="28">
        <f t="shared" si="57"/>
        <v>2263.0719288780947</v>
      </c>
      <c r="N53" s="28">
        <f t="shared" si="57"/>
        <v>1589.2932316181843</v>
      </c>
      <c r="O53" s="28">
        <f t="shared" si="57"/>
        <v>2016.3998510644876</v>
      </c>
      <c r="P53" s="28">
        <f t="shared" si="56"/>
        <v>1669.8144544669524</v>
      </c>
      <c r="Q53" s="28">
        <f t="shared" si="56"/>
        <v>3685.243751515593</v>
      </c>
      <c r="R53" s="28">
        <f t="shared" si="56"/>
        <v>5455.9468377751818</v>
      </c>
      <c r="S53" s="28">
        <f t="shared" si="56"/>
        <v>7813.4367792033954</v>
      </c>
      <c r="T53" s="28">
        <f t="shared" si="56"/>
        <v>9203.945506436492</v>
      </c>
      <c r="U53" s="28">
        <f t="shared" si="56"/>
        <v>10694.067852462433</v>
      </c>
      <c r="V53" s="28">
        <f t="shared" si="56"/>
        <v>11907.685382182299</v>
      </c>
      <c r="W53" s="28">
        <f t="shared" si="56"/>
        <v>13281.980453340651</v>
      </c>
      <c r="X53" s="28">
        <f t="shared" si="56"/>
        <v>14214.764053560559</v>
      </c>
      <c r="Y53" s="28">
        <f t="shared" si="56"/>
        <v>16596.380958037182</v>
      </c>
      <c r="Z53" s="28">
        <f t="shared" si="56"/>
        <v>18185.607926069937</v>
      </c>
      <c r="AA53" s="28">
        <f t="shared" si="56"/>
        <v>20185.495619649624</v>
      </c>
      <c r="AB53" s="28">
        <f t="shared" si="56"/>
        <v>5455.9468377751818</v>
      </c>
      <c r="AC53" s="28">
        <f t="shared" si="56"/>
        <v>5239.0090446949816</v>
      </c>
      <c r="AD53" s="28">
        <f t="shared" si="56"/>
        <v>3629.5346049874661</v>
      </c>
      <c r="AE53" s="28">
        <f t="shared" si="56"/>
        <v>5952.8704476339453</v>
      </c>
      <c r="AF53" s="28">
        <f t="shared" si="56"/>
        <v>10694.067852462433</v>
      </c>
      <c r="AG53" s="28">
        <f t="shared" si="56"/>
        <v>9491.4135182169557</v>
      </c>
      <c r="AH53" s="28">
        <f t="shared" si="56"/>
        <v>20185.495619649624</v>
      </c>
    </row>
    <row r="54" spans="1:34" s="1" customFormat="1" ht="18.600000000000001">
      <c r="B54" s="26" t="s">
        <v>54</v>
      </c>
      <c r="C54" s="29"/>
      <c r="D54" s="28">
        <f t="shared" si="56"/>
        <v>1283.8458864756997</v>
      </c>
      <c r="E54" s="28">
        <f t="shared" ref="E54:O54" si="59">E25*E$57/1000</f>
        <v>1200.8852004583657</v>
      </c>
      <c r="F54" s="28">
        <f t="shared" si="59"/>
        <v>948.63370820996579</v>
      </c>
      <c r="G54" s="28">
        <f t="shared" si="59"/>
        <v>1436.2616219067088</v>
      </c>
      <c r="H54" s="28">
        <f t="shared" si="59"/>
        <v>1058.5868170241815</v>
      </c>
      <c r="I54" s="28">
        <f t="shared" si="59"/>
        <v>1045.716851337146</v>
      </c>
      <c r="J54" s="28">
        <f t="shared" si="59"/>
        <v>1147.4056764631239</v>
      </c>
      <c r="K54" s="28">
        <f t="shared" si="59"/>
        <v>972.90027928026473</v>
      </c>
      <c r="L54" s="28">
        <f t="shared" ref="L54" si="60">L25*L$57/1000</f>
        <v>870.17341770806581</v>
      </c>
      <c r="M54" s="28">
        <f t="shared" si="59"/>
        <v>1286.6408020816464</v>
      </c>
      <c r="N54" s="28">
        <f t="shared" si="59"/>
        <v>1276.2431607864607</v>
      </c>
      <c r="O54" s="28">
        <f t="shared" si="59"/>
        <v>1297.5203300558303</v>
      </c>
      <c r="P54" s="28">
        <f t="shared" si="56"/>
        <v>1283.8458864756997</v>
      </c>
      <c r="Q54" s="28">
        <f t="shared" si="56"/>
        <v>2485.6290800512825</v>
      </c>
      <c r="R54" s="28">
        <f t="shared" si="56"/>
        <v>3421.5707806047208</v>
      </c>
      <c r="S54" s="28">
        <f t="shared" si="56"/>
        <v>4845.570516468576</v>
      </c>
      <c r="T54" s="28">
        <f t="shared" si="56"/>
        <v>5910.4923083790709</v>
      </c>
      <c r="U54" s="28">
        <f t="shared" si="56"/>
        <v>6952.7355508619357</v>
      </c>
      <c r="V54" s="28">
        <f t="shared" si="56"/>
        <v>8117.9315493294744</v>
      </c>
      <c r="W54" s="28">
        <f t="shared" si="56"/>
        <v>9086.6888751109091</v>
      </c>
      <c r="X54" s="28">
        <f t="shared" si="56"/>
        <v>9942.437394690116</v>
      </c>
      <c r="Y54" s="28">
        <f t="shared" si="56"/>
        <v>11272.432789735751</v>
      </c>
      <c r="Z54" s="28">
        <f t="shared" si="56"/>
        <v>12548.821067924902</v>
      </c>
      <c r="AA54" s="28">
        <f t="shared" si="56"/>
        <v>13843.02315242913</v>
      </c>
      <c r="AB54" s="28">
        <f t="shared" si="56"/>
        <v>3421.5707806047208</v>
      </c>
      <c r="AC54" s="28">
        <f t="shared" si="56"/>
        <v>3530.3211029561903</v>
      </c>
      <c r="AD54" s="28">
        <f t="shared" si="56"/>
        <v>2983.6269455772658</v>
      </c>
      <c r="AE54" s="28">
        <f t="shared" si="56"/>
        <v>3891.8286458521015</v>
      </c>
      <c r="AF54" s="28">
        <f t="shared" si="56"/>
        <v>6952.7355508619357</v>
      </c>
      <c r="AG54" s="28">
        <f t="shared" si="56"/>
        <v>6847.4050691481434</v>
      </c>
      <c r="AH54" s="28">
        <f t="shared" si="56"/>
        <v>13843.02315242913</v>
      </c>
    </row>
    <row r="55" spans="1:34" s="1" customFormat="1" ht="18.600000000000001">
      <c r="B55" s="26" t="s">
        <v>55</v>
      </c>
      <c r="C55" s="29"/>
      <c r="D55" s="28">
        <f t="shared" si="56"/>
        <v>-1.6525841984676789E-4</v>
      </c>
      <c r="E55" s="28">
        <f t="shared" ref="E55:O55" si="61">E26*E$57/1000</f>
        <v>3.2205718399878349E-4</v>
      </c>
      <c r="F55" s="28">
        <f t="shared" si="61"/>
        <v>1.4048261624593258E-4</v>
      </c>
      <c r="G55" s="28">
        <f t="shared" si="61"/>
        <v>1.6218129358018757E-4</v>
      </c>
      <c r="H55" s="28">
        <f t="shared" si="61"/>
        <v>6.1689922954333848E-5</v>
      </c>
      <c r="I55" s="28">
        <f t="shared" si="61"/>
        <v>-59.024518243348389</v>
      </c>
      <c r="J55" s="28">
        <f t="shared" si="61"/>
        <v>3.6491346310795653E-5</v>
      </c>
      <c r="K55" s="28">
        <f t="shared" si="61"/>
        <v>-1.6886379635090655E-4</v>
      </c>
      <c r="L55" s="28">
        <f t="shared" ref="L55" si="62">L26*L$57/1000</f>
        <v>-2.9544650822800833E-4</v>
      </c>
      <c r="M55" s="28">
        <f t="shared" si="61"/>
        <v>1.9326577267628732E-4</v>
      </c>
      <c r="N55" s="28">
        <f t="shared" si="61"/>
        <v>1.0246752440799234E-4</v>
      </c>
      <c r="O55" s="28">
        <f t="shared" si="61"/>
        <v>1.0139748857054258E-3</v>
      </c>
      <c r="P55" s="28">
        <f t="shared" si="56"/>
        <v>-1.6525841984676789E-4</v>
      </c>
      <c r="Q55" s="28">
        <f t="shared" si="56"/>
        <v>1.7757003883496557E-4</v>
      </c>
      <c r="R55" s="28">
        <f t="shared" si="56"/>
        <v>3.226723227709272E-4</v>
      </c>
      <c r="S55" s="28">
        <f t="shared" si="56"/>
        <v>4.8110756686244402E-4</v>
      </c>
      <c r="T55" s="28">
        <f t="shared" si="56"/>
        <v>5.3679281123140228E-4</v>
      </c>
      <c r="U55" s="28">
        <f t="shared" si="56"/>
        <v>-61.97605188695551</v>
      </c>
      <c r="V55" s="28">
        <f t="shared" si="56"/>
        <v>-60.826352782681411</v>
      </c>
      <c r="W55" s="28">
        <f t="shared" si="56"/>
        <v>-59.800891818973085</v>
      </c>
      <c r="X55" s="28">
        <f t="shared" si="56"/>
        <v>-58.755251827874353</v>
      </c>
      <c r="Y55" s="28">
        <f t="shared" si="56"/>
        <v>-57.995885454276447</v>
      </c>
      <c r="Z55" s="28">
        <f t="shared" si="56"/>
        <v>-57.990185374574651</v>
      </c>
      <c r="AA55" s="28">
        <f t="shared" si="56"/>
        <v>-58.489728409558118</v>
      </c>
      <c r="AB55" s="28">
        <f t="shared" si="56"/>
        <v>3.226723227709272E-4</v>
      </c>
      <c r="AC55" s="28">
        <f t="shared" si="56"/>
        <v>-61.623801233950694</v>
      </c>
      <c r="AD55" s="28">
        <f t="shared" si="56"/>
        <v>-4.3920997542592853E-4</v>
      </c>
      <c r="AE55" s="28">
        <f t="shared" si="56"/>
        <v>1.2341854045469385E-3</v>
      </c>
      <c r="AF55" s="28">
        <f t="shared" si="56"/>
        <v>-61.97605188695551</v>
      </c>
      <c r="AG55" s="28">
        <f t="shared" si="56"/>
        <v>7.1476773972604447E-4</v>
      </c>
      <c r="AH55" s="28">
        <f t="shared" si="56"/>
        <v>-58.489728409558118</v>
      </c>
    </row>
    <row r="56" spans="1:34" s="16" customFormat="1" ht="18.95" thickBot="1">
      <c r="B56" s="17" t="s">
        <v>56</v>
      </c>
      <c r="C56" s="18"/>
      <c r="D56" s="19">
        <f>D27*D$57/1000</f>
        <v>8210.910568651474</v>
      </c>
      <c r="E56" s="19">
        <f t="shared" ref="E56:O56" si="63">E27*E$57/1000</f>
        <v>7735.3819945490332</v>
      </c>
      <c r="F56" s="19">
        <f t="shared" si="63"/>
        <v>7373.2362012478097</v>
      </c>
      <c r="G56" s="19">
        <f t="shared" si="63"/>
        <v>9895.1584668728065</v>
      </c>
      <c r="H56" s="19">
        <f t="shared" si="63"/>
        <v>7290.6371096995354</v>
      </c>
      <c r="I56" s="19">
        <f t="shared" si="63"/>
        <v>7432.1255203971768</v>
      </c>
      <c r="J56" s="19">
        <f t="shared" si="63"/>
        <v>7723.9335368509728</v>
      </c>
      <c r="K56" s="19">
        <f t="shared" si="63"/>
        <v>7970.1515040048689</v>
      </c>
      <c r="L56" s="19">
        <f t="shared" ref="L56" si="64">L27*L$57/1000</f>
        <v>6648.3408232601832</v>
      </c>
      <c r="M56" s="19">
        <f t="shared" si="63"/>
        <v>8925.9534496463966</v>
      </c>
      <c r="N56" s="19">
        <f t="shared" si="63"/>
        <v>8748.9107369490066</v>
      </c>
      <c r="O56" s="19">
        <f t="shared" si="63"/>
        <v>10209.269904479004</v>
      </c>
      <c r="P56" s="19">
        <f t="shared" si="56"/>
        <v>8210.910568651474</v>
      </c>
      <c r="Q56" s="19">
        <f t="shared" si="56"/>
        <v>15954.448151620405</v>
      </c>
      <c r="R56" s="19">
        <f t="shared" si="56"/>
        <v>23343.825027056944</v>
      </c>
      <c r="S56" s="19">
        <f t="shared" si="56"/>
        <v>33146.007785570058</v>
      </c>
      <c r="T56" s="19">
        <f t="shared" si="56"/>
        <v>40487.527204732047</v>
      </c>
      <c r="U56" s="19">
        <f t="shared" si="56"/>
        <v>47909.304404303526</v>
      </c>
      <c r="V56" s="19">
        <f t="shared" si="56"/>
        <v>55732.481282445813</v>
      </c>
      <c r="W56" s="19">
        <f t="shared" si="56"/>
        <v>63850.311544024386</v>
      </c>
      <c r="X56" s="19">
        <f t="shared" si="56"/>
        <v>70485.94236711468</v>
      </c>
      <c r="Y56" s="19">
        <f t="shared" si="56"/>
        <v>79693.139053636391</v>
      </c>
      <c r="Z56" s="19">
        <f t="shared" si="56"/>
        <v>88442.811198251409</v>
      </c>
      <c r="AA56" s="19">
        <f t="shared" si="56"/>
        <v>98537.123860856969</v>
      </c>
      <c r="AB56" s="19">
        <f t="shared" si="56"/>
        <v>23343.825027056944</v>
      </c>
      <c r="AC56" s="19">
        <f t="shared" si="56"/>
        <v>24557.027241419826</v>
      </c>
      <c r="AD56" s="19">
        <f t="shared" si="56"/>
        <v>22318.164003464455</v>
      </c>
      <c r="AE56" s="19">
        <f t="shared" si="56"/>
        <v>27983.6992472684</v>
      </c>
      <c r="AF56" s="19">
        <f t="shared" si="56"/>
        <v>47909.304404303526</v>
      </c>
      <c r="AG56" s="19">
        <f t="shared" si="56"/>
        <v>50144.683498112798</v>
      </c>
      <c r="AH56" s="19">
        <f t="shared" si="56"/>
        <v>98537.123860856969</v>
      </c>
    </row>
    <row r="57" spans="1:34" s="16" customFormat="1" ht="18.95" thickTop="1">
      <c r="B57" s="21" t="s">
        <v>58</v>
      </c>
      <c r="C57" s="22"/>
      <c r="D57" s="23">
        <v>118.813</v>
      </c>
      <c r="E57" s="23">
        <v>109.23899999999999</v>
      </c>
      <c r="F57" s="23">
        <v>102.357</v>
      </c>
      <c r="G57" s="23">
        <v>126.471</v>
      </c>
      <c r="H57" s="23">
        <v>95.903000000000006</v>
      </c>
      <c r="I57" s="23">
        <v>104.29700000000001</v>
      </c>
      <c r="J57" s="23">
        <v>95.293000000000006</v>
      </c>
      <c r="K57" s="23">
        <v>92.98299999999999</v>
      </c>
      <c r="L57" s="23">
        <v>89.035000000000011</v>
      </c>
      <c r="M57" s="23">
        <v>90.407000000000011</v>
      </c>
      <c r="N57" s="23">
        <v>102.371</v>
      </c>
      <c r="O57" s="23">
        <v>113.08200000000001</v>
      </c>
      <c r="P57" s="23">
        <v>118.813</v>
      </c>
      <c r="Q57" s="23">
        <v>228.05199999999999</v>
      </c>
      <c r="R57" s="23">
        <v>330.40899999999999</v>
      </c>
      <c r="S57" s="23">
        <v>456.88</v>
      </c>
      <c r="T57" s="23">
        <v>552.78300000000002</v>
      </c>
      <c r="U57" s="23">
        <v>657.08</v>
      </c>
      <c r="V57" s="23">
        <v>752.37300000000005</v>
      </c>
      <c r="W57" s="23">
        <v>845.35599999999999</v>
      </c>
      <c r="X57" s="23">
        <v>934.39099999999996</v>
      </c>
      <c r="Y57" s="23">
        <v>1024.798</v>
      </c>
      <c r="Z57" s="23">
        <v>1127.1690000000001</v>
      </c>
      <c r="AA57" s="23">
        <v>1240.2510000000002</v>
      </c>
      <c r="AB57" s="23">
        <v>330.40899999999999</v>
      </c>
      <c r="AC57" s="23">
        <v>326.67100000000005</v>
      </c>
      <c r="AD57" s="23">
        <v>277.31100000000004</v>
      </c>
      <c r="AE57" s="23">
        <v>305.86</v>
      </c>
      <c r="AF57" s="23">
        <v>657.08</v>
      </c>
      <c r="AG57" s="23">
        <v>583.17100000000005</v>
      </c>
      <c r="AH57" s="23">
        <v>1240.2510000000002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65">E56-SUM(E34,E41,E47,E53:E55)</f>
        <v>0</v>
      </c>
      <c r="F58" s="9">
        <f t="shared" si="65"/>
        <v>0</v>
      </c>
      <c r="G58" s="9">
        <f t="shared" si="65"/>
        <v>0</v>
      </c>
      <c r="H58" s="9">
        <f t="shared" si="65"/>
        <v>0</v>
      </c>
      <c r="I58" s="9">
        <v>0</v>
      </c>
      <c r="J58" s="9">
        <f t="shared" ref="J58" si="66">J56-SUM(J34,J41,J47,J53:J55)</f>
        <v>0</v>
      </c>
      <c r="K58" s="9">
        <f t="shared" si="65"/>
        <v>0</v>
      </c>
      <c r="L58" s="9">
        <f t="shared" ref="L58" si="67">L56-SUM(L34,L41,L47,L53:L55)</f>
        <v>0</v>
      </c>
      <c r="M58" s="9">
        <f t="shared" si="65"/>
        <v>0</v>
      </c>
      <c r="N58" s="9">
        <f t="shared" si="65"/>
        <v>0</v>
      </c>
      <c r="O58" s="9">
        <f t="shared" si="65"/>
        <v>0</v>
      </c>
      <c r="P58" s="9">
        <f t="shared" si="65"/>
        <v>0</v>
      </c>
      <c r="Q58" s="9">
        <f t="shared" si="65"/>
        <v>0</v>
      </c>
      <c r="R58" s="9">
        <f t="shared" si="65"/>
        <v>0</v>
      </c>
      <c r="S58" s="9">
        <f t="shared" si="65"/>
        <v>0</v>
      </c>
      <c r="T58" s="9">
        <f t="shared" si="65"/>
        <v>0</v>
      </c>
      <c r="U58" s="9">
        <f t="shared" si="65"/>
        <v>0</v>
      </c>
      <c r="V58" s="9">
        <f t="shared" si="65"/>
        <v>0</v>
      </c>
      <c r="W58" s="9">
        <f t="shared" si="65"/>
        <v>0</v>
      </c>
      <c r="X58" s="9">
        <f t="shared" si="65"/>
        <v>0</v>
      </c>
      <c r="Y58" s="9">
        <f t="shared" si="65"/>
        <v>0</v>
      </c>
      <c r="Z58" s="9">
        <f t="shared" si="65"/>
        <v>0</v>
      </c>
      <c r="AA58" s="9">
        <f t="shared" si="65"/>
        <v>0</v>
      </c>
      <c r="AB58" s="9">
        <f t="shared" si="65"/>
        <v>0</v>
      </c>
      <c r="AC58" s="9">
        <f t="shared" si="65"/>
        <v>0</v>
      </c>
      <c r="AD58" s="9">
        <f t="shared" si="65"/>
        <v>0</v>
      </c>
      <c r="AE58" s="9">
        <f t="shared" si="65"/>
        <v>0</v>
      </c>
      <c r="AF58" s="9">
        <f t="shared" si="65"/>
        <v>0</v>
      </c>
      <c r="AG58" s="9">
        <f t="shared" si="65"/>
        <v>0</v>
      </c>
      <c r="AH58" s="9">
        <f t="shared" si="65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45" t="s">
        <v>5</v>
      </c>
      <c r="I60" s="45" t="s">
        <v>6</v>
      </c>
      <c r="J60" s="45" t="s">
        <v>7</v>
      </c>
      <c r="K60" s="45" t="s">
        <v>8</v>
      </c>
      <c r="L60" s="45" t="s">
        <v>9</v>
      </c>
      <c r="M60" s="45" t="s">
        <v>9</v>
      </c>
      <c r="N60" s="45" t="s">
        <v>9</v>
      </c>
      <c r="O60" s="45" t="s">
        <v>12</v>
      </c>
      <c r="P60" s="35" t="str">
        <f t="shared" ref="P60:AH60" si="68">P2</f>
        <v>Jan-Jan</v>
      </c>
      <c r="Q60" s="35" t="str">
        <f t="shared" si="68"/>
        <v>Jan-Feb</v>
      </c>
      <c r="R60" s="35" t="str">
        <f t="shared" si="68"/>
        <v>Jan-Mar</v>
      </c>
      <c r="S60" s="35" t="str">
        <f t="shared" si="68"/>
        <v>Jan-Apr</v>
      </c>
      <c r="T60" s="35" t="str">
        <f t="shared" si="68"/>
        <v>Jan-May</v>
      </c>
      <c r="U60" s="35" t="str">
        <f t="shared" si="68"/>
        <v>Jan-Jun</v>
      </c>
      <c r="V60" s="35" t="str">
        <f t="shared" si="68"/>
        <v>Jan-Jul</v>
      </c>
      <c r="W60" s="35" t="str">
        <f t="shared" si="68"/>
        <v>Jan-Aug</v>
      </c>
      <c r="X60" s="35" t="str">
        <f t="shared" si="68"/>
        <v>Jan-Sep</v>
      </c>
      <c r="Y60" s="35" t="str">
        <f t="shared" si="68"/>
        <v>Jan-Oct</v>
      </c>
      <c r="Z60" s="35" t="str">
        <f t="shared" si="68"/>
        <v>Jan-Nov</v>
      </c>
      <c r="AA60" s="35" t="str">
        <f t="shared" si="68"/>
        <v>Jan-Dec</v>
      </c>
      <c r="AB60" s="36" t="str">
        <f t="shared" si="68"/>
        <v>Q1</v>
      </c>
      <c r="AC60" s="36" t="str">
        <f t="shared" si="68"/>
        <v>Q2</v>
      </c>
      <c r="AD60" s="36" t="str">
        <f t="shared" si="68"/>
        <v>Q3</v>
      </c>
      <c r="AE60" s="36" t="str">
        <f t="shared" si="68"/>
        <v>Q4</v>
      </c>
      <c r="AF60" s="36" t="str">
        <f t="shared" si="68"/>
        <v>H1</v>
      </c>
      <c r="AG60" s="36" t="str">
        <f t="shared" si="68"/>
        <v>H2</v>
      </c>
      <c r="AH60" s="36" t="str">
        <f t="shared" si="68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2346.5283798789137</v>
      </c>
      <c r="E63" s="28">
        <f t="shared" ref="E63:O63" si="69">E5*E$86/1000</f>
        <v>2444.3292292055335</v>
      </c>
      <c r="F63" s="28">
        <f t="shared" si="69"/>
        <v>2879.1254609407943</v>
      </c>
      <c r="G63" s="28">
        <f t="shared" si="69"/>
        <v>2981.0490739430948</v>
      </c>
      <c r="H63" s="28">
        <f t="shared" si="69"/>
        <v>2793.2291810490337</v>
      </c>
      <c r="I63" s="28">
        <f t="shared" si="69"/>
        <v>2657.230398204516</v>
      </c>
      <c r="J63" s="28">
        <f t="shared" si="69"/>
        <v>2173.4972042776135</v>
      </c>
      <c r="K63" s="28">
        <f t="shared" si="69"/>
        <v>2635.2741209054066</v>
      </c>
      <c r="L63" s="28">
        <f t="shared" ref="L63" si="70">L5*L$86/1000</f>
        <v>2100.1894603848673</v>
      </c>
      <c r="M63" s="28">
        <f t="shared" si="69"/>
        <v>1538.6087890915401</v>
      </c>
      <c r="N63" s="28">
        <f t="shared" si="69"/>
        <v>1890.6297586761732</v>
      </c>
      <c r="O63" s="28">
        <f t="shared" si="69"/>
        <v>1645.2134289102071</v>
      </c>
      <c r="P63" s="28">
        <f t="shared" ref="P63:AH63" si="71">P5*P$86/1000</f>
        <v>2346.5283798789137</v>
      </c>
      <c r="Q63" s="28">
        <f t="shared" si="71"/>
        <v>4791.0743625061386</v>
      </c>
      <c r="R63" s="28">
        <f t="shared" si="71"/>
        <v>7665.6658078842911</v>
      </c>
      <c r="S63" s="28">
        <f t="shared" si="71"/>
        <v>10662.648293597516</v>
      </c>
      <c r="T63" s="28">
        <f t="shared" si="71"/>
        <v>13461.654367706651</v>
      </c>
      <c r="U63" s="28">
        <f t="shared" si="71"/>
        <v>16120.512103285071</v>
      </c>
      <c r="V63" s="28">
        <f t="shared" si="71"/>
        <v>18290.888030585927</v>
      </c>
      <c r="W63" s="28">
        <f t="shared" si="71"/>
        <v>20940.977428044251</v>
      </c>
      <c r="X63" s="28">
        <f t="shared" si="71"/>
        <v>23020.833504902152</v>
      </c>
      <c r="Y63" s="28">
        <f t="shared" si="71"/>
        <v>24495.671657912335</v>
      </c>
      <c r="Z63" s="28">
        <f t="shared" si="71"/>
        <v>26355.446666506796</v>
      </c>
      <c r="AA63" s="28">
        <f t="shared" si="71"/>
        <v>27994.241727901936</v>
      </c>
      <c r="AB63" s="28">
        <f t="shared" si="71"/>
        <v>7665.6658078842911</v>
      </c>
      <c r="AC63" s="28">
        <f t="shared" si="71"/>
        <v>8442.2478176980603</v>
      </c>
      <c r="AD63" s="28">
        <f t="shared" si="71"/>
        <v>6892.134361017931</v>
      </c>
      <c r="AE63" s="28">
        <f t="shared" si="71"/>
        <v>5087.2687640427139</v>
      </c>
      <c r="AF63" s="28">
        <f t="shared" si="71"/>
        <v>16120.512103285069</v>
      </c>
      <c r="AG63" s="28">
        <f t="shared" si="71"/>
        <v>11927.30195366523</v>
      </c>
      <c r="AH63" s="28">
        <f t="shared" si="71"/>
        <v>27994.241727901939</v>
      </c>
    </row>
    <row r="64" spans="1:34" s="1" customFormat="1" ht="18.600000000000001">
      <c r="B64" s="24" t="s">
        <v>35</v>
      </c>
      <c r="C64" s="14"/>
      <c r="D64" s="15">
        <f t="shared" ref="D64:AH72" si="72">D6*D$86/1000</f>
        <v>0</v>
      </c>
      <c r="E64" s="15">
        <f t="shared" ref="E64:O64" si="73">E6*E$86/1000</f>
        <v>0</v>
      </c>
      <c r="F64" s="15">
        <f t="shared" si="73"/>
        <v>0</v>
      </c>
      <c r="G64" s="15">
        <f t="shared" si="73"/>
        <v>0</v>
      </c>
      <c r="H64" s="15">
        <f t="shared" si="73"/>
        <v>0</v>
      </c>
      <c r="I64" s="15">
        <f t="shared" si="73"/>
        <v>0</v>
      </c>
      <c r="J64" s="15">
        <f t="shared" si="73"/>
        <v>0</v>
      </c>
      <c r="K64" s="15">
        <f t="shared" si="73"/>
        <v>0</v>
      </c>
      <c r="L64" s="15">
        <f t="shared" ref="L64" si="74">L6*L$86/1000</f>
        <v>0</v>
      </c>
      <c r="M64" s="15">
        <f t="shared" si="73"/>
        <v>0</v>
      </c>
      <c r="N64" s="15">
        <f t="shared" si="73"/>
        <v>0</v>
      </c>
      <c r="O64" s="15">
        <f t="shared" si="73"/>
        <v>0</v>
      </c>
      <c r="P64" s="15">
        <f t="shared" si="72"/>
        <v>0</v>
      </c>
      <c r="Q64" s="15">
        <f t="shared" si="72"/>
        <v>0</v>
      </c>
      <c r="R64" s="15">
        <f t="shared" si="72"/>
        <v>0</v>
      </c>
      <c r="S64" s="15">
        <f t="shared" si="72"/>
        <v>0</v>
      </c>
      <c r="T64" s="15">
        <f t="shared" si="72"/>
        <v>0</v>
      </c>
      <c r="U64" s="15">
        <f t="shared" si="72"/>
        <v>0</v>
      </c>
      <c r="V64" s="15">
        <f t="shared" si="72"/>
        <v>0</v>
      </c>
      <c r="W64" s="15">
        <f t="shared" si="72"/>
        <v>0</v>
      </c>
      <c r="X64" s="15">
        <f t="shared" si="72"/>
        <v>0</v>
      </c>
      <c r="Y64" s="15">
        <f t="shared" si="72"/>
        <v>0</v>
      </c>
      <c r="Z64" s="15">
        <f t="shared" si="72"/>
        <v>0</v>
      </c>
      <c r="AA64" s="15">
        <f t="shared" si="72"/>
        <v>0</v>
      </c>
      <c r="AB64" s="15">
        <f t="shared" si="72"/>
        <v>0</v>
      </c>
      <c r="AC64" s="15">
        <f t="shared" si="72"/>
        <v>0</v>
      </c>
      <c r="AD64" s="15">
        <f t="shared" si="72"/>
        <v>0</v>
      </c>
      <c r="AE64" s="15">
        <f t="shared" si="72"/>
        <v>0</v>
      </c>
      <c r="AF64" s="15">
        <f t="shared" si="72"/>
        <v>0</v>
      </c>
      <c r="AG64" s="15">
        <f t="shared" si="72"/>
        <v>0</v>
      </c>
      <c r="AH64" s="15">
        <f t="shared" si="72"/>
        <v>0</v>
      </c>
    </row>
    <row r="65" spans="2:34" s="1" customFormat="1" ht="18.600000000000001">
      <c r="B65" s="24" t="s">
        <v>36</v>
      </c>
      <c r="C65" s="14"/>
      <c r="D65" s="15">
        <f t="shared" si="72"/>
        <v>1121.5449058341803</v>
      </c>
      <c r="E65" s="15">
        <f t="shared" ref="E65:O65" si="75">E7*E$86/1000</f>
        <v>1073.7515891696737</v>
      </c>
      <c r="F65" s="15">
        <f t="shared" si="75"/>
        <v>1114.076048257278</v>
      </c>
      <c r="G65" s="15">
        <f t="shared" si="75"/>
        <v>1025.1491023582594</v>
      </c>
      <c r="H65" s="15">
        <f t="shared" si="75"/>
        <v>1100.0281138486005</v>
      </c>
      <c r="I65" s="15">
        <f t="shared" si="75"/>
        <v>1160.0625995451503</v>
      </c>
      <c r="J65" s="15">
        <f t="shared" si="75"/>
        <v>987.80798117934501</v>
      </c>
      <c r="K65" s="15">
        <f t="shared" si="75"/>
        <v>1186.2963059911342</v>
      </c>
      <c r="L65" s="15">
        <f t="shared" ref="L65" si="76">L7*L$86/1000</f>
        <v>963.25640922303</v>
      </c>
      <c r="M65" s="15">
        <f t="shared" si="75"/>
        <v>735.69969051652572</v>
      </c>
      <c r="N65" s="15">
        <f t="shared" si="75"/>
        <v>807.11762442731049</v>
      </c>
      <c r="O65" s="15">
        <f t="shared" si="75"/>
        <v>799.94322623052688</v>
      </c>
      <c r="P65" s="15">
        <f t="shared" si="72"/>
        <v>1121.5449058341803</v>
      </c>
      <c r="Q65" s="15">
        <f t="shared" si="72"/>
        <v>2195.2090274156067</v>
      </c>
      <c r="R65" s="15">
        <f t="shared" si="72"/>
        <v>3309.2901943369106</v>
      </c>
      <c r="S65" s="15">
        <f t="shared" si="72"/>
        <v>4333.375611971378</v>
      </c>
      <c r="T65" s="15">
        <f t="shared" si="72"/>
        <v>5434.8042020054772</v>
      </c>
      <c r="U65" s="15">
        <f t="shared" si="72"/>
        <v>6593.9951334080406</v>
      </c>
      <c r="V65" s="15">
        <f t="shared" si="72"/>
        <v>7599.7483399916846</v>
      </c>
      <c r="W65" s="15">
        <f t="shared" si="72"/>
        <v>8798.5270044363624</v>
      </c>
      <c r="X65" s="15">
        <f t="shared" si="72"/>
        <v>9765.6182420423847</v>
      </c>
      <c r="Y65" s="15">
        <f t="shared" si="72"/>
        <v>10513.81811359371</v>
      </c>
      <c r="Z65" s="15">
        <f t="shared" si="72"/>
        <v>11306.997608603449</v>
      </c>
      <c r="AA65" s="15">
        <f t="shared" si="72"/>
        <v>12142.357390923753</v>
      </c>
      <c r="AB65" s="15">
        <f t="shared" si="72"/>
        <v>3309.2901943369106</v>
      </c>
      <c r="AC65" s="15">
        <f t="shared" si="72"/>
        <v>3283.9469159625924</v>
      </c>
      <c r="AD65" s="15">
        <f t="shared" si="72"/>
        <v>3130.6666320214531</v>
      </c>
      <c r="AE65" s="15">
        <f t="shared" si="72"/>
        <v>2362.8569535832835</v>
      </c>
      <c r="AF65" s="15">
        <f t="shared" si="72"/>
        <v>6593.9951334080397</v>
      </c>
      <c r="AG65" s="15">
        <f t="shared" si="72"/>
        <v>5476.4517377242728</v>
      </c>
      <c r="AH65" s="15">
        <f t="shared" si="72"/>
        <v>12142.357390923755</v>
      </c>
    </row>
    <row r="66" spans="2:34" s="1" customFormat="1" ht="18.600000000000001">
      <c r="B66" s="24" t="s">
        <v>37</v>
      </c>
      <c r="C66" s="14"/>
      <c r="D66" s="15">
        <f t="shared" si="72"/>
        <v>0</v>
      </c>
      <c r="E66" s="15">
        <f t="shared" ref="E66:O66" si="77">E8*E$86/1000</f>
        <v>0</v>
      </c>
      <c r="F66" s="15">
        <f t="shared" si="77"/>
        <v>0</v>
      </c>
      <c r="G66" s="15">
        <f t="shared" si="77"/>
        <v>0</v>
      </c>
      <c r="H66" s="15">
        <f t="shared" si="77"/>
        <v>0</v>
      </c>
      <c r="I66" s="15">
        <f t="shared" si="77"/>
        <v>0</v>
      </c>
      <c r="J66" s="15">
        <f t="shared" si="77"/>
        <v>0</v>
      </c>
      <c r="K66" s="15">
        <f t="shared" si="77"/>
        <v>0</v>
      </c>
      <c r="L66" s="15">
        <f t="shared" ref="L66" si="78">L8*L$86/1000</f>
        <v>0</v>
      </c>
      <c r="M66" s="15">
        <f t="shared" si="77"/>
        <v>0</v>
      </c>
      <c r="N66" s="15">
        <f t="shared" si="77"/>
        <v>0</v>
      </c>
      <c r="O66" s="15">
        <f t="shared" si="77"/>
        <v>0</v>
      </c>
      <c r="P66" s="15">
        <f t="shared" si="72"/>
        <v>0</v>
      </c>
      <c r="Q66" s="15">
        <f t="shared" si="72"/>
        <v>0</v>
      </c>
      <c r="R66" s="15">
        <f t="shared" si="72"/>
        <v>0</v>
      </c>
      <c r="S66" s="15">
        <f t="shared" si="72"/>
        <v>0</v>
      </c>
      <c r="T66" s="15">
        <f t="shared" si="72"/>
        <v>0</v>
      </c>
      <c r="U66" s="15">
        <f t="shared" si="72"/>
        <v>0</v>
      </c>
      <c r="V66" s="15">
        <f t="shared" si="72"/>
        <v>0</v>
      </c>
      <c r="W66" s="15">
        <f t="shared" si="72"/>
        <v>0</v>
      </c>
      <c r="X66" s="15">
        <f t="shared" si="72"/>
        <v>0</v>
      </c>
      <c r="Y66" s="15">
        <f t="shared" si="72"/>
        <v>0</v>
      </c>
      <c r="Z66" s="15">
        <f t="shared" si="72"/>
        <v>0</v>
      </c>
      <c r="AA66" s="15">
        <f t="shared" si="72"/>
        <v>0</v>
      </c>
      <c r="AB66" s="15">
        <f t="shared" si="72"/>
        <v>0</v>
      </c>
      <c r="AC66" s="15">
        <f t="shared" si="72"/>
        <v>0</v>
      </c>
      <c r="AD66" s="15">
        <f t="shared" si="72"/>
        <v>0</v>
      </c>
      <c r="AE66" s="15">
        <f t="shared" si="72"/>
        <v>0</v>
      </c>
      <c r="AF66" s="15">
        <f t="shared" si="72"/>
        <v>0</v>
      </c>
      <c r="AG66" s="15">
        <f t="shared" si="72"/>
        <v>0</v>
      </c>
      <c r="AH66" s="15">
        <f t="shared" si="72"/>
        <v>0</v>
      </c>
    </row>
    <row r="67" spans="2:34" s="1" customFormat="1" ht="18.600000000000001">
      <c r="B67" s="24" t="s">
        <v>38</v>
      </c>
      <c r="C67" s="14"/>
      <c r="D67" s="15">
        <f t="shared" si="72"/>
        <v>0</v>
      </c>
      <c r="E67" s="15">
        <f t="shared" ref="E67:O67" si="79">E9*E$86/1000</f>
        <v>0</v>
      </c>
      <c r="F67" s="15">
        <f t="shared" si="79"/>
        <v>0</v>
      </c>
      <c r="G67" s="15">
        <f t="shared" si="79"/>
        <v>0</v>
      </c>
      <c r="H67" s="15">
        <f t="shared" si="79"/>
        <v>0</v>
      </c>
      <c r="I67" s="15">
        <f t="shared" si="79"/>
        <v>0</v>
      </c>
      <c r="J67" s="15">
        <f t="shared" si="79"/>
        <v>0</v>
      </c>
      <c r="K67" s="15">
        <f t="shared" si="79"/>
        <v>0</v>
      </c>
      <c r="L67" s="15">
        <f t="shared" ref="L67" si="80">L9*L$86/1000</f>
        <v>0</v>
      </c>
      <c r="M67" s="15">
        <f t="shared" si="79"/>
        <v>0</v>
      </c>
      <c r="N67" s="15">
        <f t="shared" si="79"/>
        <v>0</v>
      </c>
      <c r="O67" s="15">
        <f t="shared" si="79"/>
        <v>0</v>
      </c>
      <c r="P67" s="15">
        <f t="shared" si="72"/>
        <v>0</v>
      </c>
      <c r="Q67" s="15">
        <f t="shared" si="72"/>
        <v>0</v>
      </c>
      <c r="R67" s="15">
        <f t="shared" si="72"/>
        <v>0</v>
      </c>
      <c r="S67" s="15">
        <f t="shared" si="72"/>
        <v>0</v>
      </c>
      <c r="T67" s="15">
        <f t="shared" si="72"/>
        <v>0</v>
      </c>
      <c r="U67" s="15">
        <f t="shared" si="72"/>
        <v>0</v>
      </c>
      <c r="V67" s="15">
        <f t="shared" si="72"/>
        <v>0</v>
      </c>
      <c r="W67" s="15">
        <f t="shared" si="72"/>
        <v>0</v>
      </c>
      <c r="X67" s="15">
        <f t="shared" si="72"/>
        <v>0</v>
      </c>
      <c r="Y67" s="15">
        <f t="shared" si="72"/>
        <v>0</v>
      </c>
      <c r="Z67" s="15">
        <f t="shared" si="72"/>
        <v>0</v>
      </c>
      <c r="AA67" s="15">
        <f t="shared" si="72"/>
        <v>0</v>
      </c>
      <c r="AB67" s="15">
        <f t="shared" si="72"/>
        <v>0</v>
      </c>
      <c r="AC67" s="15">
        <f t="shared" si="72"/>
        <v>0</v>
      </c>
      <c r="AD67" s="15">
        <f t="shared" si="72"/>
        <v>0</v>
      </c>
      <c r="AE67" s="15">
        <f t="shared" si="72"/>
        <v>0</v>
      </c>
      <c r="AF67" s="15">
        <f t="shared" si="72"/>
        <v>0</v>
      </c>
      <c r="AG67" s="15">
        <f t="shared" si="72"/>
        <v>0</v>
      </c>
      <c r="AH67" s="15">
        <f t="shared" si="72"/>
        <v>0</v>
      </c>
    </row>
    <row r="68" spans="2:34" s="1" customFormat="1" ht="18.600000000000001">
      <c r="B68" s="24" t="s">
        <v>39</v>
      </c>
      <c r="C68" s="14"/>
      <c r="D68" s="15">
        <f t="shared" si="72"/>
        <v>0</v>
      </c>
      <c r="E68" s="15">
        <f t="shared" ref="E68:O68" si="81">E10*E$86/1000</f>
        <v>0</v>
      </c>
      <c r="F68" s="15">
        <f t="shared" si="81"/>
        <v>0</v>
      </c>
      <c r="G68" s="15">
        <f t="shared" si="81"/>
        <v>0</v>
      </c>
      <c r="H68" s="15">
        <f t="shared" si="81"/>
        <v>0</v>
      </c>
      <c r="I68" s="15">
        <f t="shared" si="81"/>
        <v>0</v>
      </c>
      <c r="J68" s="15">
        <f t="shared" si="81"/>
        <v>0</v>
      </c>
      <c r="K68" s="15">
        <f t="shared" si="81"/>
        <v>0</v>
      </c>
      <c r="L68" s="15">
        <f t="shared" ref="L68" si="82">L10*L$86/1000</f>
        <v>0</v>
      </c>
      <c r="M68" s="15">
        <f t="shared" si="81"/>
        <v>0</v>
      </c>
      <c r="N68" s="15">
        <f t="shared" si="81"/>
        <v>0</v>
      </c>
      <c r="O68" s="15">
        <f t="shared" si="81"/>
        <v>0</v>
      </c>
      <c r="P68" s="15">
        <f t="shared" si="72"/>
        <v>0</v>
      </c>
      <c r="Q68" s="15">
        <f t="shared" si="72"/>
        <v>0</v>
      </c>
      <c r="R68" s="15">
        <f t="shared" si="72"/>
        <v>0</v>
      </c>
      <c r="S68" s="15">
        <f t="shared" si="72"/>
        <v>0</v>
      </c>
      <c r="T68" s="15">
        <f t="shared" si="72"/>
        <v>0</v>
      </c>
      <c r="U68" s="15">
        <f t="shared" si="72"/>
        <v>0</v>
      </c>
      <c r="V68" s="15">
        <f t="shared" si="72"/>
        <v>0</v>
      </c>
      <c r="W68" s="15">
        <f t="shared" si="72"/>
        <v>0</v>
      </c>
      <c r="X68" s="15">
        <f t="shared" si="72"/>
        <v>0</v>
      </c>
      <c r="Y68" s="15">
        <f t="shared" si="72"/>
        <v>0</v>
      </c>
      <c r="Z68" s="15">
        <f t="shared" si="72"/>
        <v>0</v>
      </c>
      <c r="AA68" s="15">
        <f t="shared" si="72"/>
        <v>0</v>
      </c>
      <c r="AB68" s="15">
        <f t="shared" si="72"/>
        <v>0</v>
      </c>
      <c r="AC68" s="15">
        <f t="shared" si="72"/>
        <v>0</v>
      </c>
      <c r="AD68" s="15">
        <f t="shared" si="72"/>
        <v>0</v>
      </c>
      <c r="AE68" s="15">
        <f t="shared" si="72"/>
        <v>0</v>
      </c>
      <c r="AF68" s="15">
        <f t="shared" si="72"/>
        <v>0</v>
      </c>
      <c r="AG68" s="15">
        <f t="shared" si="72"/>
        <v>0</v>
      </c>
      <c r="AH68" s="15">
        <f t="shared" si="72"/>
        <v>0</v>
      </c>
    </row>
    <row r="69" spans="2:34" s="1" customFormat="1" ht="18.600000000000001">
      <c r="B69" s="24" t="s">
        <v>40</v>
      </c>
      <c r="C69" s="14"/>
      <c r="D69" s="15">
        <f t="shared" si="72"/>
        <v>0</v>
      </c>
      <c r="E69" s="15">
        <f t="shared" ref="E69:O69" si="83">E11*E$86/1000</f>
        <v>0</v>
      </c>
      <c r="F69" s="15">
        <f t="shared" si="83"/>
        <v>0</v>
      </c>
      <c r="G69" s="15">
        <f t="shared" si="83"/>
        <v>0</v>
      </c>
      <c r="H69" s="15">
        <f t="shared" si="83"/>
        <v>0</v>
      </c>
      <c r="I69" s="15">
        <f t="shared" si="83"/>
        <v>0</v>
      </c>
      <c r="J69" s="15">
        <f t="shared" si="83"/>
        <v>0</v>
      </c>
      <c r="K69" s="15">
        <f t="shared" si="83"/>
        <v>0</v>
      </c>
      <c r="L69" s="15">
        <f t="shared" ref="L69" si="84">L11*L$86/1000</f>
        <v>0</v>
      </c>
      <c r="M69" s="15">
        <f t="shared" si="83"/>
        <v>0</v>
      </c>
      <c r="N69" s="15">
        <f t="shared" si="83"/>
        <v>0</v>
      </c>
      <c r="O69" s="15">
        <f t="shared" si="83"/>
        <v>0</v>
      </c>
      <c r="P69" s="15">
        <f t="shared" si="72"/>
        <v>0</v>
      </c>
      <c r="Q69" s="15">
        <f t="shared" si="72"/>
        <v>0</v>
      </c>
      <c r="R69" s="15">
        <f t="shared" si="72"/>
        <v>0</v>
      </c>
      <c r="S69" s="15">
        <f t="shared" si="72"/>
        <v>0</v>
      </c>
      <c r="T69" s="15">
        <f t="shared" si="72"/>
        <v>0</v>
      </c>
      <c r="U69" s="15">
        <f t="shared" si="72"/>
        <v>0</v>
      </c>
      <c r="V69" s="15">
        <f t="shared" si="72"/>
        <v>0</v>
      </c>
      <c r="W69" s="15">
        <f t="shared" si="72"/>
        <v>0</v>
      </c>
      <c r="X69" s="15">
        <f t="shared" si="72"/>
        <v>0</v>
      </c>
      <c r="Y69" s="15">
        <f t="shared" si="72"/>
        <v>0</v>
      </c>
      <c r="Z69" s="15">
        <f t="shared" si="72"/>
        <v>0</v>
      </c>
      <c r="AA69" s="15">
        <f t="shared" si="72"/>
        <v>0</v>
      </c>
      <c r="AB69" s="15">
        <f t="shared" si="72"/>
        <v>0</v>
      </c>
      <c r="AC69" s="15">
        <f t="shared" si="72"/>
        <v>0</v>
      </c>
      <c r="AD69" s="15">
        <f t="shared" si="72"/>
        <v>0</v>
      </c>
      <c r="AE69" s="15">
        <f t="shared" si="72"/>
        <v>0</v>
      </c>
      <c r="AF69" s="15">
        <f t="shared" si="72"/>
        <v>0</v>
      </c>
      <c r="AG69" s="15">
        <f t="shared" si="72"/>
        <v>0</v>
      </c>
      <c r="AH69" s="15">
        <f t="shared" si="72"/>
        <v>0</v>
      </c>
    </row>
    <row r="70" spans="2:34" s="1" customFormat="1" ht="18.600000000000001">
      <c r="B70" s="26" t="s">
        <v>41</v>
      </c>
      <c r="C70" s="27"/>
      <c r="D70" s="28">
        <f t="shared" si="72"/>
        <v>1121.5449058341803</v>
      </c>
      <c r="E70" s="28">
        <f t="shared" ref="E70:O70" si="85">E12*E$86/1000</f>
        <v>1073.7515891696737</v>
      </c>
      <c r="F70" s="28">
        <f t="shared" si="85"/>
        <v>1114.076048257278</v>
      </c>
      <c r="G70" s="28">
        <f t="shared" si="85"/>
        <v>1025.1491023582594</v>
      </c>
      <c r="H70" s="28">
        <f t="shared" si="85"/>
        <v>1100.0281138486005</v>
      </c>
      <c r="I70" s="28">
        <f t="shared" si="85"/>
        <v>1160.0625995451503</v>
      </c>
      <c r="J70" s="28">
        <f t="shared" si="85"/>
        <v>987.80798117934501</v>
      </c>
      <c r="K70" s="28">
        <f t="shared" si="85"/>
        <v>1186.2963059911342</v>
      </c>
      <c r="L70" s="28">
        <f t="shared" ref="L70" si="86">L12*L$86/1000</f>
        <v>963.25640922303</v>
      </c>
      <c r="M70" s="28">
        <f t="shared" si="85"/>
        <v>735.69969051652572</v>
      </c>
      <c r="N70" s="28">
        <f t="shared" si="85"/>
        <v>807.11762442731049</v>
      </c>
      <c r="O70" s="28">
        <f t="shared" si="85"/>
        <v>799.94322623052688</v>
      </c>
      <c r="P70" s="28">
        <f t="shared" si="72"/>
        <v>1121.5449058341803</v>
      </c>
      <c r="Q70" s="28">
        <f t="shared" si="72"/>
        <v>2195.2090274156067</v>
      </c>
      <c r="R70" s="28">
        <f t="shared" si="72"/>
        <v>3309.2901943369106</v>
      </c>
      <c r="S70" s="28">
        <f t="shared" si="72"/>
        <v>4333.375611971378</v>
      </c>
      <c r="T70" s="28">
        <f t="shared" si="72"/>
        <v>5434.8042020054772</v>
      </c>
      <c r="U70" s="28">
        <f t="shared" si="72"/>
        <v>6593.9951334080406</v>
      </c>
      <c r="V70" s="28">
        <f t="shared" si="72"/>
        <v>7599.7483399916846</v>
      </c>
      <c r="W70" s="28">
        <f t="shared" si="72"/>
        <v>8798.5270044363624</v>
      </c>
      <c r="X70" s="28">
        <f t="shared" si="72"/>
        <v>9765.6182420423847</v>
      </c>
      <c r="Y70" s="28">
        <f t="shared" si="72"/>
        <v>10513.81811359371</v>
      </c>
      <c r="Z70" s="28">
        <f t="shared" si="72"/>
        <v>11306.997608603449</v>
      </c>
      <c r="AA70" s="28">
        <f t="shared" si="72"/>
        <v>12142.357390923753</v>
      </c>
      <c r="AB70" s="28">
        <f t="shared" si="72"/>
        <v>3309.2901943369106</v>
      </c>
      <c r="AC70" s="28">
        <f t="shared" si="72"/>
        <v>3283.9469159625924</v>
      </c>
      <c r="AD70" s="28">
        <f t="shared" si="72"/>
        <v>3130.6666320214531</v>
      </c>
      <c r="AE70" s="28">
        <f t="shared" si="72"/>
        <v>2362.8569535832835</v>
      </c>
      <c r="AF70" s="28">
        <f t="shared" si="72"/>
        <v>6593.9951334080397</v>
      </c>
      <c r="AG70" s="28">
        <f t="shared" si="72"/>
        <v>5476.4517377242728</v>
      </c>
      <c r="AH70" s="28">
        <f t="shared" si="72"/>
        <v>12142.357390923755</v>
      </c>
    </row>
    <row r="71" spans="2:34" s="1" customFormat="1" ht="18.600000000000001">
      <c r="B71" s="25" t="s">
        <v>42</v>
      </c>
      <c r="C71" s="14"/>
      <c r="D71" s="15">
        <f t="shared" si="72"/>
        <v>27.042632405466282</v>
      </c>
      <c r="E71" s="15">
        <f t="shared" ref="E71:O71" si="87">E13*E$86/1000</f>
        <v>26.55945181744195</v>
      </c>
      <c r="F71" s="15">
        <f t="shared" si="87"/>
        <v>26.073958510862575</v>
      </c>
      <c r="G71" s="15">
        <f t="shared" si="87"/>
        <v>26.260750939809252</v>
      </c>
      <c r="H71" s="15">
        <f t="shared" si="87"/>
        <v>27.57719608427583</v>
      </c>
      <c r="I71" s="15">
        <f t="shared" si="87"/>
        <v>32.056159426401969</v>
      </c>
      <c r="J71" s="15">
        <f t="shared" si="87"/>
        <v>32.904273253334324</v>
      </c>
      <c r="K71" s="15">
        <f t="shared" si="87"/>
        <v>38.994736995456357</v>
      </c>
      <c r="L71" s="15">
        <f t="shared" ref="L71" si="88">L13*L$86/1000</f>
        <v>37.395449085897994</v>
      </c>
      <c r="M71" s="15">
        <f t="shared" si="87"/>
        <v>47.721770037070748</v>
      </c>
      <c r="N71" s="15">
        <f t="shared" si="87"/>
        <v>47.680582699603036</v>
      </c>
      <c r="O71" s="15">
        <f t="shared" si="87"/>
        <v>29.31806651203221</v>
      </c>
      <c r="P71" s="15">
        <f t="shared" si="72"/>
        <v>27.042632405466282</v>
      </c>
      <c r="Q71" s="15">
        <f t="shared" si="72"/>
        <v>53.601327718747847</v>
      </c>
      <c r="R71" s="15">
        <f t="shared" si="72"/>
        <v>79.686873691297833</v>
      </c>
      <c r="S71" s="15">
        <f t="shared" si="72"/>
        <v>105.96980854118695</v>
      </c>
      <c r="T71" s="15">
        <f t="shared" si="72"/>
        <v>133.59948541219589</v>
      </c>
      <c r="U71" s="15">
        <f t="shared" si="72"/>
        <v>165.57222379335926</v>
      </c>
      <c r="V71" s="15">
        <f t="shared" si="72"/>
        <v>200.50390969062167</v>
      </c>
      <c r="W71" s="15">
        <f t="shared" si="72"/>
        <v>240.36098834349974</v>
      </c>
      <c r="X71" s="15">
        <f t="shared" si="72"/>
        <v>279.55779672481276</v>
      </c>
      <c r="Y71" s="15">
        <f t="shared" si="72"/>
        <v>340.34078211903511</v>
      </c>
      <c r="Z71" s="15">
        <f t="shared" si="72"/>
        <v>391.00396728431929</v>
      </c>
      <c r="AA71" s="15">
        <f t="shared" si="72"/>
        <v>422.21817065939626</v>
      </c>
      <c r="AB71" s="15">
        <f t="shared" si="72"/>
        <v>79.686873691297833</v>
      </c>
      <c r="AC71" s="15">
        <f t="shared" si="72"/>
        <v>85.780081617362583</v>
      </c>
      <c r="AD71" s="15">
        <f t="shared" si="72"/>
        <v>109.2568927248393</v>
      </c>
      <c r="AE71" s="15">
        <f t="shared" si="72"/>
        <v>124.88264796931054</v>
      </c>
      <c r="AF71" s="15">
        <f t="shared" si="72"/>
        <v>165.57222379335923</v>
      </c>
      <c r="AG71" s="15">
        <f t="shared" si="72"/>
        <v>238.92058934062874</v>
      </c>
      <c r="AH71" s="15">
        <f t="shared" si="72"/>
        <v>422.21817065939632</v>
      </c>
    </row>
    <row r="72" spans="2:34" s="1" customFormat="1" ht="18.600000000000001">
      <c r="B72" s="25" t="s">
        <v>43</v>
      </c>
      <c r="C72" s="14"/>
      <c r="D72" s="15">
        <f t="shared" si="72"/>
        <v>0</v>
      </c>
      <c r="E72" s="15">
        <f t="shared" ref="E72:O72" si="89">E14*E$86/1000</f>
        <v>0</v>
      </c>
      <c r="F72" s="15">
        <f t="shared" si="89"/>
        <v>0</v>
      </c>
      <c r="G72" s="15">
        <f t="shared" si="89"/>
        <v>0</v>
      </c>
      <c r="H72" s="15">
        <f t="shared" si="89"/>
        <v>0</v>
      </c>
      <c r="I72" s="15">
        <f t="shared" si="89"/>
        <v>0</v>
      </c>
      <c r="J72" s="15">
        <f t="shared" si="89"/>
        <v>0</v>
      </c>
      <c r="K72" s="15">
        <f t="shared" si="89"/>
        <v>0</v>
      </c>
      <c r="L72" s="15">
        <f t="shared" ref="L72" si="90">L14*L$86/1000</f>
        <v>0</v>
      </c>
      <c r="M72" s="15">
        <f t="shared" si="89"/>
        <v>0</v>
      </c>
      <c r="N72" s="15">
        <f t="shared" si="89"/>
        <v>0</v>
      </c>
      <c r="O72" s="15">
        <f t="shared" si="89"/>
        <v>0</v>
      </c>
      <c r="P72" s="15">
        <f t="shared" si="72"/>
        <v>0</v>
      </c>
      <c r="Q72" s="15">
        <f t="shared" si="72"/>
        <v>0</v>
      </c>
      <c r="R72" s="15">
        <f t="shared" si="72"/>
        <v>0</v>
      </c>
      <c r="S72" s="15">
        <f t="shared" si="72"/>
        <v>0</v>
      </c>
      <c r="T72" s="15">
        <f t="shared" ref="T72:AH72" si="91">T14*T$86/1000</f>
        <v>0</v>
      </c>
      <c r="U72" s="15">
        <f t="shared" si="91"/>
        <v>0</v>
      </c>
      <c r="V72" s="15">
        <f t="shared" si="91"/>
        <v>0</v>
      </c>
      <c r="W72" s="15">
        <f t="shared" si="91"/>
        <v>0</v>
      </c>
      <c r="X72" s="15">
        <f t="shared" si="91"/>
        <v>0</v>
      </c>
      <c r="Y72" s="15">
        <f t="shared" si="91"/>
        <v>0</v>
      </c>
      <c r="Z72" s="15">
        <f t="shared" si="91"/>
        <v>0</v>
      </c>
      <c r="AA72" s="15">
        <f t="shared" si="91"/>
        <v>0</v>
      </c>
      <c r="AB72" s="15">
        <f t="shared" si="91"/>
        <v>0</v>
      </c>
      <c r="AC72" s="15">
        <f t="shared" si="91"/>
        <v>0</v>
      </c>
      <c r="AD72" s="15">
        <f t="shared" si="91"/>
        <v>0</v>
      </c>
      <c r="AE72" s="15">
        <f t="shared" si="91"/>
        <v>0</v>
      </c>
      <c r="AF72" s="15">
        <f t="shared" si="91"/>
        <v>0</v>
      </c>
      <c r="AG72" s="15">
        <f t="shared" si="91"/>
        <v>0</v>
      </c>
      <c r="AH72" s="15">
        <f t="shared" si="91"/>
        <v>0</v>
      </c>
    </row>
    <row r="73" spans="2:34" s="1" customFormat="1" ht="18.600000000000001">
      <c r="B73" s="25" t="s">
        <v>44</v>
      </c>
      <c r="C73" s="14"/>
      <c r="D73" s="15">
        <f t="shared" ref="D73:AH81" si="92">D15*D$86/1000</f>
        <v>2200.6120410892381</v>
      </c>
      <c r="E73" s="15">
        <f t="shared" ref="E73:O73" si="93">E15*E$86/1000</f>
        <v>1756.2478576879064</v>
      </c>
      <c r="F73" s="15">
        <f t="shared" si="93"/>
        <v>1911.2618362339233</v>
      </c>
      <c r="G73" s="15">
        <f t="shared" si="93"/>
        <v>1920.8621399551173</v>
      </c>
      <c r="H73" s="15">
        <f t="shared" si="93"/>
        <v>2254.3292613617828</v>
      </c>
      <c r="I73" s="15">
        <f t="shared" si="93"/>
        <v>2284.5778748758817</v>
      </c>
      <c r="J73" s="15">
        <f t="shared" si="93"/>
        <v>2565.2885272058093</v>
      </c>
      <c r="K73" s="15">
        <f t="shared" si="93"/>
        <v>3024.6048112606818</v>
      </c>
      <c r="L73" s="15">
        <f t="shared" ref="L73" si="94">L15*L$86/1000</f>
        <v>2499.7186594663576</v>
      </c>
      <c r="M73" s="15">
        <f t="shared" si="93"/>
        <v>2335.435647073321</v>
      </c>
      <c r="N73" s="15">
        <f t="shared" si="93"/>
        <v>2916.4143095491959</v>
      </c>
      <c r="O73" s="15">
        <f t="shared" si="93"/>
        <v>2337.741341368222</v>
      </c>
      <c r="P73" s="15">
        <f t="shared" si="92"/>
        <v>2200.6120410892381</v>
      </c>
      <c r="Q73" s="15">
        <f t="shared" si="92"/>
        <v>3955.979718943785</v>
      </c>
      <c r="R73" s="15">
        <f t="shared" si="92"/>
        <v>5868.2297102860739</v>
      </c>
      <c r="S73" s="15">
        <f t="shared" si="92"/>
        <v>7790.330823555315</v>
      </c>
      <c r="T73" s="15">
        <f t="shared" si="92"/>
        <v>10054.634170464011</v>
      </c>
      <c r="U73" s="15">
        <f t="shared" si="92"/>
        <v>12335.175045517108</v>
      </c>
      <c r="V73" s="15">
        <f t="shared" si="92"/>
        <v>15073.678965386043</v>
      </c>
      <c r="W73" s="15">
        <f t="shared" si="92"/>
        <v>18169.55566697404</v>
      </c>
      <c r="X73" s="15">
        <f t="shared" si="92"/>
        <v>20755.36063575765</v>
      </c>
      <c r="Y73" s="15">
        <f t="shared" si="92"/>
        <v>23485.115574572748</v>
      </c>
      <c r="Z73" s="15">
        <f t="shared" si="92"/>
        <v>26547.796455568725</v>
      </c>
      <c r="AA73" s="15">
        <f t="shared" si="92"/>
        <v>29155.071597214854</v>
      </c>
      <c r="AB73" s="15">
        <f t="shared" si="92"/>
        <v>5868.2297102860739</v>
      </c>
      <c r="AC73" s="15">
        <f t="shared" si="92"/>
        <v>6457.3703713370487</v>
      </c>
      <c r="AD73" s="15">
        <f t="shared" si="92"/>
        <v>8075.6294853704767</v>
      </c>
      <c r="AE73" s="15">
        <f t="shared" si="92"/>
        <v>7590.3479110528478</v>
      </c>
      <c r="AF73" s="15">
        <f t="shared" si="92"/>
        <v>12335.175045517106</v>
      </c>
      <c r="AG73" s="15">
        <f t="shared" si="92"/>
        <v>15811.466650672866</v>
      </c>
      <c r="AH73" s="15">
        <f t="shared" si="92"/>
        <v>29155.071597214857</v>
      </c>
    </row>
    <row r="74" spans="2:34" s="1" customFormat="1" ht="18.600000000000001">
      <c r="B74" s="25" t="s">
        <v>45</v>
      </c>
      <c r="C74" s="14"/>
      <c r="D74" s="15">
        <f t="shared" si="92"/>
        <v>0</v>
      </c>
      <c r="E74" s="15">
        <f t="shared" ref="E74:O74" si="95">E16*E$86/1000</f>
        <v>0</v>
      </c>
      <c r="F74" s="15">
        <f t="shared" si="95"/>
        <v>0</v>
      </c>
      <c r="G74" s="15">
        <f t="shared" si="95"/>
        <v>0</v>
      </c>
      <c r="H74" s="15">
        <f t="shared" si="95"/>
        <v>0</v>
      </c>
      <c r="I74" s="15">
        <f t="shared" si="95"/>
        <v>0</v>
      </c>
      <c r="J74" s="15">
        <f t="shared" si="95"/>
        <v>0</v>
      </c>
      <c r="K74" s="15">
        <f t="shared" si="95"/>
        <v>0</v>
      </c>
      <c r="L74" s="15">
        <f t="shared" ref="L74" si="96">L16*L$86/1000</f>
        <v>0</v>
      </c>
      <c r="M74" s="15">
        <f t="shared" si="95"/>
        <v>0</v>
      </c>
      <c r="N74" s="15">
        <f t="shared" si="95"/>
        <v>0</v>
      </c>
      <c r="O74" s="15">
        <f t="shared" si="95"/>
        <v>0</v>
      </c>
      <c r="P74" s="15">
        <f t="shared" si="92"/>
        <v>0</v>
      </c>
      <c r="Q74" s="15">
        <f t="shared" si="92"/>
        <v>0</v>
      </c>
      <c r="R74" s="15">
        <f t="shared" si="92"/>
        <v>0</v>
      </c>
      <c r="S74" s="15">
        <f t="shared" si="92"/>
        <v>0</v>
      </c>
      <c r="T74" s="15">
        <f t="shared" si="92"/>
        <v>0</v>
      </c>
      <c r="U74" s="15">
        <f t="shared" si="92"/>
        <v>0</v>
      </c>
      <c r="V74" s="15">
        <f t="shared" si="92"/>
        <v>0</v>
      </c>
      <c r="W74" s="15">
        <f t="shared" si="92"/>
        <v>0</v>
      </c>
      <c r="X74" s="15">
        <f t="shared" si="92"/>
        <v>0</v>
      </c>
      <c r="Y74" s="15">
        <f t="shared" si="92"/>
        <v>0</v>
      </c>
      <c r="Z74" s="15">
        <f t="shared" si="92"/>
        <v>0</v>
      </c>
      <c r="AA74" s="15">
        <f t="shared" si="92"/>
        <v>0</v>
      </c>
      <c r="AB74" s="15">
        <f t="shared" si="92"/>
        <v>0</v>
      </c>
      <c r="AC74" s="15">
        <f t="shared" si="92"/>
        <v>0</v>
      </c>
      <c r="AD74" s="15">
        <f t="shared" si="92"/>
        <v>0</v>
      </c>
      <c r="AE74" s="15">
        <f t="shared" si="92"/>
        <v>0</v>
      </c>
      <c r="AF74" s="15">
        <f t="shared" si="92"/>
        <v>0</v>
      </c>
      <c r="AG74" s="15">
        <f t="shared" si="92"/>
        <v>0</v>
      </c>
      <c r="AH74" s="15">
        <f t="shared" si="92"/>
        <v>0</v>
      </c>
    </row>
    <row r="75" spans="2:34" s="1" customFormat="1" ht="18.600000000000001">
      <c r="B75" s="25" t="s">
        <v>46</v>
      </c>
      <c r="C75" s="14"/>
      <c r="D75" s="15">
        <f t="shared" si="92"/>
        <v>30.596621060879439</v>
      </c>
      <c r="E75" s="15">
        <f t="shared" ref="E75:O75" si="97">E17*E$86/1000</f>
        <v>55.023118066965786</v>
      </c>
      <c r="F75" s="15">
        <f t="shared" si="97"/>
        <v>43.105290836467461</v>
      </c>
      <c r="G75" s="15">
        <f t="shared" si="97"/>
        <v>37.643353394245416</v>
      </c>
      <c r="H75" s="15">
        <f t="shared" si="97"/>
        <v>60.545374184555811</v>
      </c>
      <c r="I75" s="15">
        <f t="shared" si="97"/>
        <v>49.839766632710074</v>
      </c>
      <c r="J75" s="15">
        <f t="shared" si="97"/>
        <v>77.160806280572245</v>
      </c>
      <c r="K75" s="15">
        <f t="shared" si="97"/>
        <v>93.147719945483232</v>
      </c>
      <c r="L75" s="15">
        <f t="shared" ref="L75" si="98">L17*L$86/1000</f>
        <v>60.92047981902838</v>
      </c>
      <c r="M75" s="15">
        <f t="shared" si="97"/>
        <v>71.594370114532026</v>
      </c>
      <c r="N75" s="15">
        <f t="shared" si="97"/>
        <v>79.923169970812523</v>
      </c>
      <c r="O75" s="15">
        <f t="shared" si="97"/>
        <v>84.016894632669491</v>
      </c>
      <c r="P75" s="15">
        <f t="shared" si="92"/>
        <v>30.596621060879439</v>
      </c>
      <c r="Q75" s="15">
        <f t="shared" si="92"/>
        <v>85.66935539949165</v>
      </c>
      <c r="R75" s="15">
        <f t="shared" si="92"/>
        <v>128.7786251825498</v>
      </c>
      <c r="S75" s="15">
        <f t="shared" si="92"/>
        <v>166.31233529982131</v>
      </c>
      <c r="T75" s="15">
        <f t="shared" si="92"/>
        <v>227.40523130872404</v>
      </c>
      <c r="U75" s="15">
        <f t="shared" si="92"/>
        <v>277.18575508223711</v>
      </c>
      <c r="V75" s="15">
        <f t="shared" si="92"/>
        <v>362.03761980809105</v>
      </c>
      <c r="W75" s="15">
        <f t="shared" si="92"/>
        <v>458.31704147036999</v>
      </c>
      <c r="X75" s="15">
        <f t="shared" si="92"/>
        <v>521.08233330939879</v>
      </c>
      <c r="Y75" s="15">
        <f t="shared" si="92"/>
        <v>608.7521164799366</v>
      </c>
      <c r="Z75" s="15">
        <f t="shared" si="92"/>
        <v>693.1560589182684</v>
      </c>
      <c r="AA75" s="15">
        <f t="shared" si="92"/>
        <v>793.53004327631709</v>
      </c>
      <c r="AB75" s="15">
        <f t="shared" si="92"/>
        <v>128.7786251825498</v>
      </c>
      <c r="AC75" s="15">
        <f t="shared" si="92"/>
        <v>148.11384619064125</v>
      </c>
      <c r="AD75" s="15">
        <f t="shared" si="92"/>
        <v>230.26273390393879</v>
      </c>
      <c r="AE75" s="15">
        <f t="shared" si="92"/>
        <v>237.78866348482904</v>
      </c>
      <c r="AF75" s="15">
        <f t="shared" si="92"/>
        <v>277.18575508223705</v>
      </c>
      <c r="AG75" s="15">
        <f t="shared" si="92"/>
        <v>474.90747884079389</v>
      </c>
      <c r="AH75" s="15">
        <f t="shared" si="92"/>
        <v>793.5300432763172</v>
      </c>
    </row>
    <row r="76" spans="2:34" s="1" customFormat="1" ht="18.600000000000001">
      <c r="B76" s="26" t="s">
        <v>47</v>
      </c>
      <c r="C76" s="27"/>
      <c r="D76" s="28">
        <f t="shared" si="92"/>
        <v>2258.2512945555841</v>
      </c>
      <c r="E76" s="28">
        <f t="shared" ref="E76:O76" si="99">E18*E$86/1000</f>
        <v>1837.8304275723142</v>
      </c>
      <c r="F76" s="28">
        <f t="shared" si="99"/>
        <v>1980.4410855812532</v>
      </c>
      <c r="G76" s="28">
        <f t="shared" si="99"/>
        <v>1984.7662442891722</v>
      </c>
      <c r="H76" s="28">
        <f t="shared" si="99"/>
        <v>2342.4518316306144</v>
      </c>
      <c r="I76" s="28">
        <f t="shared" si="99"/>
        <v>2366.4738009349935</v>
      </c>
      <c r="J76" s="28">
        <f t="shared" si="99"/>
        <v>2675.3536067397158</v>
      </c>
      <c r="K76" s="28">
        <f t="shared" si="99"/>
        <v>3156.7472682016214</v>
      </c>
      <c r="L76" s="28">
        <f t="shared" ref="L76" si="100">L18*L$86/1000</f>
        <v>2598.0345883712835</v>
      </c>
      <c r="M76" s="28">
        <f t="shared" si="99"/>
        <v>2454.7517872249241</v>
      </c>
      <c r="N76" s="28">
        <f t="shared" si="99"/>
        <v>3044.0180622196108</v>
      </c>
      <c r="O76" s="28">
        <f t="shared" si="99"/>
        <v>2451.0763025129236</v>
      </c>
      <c r="P76" s="28">
        <f t="shared" si="92"/>
        <v>2258.2512945555841</v>
      </c>
      <c r="Q76" s="28">
        <f t="shared" si="92"/>
        <v>4095.2504020620249</v>
      </c>
      <c r="R76" s="28">
        <f t="shared" si="92"/>
        <v>6076.6952091599223</v>
      </c>
      <c r="S76" s="28">
        <f t="shared" si="92"/>
        <v>8062.6129673963233</v>
      </c>
      <c r="T76" s="28">
        <f t="shared" si="92"/>
        <v>10415.638887184932</v>
      </c>
      <c r="U76" s="28">
        <f t="shared" si="92"/>
        <v>12777.933024392703</v>
      </c>
      <c r="V76" s="28">
        <f t="shared" si="92"/>
        <v>15636.220494884756</v>
      </c>
      <c r="W76" s="28">
        <f t="shared" si="92"/>
        <v>18868.233696787916</v>
      </c>
      <c r="X76" s="28">
        <f t="shared" si="92"/>
        <v>21556.000765791869</v>
      </c>
      <c r="Y76" s="28">
        <f t="shared" si="92"/>
        <v>24434.20847317173</v>
      </c>
      <c r="Z76" s="28">
        <f t="shared" si="92"/>
        <v>27631.956481771322</v>
      </c>
      <c r="AA76" s="28">
        <f t="shared" si="92"/>
        <v>30370.81981115057</v>
      </c>
      <c r="AB76" s="28">
        <f t="shared" si="92"/>
        <v>6076.6952091599223</v>
      </c>
      <c r="AC76" s="28">
        <f t="shared" si="92"/>
        <v>6691.2642991450512</v>
      </c>
      <c r="AD76" s="28">
        <f t="shared" si="92"/>
        <v>8415.1491119992552</v>
      </c>
      <c r="AE76" s="28">
        <f t="shared" si="92"/>
        <v>7953.0192225069886</v>
      </c>
      <c r="AF76" s="28">
        <f t="shared" si="92"/>
        <v>12777.933024392702</v>
      </c>
      <c r="AG76" s="28">
        <f t="shared" si="92"/>
        <v>16525.294718854289</v>
      </c>
      <c r="AH76" s="28">
        <f t="shared" si="92"/>
        <v>30370.819811150577</v>
      </c>
    </row>
    <row r="77" spans="2:34" s="1" customFormat="1" ht="18.600000000000001">
      <c r="B77" s="25" t="s">
        <v>48</v>
      </c>
      <c r="C77" s="14"/>
      <c r="D77" s="15">
        <f t="shared" si="92"/>
        <v>904.38624079606529</v>
      </c>
      <c r="E77" s="15">
        <f t="shared" ref="E77:O77" si="101">E19*E$86/1000</f>
        <v>1236.7728186035361</v>
      </c>
      <c r="F77" s="15">
        <f t="shared" si="101"/>
        <v>871.55394677946367</v>
      </c>
      <c r="G77" s="15">
        <f t="shared" si="101"/>
        <v>1270.7299788324117</v>
      </c>
      <c r="H77" s="15">
        <f t="shared" si="101"/>
        <v>1008.1087169453025</v>
      </c>
      <c r="I77" s="15">
        <f t="shared" si="101"/>
        <v>990.26946762664909</v>
      </c>
      <c r="J77" s="15">
        <f t="shared" si="101"/>
        <v>738.66698935862144</v>
      </c>
      <c r="K77" s="15">
        <f t="shared" si="101"/>
        <v>921.2022495140709</v>
      </c>
      <c r="L77" s="15">
        <f t="shared" ref="L77" si="102">L19*L$86/1000</f>
        <v>425.89643406642887</v>
      </c>
      <c r="M77" s="15">
        <f t="shared" si="101"/>
        <v>1406.2980735781578</v>
      </c>
      <c r="N77" s="15">
        <f t="shared" si="101"/>
        <v>806.23984388413896</v>
      </c>
      <c r="O77" s="15">
        <f t="shared" si="101"/>
        <v>847.26527516429644</v>
      </c>
      <c r="P77" s="15">
        <f t="shared" si="92"/>
        <v>904.38624079606529</v>
      </c>
      <c r="Q77" s="15">
        <f t="shared" si="92"/>
        <v>2141.8381898534649</v>
      </c>
      <c r="R77" s="15">
        <f t="shared" si="92"/>
        <v>3015.5846035553991</v>
      </c>
      <c r="S77" s="15">
        <f t="shared" si="92"/>
        <v>4295.5564535069807</v>
      </c>
      <c r="T77" s="15">
        <f t="shared" si="92"/>
        <v>5302.8355523180671</v>
      </c>
      <c r="U77" s="15">
        <f t="shared" si="92"/>
        <v>6294.7352034057285</v>
      </c>
      <c r="V77" s="15">
        <f t="shared" si="92"/>
        <v>7010.7643634378319</v>
      </c>
      <c r="W77" s="15">
        <f t="shared" si="92"/>
        <v>7931.4900639621947</v>
      </c>
      <c r="X77" s="15">
        <f t="shared" si="92"/>
        <v>8293.1017807690605</v>
      </c>
      <c r="Y77" s="15">
        <f t="shared" si="92"/>
        <v>10082.396382976729</v>
      </c>
      <c r="Z77" s="15">
        <f t="shared" si="92"/>
        <v>10880.406540468197</v>
      </c>
      <c r="AA77" s="15">
        <f t="shared" si="92"/>
        <v>11793.184831496092</v>
      </c>
      <c r="AB77" s="15">
        <f t="shared" si="92"/>
        <v>3015.5846035553991</v>
      </c>
      <c r="AC77" s="15">
        <f t="shared" si="92"/>
        <v>3274.7953486929055</v>
      </c>
      <c r="AD77" s="15">
        <f t="shared" si="92"/>
        <v>2070.1577074670977</v>
      </c>
      <c r="AE77" s="15">
        <f t="shared" si="92"/>
        <v>3143.1842588491586</v>
      </c>
      <c r="AF77" s="15">
        <f t="shared" si="92"/>
        <v>6294.7352034057276</v>
      </c>
      <c r="AG77" s="15">
        <f t="shared" si="92"/>
        <v>5402.4090143585654</v>
      </c>
      <c r="AH77" s="15">
        <f t="shared" si="92"/>
        <v>11793.184831496093</v>
      </c>
    </row>
    <row r="78" spans="2:34" s="1" customFormat="1" ht="18.600000000000001">
      <c r="B78" s="25" t="s">
        <v>49</v>
      </c>
      <c r="C78" s="14"/>
      <c r="D78" s="15">
        <f t="shared" si="92"/>
        <v>0</v>
      </c>
      <c r="E78" s="15">
        <f t="shared" ref="E78:O78" si="103">E20*E$86/1000</f>
        <v>0</v>
      </c>
      <c r="F78" s="15">
        <f t="shared" si="103"/>
        <v>0</v>
      </c>
      <c r="G78" s="15">
        <f t="shared" si="103"/>
        <v>0</v>
      </c>
      <c r="H78" s="15">
        <f t="shared" si="103"/>
        <v>0</v>
      </c>
      <c r="I78" s="15">
        <f t="shared" si="103"/>
        <v>0</v>
      </c>
      <c r="J78" s="15">
        <f t="shared" si="103"/>
        <v>0</v>
      </c>
      <c r="K78" s="15">
        <f t="shared" si="103"/>
        <v>0</v>
      </c>
      <c r="L78" s="15">
        <f t="shared" ref="L78" si="104">L20*L$86/1000</f>
        <v>0</v>
      </c>
      <c r="M78" s="15">
        <f t="shared" si="103"/>
        <v>0</v>
      </c>
      <c r="N78" s="15">
        <f t="shared" si="103"/>
        <v>0</v>
      </c>
      <c r="O78" s="15">
        <f t="shared" si="103"/>
        <v>0</v>
      </c>
      <c r="P78" s="15">
        <f t="shared" si="92"/>
        <v>0</v>
      </c>
      <c r="Q78" s="15">
        <f t="shared" si="92"/>
        <v>0</v>
      </c>
      <c r="R78" s="15">
        <f t="shared" si="92"/>
        <v>0</v>
      </c>
      <c r="S78" s="15">
        <f t="shared" si="92"/>
        <v>0</v>
      </c>
      <c r="T78" s="15">
        <f t="shared" si="92"/>
        <v>0</v>
      </c>
      <c r="U78" s="15">
        <f t="shared" si="92"/>
        <v>0</v>
      </c>
      <c r="V78" s="15">
        <f t="shared" si="92"/>
        <v>0</v>
      </c>
      <c r="W78" s="15">
        <f t="shared" si="92"/>
        <v>0</v>
      </c>
      <c r="X78" s="15">
        <f t="shared" si="92"/>
        <v>0</v>
      </c>
      <c r="Y78" s="15">
        <f t="shared" si="92"/>
        <v>0</v>
      </c>
      <c r="Z78" s="15">
        <f t="shared" si="92"/>
        <v>0</v>
      </c>
      <c r="AA78" s="15">
        <f t="shared" si="92"/>
        <v>0</v>
      </c>
      <c r="AB78" s="15">
        <f t="shared" si="92"/>
        <v>0</v>
      </c>
      <c r="AC78" s="15">
        <f t="shared" si="92"/>
        <v>0</v>
      </c>
      <c r="AD78" s="15">
        <f t="shared" si="92"/>
        <v>0</v>
      </c>
      <c r="AE78" s="15">
        <f t="shared" si="92"/>
        <v>0</v>
      </c>
      <c r="AF78" s="15">
        <f t="shared" si="92"/>
        <v>0</v>
      </c>
      <c r="AG78" s="15">
        <f t="shared" si="92"/>
        <v>0</v>
      </c>
      <c r="AH78" s="15">
        <f t="shared" si="92"/>
        <v>0</v>
      </c>
    </row>
    <row r="79" spans="2:34" s="1" customFormat="1" ht="18.600000000000001">
      <c r="B79" s="25" t="s">
        <v>50</v>
      </c>
      <c r="C79" s="14"/>
      <c r="D79" s="15">
        <f t="shared" si="92"/>
        <v>0</v>
      </c>
      <c r="E79" s="15">
        <f t="shared" ref="E79:O79" si="105">E21*E$86/1000</f>
        <v>0</v>
      </c>
      <c r="F79" s="15">
        <f t="shared" si="105"/>
        <v>0</v>
      </c>
      <c r="G79" s="15">
        <f t="shared" si="105"/>
        <v>0</v>
      </c>
      <c r="H79" s="15">
        <f t="shared" si="105"/>
        <v>0</v>
      </c>
      <c r="I79" s="15">
        <f t="shared" si="105"/>
        <v>0</v>
      </c>
      <c r="J79" s="15">
        <f t="shared" si="105"/>
        <v>0</v>
      </c>
      <c r="K79" s="15">
        <f t="shared" si="105"/>
        <v>0</v>
      </c>
      <c r="L79" s="15">
        <f t="shared" ref="L79" si="106">L21*L$86/1000</f>
        <v>0</v>
      </c>
      <c r="M79" s="15">
        <f t="shared" si="105"/>
        <v>0</v>
      </c>
      <c r="N79" s="15">
        <f t="shared" si="105"/>
        <v>0</v>
      </c>
      <c r="O79" s="15">
        <f t="shared" si="105"/>
        <v>0</v>
      </c>
      <c r="P79" s="15">
        <f t="shared" si="92"/>
        <v>0</v>
      </c>
      <c r="Q79" s="15">
        <f t="shared" si="92"/>
        <v>0</v>
      </c>
      <c r="R79" s="15">
        <f t="shared" si="92"/>
        <v>0</v>
      </c>
      <c r="S79" s="15">
        <f t="shared" si="92"/>
        <v>0</v>
      </c>
      <c r="T79" s="15">
        <f t="shared" si="92"/>
        <v>0</v>
      </c>
      <c r="U79" s="15">
        <f t="shared" si="92"/>
        <v>0</v>
      </c>
      <c r="V79" s="15">
        <f t="shared" si="92"/>
        <v>0</v>
      </c>
      <c r="W79" s="15">
        <f t="shared" si="92"/>
        <v>0</v>
      </c>
      <c r="X79" s="15">
        <f t="shared" si="92"/>
        <v>0</v>
      </c>
      <c r="Y79" s="15">
        <f t="shared" si="92"/>
        <v>0</v>
      </c>
      <c r="Z79" s="15">
        <f t="shared" si="92"/>
        <v>0</v>
      </c>
      <c r="AA79" s="15">
        <f t="shared" si="92"/>
        <v>0</v>
      </c>
      <c r="AB79" s="15">
        <f t="shared" si="92"/>
        <v>0</v>
      </c>
      <c r="AC79" s="15">
        <f t="shared" si="92"/>
        <v>0</v>
      </c>
      <c r="AD79" s="15">
        <f t="shared" si="92"/>
        <v>0</v>
      </c>
      <c r="AE79" s="15">
        <f t="shared" si="92"/>
        <v>0</v>
      </c>
      <c r="AF79" s="15">
        <f t="shared" si="92"/>
        <v>0</v>
      </c>
      <c r="AG79" s="15">
        <f t="shared" si="92"/>
        <v>0</v>
      </c>
      <c r="AH79" s="15">
        <f t="shared" si="92"/>
        <v>0</v>
      </c>
    </row>
    <row r="80" spans="2:34" s="1" customFormat="1" ht="18.600000000000001">
      <c r="B80" s="25" t="s">
        <v>51</v>
      </c>
      <c r="C80" s="14"/>
      <c r="D80" s="15">
        <f t="shared" si="92"/>
        <v>264.30358577653453</v>
      </c>
      <c r="E80" s="15">
        <f t="shared" ref="E80:O80" si="107">E22*E$86/1000</f>
        <v>307.09285476229456</v>
      </c>
      <c r="F80" s="15">
        <f t="shared" si="107"/>
        <v>639.38293395786104</v>
      </c>
      <c r="G80" s="15">
        <f t="shared" si="107"/>
        <v>185.95469071186983</v>
      </c>
      <c r="H80" s="15">
        <f t="shared" si="107"/>
        <v>255.38915417503563</v>
      </c>
      <c r="I80" s="15">
        <f t="shared" si="107"/>
        <v>234.37223542262151</v>
      </c>
      <c r="J80" s="15">
        <f t="shared" si="107"/>
        <v>181.98455821692409</v>
      </c>
      <c r="K80" s="15">
        <f t="shared" si="107"/>
        <v>168.63704501886119</v>
      </c>
      <c r="L80" s="15">
        <f t="shared" ref="L80" si="108">L22*L$86/1000</f>
        <v>192.14616953461052</v>
      </c>
      <c r="M80" s="15">
        <f t="shared" si="107"/>
        <v>162.08583528009291</v>
      </c>
      <c r="N80" s="15">
        <f t="shared" si="107"/>
        <v>286.86653560283798</v>
      </c>
      <c r="O80" s="15">
        <f t="shared" si="107"/>
        <v>190.38551710165643</v>
      </c>
      <c r="P80" s="15">
        <f t="shared" si="92"/>
        <v>264.30358577653453</v>
      </c>
      <c r="Q80" s="15">
        <f t="shared" si="92"/>
        <v>571.48507054967888</v>
      </c>
      <c r="R80" s="15">
        <f t="shared" si="92"/>
        <v>1207.3221217535208</v>
      </c>
      <c r="S80" s="15">
        <f t="shared" si="92"/>
        <v>1387.1834822897767</v>
      </c>
      <c r="T80" s="15">
        <f t="shared" si="92"/>
        <v>1640.4143384075285</v>
      </c>
      <c r="U80" s="15">
        <f t="shared" si="92"/>
        <v>1876.5513889965835</v>
      </c>
      <c r="V80" s="15">
        <f t="shared" si="92"/>
        <v>2044.3473089988745</v>
      </c>
      <c r="W80" s="15">
        <f t="shared" si="92"/>
        <v>2205.9210300509412</v>
      </c>
      <c r="X80" s="15">
        <f t="shared" si="92"/>
        <v>2391.4716708417791</v>
      </c>
      <c r="Y80" s="15">
        <f t="shared" si="92"/>
        <v>2548.0052038872486</v>
      </c>
      <c r="Z80" s="15">
        <f t="shared" si="92"/>
        <v>2846.0333814457003</v>
      </c>
      <c r="AA80" s="15">
        <f t="shared" si="92"/>
        <v>3040.8865293951953</v>
      </c>
      <c r="AB80" s="15">
        <f t="shared" si="92"/>
        <v>1207.3221217535208</v>
      </c>
      <c r="AC80" s="15">
        <f t="shared" si="92"/>
        <v>675.73308075683212</v>
      </c>
      <c r="AD80" s="15">
        <f t="shared" si="92"/>
        <v>545.02921325952695</v>
      </c>
      <c r="AE80" s="15">
        <f t="shared" si="92"/>
        <v>630.32111284050018</v>
      </c>
      <c r="AF80" s="15">
        <f t="shared" si="92"/>
        <v>1876.5513889965832</v>
      </c>
      <c r="AG80" s="15">
        <f t="shared" si="92"/>
        <v>1200.131305694958</v>
      </c>
      <c r="AH80" s="15">
        <f t="shared" si="92"/>
        <v>3040.8865293951958</v>
      </c>
    </row>
    <row r="81" spans="2:34" s="1" customFormat="1" ht="18.600000000000001">
      <c r="B81" s="25" t="s">
        <v>52</v>
      </c>
      <c r="C81" s="14"/>
      <c r="D81" s="15">
        <f t="shared" si="92"/>
        <v>650.1125587756884</v>
      </c>
      <c r="E81" s="15">
        <f t="shared" ref="E81:O81" si="109">E23*E$86/1000</f>
        <v>810.38935619092479</v>
      </c>
      <c r="F81" s="15">
        <f t="shared" si="109"/>
        <v>708.32433103822132</v>
      </c>
      <c r="G81" s="15">
        <f t="shared" si="109"/>
        <v>826.27349453394243</v>
      </c>
      <c r="H81" s="15">
        <f t="shared" si="109"/>
        <v>564.88423040224234</v>
      </c>
      <c r="I81" s="15">
        <f t="shared" si="109"/>
        <v>635.99104738837048</v>
      </c>
      <c r="J81" s="15">
        <f t="shared" si="109"/>
        <v>433.59045301628595</v>
      </c>
      <c r="K81" s="15">
        <f t="shared" si="109"/>
        <v>615.80077560825418</v>
      </c>
      <c r="L81" s="15">
        <f t="shared" ref="L81" si="110">L23*L$86/1000</f>
        <v>547.91833524841411</v>
      </c>
      <c r="M81" s="15">
        <f t="shared" si="109"/>
        <v>404.26421341991551</v>
      </c>
      <c r="N81" s="15">
        <f t="shared" si="109"/>
        <v>457.93365031910071</v>
      </c>
      <c r="O81" s="15">
        <f t="shared" si="109"/>
        <v>359.49162770243925</v>
      </c>
      <c r="P81" s="15">
        <f t="shared" si="92"/>
        <v>650.1125587756884</v>
      </c>
      <c r="Q81" s="15">
        <f t="shared" ref="Q81:AH81" si="111">Q23*Q$86/1000</f>
        <v>1460.831132992829</v>
      </c>
      <c r="R81" s="15">
        <f t="shared" si="111"/>
        <v>2169.4944745396633</v>
      </c>
      <c r="S81" s="15">
        <f t="shared" si="111"/>
        <v>2999.7492513212642</v>
      </c>
      <c r="T81" s="15">
        <f t="shared" si="111"/>
        <v>3560.3060044188751</v>
      </c>
      <c r="U81" s="15">
        <f t="shared" si="111"/>
        <v>4197.8972818668881</v>
      </c>
      <c r="V81" s="15">
        <f t="shared" si="111"/>
        <v>4604.9027983318019</v>
      </c>
      <c r="W81" s="15">
        <f t="shared" si="111"/>
        <v>5221.1332668478317</v>
      </c>
      <c r="X81" s="15">
        <f t="shared" si="111"/>
        <v>5767.7004187640277</v>
      </c>
      <c r="Y81" s="15">
        <f t="shared" si="111"/>
        <v>6164.9342135000688</v>
      </c>
      <c r="Z81" s="15">
        <f t="shared" si="111"/>
        <v>6612.2524521732639</v>
      </c>
      <c r="AA81" s="15">
        <f t="shared" si="111"/>
        <v>6948.5282972607502</v>
      </c>
      <c r="AB81" s="15">
        <f t="shared" si="111"/>
        <v>2169.4944745396633</v>
      </c>
      <c r="AC81" s="15">
        <f t="shared" si="111"/>
        <v>2029.5073244603434</v>
      </c>
      <c r="AD81" s="15">
        <f t="shared" si="111"/>
        <v>1592.135725863707</v>
      </c>
      <c r="AE81" s="15">
        <f t="shared" si="111"/>
        <v>1224.5459591101348</v>
      </c>
      <c r="AF81" s="15">
        <f t="shared" si="111"/>
        <v>4197.8972818668881</v>
      </c>
      <c r="AG81" s="15">
        <f t="shared" si="111"/>
        <v>2810.9006734758095</v>
      </c>
      <c r="AH81" s="15">
        <f t="shared" si="111"/>
        <v>6948.5282972607511</v>
      </c>
    </row>
    <row r="82" spans="2:34" s="1" customFormat="1" ht="18.600000000000001">
      <c r="B82" s="26" t="s">
        <v>53</v>
      </c>
      <c r="C82" s="29"/>
      <c r="D82" s="28">
        <f t="shared" ref="D82:AH85" si="112">D24*D$86/1000</f>
        <v>1818.8023853482885</v>
      </c>
      <c r="E82" s="28">
        <f t="shared" ref="E82:O82" si="113">E24*E$86/1000</f>
        <v>2354.2550295567553</v>
      </c>
      <c r="F82" s="28">
        <f t="shared" si="113"/>
        <v>2258.2616534887024</v>
      </c>
      <c r="G82" s="28">
        <f t="shared" si="113"/>
        <v>2354.2962075726541</v>
      </c>
      <c r="H82" s="28">
        <f t="shared" si="113"/>
        <v>1846.1429028913433</v>
      </c>
      <c r="I82" s="28">
        <f t="shared" si="113"/>
        <v>1878.6329298020012</v>
      </c>
      <c r="J82" s="28">
        <f t="shared" si="113"/>
        <v>1372.2420753689735</v>
      </c>
      <c r="K82" s="28">
        <f t="shared" si="113"/>
        <v>1723.640320334641</v>
      </c>
      <c r="L82" s="28">
        <f t="shared" ref="L82" si="114">L24*L$86/1000</f>
        <v>1183.6705099607393</v>
      </c>
      <c r="M82" s="28">
        <f t="shared" si="113"/>
        <v>1990.6482028172768</v>
      </c>
      <c r="N82" s="28">
        <f t="shared" si="113"/>
        <v>1551.0400298060777</v>
      </c>
      <c r="O82" s="28">
        <f t="shared" si="113"/>
        <v>1431.8004531306938</v>
      </c>
      <c r="P82" s="28">
        <f t="shared" si="112"/>
        <v>1818.8023853482885</v>
      </c>
      <c r="Q82" s="28">
        <f t="shared" si="112"/>
        <v>4174.1543933959729</v>
      </c>
      <c r="R82" s="28">
        <f t="shared" si="112"/>
        <v>6431.0056431460607</v>
      </c>
      <c r="S82" s="28">
        <f t="shared" si="112"/>
        <v>8794.2207909511508</v>
      </c>
      <c r="T82" s="28">
        <f t="shared" si="112"/>
        <v>10632.798759123993</v>
      </c>
      <c r="U82" s="28">
        <f t="shared" si="112"/>
        <v>12516.574110736305</v>
      </c>
      <c r="V82" s="28">
        <f t="shared" si="112"/>
        <v>13825.011811943987</v>
      </c>
      <c r="W82" s="28">
        <f t="shared" si="112"/>
        <v>15541.275878284729</v>
      </c>
      <c r="X82" s="28">
        <f t="shared" si="112"/>
        <v>16652.443100570254</v>
      </c>
      <c r="Y82" s="28">
        <f t="shared" si="112"/>
        <v>19015.152733536001</v>
      </c>
      <c r="Z82" s="28">
        <f t="shared" si="112"/>
        <v>20555.529502930491</v>
      </c>
      <c r="AA82" s="28">
        <f t="shared" si="112"/>
        <v>22042.608545320094</v>
      </c>
      <c r="AB82" s="28">
        <f t="shared" si="112"/>
        <v>6431.0056431460607</v>
      </c>
      <c r="AC82" s="28">
        <f t="shared" si="112"/>
        <v>6087.9097024019529</v>
      </c>
      <c r="AD82" s="28">
        <f t="shared" si="112"/>
        <v>4261.1375757779506</v>
      </c>
      <c r="AE82" s="28">
        <f t="shared" si="112"/>
        <v>5055.0158099230657</v>
      </c>
      <c r="AF82" s="28">
        <f t="shared" si="112"/>
        <v>12516.574110736303</v>
      </c>
      <c r="AG82" s="28">
        <f t="shared" si="112"/>
        <v>9525.9990063948844</v>
      </c>
      <c r="AH82" s="28">
        <f t="shared" si="112"/>
        <v>22042.608545320098</v>
      </c>
    </row>
    <row r="83" spans="2:34" s="1" customFormat="1" ht="18.600000000000001">
      <c r="B83" s="26" t="s">
        <v>54</v>
      </c>
      <c r="C83" s="29"/>
      <c r="D83" s="28">
        <f t="shared" si="112"/>
        <v>1398.3960640028129</v>
      </c>
      <c r="E83" s="28">
        <f t="shared" ref="E83:O83" si="115">E25*E$86/1000</f>
        <v>1416.9453779573244</v>
      </c>
      <c r="F83" s="28">
        <f t="shared" si="115"/>
        <v>1215.4934148660591</v>
      </c>
      <c r="G83" s="28">
        <f t="shared" si="115"/>
        <v>1416.9670129005372</v>
      </c>
      <c r="H83" s="28">
        <f t="shared" si="115"/>
        <v>1372.797345718908</v>
      </c>
      <c r="I83" s="28">
        <f t="shared" si="115"/>
        <v>1308.055954237866</v>
      </c>
      <c r="J83" s="28">
        <f t="shared" si="115"/>
        <v>1257.7356924499395</v>
      </c>
      <c r="K83" s="28">
        <f t="shared" si="115"/>
        <v>1209.9232837707182</v>
      </c>
      <c r="L83" s="28">
        <f t="shared" ref="L83" si="116">L25*L$86/1000</f>
        <v>1030.8576560473514</v>
      </c>
      <c r="M83" s="28">
        <f t="shared" si="115"/>
        <v>1131.7577526600908</v>
      </c>
      <c r="N83" s="28">
        <f t="shared" si="115"/>
        <v>1245.5248602113193</v>
      </c>
      <c r="O83" s="28">
        <f t="shared" si="115"/>
        <v>921.34017741544176</v>
      </c>
      <c r="P83" s="28">
        <f t="shared" si="112"/>
        <v>1398.3960640028129</v>
      </c>
      <c r="Q83" s="28">
        <f t="shared" si="112"/>
        <v>2815.3903091435582</v>
      </c>
      <c r="R83" s="28">
        <f t="shared" si="112"/>
        <v>4033.0563425111095</v>
      </c>
      <c r="S83" s="28">
        <f t="shared" si="112"/>
        <v>5453.8122191464618</v>
      </c>
      <c r="T83" s="28">
        <f t="shared" si="112"/>
        <v>6828.0581668368359</v>
      </c>
      <c r="U83" s="28">
        <f t="shared" si="112"/>
        <v>8137.6358365517608</v>
      </c>
      <c r="V83" s="28">
        <f t="shared" si="112"/>
        <v>9425.0474341525205</v>
      </c>
      <c r="W83" s="28">
        <f t="shared" si="112"/>
        <v>10632.355553024505</v>
      </c>
      <c r="X83" s="28">
        <f t="shared" si="112"/>
        <v>11647.45840115353</v>
      </c>
      <c r="Y83" s="28">
        <f t="shared" si="112"/>
        <v>12915.287478475368</v>
      </c>
      <c r="Z83" s="28">
        <f t="shared" si="112"/>
        <v>14184.164903222496</v>
      </c>
      <c r="AA83" s="28">
        <f t="shared" si="112"/>
        <v>15116.613740004605</v>
      </c>
      <c r="AB83" s="28">
        <f t="shared" si="112"/>
        <v>4033.0563425111095</v>
      </c>
      <c r="AC83" s="28">
        <f t="shared" si="112"/>
        <v>4102.3552186924408</v>
      </c>
      <c r="AD83" s="28">
        <f t="shared" si="112"/>
        <v>3502.830603249417</v>
      </c>
      <c r="AE83" s="28">
        <f t="shared" si="112"/>
        <v>3304.83512237584</v>
      </c>
      <c r="AF83" s="28">
        <f t="shared" si="112"/>
        <v>8137.6358365517599</v>
      </c>
      <c r="AG83" s="28">
        <f t="shared" si="112"/>
        <v>6872.3561311384337</v>
      </c>
      <c r="AH83" s="28">
        <f t="shared" si="112"/>
        <v>15116.613740004608</v>
      </c>
    </row>
    <row r="84" spans="2:34" s="1" customFormat="1" ht="18.600000000000001">
      <c r="B84" s="26" t="s">
        <v>55</v>
      </c>
      <c r="C84" s="29"/>
      <c r="D84" s="28">
        <f t="shared" si="112"/>
        <v>-1.8000347727983989E-4</v>
      </c>
      <c r="E84" s="28">
        <f t="shared" ref="E84:O84" si="117">E26*E$86/1000</f>
        <v>3.8000088445660617E-4</v>
      </c>
      <c r="F84" s="28">
        <f t="shared" si="117"/>
        <v>1.8000171559610291E-4</v>
      </c>
      <c r="G84" s="28">
        <f t="shared" si="117"/>
        <v>1.6000256471908312E-4</v>
      </c>
      <c r="H84" s="28">
        <f t="shared" si="117"/>
        <v>8.0000771903981577E-5</v>
      </c>
      <c r="I84" s="28">
        <f t="shared" si="117"/>
        <v>-73.83200570547298</v>
      </c>
      <c r="J84" s="28">
        <f t="shared" si="117"/>
        <v>4.0000210616104767E-5</v>
      </c>
      <c r="K84" s="28">
        <f t="shared" si="117"/>
        <v>-2.1000326892908839E-4</v>
      </c>
      <c r="L84" s="28">
        <f t="shared" ref="L84" si="118">L26*L$86/1000</f>
        <v>-3.5000298648685794E-4</v>
      </c>
      <c r="M84" s="28">
        <f t="shared" si="117"/>
        <v>1.7000085509207328E-4</v>
      </c>
      <c r="N84" s="28">
        <f t="shared" si="117"/>
        <v>1.0000120113146586E-4</v>
      </c>
      <c r="O84" s="28">
        <f t="shared" si="117"/>
        <v>7.2000089667222512E-4</v>
      </c>
      <c r="P84" s="28">
        <f t="shared" si="112"/>
        <v>-1.8000347727983989E-4</v>
      </c>
      <c r="Q84" s="28">
        <f t="shared" si="112"/>
        <v>2.0112774288909307E-4</v>
      </c>
      <c r="R84" s="28">
        <f t="shared" si="112"/>
        <v>3.803386635403992E-4</v>
      </c>
      <c r="S84" s="28">
        <f t="shared" si="112"/>
        <v>5.4149873951075673E-4</v>
      </c>
      <c r="T84" s="28">
        <f t="shared" si="112"/>
        <v>6.2012643742582942E-4</v>
      </c>
      <c r="U84" s="28">
        <f t="shared" si="112"/>
        <v>-72.538145188156534</v>
      </c>
      <c r="V84" s="28">
        <f t="shared" si="112"/>
        <v>-70.62036144793808</v>
      </c>
      <c r="W84" s="28">
        <f t="shared" si="112"/>
        <v>-69.973161065175717</v>
      </c>
      <c r="X84" s="28">
        <f t="shared" si="112"/>
        <v>-68.831145155608596</v>
      </c>
      <c r="Y84" s="28">
        <f t="shared" si="112"/>
        <v>-66.448258967908842</v>
      </c>
      <c r="Z84" s="28">
        <f t="shared" si="112"/>
        <v>-65.547380719599786</v>
      </c>
      <c r="AA84" s="28">
        <f t="shared" si="112"/>
        <v>-63.870920563324582</v>
      </c>
      <c r="AB84" s="28">
        <f t="shared" si="112"/>
        <v>3.803386635403992E-4</v>
      </c>
      <c r="AC84" s="28">
        <f t="shared" si="112"/>
        <v>-71.608988308761354</v>
      </c>
      <c r="AD84" s="28">
        <f t="shared" si="112"/>
        <v>-5.1564024968165235E-4</v>
      </c>
      <c r="AE84" s="28">
        <f t="shared" si="112"/>
        <v>1.0480367055259504E-3</v>
      </c>
      <c r="AF84" s="28">
        <f t="shared" si="112"/>
        <v>-72.53814518815652</v>
      </c>
      <c r="AG84" s="28">
        <f t="shared" si="112"/>
        <v>7.1737226129333384E-4</v>
      </c>
      <c r="AH84" s="28">
        <f t="shared" si="112"/>
        <v>-63.870920563324589</v>
      </c>
    </row>
    <row r="85" spans="2:34" s="16" customFormat="1" ht="18.95" thickBot="1">
      <c r="B85" s="17" t="s">
        <v>56</v>
      </c>
      <c r="C85" s="18"/>
      <c r="D85" s="19">
        <f t="shared" si="112"/>
        <v>8943.5228496163018</v>
      </c>
      <c r="E85" s="19">
        <f t="shared" ref="E85:O85" si="119">E27*E$86/1000</f>
        <v>9127.1120334624866</v>
      </c>
      <c r="F85" s="19">
        <f t="shared" si="119"/>
        <v>9447.3978431358028</v>
      </c>
      <c r="G85" s="19">
        <f t="shared" si="119"/>
        <v>9762.2278010662812</v>
      </c>
      <c r="H85" s="19">
        <f t="shared" si="119"/>
        <v>9454.6494551392698</v>
      </c>
      <c r="I85" s="19">
        <f t="shared" si="119"/>
        <v>9296.6236770190535</v>
      </c>
      <c r="J85" s="19">
        <f t="shared" si="119"/>
        <v>8466.6366000157959</v>
      </c>
      <c r="K85" s="19">
        <f t="shared" si="119"/>
        <v>9911.8810892002512</v>
      </c>
      <c r="L85" s="19">
        <f t="shared" ref="L85" si="120">L27*L$86/1000</f>
        <v>7876.0082739842856</v>
      </c>
      <c r="M85" s="19">
        <f t="shared" si="119"/>
        <v>7851.466392311213</v>
      </c>
      <c r="N85" s="19">
        <f t="shared" si="119"/>
        <v>8538.3304353416934</v>
      </c>
      <c r="O85" s="19">
        <f t="shared" si="119"/>
        <v>7249.3743082006895</v>
      </c>
      <c r="P85" s="19">
        <f t="shared" si="112"/>
        <v>8943.5228496163018</v>
      </c>
      <c r="Q85" s="19">
        <f t="shared" si="112"/>
        <v>18071.078695651046</v>
      </c>
      <c r="R85" s="19">
        <f t="shared" si="112"/>
        <v>27515.713577376959</v>
      </c>
      <c r="S85" s="19">
        <f t="shared" si="112"/>
        <v>37306.670424561569</v>
      </c>
      <c r="T85" s="19">
        <f t="shared" si="112"/>
        <v>46772.955002984323</v>
      </c>
      <c r="U85" s="19">
        <f t="shared" si="112"/>
        <v>56074.112063185727</v>
      </c>
      <c r="V85" s="19">
        <f t="shared" si="112"/>
        <v>64706.295750110941</v>
      </c>
      <c r="W85" s="19">
        <f t="shared" si="112"/>
        <v>74711.396399512567</v>
      </c>
      <c r="X85" s="19">
        <f t="shared" si="112"/>
        <v>82573.522869304565</v>
      </c>
      <c r="Y85" s="19">
        <f t="shared" si="112"/>
        <v>91307.690197721211</v>
      </c>
      <c r="Z85" s="19">
        <f t="shared" si="112"/>
        <v>99968.547782314941</v>
      </c>
      <c r="AA85" s="19">
        <f t="shared" si="112"/>
        <v>107602.77029473761</v>
      </c>
      <c r="AB85" s="19">
        <f t="shared" si="112"/>
        <v>27515.713577376959</v>
      </c>
      <c r="AC85" s="19">
        <f t="shared" si="112"/>
        <v>28536.114965591336</v>
      </c>
      <c r="AD85" s="19">
        <f t="shared" si="112"/>
        <v>26201.917768425759</v>
      </c>
      <c r="AE85" s="19">
        <f t="shared" si="112"/>
        <v>23762.996920468599</v>
      </c>
      <c r="AF85" s="19">
        <f t="shared" si="112"/>
        <v>56074.112063185719</v>
      </c>
      <c r="AG85" s="19">
        <f t="shared" si="112"/>
        <v>50327.404265149373</v>
      </c>
      <c r="AH85" s="19">
        <f t="shared" si="112"/>
        <v>107602.77029473764</v>
      </c>
    </row>
    <row r="86" spans="2:34" s="16" customFormat="1" ht="18.95" thickTop="1">
      <c r="B86" s="21" t="s">
        <v>59</v>
      </c>
      <c r="C86" s="22"/>
      <c r="D86" s="23">
        <v>129.41399999999999</v>
      </c>
      <c r="E86" s="23">
        <v>128.893</v>
      </c>
      <c r="F86" s="23">
        <v>131.15099999999998</v>
      </c>
      <c r="G86" s="23">
        <v>124.77199999999999</v>
      </c>
      <c r="H86" s="23">
        <v>124.369</v>
      </c>
      <c r="I86" s="23">
        <v>130.46199999999999</v>
      </c>
      <c r="J86" s="23">
        <v>104.45600000000002</v>
      </c>
      <c r="K86" s="23">
        <v>115.63599999999998</v>
      </c>
      <c r="L86" s="23">
        <v>105.47599999999998</v>
      </c>
      <c r="M86" s="23">
        <v>79.523999999999987</v>
      </c>
      <c r="N86" s="23">
        <v>99.907000000000011</v>
      </c>
      <c r="O86" s="23">
        <v>80.296999999999983</v>
      </c>
      <c r="P86" s="23">
        <v>129.41399999999999</v>
      </c>
      <c r="Q86" s="23">
        <v>258.30700000000002</v>
      </c>
      <c r="R86" s="23">
        <v>389.45799999999997</v>
      </c>
      <c r="S86" s="23">
        <v>514.23</v>
      </c>
      <c r="T86" s="23">
        <v>638.59900000000005</v>
      </c>
      <c r="U86" s="23">
        <v>769.06100000000004</v>
      </c>
      <c r="V86" s="23">
        <v>873.51700000000005</v>
      </c>
      <c r="W86" s="23">
        <v>989.15300000000002</v>
      </c>
      <c r="X86" s="23">
        <v>1094.6289999999999</v>
      </c>
      <c r="Y86" s="23">
        <v>1174.1529999999998</v>
      </c>
      <c r="Z86" s="23">
        <v>1274.0599999999997</v>
      </c>
      <c r="AA86" s="23">
        <v>1354.3569999999997</v>
      </c>
      <c r="AB86" s="23">
        <v>389.45799999999997</v>
      </c>
      <c r="AC86" s="23">
        <v>379.60299999999995</v>
      </c>
      <c r="AD86" s="23">
        <v>325.56799999999998</v>
      </c>
      <c r="AE86" s="23">
        <v>259.72799999999995</v>
      </c>
      <c r="AF86" s="23">
        <v>769.06099999999992</v>
      </c>
      <c r="AG86" s="23">
        <v>585.29599999999994</v>
      </c>
      <c r="AH86" s="23">
        <v>1354.357</v>
      </c>
    </row>
    <row r="87" spans="2:34" ht="18.600000000000001">
      <c r="D87" s="9">
        <f>D85-SUM(D63,D70,D76,D82:D84)</f>
        <v>0</v>
      </c>
      <c r="E87" s="9">
        <f t="shared" ref="E87:AH87" si="121">E85-SUM(E63,E70,E76,E82:E84)</f>
        <v>0</v>
      </c>
      <c r="F87" s="9">
        <f t="shared" si="121"/>
        <v>0</v>
      </c>
      <c r="G87" s="9">
        <f t="shared" si="121"/>
        <v>0</v>
      </c>
      <c r="H87" s="9">
        <f t="shared" si="121"/>
        <v>0</v>
      </c>
      <c r="I87" s="9">
        <v>0</v>
      </c>
      <c r="J87" s="9">
        <f t="shared" ref="J87" si="122">J85-SUM(J63,J70,J76,J82:J84)</f>
        <v>0</v>
      </c>
      <c r="K87" s="9">
        <f t="shared" si="121"/>
        <v>0</v>
      </c>
      <c r="L87" s="9">
        <f t="shared" ref="L87" si="123">L85-SUM(L63,L70,L76,L82:L84)</f>
        <v>0</v>
      </c>
      <c r="M87" s="9">
        <f t="shared" si="121"/>
        <v>0</v>
      </c>
      <c r="N87" s="9">
        <f t="shared" si="121"/>
        <v>0</v>
      </c>
      <c r="O87" s="9">
        <f t="shared" si="121"/>
        <v>0</v>
      </c>
      <c r="P87" s="9">
        <f t="shared" si="121"/>
        <v>0</v>
      </c>
      <c r="Q87" s="9">
        <f t="shared" si="121"/>
        <v>0</v>
      </c>
      <c r="R87" s="9">
        <f t="shared" si="121"/>
        <v>0</v>
      </c>
      <c r="S87" s="9">
        <f t="shared" si="121"/>
        <v>0</v>
      </c>
      <c r="T87" s="9">
        <f t="shared" si="121"/>
        <v>0</v>
      </c>
      <c r="U87" s="9">
        <f t="shared" si="121"/>
        <v>0</v>
      </c>
      <c r="V87" s="9">
        <f t="shared" si="121"/>
        <v>0</v>
      </c>
      <c r="W87" s="9">
        <f t="shared" si="121"/>
        <v>0</v>
      </c>
      <c r="X87" s="9">
        <f t="shared" si="121"/>
        <v>0</v>
      </c>
      <c r="Y87" s="9">
        <f t="shared" si="121"/>
        <v>0</v>
      </c>
      <c r="Z87" s="9">
        <f t="shared" si="121"/>
        <v>0</v>
      </c>
      <c r="AA87" s="9">
        <f t="shared" si="121"/>
        <v>0</v>
      </c>
      <c r="AB87" s="9">
        <f t="shared" si="121"/>
        <v>0</v>
      </c>
      <c r="AC87" s="9">
        <f t="shared" si="121"/>
        <v>0</v>
      </c>
      <c r="AD87" s="9">
        <f t="shared" si="121"/>
        <v>0</v>
      </c>
      <c r="AE87" s="9">
        <f t="shared" si="121"/>
        <v>0</v>
      </c>
      <c r="AF87" s="9">
        <f t="shared" si="121"/>
        <v>0</v>
      </c>
      <c r="AG87" s="9">
        <f t="shared" si="121"/>
        <v>0</v>
      </c>
      <c r="AH87" s="9">
        <f t="shared" si="121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  <pageSetUpPr fitToPage="1"/>
  </sheetPr>
  <dimension ref="A1:AH87"/>
  <sheetViews>
    <sheetView showGridLines="0" zoomScale="75" zoomScaleNormal="75" workbookViewId="0">
      <pane xSplit="3" ySplit="2" topLeftCell="N72" activePane="bottomRight" state="frozen"/>
      <selection pane="bottomRight" activeCell="R6" sqref="R6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2802.8567801544086</v>
      </c>
      <c r="E3" s="46">
        <v>2764.5152934263683</v>
      </c>
      <c r="F3" s="46">
        <v>2961.8595286912441</v>
      </c>
      <c r="G3" s="46">
        <v>3251.6574489845902</v>
      </c>
      <c r="H3" s="46">
        <v>3251.6574489845902</v>
      </c>
      <c r="I3" s="46">
        <v>3116.9395087369167</v>
      </c>
      <c r="J3" s="46">
        <v>3017.2311795739329</v>
      </c>
      <c r="K3" s="46">
        <v>3221.0451338076487</v>
      </c>
      <c r="L3" s="46">
        <v>3453.2550445150882</v>
      </c>
      <c r="M3" s="46">
        <v>3709.9371904958798</v>
      </c>
      <c r="N3" s="46">
        <v>3925.0142112314161</v>
      </c>
      <c r="O3" s="46">
        <v>3615.2828146473935</v>
      </c>
      <c r="P3" s="8">
        <f>SUM($D3:D3)/P$1</f>
        <v>2802.8567801544086</v>
      </c>
      <c r="Q3" s="8">
        <f>SUM($D3:E3)/Q$1</f>
        <v>2783.6860367903882</v>
      </c>
      <c r="R3" s="8">
        <f>SUM($D3:F3)/R$1</f>
        <v>2843.0772007573401</v>
      </c>
      <c r="S3" s="8">
        <f>SUM($D3:G3)/S$1</f>
        <v>2945.2222628141526</v>
      </c>
      <c r="T3" s="8">
        <f>SUM($D3:H3)/T$1</f>
        <v>3006.5093000482402</v>
      </c>
      <c r="U3" s="8">
        <f>SUM($D3:I3)/U$1</f>
        <v>3024.9143348296861</v>
      </c>
      <c r="V3" s="8">
        <f>SUM($D3:J3)/V$1</f>
        <v>3023.8167412217217</v>
      </c>
      <c r="W3" s="8">
        <f>SUM($D3:K3)/W$1</f>
        <v>3048.4702902949625</v>
      </c>
      <c r="X3" s="8">
        <f>SUM($D3:L3)/X$1</f>
        <v>3093.4463740971987</v>
      </c>
      <c r="Y3" s="8">
        <f>SUM($D3:M3)/Y$1</f>
        <v>3155.0954557370669</v>
      </c>
      <c r="Z3" s="8">
        <f>SUM($D3:N3)/Z$1</f>
        <v>3225.0880698729165</v>
      </c>
      <c r="AA3" s="8">
        <f>SUM($D3:O3)/AA$1</f>
        <v>3257.604298604123</v>
      </c>
      <c r="AB3" s="8">
        <f>SUM($D3:$F3)/AB$1</f>
        <v>2843.0772007573401</v>
      </c>
      <c r="AC3" s="8">
        <f>SUM($G3:$I3)/AC$1</f>
        <v>3206.7514689020322</v>
      </c>
      <c r="AD3" s="8">
        <f>SUM($J3:$L3)/AD$1</f>
        <v>3230.5104526322234</v>
      </c>
      <c r="AE3" s="8">
        <f>SUM($M3:$O3)/AE$1</f>
        <v>3750.0780721248962</v>
      </c>
      <c r="AF3" s="8">
        <f>SUM($D3:$I3)/AF$1</f>
        <v>3024.9143348296861</v>
      </c>
      <c r="AG3" s="8">
        <f>SUM($J3:$O3)/AG$1</f>
        <v>3490.2942623785602</v>
      </c>
      <c r="AH3" s="8">
        <f>SUM($D3:$O3)/AH$1</f>
        <v>3257.604298604123</v>
      </c>
    </row>
    <row r="4" spans="1:34" s="13" customFormat="1" ht="18.600000000000001">
      <c r="A4" s="10"/>
      <c r="B4" s="24" t="s">
        <v>33</v>
      </c>
      <c r="C4" s="11"/>
      <c r="D4" s="47">
        <v>1.2219737095973111</v>
      </c>
      <c r="E4" s="47">
        <v>1.1997586207261186</v>
      </c>
      <c r="F4" s="47">
        <v>1.17938778733363</v>
      </c>
      <c r="G4" s="47">
        <v>1.1752000958764575</v>
      </c>
      <c r="H4" s="47">
        <v>1.1414707821166168</v>
      </c>
      <c r="I4" s="47">
        <v>1.0019153229974913</v>
      </c>
      <c r="J4" s="47">
        <v>1.1257163757361972</v>
      </c>
      <c r="K4" s="47">
        <v>1.2256906638663214</v>
      </c>
      <c r="L4" s="47">
        <v>1.2728246745488188</v>
      </c>
      <c r="M4" s="47">
        <v>1.2668103888269946</v>
      </c>
      <c r="N4" s="47">
        <v>1.2510670258414802</v>
      </c>
      <c r="O4" s="47">
        <v>1.1993903204832723</v>
      </c>
      <c r="P4" s="12">
        <f>SUM($D4:D4)/P$1</f>
        <v>1.2219737095973111</v>
      </c>
      <c r="Q4" s="12">
        <f>SUM($D4:E4)/Q$1</f>
        <v>1.2108661651617147</v>
      </c>
      <c r="R4" s="12">
        <f>SUM($D4:F4)/R$1</f>
        <v>1.2003733725523531</v>
      </c>
      <c r="S4" s="12">
        <f>SUM($D4:G4)/S$1</f>
        <v>1.1940800533833793</v>
      </c>
      <c r="T4" s="12">
        <f>SUM($D4:H4)/T$1</f>
        <v>1.1835581991300268</v>
      </c>
      <c r="U4" s="12">
        <f>SUM($D4:I4)/U$1</f>
        <v>1.153284386441271</v>
      </c>
      <c r="V4" s="12">
        <f>SUM($D4:J4)/V$1</f>
        <v>1.1493460991976889</v>
      </c>
      <c r="W4" s="12">
        <f>SUM($D4:K4)/W$1</f>
        <v>1.158889169781268</v>
      </c>
      <c r="X4" s="12">
        <f>SUM($D4:L4)/X$1</f>
        <v>1.1715486703109959</v>
      </c>
      <c r="Y4" s="12">
        <f>SUM($D4:M4)/Y$1</f>
        <v>1.1810748421625958</v>
      </c>
      <c r="Z4" s="12">
        <f>SUM($D4:N4)/Z$1</f>
        <v>1.1874377679515853</v>
      </c>
      <c r="AA4" s="12">
        <f>SUM($D4:O4)/AA$1</f>
        <v>1.1884338139958925</v>
      </c>
      <c r="AB4" s="12">
        <f t="shared" ref="AB4:AB27" si="0">SUM($D4:$F4)/AB$1</f>
        <v>1.2003733725523531</v>
      </c>
      <c r="AC4" s="12">
        <f t="shared" ref="AC4:AC27" si="1">SUM($G4:$I4)/AC$1</f>
        <v>1.1061954003301884</v>
      </c>
      <c r="AD4" s="12">
        <f t="shared" ref="AD4:AD27" si="2">SUM($J4:$L4)/AD$1</f>
        <v>1.2080772380504456</v>
      </c>
      <c r="AE4" s="12">
        <f t="shared" ref="AE4:AE27" si="3">SUM($M4:$O4)/AE$1</f>
        <v>1.2390892450505824</v>
      </c>
      <c r="AF4" s="12">
        <f t="shared" ref="AF4:AF27" si="4">SUM($D4:$I4)/AF$1</f>
        <v>1.153284386441271</v>
      </c>
      <c r="AG4" s="12">
        <f t="shared" ref="AG4:AG27" si="5">SUM($J4:$O4)/AG$1</f>
        <v>1.2235832415505141</v>
      </c>
      <c r="AH4" s="12">
        <f t="shared" ref="AH4:AH27" si="6">SUM($D4:$O4)/AH$1</f>
        <v>1.1884338139958925</v>
      </c>
    </row>
    <row r="5" spans="1:34" s="1" customFormat="1" ht="18.600000000000001">
      <c r="B5" s="26" t="s">
        <v>34</v>
      </c>
      <c r="C5" s="27"/>
      <c r="D5" s="48">
        <v>3425.0172971152579</v>
      </c>
      <c r="E5" s="48">
        <v>3316.7510554174805</v>
      </c>
      <c r="F5" s="48">
        <v>3493.1809559361946</v>
      </c>
      <c r="G5" s="48">
        <v>3821.3481458040874</v>
      </c>
      <c r="H5" s="48">
        <v>3563.8436502629988</v>
      </c>
      <c r="I5" s="48">
        <v>3122.9094546597898</v>
      </c>
      <c r="J5" s="48">
        <v>3396.5465482282189</v>
      </c>
      <c r="K5" s="48">
        <v>3948.004948400081</v>
      </c>
      <c r="L5" s="48">
        <v>4395.3882281689839</v>
      </c>
      <c r="M5" s="48">
        <v>4699.7869748158137</v>
      </c>
      <c r="N5" s="48">
        <v>4910.4558556308311</v>
      </c>
      <c r="O5" s="48">
        <v>4336.1352136976038</v>
      </c>
      <c r="P5" s="28">
        <f>SUM($D5:D5)/P$1</f>
        <v>3425.0172971152579</v>
      </c>
      <c r="Q5" s="28">
        <f>SUM($D5:E5)/Q$1</f>
        <v>3370.8841762663692</v>
      </c>
      <c r="R5" s="28">
        <f>SUM($D5:F5)/R$1</f>
        <v>3411.6497694896443</v>
      </c>
      <c r="S5" s="28">
        <f>SUM($D5:G5)/S$1</f>
        <v>3514.0743635682552</v>
      </c>
      <c r="T5" s="28">
        <f>SUM($D5:H5)/T$1</f>
        <v>3524.0282209072038</v>
      </c>
      <c r="U5" s="28">
        <f>SUM($D5:I5)/U$1</f>
        <v>3457.175093199301</v>
      </c>
      <c r="V5" s="28">
        <f>SUM($D5:J5)/V$1</f>
        <v>3448.5138724891467</v>
      </c>
      <c r="W5" s="28">
        <f>SUM($D5:K5)/W$1</f>
        <v>3510.9502569780134</v>
      </c>
      <c r="X5" s="28">
        <f>SUM($D5:L5)/X$1</f>
        <v>3609.2211426658992</v>
      </c>
      <c r="Y5" s="28">
        <f>SUM($D5:M5)/Y$1</f>
        <v>3718.2777258808906</v>
      </c>
      <c r="Z5" s="28">
        <f>SUM($D5:N5)/Z$1</f>
        <v>3826.657555858158</v>
      </c>
      <c r="AA5" s="28">
        <f>SUM($D5:O5)/AA$1</f>
        <v>3869.1140273447786</v>
      </c>
      <c r="AB5" s="28">
        <f t="shared" si="0"/>
        <v>3411.6497694896443</v>
      </c>
      <c r="AC5" s="28">
        <f t="shared" si="1"/>
        <v>3502.7004169089582</v>
      </c>
      <c r="AD5" s="28">
        <f t="shared" si="2"/>
        <v>3913.3132415990949</v>
      </c>
      <c r="AE5" s="28">
        <f t="shared" si="3"/>
        <v>4648.7926813814165</v>
      </c>
      <c r="AF5" s="28">
        <f t="shared" si="4"/>
        <v>3457.175093199301</v>
      </c>
      <c r="AG5" s="28">
        <f t="shared" si="5"/>
        <v>4281.0529614902562</v>
      </c>
      <c r="AH5" s="28">
        <f t="shared" si="6"/>
        <v>3869.1140273447786</v>
      </c>
    </row>
    <row r="6" spans="1:34" s="1" customFormat="1" ht="18.600000000000001">
      <c r="B6" s="24" t="s">
        <v>35</v>
      </c>
      <c r="C6" s="14"/>
      <c r="D6" s="48">
        <v>150.90714787279202</v>
      </c>
      <c r="E6" s="48">
        <v>204.27499683647929</v>
      </c>
      <c r="F6" s="48">
        <v>220.49772143175065</v>
      </c>
      <c r="G6" s="48">
        <v>222.55195008981437</v>
      </c>
      <c r="H6" s="48">
        <v>305.02221639008627</v>
      </c>
      <c r="I6" s="48">
        <v>285.49527394892709</v>
      </c>
      <c r="J6" s="48">
        <v>224.36206450759164</v>
      </c>
      <c r="K6" s="48">
        <v>261.4161408629966</v>
      </c>
      <c r="L6" s="48">
        <v>335.16058960616795</v>
      </c>
      <c r="M6" s="48">
        <v>306.56247906352729</v>
      </c>
      <c r="N6" s="48">
        <v>319.67413792074007</v>
      </c>
      <c r="O6" s="48">
        <v>246.36868960487504</v>
      </c>
      <c r="P6" s="15">
        <f>SUM($D6:D6)/P$1</f>
        <v>150.90714787279202</v>
      </c>
      <c r="Q6" s="15">
        <f>SUM($D6:E6)/Q$1</f>
        <v>177.59107235463566</v>
      </c>
      <c r="R6" s="15">
        <f>SUM($D6:F6)/R$1</f>
        <v>191.893288713674</v>
      </c>
      <c r="S6" s="15">
        <f>SUM($D6:G6)/S$1</f>
        <v>199.55795405770908</v>
      </c>
      <c r="T6" s="15">
        <f>SUM($D6:H6)/T$1</f>
        <v>220.6508065241845</v>
      </c>
      <c r="U6" s="15">
        <f>SUM($D6:I6)/U$1</f>
        <v>231.45821776164158</v>
      </c>
      <c r="V6" s="15">
        <f>SUM($D6:J6)/V$1</f>
        <v>230.44448158249159</v>
      </c>
      <c r="W6" s="15">
        <f>SUM($D6:K6)/W$1</f>
        <v>234.31593899255472</v>
      </c>
      <c r="X6" s="15">
        <f>SUM($D6:L6)/X$1</f>
        <v>245.52090017184506</v>
      </c>
      <c r="Y6" s="15">
        <f>SUM($D6:M6)/Y$1</f>
        <v>251.62505806101331</v>
      </c>
      <c r="Z6" s="15">
        <f>SUM($D6:N6)/Z$1</f>
        <v>257.81133804826118</v>
      </c>
      <c r="AA6" s="15">
        <f>SUM($D6:O6)/AA$1</f>
        <v>256.85778401131233</v>
      </c>
      <c r="AB6" s="15">
        <f t="shared" si="0"/>
        <v>191.893288713674</v>
      </c>
      <c r="AC6" s="15">
        <f t="shared" si="1"/>
        <v>271.02314680960927</v>
      </c>
      <c r="AD6" s="15">
        <f t="shared" si="2"/>
        <v>273.64626499225204</v>
      </c>
      <c r="AE6" s="15">
        <f t="shared" si="3"/>
        <v>290.86843552971413</v>
      </c>
      <c r="AF6" s="15">
        <f t="shared" si="4"/>
        <v>231.45821776164158</v>
      </c>
      <c r="AG6" s="15">
        <f t="shared" si="5"/>
        <v>282.25735026098312</v>
      </c>
      <c r="AH6" s="15">
        <f t="shared" si="6"/>
        <v>256.85778401131233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303.42020312155904</v>
      </c>
      <c r="E11" s="48">
        <v>291.88499130604589</v>
      </c>
      <c r="F11" s="48">
        <v>277.44146793205937</v>
      </c>
      <c r="G11" s="48">
        <v>317.49371508538252</v>
      </c>
      <c r="H11" s="48">
        <v>339.63149338909466</v>
      </c>
      <c r="I11" s="48">
        <v>325.22415451109413</v>
      </c>
      <c r="J11" s="48">
        <v>278.68054165573932</v>
      </c>
      <c r="K11" s="48">
        <v>347.47738948312161</v>
      </c>
      <c r="L11" s="48">
        <v>382.30555489176703</v>
      </c>
      <c r="M11" s="48">
        <v>376.1570539377135</v>
      </c>
      <c r="N11" s="48">
        <v>407.08715628283926</v>
      </c>
      <c r="O11" s="48">
        <v>389.70453254480509</v>
      </c>
      <c r="P11" s="15">
        <f>SUM($D11:D11)/P$1</f>
        <v>303.42020312155904</v>
      </c>
      <c r="Q11" s="15">
        <f>SUM($D11:E11)/Q$1</f>
        <v>297.65259721380244</v>
      </c>
      <c r="R11" s="15">
        <f>SUM($D11:F11)/R$1</f>
        <v>290.9155541198881</v>
      </c>
      <c r="S11" s="15">
        <f>SUM($D11:G11)/S$1</f>
        <v>297.56009436126169</v>
      </c>
      <c r="T11" s="15">
        <f>SUM($D11:H11)/T$1</f>
        <v>305.97437416682828</v>
      </c>
      <c r="U11" s="15">
        <f>SUM($D11:I11)/U$1</f>
        <v>309.1826708908726</v>
      </c>
      <c r="V11" s="15">
        <f>SUM($D11:J11)/V$1</f>
        <v>304.82522385728214</v>
      </c>
      <c r="W11" s="15">
        <f>SUM($D11:K11)/W$1</f>
        <v>310.15674456051204</v>
      </c>
      <c r="X11" s="15">
        <f>SUM($D11:L11)/X$1</f>
        <v>318.17327904176256</v>
      </c>
      <c r="Y11" s="15">
        <f>SUM($D11:M11)/Y$1</f>
        <v>323.97165653135767</v>
      </c>
      <c r="Z11" s="15">
        <f>SUM($D11:N11)/Z$1</f>
        <v>331.52761105421962</v>
      </c>
      <c r="AA11" s="15">
        <f>SUM($D11:O11)/AA$1</f>
        <v>336.37568784510177</v>
      </c>
      <c r="AB11" s="15">
        <f t="shared" si="0"/>
        <v>290.9155541198881</v>
      </c>
      <c r="AC11" s="15">
        <f t="shared" si="1"/>
        <v>327.4497876618571</v>
      </c>
      <c r="AD11" s="15">
        <f t="shared" si="2"/>
        <v>336.15449534354269</v>
      </c>
      <c r="AE11" s="15">
        <f t="shared" si="3"/>
        <v>390.98291425511928</v>
      </c>
      <c r="AF11" s="15">
        <f t="shared" si="4"/>
        <v>309.1826708908726</v>
      </c>
      <c r="AG11" s="15">
        <f t="shared" si="5"/>
        <v>363.56870479933099</v>
      </c>
      <c r="AH11" s="15">
        <f t="shared" si="6"/>
        <v>336.37568784510177</v>
      </c>
    </row>
    <row r="12" spans="1:34" s="1" customFormat="1" ht="18.600000000000001">
      <c r="B12" s="26" t="s">
        <v>41</v>
      </c>
      <c r="C12" s="27"/>
      <c r="D12" s="48">
        <v>454.32735099435104</v>
      </c>
      <c r="E12" s="48">
        <v>496.15998814252521</v>
      </c>
      <c r="F12" s="48">
        <v>497.93918936380999</v>
      </c>
      <c r="G12" s="48">
        <v>540.04566517519686</v>
      </c>
      <c r="H12" s="48">
        <v>644.65370977918087</v>
      </c>
      <c r="I12" s="48">
        <v>610.71942846002116</v>
      </c>
      <c r="J12" s="48">
        <v>503.04260616333096</v>
      </c>
      <c r="K12" s="48">
        <v>608.89353034611827</v>
      </c>
      <c r="L12" s="48">
        <v>717.46614449793492</v>
      </c>
      <c r="M12" s="48">
        <v>682.71953300124073</v>
      </c>
      <c r="N12" s="48">
        <v>726.76129420357938</v>
      </c>
      <c r="O12" s="48">
        <v>636.07322214968008</v>
      </c>
      <c r="P12" s="28">
        <f>SUM($D12:D12)/P$1</f>
        <v>454.32735099435104</v>
      </c>
      <c r="Q12" s="28">
        <f>SUM($D12:E12)/Q$1</f>
        <v>475.24366956843812</v>
      </c>
      <c r="R12" s="28">
        <f>SUM($D12:F12)/R$1</f>
        <v>482.8088428335621</v>
      </c>
      <c r="S12" s="28">
        <f>SUM($D12:G12)/S$1</f>
        <v>497.11804841897083</v>
      </c>
      <c r="T12" s="28">
        <f>SUM($D12:H12)/T$1</f>
        <v>526.62518069101282</v>
      </c>
      <c r="U12" s="28">
        <f>SUM($D12:I12)/U$1</f>
        <v>540.64088865251415</v>
      </c>
      <c r="V12" s="28">
        <f>SUM($D12:J12)/V$1</f>
        <v>535.2697054397737</v>
      </c>
      <c r="W12" s="28">
        <f>SUM($D12:K12)/W$1</f>
        <v>544.47268355306676</v>
      </c>
      <c r="X12" s="28">
        <f>SUM($D12:L12)/X$1</f>
        <v>563.69417921360764</v>
      </c>
      <c r="Y12" s="28">
        <f>SUM($D12:M12)/Y$1</f>
        <v>575.59671459237097</v>
      </c>
      <c r="Z12" s="28">
        <f>SUM($D12:N12)/Z$1</f>
        <v>589.3389491024808</v>
      </c>
      <c r="AA12" s="28">
        <f>SUM($D12:O12)/AA$1</f>
        <v>593.2334718564141</v>
      </c>
      <c r="AB12" s="28">
        <f t="shared" si="0"/>
        <v>482.8088428335621</v>
      </c>
      <c r="AC12" s="28">
        <f t="shared" si="1"/>
        <v>598.47293447146626</v>
      </c>
      <c r="AD12" s="28">
        <f t="shared" si="2"/>
        <v>609.80076033579473</v>
      </c>
      <c r="AE12" s="28">
        <f t="shared" si="3"/>
        <v>681.85134978483336</v>
      </c>
      <c r="AF12" s="28">
        <f t="shared" si="4"/>
        <v>540.64088865251415</v>
      </c>
      <c r="AG12" s="28">
        <f t="shared" si="5"/>
        <v>645.82605506031405</v>
      </c>
      <c r="AH12" s="28">
        <f t="shared" si="6"/>
        <v>593.2334718564141</v>
      </c>
    </row>
    <row r="13" spans="1:34" s="1" customFormat="1" ht="18.600000000000001">
      <c r="B13" s="25" t="s">
        <v>42</v>
      </c>
      <c r="C13" s="14"/>
      <c r="D13" s="48">
        <v>17.327509680700935</v>
      </c>
      <c r="E13" s="48">
        <v>19.097534780222549</v>
      </c>
      <c r="F13" s="48">
        <v>16.655313069821535</v>
      </c>
      <c r="G13" s="48">
        <v>24.811747378094637</v>
      </c>
      <c r="H13" s="48">
        <v>21.896910875074742</v>
      </c>
      <c r="I13" s="48">
        <v>22.208966548009347</v>
      </c>
      <c r="J13" s="48">
        <v>24.763299605987569</v>
      </c>
      <c r="K13" s="48">
        <v>24.64973202455182</v>
      </c>
      <c r="L13" s="48">
        <v>21.673156560126646</v>
      </c>
      <c r="M13" s="48">
        <v>24.333291348726661</v>
      </c>
      <c r="N13" s="48">
        <v>23.387124140209533</v>
      </c>
      <c r="O13" s="48">
        <v>24.031587035480069</v>
      </c>
      <c r="P13" s="15">
        <f>SUM($D13:D13)/P$1</f>
        <v>17.327509680700935</v>
      </c>
      <c r="Q13" s="15">
        <f>SUM($D13:E13)/Q$1</f>
        <v>18.212522230461744</v>
      </c>
      <c r="R13" s="15">
        <f>SUM($D13:F13)/R$1</f>
        <v>17.693452510248338</v>
      </c>
      <c r="S13" s="15">
        <f>SUM($D13:G13)/S$1</f>
        <v>19.473026227209914</v>
      </c>
      <c r="T13" s="15">
        <f>SUM($D13:H13)/T$1</f>
        <v>19.95780315678288</v>
      </c>
      <c r="U13" s="15">
        <f>SUM($D13:I13)/U$1</f>
        <v>20.332997055320622</v>
      </c>
      <c r="V13" s="15">
        <f>SUM($D13:J13)/V$1</f>
        <v>20.965897419701612</v>
      </c>
      <c r="W13" s="15">
        <f>SUM($D13:K13)/W$1</f>
        <v>21.426376745307888</v>
      </c>
      <c r="X13" s="15">
        <f>SUM($D13:L13)/X$1</f>
        <v>21.453796724732193</v>
      </c>
      <c r="Y13" s="15">
        <f>SUM($D13:M13)/Y$1</f>
        <v>21.741746187131639</v>
      </c>
      <c r="Z13" s="15">
        <f>SUM($D13:N13)/Z$1</f>
        <v>21.891326001047812</v>
      </c>
      <c r="AA13" s="15">
        <f>SUM($D13:O13)/AA$1</f>
        <v>22.069681087250498</v>
      </c>
      <c r="AB13" s="15">
        <f t="shared" si="0"/>
        <v>17.693452510248338</v>
      </c>
      <c r="AC13" s="15">
        <f t="shared" si="1"/>
        <v>22.972541600392905</v>
      </c>
      <c r="AD13" s="15">
        <f t="shared" si="2"/>
        <v>23.695396063555346</v>
      </c>
      <c r="AE13" s="15">
        <f t="shared" si="3"/>
        <v>23.917334174805422</v>
      </c>
      <c r="AF13" s="15">
        <f t="shared" si="4"/>
        <v>20.332997055320622</v>
      </c>
      <c r="AG13" s="15">
        <f t="shared" si="5"/>
        <v>23.806365119180384</v>
      </c>
      <c r="AH13" s="15">
        <f t="shared" si="6"/>
        <v>22.069681087250498</v>
      </c>
    </row>
    <row r="14" spans="1:34" s="1" customFormat="1" ht="18.600000000000001">
      <c r="B14" s="25" t="s">
        <v>43</v>
      </c>
      <c r="C14" s="14"/>
      <c r="D14" s="48">
        <v>57.328682777499154</v>
      </c>
      <c r="E14" s="48">
        <v>68.685924606339938</v>
      </c>
      <c r="F14" s="48">
        <v>56.792113311031031</v>
      </c>
      <c r="G14" s="48">
        <v>84.795300448662047</v>
      </c>
      <c r="H14" s="48">
        <v>96.739659795157891</v>
      </c>
      <c r="I14" s="48">
        <v>65.43951731287504</v>
      </c>
      <c r="J14" s="48">
        <v>67.237538356562112</v>
      </c>
      <c r="K14" s="48">
        <v>91.252534998497254</v>
      </c>
      <c r="L14" s="48">
        <v>106.39722182938998</v>
      </c>
      <c r="M14" s="48">
        <v>77.63450930024004</v>
      </c>
      <c r="N14" s="48">
        <v>180.79171128156545</v>
      </c>
      <c r="O14" s="48">
        <v>128.63925841798485</v>
      </c>
      <c r="P14" s="15">
        <f>SUM($D14:D14)/P$1</f>
        <v>57.328682777499154</v>
      </c>
      <c r="Q14" s="15">
        <f>SUM($D14:E14)/Q$1</f>
        <v>63.007303691919546</v>
      </c>
      <c r="R14" s="15">
        <f>SUM($D14:F14)/R$1</f>
        <v>60.935573564956712</v>
      </c>
      <c r="S14" s="15">
        <f>SUM($D14:G14)/S$1</f>
        <v>66.900505285883042</v>
      </c>
      <c r="T14" s="15">
        <f>SUM($D14:H14)/T$1</f>
        <v>72.868336187738009</v>
      </c>
      <c r="U14" s="15">
        <f>SUM($D14:I14)/U$1</f>
        <v>71.630199708594191</v>
      </c>
      <c r="V14" s="15">
        <f>SUM($D14:J14)/V$1</f>
        <v>71.002676658303898</v>
      </c>
      <c r="W14" s="15">
        <f>SUM($D14:K14)/W$1</f>
        <v>73.533908950828064</v>
      </c>
      <c r="X14" s="15">
        <f>SUM($D14:L14)/X$1</f>
        <v>77.185388159557164</v>
      </c>
      <c r="Y14" s="15">
        <f>SUM($D14:M14)/Y$1</f>
        <v>77.230300273625446</v>
      </c>
      <c r="Z14" s="15">
        <f>SUM($D14:N14)/Z$1</f>
        <v>86.644974001619985</v>
      </c>
      <c r="AA14" s="15">
        <f>SUM($D14:O14)/AA$1</f>
        <v>90.144497702983742</v>
      </c>
      <c r="AB14" s="15">
        <f t="shared" si="0"/>
        <v>60.935573564956712</v>
      </c>
      <c r="AC14" s="15">
        <f t="shared" si="1"/>
        <v>82.324825852231655</v>
      </c>
      <c r="AD14" s="15">
        <f t="shared" si="2"/>
        <v>88.29576506148311</v>
      </c>
      <c r="AE14" s="15">
        <f t="shared" si="3"/>
        <v>129.02182633326345</v>
      </c>
      <c r="AF14" s="15">
        <f t="shared" si="4"/>
        <v>71.630199708594191</v>
      </c>
      <c r="AG14" s="15">
        <f t="shared" si="5"/>
        <v>108.65879569737326</v>
      </c>
      <c r="AH14" s="15">
        <f t="shared" si="6"/>
        <v>90.144497702983742</v>
      </c>
    </row>
    <row r="15" spans="1:34" s="1" customFormat="1" ht="18.600000000000001">
      <c r="B15" s="25" t="s">
        <v>44</v>
      </c>
      <c r="C15" s="14"/>
      <c r="D15" s="48">
        <v>1020.8386141634614</v>
      </c>
      <c r="E15" s="48">
        <v>980.08225858812159</v>
      </c>
      <c r="F15" s="48">
        <v>993.53188129047089</v>
      </c>
      <c r="G15" s="48">
        <v>1021.0710338835007</v>
      </c>
      <c r="H15" s="48">
        <v>1016.8832982952058</v>
      </c>
      <c r="I15" s="48">
        <v>987.04789241722926</v>
      </c>
      <c r="J15" s="48">
        <v>904.90873619390163</v>
      </c>
      <c r="K15" s="48">
        <v>968.47305029395511</v>
      </c>
      <c r="L15" s="48">
        <v>1168.5129904293005</v>
      </c>
      <c r="M15" s="48">
        <v>1154.4593889071471</v>
      </c>
      <c r="N15" s="48">
        <v>1324.966016383785</v>
      </c>
      <c r="O15" s="48">
        <v>1170.6624149261884</v>
      </c>
      <c r="P15" s="15">
        <f>SUM($D15:D15)/P$1</f>
        <v>1020.8386141634614</v>
      </c>
      <c r="Q15" s="15">
        <f>SUM($D15:E15)/Q$1</f>
        <v>1000.4604363757915</v>
      </c>
      <c r="R15" s="15">
        <f>SUM($D15:F15)/R$1</f>
        <v>998.15091801401798</v>
      </c>
      <c r="S15" s="15">
        <f>SUM($D15:G15)/S$1</f>
        <v>1003.8809469813887</v>
      </c>
      <c r="T15" s="15">
        <f>SUM($D15:H15)/T$1</f>
        <v>1006.4814172441522</v>
      </c>
      <c r="U15" s="15">
        <f>SUM($D15:I15)/U$1</f>
        <v>1003.242496439665</v>
      </c>
      <c r="V15" s="15">
        <f>SUM($D15:J15)/V$1</f>
        <v>989.19481640455604</v>
      </c>
      <c r="W15" s="15">
        <f>SUM($D15:K15)/W$1</f>
        <v>986.60459564073085</v>
      </c>
      <c r="X15" s="15">
        <f>SUM($D15:L15)/X$1</f>
        <v>1006.8166395061276</v>
      </c>
      <c r="Y15" s="15">
        <f>SUM($D15:M15)/Y$1</f>
        <v>1021.5809144462295</v>
      </c>
      <c r="Z15" s="15">
        <f>SUM($D15:N15)/Z$1</f>
        <v>1049.1613782587347</v>
      </c>
      <c r="AA15" s="15">
        <f>SUM($D15:O15)/AA$1</f>
        <v>1059.2864646476889</v>
      </c>
      <c r="AB15" s="15">
        <f t="shared" si="0"/>
        <v>998.15091801401798</v>
      </c>
      <c r="AC15" s="15">
        <f t="shared" si="1"/>
        <v>1008.3340748653119</v>
      </c>
      <c r="AD15" s="15">
        <f t="shared" si="2"/>
        <v>1013.9649256390525</v>
      </c>
      <c r="AE15" s="15">
        <f t="shared" si="3"/>
        <v>1216.6959400723733</v>
      </c>
      <c r="AF15" s="15">
        <f t="shared" si="4"/>
        <v>1003.242496439665</v>
      </c>
      <c r="AG15" s="15">
        <f t="shared" si="5"/>
        <v>1115.3304328557131</v>
      </c>
      <c r="AH15" s="15">
        <f t="shared" si="6"/>
        <v>1059.2864646476889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77.787202968935219</v>
      </c>
      <c r="E17" s="48">
        <v>135.38165630312557</v>
      </c>
      <c r="F17" s="48">
        <v>219.66274749099057</v>
      </c>
      <c r="G17" s="48">
        <v>260.17860304721756</v>
      </c>
      <c r="H17" s="48">
        <v>170.51672160574972</v>
      </c>
      <c r="I17" s="48">
        <v>136.63460014301364</v>
      </c>
      <c r="J17" s="48">
        <v>140.27869924703501</v>
      </c>
      <c r="K17" s="48">
        <v>174.90184233002705</v>
      </c>
      <c r="L17" s="48">
        <v>145.08459125619396</v>
      </c>
      <c r="M17" s="48">
        <v>231.09835629046751</v>
      </c>
      <c r="N17" s="48">
        <v>56.54845128252078</v>
      </c>
      <c r="O17" s="48">
        <v>54.599869828187352</v>
      </c>
      <c r="P17" s="15">
        <f>SUM($D17:D17)/P$1</f>
        <v>77.787202968935219</v>
      </c>
      <c r="Q17" s="15">
        <f>SUM($D17:E17)/Q$1</f>
        <v>106.58442963603039</v>
      </c>
      <c r="R17" s="15">
        <f>SUM($D17:F17)/R$1</f>
        <v>144.27720225435044</v>
      </c>
      <c r="S17" s="15">
        <f>SUM($D17:G17)/S$1</f>
        <v>173.25255245256722</v>
      </c>
      <c r="T17" s="15">
        <f>SUM($D17:H17)/T$1</f>
        <v>172.70538628320372</v>
      </c>
      <c r="U17" s="15">
        <f>SUM($D17:I17)/U$1</f>
        <v>166.69358859317205</v>
      </c>
      <c r="V17" s="15">
        <f>SUM($D17:J17)/V$1</f>
        <v>162.92003297229533</v>
      </c>
      <c r="W17" s="15">
        <f>SUM($D17:K17)/W$1</f>
        <v>164.41775914201179</v>
      </c>
      <c r="X17" s="15">
        <f>SUM($D17:L17)/X$1</f>
        <v>162.26962937692093</v>
      </c>
      <c r="Y17" s="15">
        <f>SUM($D17:M17)/Y$1</f>
        <v>169.1525020682756</v>
      </c>
      <c r="Z17" s="15">
        <f>SUM($D17:N17)/Z$1</f>
        <v>158.91577017866152</v>
      </c>
      <c r="AA17" s="15">
        <f>SUM($D17:O17)/AA$1</f>
        <v>150.22277848278867</v>
      </c>
      <c r="AB17" s="15">
        <f t="shared" si="0"/>
        <v>144.27720225435044</v>
      </c>
      <c r="AC17" s="15">
        <f t="shared" si="1"/>
        <v>189.10997493199366</v>
      </c>
      <c r="AD17" s="15">
        <f t="shared" si="2"/>
        <v>153.42171094441866</v>
      </c>
      <c r="AE17" s="15">
        <f t="shared" si="3"/>
        <v>114.08222580039188</v>
      </c>
      <c r="AF17" s="15">
        <f t="shared" si="4"/>
        <v>166.69358859317205</v>
      </c>
      <c r="AG17" s="15">
        <f t="shared" si="5"/>
        <v>133.75196837240529</v>
      </c>
      <c r="AH17" s="15">
        <f t="shared" si="6"/>
        <v>150.22277848278867</v>
      </c>
    </row>
    <row r="18" spans="2:34" s="1" customFormat="1" ht="18.600000000000001">
      <c r="B18" s="26" t="s">
        <v>47</v>
      </c>
      <c r="C18" s="27"/>
      <c r="D18" s="48">
        <v>1246.4144432769049</v>
      </c>
      <c r="E18" s="48">
        <v>1274.1154514106129</v>
      </c>
      <c r="F18" s="48">
        <v>1351.4121739005586</v>
      </c>
      <c r="G18" s="48">
        <v>1492.6548986572236</v>
      </c>
      <c r="H18" s="48">
        <v>1407.2678217316625</v>
      </c>
      <c r="I18" s="48">
        <v>1295.7218168705558</v>
      </c>
      <c r="J18" s="48">
        <v>1226.9541447450008</v>
      </c>
      <c r="K18" s="48">
        <v>1354.7814019548707</v>
      </c>
      <c r="L18" s="48">
        <v>1566.7614713437251</v>
      </c>
      <c r="M18" s="48">
        <v>1627.5165512333606</v>
      </c>
      <c r="N18" s="48">
        <v>1733.5235113882429</v>
      </c>
      <c r="O18" s="48">
        <v>1494.9152923596287</v>
      </c>
      <c r="P18" s="28">
        <f>SUM($D18:D18)/P$1</f>
        <v>1246.4144432769049</v>
      </c>
      <c r="Q18" s="28">
        <f>SUM($D18:E18)/Q$1</f>
        <v>1260.2649473437589</v>
      </c>
      <c r="R18" s="28">
        <f>SUM($D18:F18)/R$1</f>
        <v>1290.6473561960254</v>
      </c>
      <c r="S18" s="28">
        <f>SUM($D18:G18)/S$1</f>
        <v>1341.1492418113251</v>
      </c>
      <c r="T18" s="28">
        <f>SUM($D18:H18)/T$1</f>
        <v>1354.3729577953925</v>
      </c>
      <c r="U18" s="28">
        <f>SUM($D18:I18)/U$1</f>
        <v>1344.5977676412531</v>
      </c>
      <c r="V18" s="28">
        <f>SUM($D18:J18)/V$1</f>
        <v>1327.7915357989314</v>
      </c>
      <c r="W18" s="28">
        <f>SUM($D18:K18)/W$1</f>
        <v>1331.1652690684239</v>
      </c>
      <c r="X18" s="28">
        <f>SUM($D18:L18)/X$1</f>
        <v>1357.3426248767908</v>
      </c>
      <c r="Y18" s="28">
        <f>SUM($D18:M18)/Y$1</f>
        <v>1384.3600175124477</v>
      </c>
      <c r="Z18" s="28">
        <f>SUM($D18:N18)/Z$1</f>
        <v>1416.1021533193382</v>
      </c>
      <c r="AA18" s="28">
        <f>SUM($D18:O18)/AA$1</f>
        <v>1422.6699149060289</v>
      </c>
      <c r="AB18" s="28">
        <f t="shared" si="0"/>
        <v>1290.6473561960254</v>
      </c>
      <c r="AC18" s="28">
        <f t="shared" si="1"/>
        <v>1398.5481790864806</v>
      </c>
      <c r="AD18" s="28">
        <f t="shared" si="2"/>
        <v>1382.8323393478656</v>
      </c>
      <c r="AE18" s="28">
        <f t="shared" si="3"/>
        <v>1618.6517849937438</v>
      </c>
      <c r="AF18" s="28">
        <f t="shared" si="4"/>
        <v>1344.5977676412531</v>
      </c>
      <c r="AG18" s="28">
        <f t="shared" si="5"/>
        <v>1500.742062170805</v>
      </c>
      <c r="AH18" s="28">
        <f t="shared" si="6"/>
        <v>1422.6699149060289</v>
      </c>
    </row>
    <row r="19" spans="2:34" s="1" customFormat="1" ht="18.600000000000001">
      <c r="B19" s="25" t="s">
        <v>48</v>
      </c>
      <c r="C19" s="14"/>
      <c r="D19" s="48">
        <v>85.958072247303349</v>
      </c>
      <c r="E19" s="48">
        <v>107.33243826552355</v>
      </c>
      <c r="F19" s="48">
        <v>129.41427586900028</v>
      </c>
      <c r="G19" s="48">
        <v>142.67810717962197</v>
      </c>
      <c r="H19" s="48">
        <v>350.7052478167401</v>
      </c>
      <c r="I19" s="48">
        <v>184.86250213838935</v>
      </c>
      <c r="J19" s="48">
        <v>185.62664683944513</v>
      </c>
      <c r="K19" s="48">
        <v>133.65464476626696</v>
      </c>
      <c r="L19" s="48">
        <v>164.33546298469025</v>
      </c>
      <c r="M19" s="48">
        <v>1226.0173597009657</v>
      </c>
      <c r="N19" s="48">
        <v>776.16431451612914</v>
      </c>
      <c r="O19" s="48">
        <v>824.10368659637754</v>
      </c>
      <c r="P19" s="15">
        <f>SUM($D19:D19)/P$1</f>
        <v>85.958072247303349</v>
      </c>
      <c r="Q19" s="15">
        <f>SUM($D19:E19)/Q$1</f>
        <v>96.645255256413449</v>
      </c>
      <c r="R19" s="15">
        <f>SUM($D19:F19)/R$1</f>
        <v>107.56826212727572</v>
      </c>
      <c r="S19" s="15">
        <f>SUM($D19:G19)/S$1</f>
        <v>116.34572339036228</v>
      </c>
      <c r="T19" s="15">
        <f>SUM($D19:H19)/T$1</f>
        <v>163.21762827563785</v>
      </c>
      <c r="U19" s="15">
        <f>SUM($D19:I19)/U$1</f>
        <v>166.8251072527631</v>
      </c>
      <c r="V19" s="15">
        <f>SUM($D19:J19)/V$1</f>
        <v>169.51104147943195</v>
      </c>
      <c r="W19" s="15">
        <f>SUM($D19:K19)/W$1</f>
        <v>165.02899189028633</v>
      </c>
      <c r="X19" s="15">
        <f>SUM($D19:L19)/X$1</f>
        <v>164.95193312299787</v>
      </c>
      <c r="Y19" s="15">
        <f>SUM($D19:M19)/Y$1</f>
        <v>271.05847578079465</v>
      </c>
      <c r="Z19" s="15">
        <f>SUM($D19:N19)/Z$1</f>
        <v>316.97718839309778</v>
      </c>
      <c r="AA19" s="15">
        <f>SUM($D19:O19)/AA$1</f>
        <v>359.23772991003779</v>
      </c>
      <c r="AB19" s="15">
        <f t="shared" si="0"/>
        <v>107.56826212727572</v>
      </c>
      <c r="AC19" s="15">
        <f t="shared" si="1"/>
        <v>226.08195237825046</v>
      </c>
      <c r="AD19" s="15">
        <f t="shared" si="2"/>
        <v>161.20558486346746</v>
      </c>
      <c r="AE19" s="15">
        <f t="shared" si="3"/>
        <v>942.0951202711575</v>
      </c>
      <c r="AF19" s="15">
        <f t="shared" si="4"/>
        <v>166.8251072527631</v>
      </c>
      <c r="AG19" s="15">
        <f t="shared" si="5"/>
        <v>551.65035256731244</v>
      </c>
      <c r="AH19" s="15">
        <f t="shared" si="6"/>
        <v>359.23772991003779</v>
      </c>
    </row>
    <row r="20" spans="2:34" s="1" customFormat="1" ht="18.600000000000001">
      <c r="B20" s="25" t="s">
        <v>49</v>
      </c>
      <c r="C20" s="14"/>
      <c r="D20" s="48">
        <v>61.429583652183766</v>
      </c>
      <c r="E20" s="48">
        <v>76.072491680557363</v>
      </c>
      <c r="F20" s="48">
        <v>71.540392539734952</v>
      </c>
      <c r="G20" s="48">
        <v>69.442808803398648</v>
      </c>
      <c r="H20" s="48">
        <v>87.907972761427956</v>
      </c>
      <c r="I20" s="48">
        <v>68.167607455884095</v>
      </c>
      <c r="J20" s="48">
        <v>87.565654107023747</v>
      </c>
      <c r="K20" s="48">
        <v>91.038564050820526</v>
      </c>
      <c r="L20" s="48">
        <v>93.420848306118216</v>
      </c>
      <c r="M20" s="48">
        <v>112.40082842044409</v>
      </c>
      <c r="N20" s="48">
        <v>136.20688608572431</v>
      </c>
      <c r="O20" s="48">
        <v>82.193384941889022</v>
      </c>
      <c r="P20" s="15">
        <f>SUM($D20:D20)/P$1</f>
        <v>61.429583652183766</v>
      </c>
      <c r="Q20" s="15">
        <f>SUM($D20:E20)/Q$1</f>
        <v>68.751037666370564</v>
      </c>
      <c r="R20" s="15">
        <f>SUM($D20:F20)/R$1</f>
        <v>69.680822624158694</v>
      </c>
      <c r="S20" s="15">
        <f>SUM($D20:G20)/S$1</f>
        <v>69.621319168968682</v>
      </c>
      <c r="T20" s="15">
        <f>SUM($D20:H20)/T$1</f>
        <v>73.278649887460546</v>
      </c>
      <c r="U20" s="15">
        <f>SUM($D20:I20)/U$1</f>
        <v>72.426809482197797</v>
      </c>
      <c r="V20" s="15">
        <f>SUM($D20:J20)/V$1</f>
        <v>74.589501571458641</v>
      </c>
      <c r="W20" s="15">
        <f>SUM($D20:K20)/W$1</f>
        <v>76.645634381378869</v>
      </c>
      <c r="X20" s="15">
        <f>SUM($D20:L20)/X$1</f>
        <v>78.509547039683241</v>
      </c>
      <c r="Y20" s="15">
        <f>SUM($D20:M20)/Y$1</f>
        <v>81.898675177759316</v>
      </c>
      <c r="Z20" s="15">
        <f>SUM($D20:N20)/Z$1</f>
        <v>86.835785260301591</v>
      </c>
      <c r="AA20" s="15">
        <f>SUM($D20:O20)/AA$1</f>
        <v>86.448918567100534</v>
      </c>
      <c r="AB20" s="15">
        <f t="shared" si="0"/>
        <v>69.680822624158694</v>
      </c>
      <c r="AC20" s="15">
        <f t="shared" si="1"/>
        <v>75.1727963402369</v>
      </c>
      <c r="AD20" s="15">
        <f t="shared" si="2"/>
        <v>90.675022154654172</v>
      </c>
      <c r="AE20" s="15">
        <f t="shared" si="3"/>
        <v>110.26703314935247</v>
      </c>
      <c r="AF20" s="15">
        <f t="shared" si="4"/>
        <v>72.426809482197797</v>
      </c>
      <c r="AG20" s="15">
        <f t="shared" si="5"/>
        <v>100.47102765200331</v>
      </c>
      <c r="AH20" s="15">
        <f t="shared" si="6"/>
        <v>86.448918567100534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>
        <v>115.4226247934766</v>
      </c>
      <c r="E22" s="48">
        <v>143.54330005086308</v>
      </c>
      <c r="F22" s="48">
        <v>118.84972217835146</v>
      </c>
      <c r="G22" s="48">
        <v>192.8374756231141</v>
      </c>
      <c r="H22" s="48">
        <v>259.67665659596145</v>
      </c>
      <c r="I22" s="48">
        <v>188.53467682638359</v>
      </c>
      <c r="J22" s="48">
        <v>186.1345807775383</v>
      </c>
      <c r="K22" s="48">
        <v>121.96605889592266</v>
      </c>
      <c r="L22" s="48">
        <v>175.34620969981827</v>
      </c>
      <c r="M22" s="48">
        <v>190.36586783034679</v>
      </c>
      <c r="N22" s="48">
        <v>345.90720084466454</v>
      </c>
      <c r="O22" s="48">
        <v>138.66728609952926</v>
      </c>
      <c r="P22" s="15">
        <f>SUM($D22:D22)/P$1</f>
        <v>115.4226247934766</v>
      </c>
      <c r="Q22" s="15">
        <f>SUM($D22:E22)/Q$1</f>
        <v>129.48296242216983</v>
      </c>
      <c r="R22" s="15">
        <f>SUM($D22:F22)/R$1</f>
        <v>125.93854900756371</v>
      </c>
      <c r="S22" s="15">
        <f>SUM($D22:G22)/S$1</f>
        <v>142.6632806614513</v>
      </c>
      <c r="T22" s="15">
        <f>SUM($D22:H22)/T$1</f>
        <v>166.06595584835333</v>
      </c>
      <c r="U22" s="15">
        <f>SUM($D22:I22)/U$1</f>
        <v>169.81074267802504</v>
      </c>
      <c r="V22" s="15">
        <f>SUM($D22:J22)/V$1</f>
        <v>172.14271954938405</v>
      </c>
      <c r="W22" s="15">
        <f>SUM($D22:K22)/W$1</f>
        <v>165.87063696770139</v>
      </c>
      <c r="X22" s="15">
        <f>SUM($D22:L22)/X$1</f>
        <v>166.92347838238103</v>
      </c>
      <c r="Y22" s="15">
        <f>SUM($D22:M22)/Y$1</f>
        <v>169.26771732717762</v>
      </c>
      <c r="Z22" s="15">
        <f>SUM($D22:N22)/Z$1</f>
        <v>185.32585219240372</v>
      </c>
      <c r="AA22" s="15">
        <f>SUM($D22:O22)/AA$1</f>
        <v>181.43763835133083</v>
      </c>
      <c r="AB22" s="15">
        <f t="shared" si="0"/>
        <v>125.93854900756371</v>
      </c>
      <c r="AC22" s="15">
        <f t="shared" si="1"/>
        <v>213.68293634848638</v>
      </c>
      <c r="AD22" s="15">
        <f t="shared" si="2"/>
        <v>161.14894979109306</v>
      </c>
      <c r="AE22" s="15">
        <f t="shared" si="3"/>
        <v>224.98011825818023</v>
      </c>
      <c r="AF22" s="15">
        <f t="shared" si="4"/>
        <v>169.81074267802504</v>
      </c>
      <c r="AG22" s="15">
        <f t="shared" si="5"/>
        <v>193.06453402463663</v>
      </c>
      <c r="AH22" s="15">
        <f t="shared" si="6"/>
        <v>181.43763835133083</v>
      </c>
    </row>
    <row r="23" spans="2:34" s="1" customFormat="1" ht="18.600000000000001">
      <c r="B23" s="25" t="s">
        <v>52</v>
      </c>
      <c r="C23" s="14"/>
      <c r="D23" s="48">
        <v>12.447078405455294</v>
      </c>
      <c r="E23" s="48">
        <v>12.171477626770823</v>
      </c>
      <c r="F23" s="48">
        <v>18.544382546770237</v>
      </c>
      <c r="G23" s="48">
        <v>13.447559363244949</v>
      </c>
      <c r="H23" s="48">
        <v>12.764942346134166</v>
      </c>
      <c r="I23" s="48">
        <v>16.667615190076585</v>
      </c>
      <c r="J23" s="48">
        <v>21.545052130548427</v>
      </c>
      <c r="K23" s="48">
        <v>22.175896114539956</v>
      </c>
      <c r="L23" s="48">
        <v>6.8892308379366529</v>
      </c>
      <c r="M23" s="48">
        <v>7.3826723112818318</v>
      </c>
      <c r="N23" s="48">
        <v>17.227648433270705</v>
      </c>
      <c r="O23" s="48">
        <v>16.305985916797113</v>
      </c>
      <c r="P23" s="15">
        <f>SUM($D23:D23)/P$1</f>
        <v>12.447078405455294</v>
      </c>
      <c r="Q23" s="15">
        <f>SUM($D23:E23)/Q$1</f>
        <v>12.309278016113058</v>
      </c>
      <c r="R23" s="15">
        <f>SUM($D23:F23)/R$1</f>
        <v>14.387646192998785</v>
      </c>
      <c r="S23" s="15">
        <f>SUM($D23:G23)/S$1</f>
        <v>14.152624485560326</v>
      </c>
      <c r="T23" s="15">
        <f>SUM($D23:H23)/T$1</f>
        <v>13.875088057675095</v>
      </c>
      <c r="U23" s="15">
        <f>SUM($D23:I23)/U$1</f>
        <v>14.340509246408677</v>
      </c>
      <c r="V23" s="15">
        <f>SUM($D23:J23)/V$1</f>
        <v>15.369729658428641</v>
      </c>
      <c r="W23" s="15">
        <f>SUM($D23:K23)/W$1</f>
        <v>16.220500465442555</v>
      </c>
      <c r="X23" s="15">
        <f>SUM($D23:L23)/X$1</f>
        <v>15.183692729053011</v>
      </c>
      <c r="Y23" s="15">
        <f>SUM($D23:M23)/Y$1</f>
        <v>14.403590687275891</v>
      </c>
      <c r="Z23" s="15">
        <f>SUM($D23:N23)/Z$1</f>
        <v>14.660323209639056</v>
      </c>
      <c r="AA23" s="15">
        <f>SUM($D23:O23)/AA$1</f>
        <v>14.797461768568894</v>
      </c>
      <c r="AB23" s="15">
        <f t="shared" si="0"/>
        <v>14.387646192998785</v>
      </c>
      <c r="AC23" s="15">
        <f t="shared" si="1"/>
        <v>14.293372299818566</v>
      </c>
      <c r="AD23" s="15">
        <f t="shared" si="2"/>
        <v>16.870059694341677</v>
      </c>
      <c r="AE23" s="15">
        <f t="shared" si="3"/>
        <v>13.63876888711655</v>
      </c>
      <c r="AF23" s="15">
        <f t="shared" si="4"/>
        <v>14.340509246408677</v>
      </c>
      <c r="AG23" s="15">
        <f t="shared" si="5"/>
        <v>15.254414290729114</v>
      </c>
      <c r="AH23" s="15">
        <f t="shared" si="6"/>
        <v>14.797461768568894</v>
      </c>
    </row>
    <row r="24" spans="2:34" s="1" customFormat="1" ht="18.600000000000001">
      <c r="B24" s="26" t="s">
        <v>53</v>
      </c>
      <c r="C24" s="29"/>
      <c r="D24" s="49">
        <v>334.15812799213569</v>
      </c>
      <c r="E24" s="49">
        <v>411.76730128595796</v>
      </c>
      <c r="F24" s="49">
        <v>390.68802567158178</v>
      </c>
      <c r="G24" s="49">
        <v>485.86578656637545</v>
      </c>
      <c r="H24" s="49">
        <v>786.04100031845144</v>
      </c>
      <c r="I24" s="49">
        <v>513.98016707999921</v>
      </c>
      <c r="J24" s="49">
        <v>552.80413244539614</v>
      </c>
      <c r="K24" s="49">
        <v>379.75068198982734</v>
      </c>
      <c r="L24" s="49">
        <v>142.29724208255851</v>
      </c>
      <c r="M24" s="49">
        <v>1559.0972034597589</v>
      </c>
      <c r="N24" s="49">
        <v>1313.0949048458747</v>
      </c>
      <c r="O24" s="49">
        <v>1090.860263623174</v>
      </c>
      <c r="P24" s="30">
        <f>SUM($D24:D24)/P$1</f>
        <v>334.15812799213569</v>
      </c>
      <c r="Q24" s="30">
        <f>SUM($D24:E24)/Q$1</f>
        <v>372.96271463904679</v>
      </c>
      <c r="R24" s="30">
        <f>SUM($D24:F24)/R$1</f>
        <v>378.87115164989177</v>
      </c>
      <c r="S24" s="30">
        <f>SUM($D24:G24)/S$1</f>
        <v>405.61981037901268</v>
      </c>
      <c r="T24" s="30">
        <f>SUM($D24:H24)/T$1</f>
        <v>481.70404836690039</v>
      </c>
      <c r="U24" s="30">
        <f>SUM($D24:I24)/U$1</f>
        <v>487.08340148575024</v>
      </c>
      <c r="V24" s="30">
        <f>SUM($D24:J24)/V$1</f>
        <v>496.47207733712821</v>
      </c>
      <c r="W24" s="30">
        <f>SUM($D24:K24)/W$1</f>
        <v>481.88190291871558</v>
      </c>
      <c r="X24" s="30">
        <f>SUM($D24:L24)/X$1</f>
        <v>444.15027393692037</v>
      </c>
      <c r="Y24" s="30">
        <f>SUM($D24:M24)/Y$1</f>
        <v>555.64496688920428</v>
      </c>
      <c r="Z24" s="30">
        <f>SUM($D24:N24)/Z$1</f>
        <v>624.50405215799253</v>
      </c>
      <c r="AA24" s="30">
        <f>SUM($D24:O24)/AA$1</f>
        <v>663.3670697800909</v>
      </c>
      <c r="AB24" s="30">
        <f t="shared" si="0"/>
        <v>378.87115164989177</v>
      </c>
      <c r="AC24" s="30">
        <f t="shared" si="1"/>
        <v>595.29565132160872</v>
      </c>
      <c r="AD24" s="30">
        <f t="shared" si="2"/>
        <v>358.28401883926068</v>
      </c>
      <c r="AE24" s="30">
        <f t="shared" si="3"/>
        <v>1321.0174573096026</v>
      </c>
      <c r="AF24" s="30">
        <f t="shared" si="4"/>
        <v>487.08340148575024</v>
      </c>
      <c r="AG24" s="30">
        <f t="shared" si="5"/>
        <v>839.65073807443162</v>
      </c>
      <c r="AH24" s="30">
        <f t="shared" si="6"/>
        <v>663.3670697800909</v>
      </c>
    </row>
    <row r="25" spans="2:34" s="1" customFormat="1" ht="18.600000000000001">
      <c r="B25" s="26" t="s">
        <v>54</v>
      </c>
      <c r="C25" s="29"/>
      <c r="D25" s="49">
        <v>54.069650121606486</v>
      </c>
      <c r="E25" s="49">
        <v>43.81764338679654</v>
      </c>
      <c r="F25" s="49">
        <v>47.08129190656004</v>
      </c>
      <c r="G25" s="49">
        <v>45.933573454781495</v>
      </c>
      <c r="H25" s="49">
        <v>62.622750199689229</v>
      </c>
      <c r="I25" s="49">
        <v>61.473879794108136</v>
      </c>
      <c r="J25" s="49">
        <v>61.121757215229039</v>
      </c>
      <c r="K25" s="49">
        <v>52.398251494868504</v>
      </c>
      <c r="L25" s="49">
        <v>41.424743809170494</v>
      </c>
      <c r="M25" s="49">
        <v>42.376821671073429</v>
      </c>
      <c r="N25" s="49">
        <v>71.573605626850949</v>
      </c>
      <c r="O25" s="49">
        <v>39.01657653520077</v>
      </c>
      <c r="P25" s="30">
        <f>SUM($D25:D25)/P$1</f>
        <v>54.069650121606486</v>
      </c>
      <c r="Q25" s="30">
        <f>SUM($D25:E25)/Q$1</f>
        <v>48.943646754201509</v>
      </c>
      <c r="R25" s="30">
        <f>SUM($D25:F25)/R$1</f>
        <v>48.322861804987689</v>
      </c>
      <c r="S25" s="30">
        <f>SUM($D25:G25)/S$1</f>
        <v>47.725539717436135</v>
      </c>
      <c r="T25" s="30">
        <f>SUM($D25:H25)/T$1</f>
        <v>50.704981813886754</v>
      </c>
      <c r="U25" s="30">
        <f>SUM($D25:I25)/U$1</f>
        <v>52.499798143923648</v>
      </c>
      <c r="V25" s="30">
        <f>SUM($D25:J25)/V$1</f>
        <v>53.731506582681561</v>
      </c>
      <c r="W25" s="30">
        <f>SUM($D25:K25)/W$1</f>
        <v>53.564849696704925</v>
      </c>
      <c r="X25" s="30">
        <f>SUM($D25:L25)/X$1</f>
        <v>52.215949042534433</v>
      </c>
      <c r="Y25" s="30">
        <f>SUM($D25:M25)/Y$1</f>
        <v>51.232036305388327</v>
      </c>
      <c r="Z25" s="30">
        <f>SUM($D25:N25)/Z$1</f>
        <v>53.081269880066749</v>
      </c>
      <c r="AA25" s="30">
        <f>SUM($D25:O25)/AA$1</f>
        <v>51.909212101327917</v>
      </c>
      <c r="AB25" s="30">
        <f t="shared" si="0"/>
        <v>48.322861804987689</v>
      </c>
      <c r="AC25" s="30">
        <f t="shared" si="1"/>
        <v>56.676734482859622</v>
      </c>
      <c r="AD25" s="30">
        <f t="shared" si="2"/>
        <v>51.64825083975601</v>
      </c>
      <c r="AE25" s="30">
        <f t="shared" si="3"/>
        <v>50.989001277708383</v>
      </c>
      <c r="AF25" s="30">
        <f t="shared" si="4"/>
        <v>52.499798143923648</v>
      </c>
      <c r="AG25" s="30">
        <f t="shared" si="5"/>
        <v>51.3186260587322</v>
      </c>
      <c r="AH25" s="30">
        <f t="shared" si="6"/>
        <v>51.909212101327917</v>
      </c>
    </row>
    <row r="26" spans="2:34" s="1" customFormat="1" ht="18.600000000000001">
      <c r="B26" s="26" t="s">
        <v>55</v>
      </c>
      <c r="C26" s="29"/>
      <c r="D26" s="49">
        <v>7.5781446913353462E-6</v>
      </c>
      <c r="E26" s="49">
        <v>5.2872212444779379E-6</v>
      </c>
      <c r="F26" s="49">
        <v>-1.4357707935505178E-6</v>
      </c>
      <c r="G26" s="49">
        <v>4.0122971674752025E-5</v>
      </c>
      <c r="H26" s="49">
        <v>-3.9874410107945465E-5</v>
      </c>
      <c r="I26" s="49">
        <v>1.2252186134599147E-5</v>
      </c>
      <c r="J26" s="49">
        <v>5.3597075300009624E-5</v>
      </c>
      <c r="K26" s="49">
        <v>-7.3580754595165294E-5</v>
      </c>
      <c r="L26" s="49">
        <v>5.4844170084307246E-5</v>
      </c>
      <c r="M26" s="49">
        <v>-2.43624410093944E-6</v>
      </c>
      <c r="N26" s="49">
        <v>-4.975639270133427E-6</v>
      </c>
      <c r="O26" s="49">
        <v>-3.367092929407887E-6</v>
      </c>
      <c r="P26" s="30">
        <f>SUM($D26:D26)/P$1</f>
        <v>7.5781446913353462E-6</v>
      </c>
      <c r="Q26" s="30">
        <f>SUM($D26:E26)/Q$1</f>
        <v>6.432682967906642E-6</v>
      </c>
      <c r="R26" s="30">
        <f>SUM($D26:F26)/R$1</f>
        <v>3.8098650474209221E-6</v>
      </c>
      <c r="S26" s="30">
        <f>SUM($D26:G26)/S$1</f>
        <v>1.2888141704253697E-5</v>
      </c>
      <c r="T26" s="30">
        <f>SUM($D26:H26)/T$1</f>
        <v>2.335631341813865E-6</v>
      </c>
      <c r="U26" s="30">
        <f>SUM($D26:I26)/U$1</f>
        <v>3.9883904739447453E-6</v>
      </c>
      <c r="V26" s="30">
        <f>SUM($D26:J26)/V$1</f>
        <v>1.1075345449096871E-5</v>
      </c>
      <c r="W26" s="30">
        <f>SUM($D26:K26)/W$1</f>
        <v>4.9333294356409998E-7</v>
      </c>
      <c r="X26" s="30">
        <f>SUM($D26:L26)/X$1</f>
        <v>6.532314848091116E-6</v>
      </c>
      <c r="Y26" s="30">
        <f>SUM($D26:M26)/Y$1</f>
        <v>5.6354589531880601E-6</v>
      </c>
      <c r="Z26" s="30">
        <f>SUM($D26:N26)/Z$1</f>
        <v>4.6708136601588342E-6</v>
      </c>
      <c r="AA26" s="30">
        <f>SUM($D26:O26)/AA$1</f>
        <v>4.000988111028274E-6</v>
      </c>
      <c r="AB26" s="30">
        <f t="shared" si="0"/>
        <v>3.8098650474209221E-6</v>
      </c>
      <c r="AC26" s="30">
        <f t="shared" si="1"/>
        <v>4.1669159004685688E-6</v>
      </c>
      <c r="AD26" s="30">
        <f t="shared" si="2"/>
        <v>1.1620163596383858E-5</v>
      </c>
      <c r="AE26" s="30">
        <f t="shared" si="3"/>
        <v>-3.5929921001602513E-6</v>
      </c>
      <c r="AF26" s="30">
        <f t="shared" si="4"/>
        <v>3.9883904739447453E-6</v>
      </c>
      <c r="AG26" s="30">
        <f t="shared" si="5"/>
        <v>4.0135857481118037E-6</v>
      </c>
      <c r="AH26" s="30">
        <f t="shared" si="6"/>
        <v>4.000988111028274E-6</v>
      </c>
    </row>
    <row r="27" spans="2:34" s="16" customFormat="1" ht="18.95" thickBot="1">
      <c r="B27" s="17" t="s">
        <v>56</v>
      </c>
      <c r="C27" s="18"/>
      <c r="D27" s="19">
        <v>5513.9868770783996</v>
      </c>
      <c r="E27" s="19">
        <v>5542.6114449305942</v>
      </c>
      <c r="F27" s="19">
        <v>5780.3016353429348</v>
      </c>
      <c r="G27" s="19">
        <v>6385.8481097806362</v>
      </c>
      <c r="H27" s="19">
        <v>6464.4288924175726</v>
      </c>
      <c r="I27" s="19">
        <v>5604.8047591166596</v>
      </c>
      <c r="J27" s="19">
        <v>5740.4692423942515</v>
      </c>
      <c r="K27" s="19">
        <v>6343.8287406050113</v>
      </c>
      <c r="L27" s="19">
        <v>6863.3378847465428</v>
      </c>
      <c r="M27" s="19">
        <v>8611.4970817450048</v>
      </c>
      <c r="N27" s="19">
        <v>8755.409166719739</v>
      </c>
      <c r="O27" s="19">
        <v>7597.0005649981931</v>
      </c>
      <c r="P27" s="19">
        <f>SUM($D27:D27)/P$1</f>
        <v>5513.9868770783996</v>
      </c>
      <c r="Q27" s="19">
        <f>SUM($D27:E27)/Q$1</f>
        <v>5528.2991610044974</v>
      </c>
      <c r="R27" s="19">
        <f>SUM($D27:F27)/R$1</f>
        <v>5612.2999857839759</v>
      </c>
      <c r="S27" s="19">
        <f>SUM($D27:G27)/S$1</f>
        <v>5805.6870167831412</v>
      </c>
      <c r="T27" s="19">
        <f>SUM($D27:H27)/T$1</f>
        <v>5937.4353919100276</v>
      </c>
      <c r="U27" s="19">
        <f>SUM($D27:I27)/U$1</f>
        <v>5881.9969531111337</v>
      </c>
      <c r="V27" s="19">
        <f>SUM($D27:J27)/V$1</f>
        <v>5861.7787087230081</v>
      </c>
      <c r="W27" s="19">
        <f>SUM($D27:K27)/W$1</f>
        <v>5922.0349627082578</v>
      </c>
      <c r="X27" s="19">
        <f>SUM($D27:L27)/X$1</f>
        <v>6026.6241762680675</v>
      </c>
      <c r="Y27" s="19">
        <f>SUM($D27:M27)/Y$1</f>
        <v>6285.1114668157607</v>
      </c>
      <c r="Z27" s="19">
        <f>SUM($D27:N27)/Z$1</f>
        <v>6509.6839849888493</v>
      </c>
      <c r="AA27" s="19">
        <f>SUM($D27:O27)/AA$1</f>
        <v>6600.2936999896274</v>
      </c>
      <c r="AB27" s="19">
        <f t="shared" si="0"/>
        <v>5612.2999857839759</v>
      </c>
      <c r="AC27" s="19">
        <f t="shared" si="1"/>
        <v>6151.6939204382898</v>
      </c>
      <c r="AD27" s="19">
        <f t="shared" si="2"/>
        <v>6315.8786225819349</v>
      </c>
      <c r="AE27" s="19">
        <f t="shared" si="3"/>
        <v>8321.3022711543126</v>
      </c>
      <c r="AF27" s="19">
        <f t="shared" si="4"/>
        <v>5881.9969531111337</v>
      </c>
      <c r="AG27" s="19">
        <f t="shared" si="5"/>
        <v>7318.5904468681229</v>
      </c>
      <c r="AH27" s="19">
        <f t="shared" si="6"/>
        <v>6600.2936999896274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 t="shared" ref="F28:H28" si="7">F27-SUM(F5,F12,F18,F24:F26)</f>
        <v>0</v>
      </c>
      <c r="G28" s="9">
        <f t="shared" si="7"/>
        <v>0</v>
      </c>
      <c r="H28" s="9">
        <f t="shared" si="7"/>
        <v>0</v>
      </c>
      <c r="I28" s="9">
        <v>0</v>
      </c>
      <c r="J28" s="9">
        <v>0</v>
      </c>
      <c r="K28" s="9">
        <f t="shared" ref="K28:L28" si="8">K27-SUM(K5,K12,K18,K24:K26)</f>
        <v>0</v>
      </c>
      <c r="L28" s="9">
        <f t="shared" si="8"/>
        <v>0</v>
      </c>
      <c r="M28" s="9">
        <f t="shared" ref="M28:O28" si="9">M27-SUM(M5,M12,M18,M24:M26)</f>
        <v>0</v>
      </c>
      <c r="N28" s="9">
        <f t="shared" si="9"/>
        <v>0</v>
      </c>
      <c r="O28" s="9">
        <f t="shared" si="9"/>
        <v>0</v>
      </c>
      <c r="P28" s="9">
        <f t="shared" ref="P28:AH28" si="10">P27-SUM(P5,P12,P18,P24:P26)</f>
        <v>0</v>
      </c>
      <c r="Q28" s="9">
        <f t="shared" si="10"/>
        <v>0</v>
      </c>
      <c r="R28" s="9">
        <f t="shared" si="10"/>
        <v>0</v>
      </c>
      <c r="S28" s="9">
        <f t="shared" si="10"/>
        <v>0</v>
      </c>
      <c r="T28" s="9">
        <f t="shared" si="10"/>
        <v>0</v>
      </c>
      <c r="U28" s="9">
        <f t="shared" si="10"/>
        <v>0</v>
      </c>
      <c r="V28" s="9">
        <f t="shared" si="10"/>
        <v>0</v>
      </c>
      <c r="W28" s="9">
        <f t="shared" si="10"/>
        <v>0</v>
      </c>
      <c r="X28" s="9">
        <f t="shared" si="10"/>
        <v>0</v>
      </c>
      <c r="Y28" s="9">
        <f t="shared" si="10"/>
        <v>0</v>
      </c>
      <c r="Z28" s="9">
        <f t="shared" si="10"/>
        <v>0</v>
      </c>
      <c r="AA28" s="9">
        <f t="shared" si="10"/>
        <v>0</v>
      </c>
      <c r="AB28" s="9">
        <f t="shared" si="10"/>
        <v>0</v>
      </c>
      <c r="AC28" s="9">
        <f t="shared" si="10"/>
        <v>0</v>
      </c>
      <c r="AD28" s="9">
        <f t="shared" si="10"/>
        <v>0</v>
      </c>
      <c r="AE28" s="9">
        <f t="shared" si="10"/>
        <v>0</v>
      </c>
      <c r="AF28" s="9">
        <f t="shared" si="10"/>
        <v>0</v>
      </c>
      <c r="AG28" s="9">
        <f t="shared" si="10"/>
        <v>0</v>
      </c>
      <c r="AH28" s="9">
        <f t="shared" si="10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22961.045383494216</v>
      </c>
      <c r="E34" s="28">
        <f t="shared" ref="E34:O34" si="12">E5*E$57/1000</f>
        <v>18345.971646839153</v>
      </c>
      <c r="F34" s="28">
        <f t="shared" si="12"/>
        <v>24729.625259454693</v>
      </c>
      <c r="G34" s="28">
        <f t="shared" si="12"/>
        <v>22668.722512124365</v>
      </c>
      <c r="H34" s="28">
        <f t="shared" si="12"/>
        <v>19390.242500754881</v>
      </c>
      <c r="I34" s="28">
        <f t="shared" si="12"/>
        <v>19694.462961610869</v>
      </c>
      <c r="J34" s="28">
        <f t="shared" si="12"/>
        <v>17691.738057257899</v>
      </c>
      <c r="K34" s="28">
        <f t="shared" si="12"/>
        <v>20283.068874647888</v>
      </c>
      <c r="L34" s="28">
        <f t="shared" ref="L34" si="13">L5*L$57/1000</f>
        <v>23236.764896355624</v>
      </c>
      <c r="M34" s="28">
        <f t="shared" si="12"/>
        <v>21529.390446756031</v>
      </c>
      <c r="N34" s="28">
        <f t="shared" si="12"/>
        <v>19788.321962520215</v>
      </c>
      <c r="O34" s="28">
        <f t="shared" si="12"/>
        <v>24397.663704309227</v>
      </c>
      <c r="P34" s="28">
        <f t="shared" ref="P34:AH34" si="14">P5*P$57/1000</f>
        <v>22961.045383494216</v>
      </c>
      <c r="Q34" s="28">
        <f t="shared" si="14"/>
        <v>41243.539829095396</v>
      </c>
      <c r="R34" s="28">
        <f t="shared" si="14"/>
        <v>65894.749575628011</v>
      </c>
      <c r="S34" s="28">
        <f t="shared" si="14"/>
        <v>88718.978022863026</v>
      </c>
      <c r="T34" s="28">
        <f t="shared" si="14"/>
        <v>108143.89442731928</v>
      </c>
      <c r="U34" s="28">
        <f t="shared" si="14"/>
        <v>127894.82528436735</v>
      </c>
      <c r="V34" s="28">
        <f t="shared" si="14"/>
        <v>145536.83435395491</v>
      </c>
      <c r="W34" s="28">
        <f t="shared" si="14"/>
        <v>166209.50164752087</v>
      </c>
      <c r="X34" s="28">
        <f t="shared" si="14"/>
        <v>189942.27174025198</v>
      </c>
      <c r="Y34" s="28">
        <f t="shared" si="14"/>
        <v>212714.75248436735</v>
      </c>
      <c r="Z34" s="28">
        <f t="shared" si="14"/>
        <v>234335.72654166291</v>
      </c>
      <c r="AA34" s="28">
        <f t="shared" si="14"/>
        <v>258705.58945124742</v>
      </c>
      <c r="AB34" s="28">
        <f t="shared" si="14"/>
        <v>65894.749575628011</v>
      </c>
      <c r="AC34" s="28">
        <f t="shared" si="14"/>
        <v>61925.631242598989</v>
      </c>
      <c r="AD34" s="28">
        <f t="shared" si="14"/>
        <v>61176.497187606357</v>
      </c>
      <c r="AE34" s="28">
        <f t="shared" si="14"/>
        <v>66186.511726229117</v>
      </c>
      <c r="AF34" s="28">
        <f t="shared" si="14"/>
        <v>127894.82528436735</v>
      </c>
      <c r="AG34" s="28">
        <f t="shared" si="14"/>
        <v>127876.21212506652</v>
      </c>
      <c r="AH34" s="28">
        <f t="shared" si="14"/>
        <v>258705.58945124736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1011.6695976745158</v>
      </c>
      <c r="E35" s="15">
        <f t="shared" ref="E35:O35" si="16">E6*E$57/1000</f>
        <v>1129.9079242015926</v>
      </c>
      <c r="F35" s="15">
        <f t="shared" si="16"/>
        <v>1560.9915691039355</v>
      </c>
      <c r="G35" s="15">
        <f t="shared" si="16"/>
        <v>1320.2064320304403</v>
      </c>
      <c r="H35" s="15">
        <f t="shared" si="16"/>
        <v>1659.5718904461582</v>
      </c>
      <c r="I35" s="15">
        <f t="shared" si="16"/>
        <v>1800.4608139093896</v>
      </c>
      <c r="J35" s="15">
        <f t="shared" si="16"/>
        <v>1168.6443329694664</v>
      </c>
      <c r="K35" s="15">
        <f t="shared" si="16"/>
        <v>1343.0382330745472</v>
      </c>
      <c r="L35" s="15">
        <f t="shared" ref="L35" si="17">L6*L$57/1000</f>
        <v>1771.8680168661178</v>
      </c>
      <c r="M35" s="15">
        <f t="shared" si="16"/>
        <v>1404.3409506540049</v>
      </c>
      <c r="N35" s="15">
        <f t="shared" si="16"/>
        <v>1288.2337099136876</v>
      </c>
      <c r="O35" s="15">
        <f t="shared" si="16"/>
        <v>1386.2160979812729</v>
      </c>
      <c r="P35" s="15">
        <f t="shared" si="15"/>
        <v>1011.6695976745158</v>
      </c>
      <c r="Q35" s="15">
        <f t="shared" si="15"/>
        <v>2172.8674386145367</v>
      </c>
      <c r="R35" s="15">
        <f t="shared" si="15"/>
        <v>3706.347679094501</v>
      </c>
      <c r="S35" s="15">
        <f t="shared" si="15"/>
        <v>5038.1909739541916</v>
      </c>
      <c r="T35" s="15">
        <f t="shared" si="15"/>
        <v>6771.2390566246277</v>
      </c>
      <c r="U35" s="15">
        <f t="shared" si="15"/>
        <v>8562.5713257878288</v>
      </c>
      <c r="V35" s="15">
        <f t="shared" si="15"/>
        <v>9725.3952235506476</v>
      </c>
      <c r="W35" s="15">
        <f t="shared" si="15"/>
        <v>11092.59106437614</v>
      </c>
      <c r="X35" s="15">
        <f t="shared" si="15"/>
        <v>12921.01417313148</v>
      </c>
      <c r="Y35" s="15">
        <f t="shared" si="15"/>
        <v>14394.933861921958</v>
      </c>
      <c r="Z35" s="15">
        <f t="shared" si="15"/>
        <v>15787.774665054694</v>
      </c>
      <c r="AA35" s="15">
        <f t="shared" si="15"/>
        <v>17174.61515689424</v>
      </c>
      <c r="AB35" s="15">
        <f t="shared" si="15"/>
        <v>3706.347679094501</v>
      </c>
      <c r="AC35" s="15">
        <f t="shared" si="15"/>
        <v>4791.5258086363665</v>
      </c>
      <c r="AD35" s="15">
        <f t="shared" si="15"/>
        <v>4277.8890743376178</v>
      </c>
      <c r="AE35" s="15">
        <f t="shared" si="15"/>
        <v>4141.1971749311533</v>
      </c>
      <c r="AF35" s="15">
        <f t="shared" si="15"/>
        <v>8562.5713257878288</v>
      </c>
      <c r="AG35" s="15">
        <f t="shared" si="15"/>
        <v>8431.1035440374872</v>
      </c>
      <c r="AH35" s="15">
        <f t="shared" si="15"/>
        <v>17174.615156894237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0</v>
      </c>
      <c r="E36" s="15">
        <f t="shared" ref="E36:O36" si="19">E7*E$57/1000</f>
        <v>0</v>
      </c>
      <c r="F36" s="15">
        <f t="shared" si="19"/>
        <v>0</v>
      </c>
      <c r="G36" s="15">
        <f t="shared" si="19"/>
        <v>0</v>
      </c>
      <c r="H36" s="15">
        <f t="shared" si="19"/>
        <v>0</v>
      </c>
      <c r="I36" s="15">
        <f t="shared" si="19"/>
        <v>0</v>
      </c>
      <c r="J36" s="15">
        <f t="shared" si="19"/>
        <v>0</v>
      </c>
      <c r="K36" s="15">
        <f t="shared" si="19"/>
        <v>0</v>
      </c>
      <c r="L36" s="15">
        <f t="shared" ref="L36" si="20">L7*L$57/1000</f>
        <v>0</v>
      </c>
      <c r="M36" s="15">
        <f t="shared" si="19"/>
        <v>0</v>
      </c>
      <c r="N36" s="15">
        <f t="shared" si="19"/>
        <v>0</v>
      </c>
      <c r="O36" s="15">
        <f t="shared" si="19"/>
        <v>0</v>
      </c>
      <c r="P36" s="15">
        <f t="shared" si="18"/>
        <v>0</v>
      </c>
      <c r="Q36" s="15">
        <f t="shared" si="18"/>
        <v>0</v>
      </c>
      <c r="R36" s="15">
        <f t="shared" si="18"/>
        <v>0</v>
      </c>
      <c r="S36" s="15">
        <f t="shared" si="18"/>
        <v>0</v>
      </c>
      <c r="T36" s="15">
        <f t="shared" si="18"/>
        <v>0</v>
      </c>
      <c r="U36" s="15">
        <f t="shared" si="18"/>
        <v>0</v>
      </c>
      <c r="V36" s="15">
        <f t="shared" si="18"/>
        <v>0</v>
      </c>
      <c r="W36" s="15">
        <f t="shared" si="18"/>
        <v>0</v>
      </c>
      <c r="X36" s="15">
        <f t="shared" si="18"/>
        <v>0</v>
      </c>
      <c r="Y36" s="15">
        <f t="shared" si="18"/>
        <v>0</v>
      </c>
      <c r="Z36" s="15">
        <f t="shared" si="18"/>
        <v>0</v>
      </c>
      <c r="AA36" s="15">
        <f t="shared" si="18"/>
        <v>0</v>
      </c>
      <c r="AB36" s="15">
        <f t="shared" si="18"/>
        <v>0</v>
      </c>
      <c r="AC36" s="15">
        <f t="shared" si="18"/>
        <v>0</v>
      </c>
      <c r="AD36" s="15">
        <f t="shared" si="18"/>
        <v>0</v>
      </c>
      <c r="AE36" s="15">
        <f t="shared" si="18"/>
        <v>0</v>
      </c>
      <c r="AF36" s="15">
        <f t="shared" si="18"/>
        <v>0</v>
      </c>
      <c r="AG36" s="15">
        <f t="shared" si="18"/>
        <v>0</v>
      </c>
      <c r="AH36" s="15">
        <f t="shared" si="18"/>
        <v>0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0</v>
      </c>
      <c r="E37" s="15">
        <f t="shared" ref="E37:O37" si="22">E8*E$57/1000</f>
        <v>0</v>
      </c>
      <c r="F37" s="15">
        <f t="shared" si="22"/>
        <v>0</v>
      </c>
      <c r="G37" s="15">
        <f t="shared" si="22"/>
        <v>0</v>
      </c>
      <c r="H37" s="15">
        <f t="shared" si="22"/>
        <v>0</v>
      </c>
      <c r="I37" s="15">
        <f t="shared" si="22"/>
        <v>0</v>
      </c>
      <c r="J37" s="15">
        <f t="shared" si="22"/>
        <v>0</v>
      </c>
      <c r="K37" s="15">
        <f t="shared" si="22"/>
        <v>0</v>
      </c>
      <c r="L37" s="15">
        <f t="shared" ref="L37" si="23">L8*L$57/1000</f>
        <v>0</v>
      </c>
      <c r="M37" s="15">
        <f t="shared" si="22"/>
        <v>0</v>
      </c>
      <c r="N37" s="15">
        <f t="shared" si="22"/>
        <v>0</v>
      </c>
      <c r="O37" s="15">
        <f t="shared" si="22"/>
        <v>0</v>
      </c>
      <c r="P37" s="15">
        <f t="shared" si="21"/>
        <v>0</v>
      </c>
      <c r="Q37" s="15">
        <f t="shared" si="21"/>
        <v>0</v>
      </c>
      <c r="R37" s="15">
        <f t="shared" si="21"/>
        <v>0</v>
      </c>
      <c r="S37" s="15">
        <f t="shared" si="21"/>
        <v>0</v>
      </c>
      <c r="T37" s="15">
        <f t="shared" si="21"/>
        <v>0</v>
      </c>
      <c r="U37" s="15">
        <f t="shared" si="21"/>
        <v>0</v>
      </c>
      <c r="V37" s="15">
        <f t="shared" si="21"/>
        <v>0</v>
      </c>
      <c r="W37" s="15">
        <f t="shared" si="21"/>
        <v>0</v>
      </c>
      <c r="X37" s="15">
        <f t="shared" si="21"/>
        <v>0</v>
      </c>
      <c r="Y37" s="15">
        <f t="shared" si="21"/>
        <v>0</v>
      </c>
      <c r="Z37" s="15">
        <f t="shared" si="21"/>
        <v>0</v>
      </c>
      <c r="AA37" s="15">
        <f t="shared" si="21"/>
        <v>0</v>
      </c>
      <c r="AB37" s="15">
        <f t="shared" si="21"/>
        <v>0</v>
      </c>
      <c r="AC37" s="15">
        <f t="shared" si="21"/>
        <v>0</v>
      </c>
      <c r="AD37" s="15">
        <f t="shared" si="21"/>
        <v>0</v>
      </c>
      <c r="AE37" s="15">
        <f t="shared" si="21"/>
        <v>0</v>
      </c>
      <c r="AF37" s="15">
        <f t="shared" si="21"/>
        <v>0</v>
      </c>
      <c r="AG37" s="15">
        <f t="shared" si="21"/>
        <v>0</v>
      </c>
      <c r="AH37" s="15">
        <f t="shared" si="21"/>
        <v>0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0</v>
      </c>
      <c r="E38" s="15">
        <f t="shared" ref="E38:O38" si="25">E9*E$57/1000</f>
        <v>0</v>
      </c>
      <c r="F38" s="15">
        <f t="shared" si="25"/>
        <v>0</v>
      </c>
      <c r="G38" s="15">
        <f t="shared" si="25"/>
        <v>0</v>
      </c>
      <c r="H38" s="15">
        <f t="shared" si="25"/>
        <v>0</v>
      </c>
      <c r="I38" s="15">
        <f t="shared" si="25"/>
        <v>0</v>
      </c>
      <c r="J38" s="15">
        <f t="shared" si="25"/>
        <v>0</v>
      </c>
      <c r="K38" s="15">
        <f t="shared" si="25"/>
        <v>0</v>
      </c>
      <c r="L38" s="15">
        <f t="shared" ref="L38" si="26">L9*L$57/1000</f>
        <v>0</v>
      </c>
      <c r="M38" s="15">
        <f t="shared" si="25"/>
        <v>0</v>
      </c>
      <c r="N38" s="15">
        <f t="shared" si="25"/>
        <v>0</v>
      </c>
      <c r="O38" s="15">
        <f t="shared" si="25"/>
        <v>0</v>
      </c>
      <c r="P38" s="15">
        <f t="shared" si="24"/>
        <v>0</v>
      </c>
      <c r="Q38" s="15">
        <f t="shared" si="24"/>
        <v>0</v>
      </c>
      <c r="R38" s="15">
        <f t="shared" si="24"/>
        <v>0</v>
      </c>
      <c r="S38" s="15">
        <f t="shared" si="24"/>
        <v>0</v>
      </c>
      <c r="T38" s="15">
        <f t="shared" si="24"/>
        <v>0</v>
      </c>
      <c r="U38" s="15">
        <f t="shared" si="24"/>
        <v>0</v>
      </c>
      <c r="V38" s="15">
        <f t="shared" si="24"/>
        <v>0</v>
      </c>
      <c r="W38" s="15">
        <f t="shared" si="24"/>
        <v>0</v>
      </c>
      <c r="X38" s="15">
        <f t="shared" si="24"/>
        <v>0</v>
      </c>
      <c r="Y38" s="15">
        <f t="shared" si="24"/>
        <v>0</v>
      </c>
      <c r="Z38" s="15">
        <f t="shared" si="24"/>
        <v>0</v>
      </c>
      <c r="AA38" s="15">
        <f t="shared" si="24"/>
        <v>0</v>
      </c>
      <c r="AB38" s="15">
        <f t="shared" si="24"/>
        <v>0</v>
      </c>
      <c r="AC38" s="15">
        <f t="shared" si="24"/>
        <v>0</v>
      </c>
      <c r="AD38" s="15">
        <f t="shared" si="24"/>
        <v>0</v>
      </c>
      <c r="AE38" s="15">
        <f t="shared" si="24"/>
        <v>0</v>
      </c>
      <c r="AF38" s="15">
        <f t="shared" si="24"/>
        <v>0</v>
      </c>
      <c r="AG38" s="15">
        <f t="shared" si="24"/>
        <v>0</v>
      </c>
      <c r="AH38" s="15">
        <f t="shared" si="24"/>
        <v>0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0</v>
      </c>
      <c r="E39" s="15">
        <f t="shared" ref="E39:O39" si="28">E10*E$57/1000</f>
        <v>0</v>
      </c>
      <c r="F39" s="15">
        <f t="shared" si="28"/>
        <v>0</v>
      </c>
      <c r="G39" s="15">
        <f t="shared" si="28"/>
        <v>0</v>
      </c>
      <c r="H39" s="15">
        <f t="shared" si="28"/>
        <v>0</v>
      </c>
      <c r="I39" s="15">
        <f t="shared" si="28"/>
        <v>0</v>
      </c>
      <c r="J39" s="15">
        <f t="shared" si="28"/>
        <v>0</v>
      </c>
      <c r="K39" s="15">
        <f t="shared" si="28"/>
        <v>0</v>
      </c>
      <c r="L39" s="15">
        <f t="shared" ref="L39" si="29">L10*L$57/1000</f>
        <v>0</v>
      </c>
      <c r="M39" s="15">
        <f t="shared" si="28"/>
        <v>0</v>
      </c>
      <c r="N39" s="15">
        <f t="shared" si="28"/>
        <v>0</v>
      </c>
      <c r="O39" s="15">
        <f t="shared" si="28"/>
        <v>0</v>
      </c>
      <c r="P39" s="15">
        <f t="shared" si="27"/>
        <v>0</v>
      </c>
      <c r="Q39" s="15">
        <f t="shared" si="27"/>
        <v>0</v>
      </c>
      <c r="R39" s="15">
        <f t="shared" si="27"/>
        <v>0</v>
      </c>
      <c r="S39" s="15">
        <f t="shared" si="27"/>
        <v>0</v>
      </c>
      <c r="T39" s="15">
        <f t="shared" si="27"/>
        <v>0</v>
      </c>
      <c r="U39" s="15">
        <f t="shared" si="27"/>
        <v>0</v>
      </c>
      <c r="V39" s="15">
        <f t="shared" si="27"/>
        <v>0</v>
      </c>
      <c r="W39" s="15">
        <f t="shared" si="27"/>
        <v>0</v>
      </c>
      <c r="X39" s="15">
        <f t="shared" si="27"/>
        <v>0</v>
      </c>
      <c r="Y39" s="15">
        <f t="shared" si="27"/>
        <v>0</v>
      </c>
      <c r="Z39" s="15">
        <f t="shared" si="27"/>
        <v>0</v>
      </c>
      <c r="AA39" s="15">
        <f t="shared" si="27"/>
        <v>0</v>
      </c>
      <c r="AB39" s="15">
        <f t="shared" si="27"/>
        <v>0</v>
      </c>
      <c r="AC39" s="15">
        <f t="shared" si="27"/>
        <v>0</v>
      </c>
      <c r="AD39" s="15">
        <f t="shared" si="27"/>
        <v>0</v>
      </c>
      <c r="AE39" s="15">
        <f t="shared" si="27"/>
        <v>0</v>
      </c>
      <c r="AF39" s="15">
        <f t="shared" si="27"/>
        <v>0</v>
      </c>
      <c r="AG39" s="15">
        <f t="shared" si="27"/>
        <v>0</v>
      </c>
      <c r="AH39" s="15">
        <f t="shared" si="27"/>
        <v>0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2034.1050715308852</v>
      </c>
      <c r="E40" s="15">
        <f t="shared" ref="E40:O40" si="31">E11*E$57/1000</f>
        <v>1614.5057874910622</v>
      </c>
      <c r="F40" s="15">
        <f t="shared" si="31"/>
        <v>1964.1191280782209</v>
      </c>
      <c r="G40" s="15">
        <f t="shared" si="31"/>
        <v>1883.4130395883051</v>
      </c>
      <c r="H40" s="15">
        <f t="shared" si="31"/>
        <v>1847.8748407557343</v>
      </c>
      <c r="I40" s="15">
        <f t="shared" si="31"/>
        <v>2051.0088935440258</v>
      </c>
      <c r="J40" s="15">
        <f t="shared" si="31"/>
        <v>1451.5753205855408</v>
      </c>
      <c r="K40" s="15">
        <f t="shared" si="31"/>
        <v>1785.182114861622</v>
      </c>
      <c r="L40" s="15">
        <f t="shared" ref="L40" si="32">L11*L$57/1000</f>
        <v>2021.1057218241328</v>
      </c>
      <c r="M40" s="15">
        <f t="shared" si="31"/>
        <v>1723.148756937836</v>
      </c>
      <c r="N40" s="15">
        <f t="shared" si="31"/>
        <v>1640.4936633518992</v>
      </c>
      <c r="O40" s="15">
        <f t="shared" si="31"/>
        <v>2192.7084051803399</v>
      </c>
      <c r="P40" s="15">
        <f t="shared" si="30"/>
        <v>2034.1050715308852</v>
      </c>
      <c r="Q40" s="15">
        <f t="shared" si="30"/>
        <v>3641.8476893556344</v>
      </c>
      <c r="R40" s="15">
        <f t="shared" si="30"/>
        <v>5618.9259981550604</v>
      </c>
      <c r="S40" s="15">
        <f t="shared" si="30"/>
        <v>7512.4270976757498</v>
      </c>
      <c r="T40" s="15">
        <f t="shared" si="30"/>
        <v>9389.6127792201023</v>
      </c>
      <c r="U40" s="15">
        <f t="shared" si="30"/>
        <v>11437.911765686384</v>
      </c>
      <c r="V40" s="15">
        <f t="shared" si="30"/>
        <v>12864.468507822166</v>
      </c>
      <c r="W40" s="15">
        <f t="shared" si="30"/>
        <v>14682.91891733941</v>
      </c>
      <c r="X40" s="15">
        <f t="shared" si="30"/>
        <v>16744.486702080652</v>
      </c>
      <c r="Y40" s="15">
        <f t="shared" si="30"/>
        <v>18533.728734502216</v>
      </c>
      <c r="Z40" s="15">
        <f t="shared" si="30"/>
        <v>20301.99004509304</v>
      </c>
      <c r="AA40" s="15">
        <f t="shared" si="30"/>
        <v>22491.523895654176</v>
      </c>
      <c r="AB40" s="15">
        <f t="shared" si="30"/>
        <v>5618.9259981550604</v>
      </c>
      <c r="AC40" s="15">
        <f t="shared" si="30"/>
        <v>5789.1147936396737</v>
      </c>
      <c r="AD40" s="15">
        <f t="shared" si="30"/>
        <v>5255.0749887279944</v>
      </c>
      <c r="AE40" s="15">
        <f t="shared" si="30"/>
        <v>5566.562549184694</v>
      </c>
      <c r="AF40" s="15">
        <f t="shared" si="30"/>
        <v>11437.911765686384</v>
      </c>
      <c r="AG40" s="15">
        <f t="shared" si="30"/>
        <v>10859.895739475018</v>
      </c>
      <c r="AH40" s="15">
        <f t="shared" si="30"/>
        <v>22491.523895654173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3045.7746692054011</v>
      </c>
      <c r="E41" s="28">
        <f t="shared" ref="E41:O41" si="34">E12*E$57/1000</f>
        <v>2744.4137116926549</v>
      </c>
      <c r="F41" s="28">
        <f t="shared" si="34"/>
        <v>3525.1106971821559</v>
      </c>
      <c r="G41" s="28">
        <f t="shared" si="34"/>
        <v>3203.6194716187451</v>
      </c>
      <c r="H41" s="28">
        <f t="shared" si="34"/>
        <v>3507.4467312018924</v>
      </c>
      <c r="I41" s="28">
        <f t="shared" si="34"/>
        <v>3851.4697074534151</v>
      </c>
      <c r="J41" s="28">
        <f t="shared" si="34"/>
        <v>2620.219653555007</v>
      </c>
      <c r="K41" s="28">
        <f t="shared" si="34"/>
        <v>3128.2203479361697</v>
      </c>
      <c r="L41" s="28">
        <f t="shared" ref="L41" si="35">L12*L$57/1000</f>
        <v>3792.9737386902507</v>
      </c>
      <c r="M41" s="28">
        <f t="shared" si="34"/>
        <v>3127.4897075918411</v>
      </c>
      <c r="N41" s="28">
        <f t="shared" si="34"/>
        <v>2928.7273732655867</v>
      </c>
      <c r="O41" s="28">
        <f t="shared" si="34"/>
        <v>3578.9245031616124</v>
      </c>
      <c r="P41" s="28">
        <f t="shared" si="33"/>
        <v>3045.7746692054011</v>
      </c>
      <c r="Q41" s="28">
        <f t="shared" si="33"/>
        <v>5814.7151279701711</v>
      </c>
      <c r="R41" s="28">
        <f t="shared" si="33"/>
        <v>9325.2736772495609</v>
      </c>
      <c r="S41" s="28">
        <f t="shared" si="33"/>
        <v>12550.618071629944</v>
      </c>
      <c r="T41" s="28">
        <f t="shared" si="33"/>
        <v>16160.851835844731</v>
      </c>
      <c r="U41" s="28">
        <f t="shared" si="33"/>
        <v>20000.483091474212</v>
      </c>
      <c r="V41" s="28">
        <f t="shared" si="33"/>
        <v>22589.863731372814</v>
      </c>
      <c r="W41" s="28">
        <f t="shared" si="33"/>
        <v>25775.50998171555</v>
      </c>
      <c r="X41" s="28">
        <f t="shared" si="33"/>
        <v>29665.500875212132</v>
      </c>
      <c r="Y41" s="28">
        <f t="shared" si="33"/>
        <v>32928.662596424176</v>
      </c>
      <c r="Z41" s="28">
        <f t="shared" si="33"/>
        <v>36089.764710147741</v>
      </c>
      <c r="AA41" s="28">
        <f t="shared" si="33"/>
        <v>39666.139052548417</v>
      </c>
      <c r="AB41" s="28">
        <f t="shared" si="33"/>
        <v>9325.2736772495609</v>
      </c>
      <c r="AC41" s="28">
        <f t="shared" si="33"/>
        <v>10580.640602276038</v>
      </c>
      <c r="AD41" s="28">
        <f t="shared" si="33"/>
        <v>9532.9640630656104</v>
      </c>
      <c r="AE41" s="28">
        <f t="shared" si="33"/>
        <v>9707.7597241158473</v>
      </c>
      <c r="AF41" s="28">
        <f t="shared" si="33"/>
        <v>20000.483091474212</v>
      </c>
      <c r="AG41" s="28">
        <f t="shared" si="33"/>
        <v>19290.999283512501</v>
      </c>
      <c r="AH41" s="28">
        <f t="shared" si="33"/>
        <v>39666.139052548409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116.1622560261543</v>
      </c>
      <c r="E42" s="15">
        <f t="shared" ref="E42:O42" si="37">E13*E$57/1000</f>
        <v>105.63434691012323</v>
      </c>
      <c r="F42" s="15">
        <f t="shared" si="37"/>
        <v>117.90962334649457</v>
      </c>
      <c r="G42" s="15">
        <f t="shared" si="37"/>
        <v>147.18643653877442</v>
      </c>
      <c r="H42" s="15">
        <f t="shared" si="37"/>
        <v>119.13721631805679</v>
      </c>
      <c r="I42" s="15">
        <f t="shared" si="37"/>
        <v>140.05967045979392</v>
      </c>
      <c r="J42" s="15">
        <f t="shared" si="37"/>
        <v>128.98566347959053</v>
      </c>
      <c r="K42" s="15">
        <f t="shared" si="37"/>
        <v>126.63920611300418</v>
      </c>
      <c r="L42" s="15">
        <f t="shared" ref="L42" si="38">L13*L$57/1000</f>
        <v>114.57782962652297</v>
      </c>
      <c r="M42" s="15">
        <f t="shared" si="37"/>
        <v>111.46908000483107</v>
      </c>
      <c r="N42" s="15">
        <f t="shared" si="37"/>
        <v>94.246228022437137</v>
      </c>
      <c r="O42" s="15">
        <f t="shared" si="37"/>
        <v>135.21593536113588</v>
      </c>
      <c r="P42" s="15">
        <f t="shared" si="36"/>
        <v>116.1622560261543</v>
      </c>
      <c r="Q42" s="15">
        <f t="shared" si="36"/>
        <v>222.83438015729021</v>
      </c>
      <c r="R42" s="15">
        <f t="shared" si="36"/>
        <v>341.74247096456537</v>
      </c>
      <c r="S42" s="15">
        <f t="shared" si="36"/>
        <v>491.63074173996927</v>
      </c>
      <c r="T42" s="15">
        <f t="shared" si="36"/>
        <v>612.45666104022405</v>
      </c>
      <c r="U42" s="15">
        <f t="shared" si="36"/>
        <v>752.19942172245453</v>
      </c>
      <c r="V42" s="15">
        <f t="shared" si="36"/>
        <v>884.81892568136323</v>
      </c>
      <c r="W42" s="15">
        <f t="shared" si="36"/>
        <v>1014.3314887106804</v>
      </c>
      <c r="X42" s="15">
        <f t="shared" si="36"/>
        <v>1129.0477159122711</v>
      </c>
      <c r="Y42" s="15">
        <f t="shared" si="36"/>
        <v>1243.7990111881686</v>
      </c>
      <c r="Z42" s="15">
        <f t="shared" si="36"/>
        <v>1340.5745637109958</v>
      </c>
      <c r="AA42" s="15">
        <f t="shared" si="36"/>
        <v>1475.6737109132005</v>
      </c>
      <c r="AB42" s="15">
        <f t="shared" si="36"/>
        <v>341.74247096456537</v>
      </c>
      <c r="AC42" s="15">
        <f t="shared" si="36"/>
        <v>406.14068305236151</v>
      </c>
      <c r="AD42" s="15">
        <f t="shared" si="36"/>
        <v>370.42813624829142</v>
      </c>
      <c r="AE42" s="15">
        <f t="shared" si="36"/>
        <v>340.51957730033683</v>
      </c>
      <c r="AF42" s="15">
        <f t="shared" si="36"/>
        <v>752.19942172245453</v>
      </c>
      <c r="AG42" s="15">
        <f t="shared" si="36"/>
        <v>711.10257763486538</v>
      </c>
      <c r="AH42" s="15">
        <f t="shared" si="36"/>
        <v>1475.6737109132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384.32696037441491</v>
      </c>
      <c r="E43" s="15">
        <f t="shared" ref="E43:O43" si="40">E14*E$57/1000</f>
        <v>379.92300426244498</v>
      </c>
      <c r="F43" s="15">
        <f t="shared" si="40"/>
        <v>402.05408697411309</v>
      </c>
      <c r="G43" s="15">
        <f t="shared" si="40"/>
        <v>503.0164912646203</v>
      </c>
      <c r="H43" s="15">
        <f t="shared" si="40"/>
        <v>526.34336602567043</v>
      </c>
      <c r="I43" s="15">
        <f t="shared" si="40"/>
        <v>412.69084763922888</v>
      </c>
      <c r="J43" s="15">
        <f t="shared" si="40"/>
        <v>350.22305725197441</v>
      </c>
      <c r="K43" s="15">
        <f t="shared" si="40"/>
        <v>468.81436992899455</v>
      </c>
      <c r="L43" s="15">
        <f t="shared" ref="L43" si="41">L14*L$57/1000</f>
        <v>562.48210645657696</v>
      </c>
      <c r="M43" s="15">
        <f t="shared" si="40"/>
        <v>355.63817505423935</v>
      </c>
      <c r="N43" s="15">
        <f t="shared" si="40"/>
        <v>728.56058504063606</v>
      </c>
      <c r="O43" s="15">
        <f t="shared" si="40"/>
        <v>723.80062230056615</v>
      </c>
      <c r="P43" s="15">
        <f t="shared" si="39"/>
        <v>384.32696037441491</v>
      </c>
      <c r="Q43" s="15">
        <f t="shared" si="39"/>
        <v>770.90878934318107</v>
      </c>
      <c r="R43" s="15">
        <f t="shared" si="39"/>
        <v>1176.9479963093463</v>
      </c>
      <c r="S43" s="15">
        <f t="shared" si="39"/>
        <v>1689.0207332293994</v>
      </c>
      <c r="T43" s="15">
        <f t="shared" si="39"/>
        <v>2236.1528233597692</v>
      </c>
      <c r="U43" s="15">
        <f t="shared" si="39"/>
        <v>2649.8894704049258</v>
      </c>
      <c r="V43" s="15">
        <f t="shared" si="39"/>
        <v>2996.5095613920912</v>
      </c>
      <c r="W43" s="15">
        <f t="shared" si="39"/>
        <v>3481.1186335152465</v>
      </c>
      <c r="X43" s="15">
        <f t="shared" si="39"/>
        <v>4062.0309459205014</v>
      </c>
      <c r="Y43" s="15">
        <f t="shared" si="39"/>
        <v>4418.1810553448295</v>
      </c>
      <c r="Z43" s="15">
        <f t="shared" si="39"/>
        <v>5305.9393576438742</v>
      </c>
      <c r="AA43" s="15">
        <f t="shared" si="39"/>
        <v>6027.4484673281231</v>
      </c>
      <c r="AB43" s="15">
        <f t="shared" si="39"/>
        <v>1176.9479963093463</v>
      </c>
      <c r="AC43" s="15">
        <f t="shared" si="39"/>
        <v>1455.4532791974668</v>
      </c>
      <c r="AD43" s="15">
        <f t="shared" si="39"/>
        <v>1380.3202783619004</v>
      </c>
      <c r="AE43" s="15">
        <f t="shared" si="39"/>
        <v>1836.9295442550199</v>
      </c>
      <c r="AF43" s="15">
        <f t="shared" si="39"/>
        <v>2649.8894704049258</v>
      </c>
      <c r="AG43" s="15">
        <f t="shared" si="39"/>
        <v>3245.6676740141734</v>
      </c>
      <c r="AH43" s="15">
        <f t="shared" si="39"/>
        <v>6027.4484673281222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6843.6214231013264</v>
      </c>
      <c r="E44" s="15">
        <f t="shared" ref="E44:O44" si="43">E15*E$57/1000</f>
        <v>5421.136837586545</v>
      </c>
      <c r="F44" s="15">
        <f t="shared" si="43"/>
        <v>7033.6096004077599</v>
      </c>
      <c r="G44" s="15">
        <f t="shared" si="43"/>
        <v>6057.1230490182306</v>
      </c>
      <c r="H44" s="15">
        <f t="shared" si="43"/>
        <v>5532.6820376804171</v>
      </c>
      <c r="I44" s="15">
        <f t="shared" si="43"/>
        <v>6224.765219990958</v>
      </c>
      <c r="J44" s="15">
        <f t="shared" si="43"/>
        <v>4713.4370452888315</v>
      </c>
      <c r="K44" s="15">
        <f t="shared" si="43"/>
        <v>4975.5777510646594</v>
      </c>
      <c r="L44" s="15">
        <f t="shared" ref="L44" si="44">L15*L$57/1000</f>
        <v>6177.4888195153098</v>
      </c>
      <c r="M44" s="15">
        <f t="shared" si="43"/>
        <v>5288.4964939670281</v>
      </c>
      <c r="N44" s="15">
        <f t="shared" si="43"/>
        <v>5339.3931016679344</v>
      </c>
      <c r="O44" s="15">
        <f t="shared" si="43"/>
        <v>6586.8397785243715</v>
      </c>
      <c r="P44" s="15">
        <f t="shared" si="42"/>
        <v>6843.6214231013264</v>
      </c>
      <c r="Q44" s="15">
        <f t="shared" si="42"/>
        <v>12240.862544497737</v>
      </c>
      <c r="R44" s="15">
        <f t="shared" si="42"/>
        <v>19278.914667450175</v>
      </c>
      <c r="S44" s="15">
        <f t="shared" si="42"/>
        <v>25344.737321488057</v>
      </c>
      <c r="T44" s="15">
        <f t="shared" si="42"/>
        <v>30886.478003711887</v>
      </c>
      <c r="U44" s="15">
        <f t="shared" si="42"/>
        <v>37113.978997593869</v>
      </c>
      <c r="V44" s="15">
        <f t="shared" si="42"/>
        <v>41746.760332718884</v>
      </c>
      <c r="W44" s="15">
        <f t="shared" si="42"/>
        <v>46706.175297893613</v>
      </c>
      <c r="X44" s="15">
        <f t="shared" si="42"/>
        <v>52985.680891923883</v>
      </c>
      <c r="Y44" s="15">
        <f t="shared" si="42"/>
        <v>58442.469169701937</v>
      </c>
      <c r="Z44" s="15">
        <f t="shared" si="42"/>
        <v>64248.234979201807</v>
      </c>
      <c r="AA44" s="15">
        <f t="shared" si="42"/>
        <v>70828.444780283084</v>
      </c>
      <c r="AB44" s="15">
        <f t="shared" si="42"/>
        <v>19278.914667450175</v>
      </c>
      <c r="AC44" s="15">
        <f t="shared" si="42"/>
        <v>17826.738418171568</v>
      </c>
      <c r="AD44" s="15">
        <f t="shared" si="42"/>
        <v>15851.228509461554</v>
      </c>
      <c r="AE44" s="15">
        <f t="shared" si="42"/>
        <v>17322.532025869106</v>
      </c>
      <c r="AF44" s="15">
        <f t="shared" si="42"/>
        <v>37113.978997593869</v>
      </c>
      <c r="AG44" s="15">
        <f t="shared" si="42"/>
        <v>33315.222283947456</v>
      </c>
      <c r="AH44" s="15">
        <f t="shared" si="42"/>
        <v>70828.444780283069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0</v>
      </c>
      <c r="E45" s="15">
        <f t="shared" ref="E45:O45" si="46">E16*E$57/1000</f>
        <v>0</v>
      </c>
      <c r="F45" s="15">
        <f t="shared" si="46"/>
        <v>0</v>
      </c>
      <c r="G45" s="15">
        <f t="shared" si="46"/>
        <v>0</v>
      </c>
      <c r="H45" s="15">
        <f t="shared" si="46"/>
        <v>0</v>
      </c>
      <c r="I45" s="15">
        <f t="shared" si="46"/>
        <v>0</v>
      </c>
      <c r="J45" s="15">
        <f t="shared" si="46"/>
        <v>0</v>
      </c>
      <c r="K45" s="15">
        <f t="shared" si="46"/>
        <v>0</v>
      </c>
      <c r="L45" s="15">
        <f t="shared" ref="L45" si="47">L16*L$57/1000</f>
        <v>0</v>
      </c>
      <c r="M45" s="15">
        <f t="shared" si="46"/>
        <v>0</v>
      </c>
      <c r="N45" s="15">
        <f t="shared" si="46"/>
        <v>0</v>
      </c>
      <c r="O45" s="15">
        <f t="shared" si="46"/>
        <v>0</v>
      </c>
      <c r="P45" s="15">
        <f t="shared" si="45"/>
        <v>0</v>
      </c>
      <c r="Q45" s="15">
        <f t="shared" si="45"/>
        <v>0</v>
      </c>
      <c r="R45" s="15">
        <f t="shared" si="45"/>
        <v>0</v>
      </c>
      <c r="S45" s="15">
        <f t="shared" si="45"/>
        <v>0</v>
      </c>
      <c r="T45" s="15">
        <f t="shared" si="45"/>
        <v>0</v>
      </c>
      <c r="U45" s="15">
        <f t="shared" si="45"/>
        <v>0</v>
      </c>
      <c r="V45" s="15">
        <f t="shared" si="45"/>
        <v>0</v>
      </c>
      <c r="W45" s="15">
        <f t="shared" si="45"/>
        <v>0</v>
      </c>
      <c r="X45" s="15">
        <f t="shared" si="45"/>
        <v>0</v>
      </c>
      <c r="Y45" s="15">
        <f t="shared" si="45"/>
        <v>0</v>
      </c>
      <c r="Z45" s="15">
        <f t="shared" si="45"/>
        <v>0</v>
      </c>
      <c r="AA45" s="15">
        <f t="shared" si="45"/>
        <v>0</v>
      </c>
      <c r="AB45" s="15">
        <f t="shared" si="45"/>
        <v>0</v>
      </c>
      <c r="AC45" s="15">
        <f t="shared" si="45"/>
        <v>0</v>
      </c>
      <c r="AD45" s="15">
        <f t="shared" si="45"/>
        <v>0</v>
      </c>
      <c r="AE45" s="15">
        <f t="shared" si="45"/>
        <v>0</v>
      </c>
      <c r="AF45" s="15">
        <f t="shared" si="45"/>
        <v>0</v>
      </c>
      <c r="AG45" s="15">
        <f t="shared" si="45"/>
        <v>0</v>
      </c>
      <c r="AH45" s="15">
        <f t="shared" si="45"/>
        <v>0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521.4792635147071</v>
      </c>
      <c r="E46" s="15">
        <f t="shared" ref="E46:O46" si="49">E17*E$57/1000</f>
        <v>748.8376385627289</v>
      </c>
      <c r="F46" s="15">
        <f t="shared" si="49"/>
        <v>1555.0804545877186</v>
      </c>
      <c r="G46" s="15">
        <f t="shared" si="49"/>
        <v>1543.4125159586818</v>
      </c>
      <c r="H46" s="15">
        <f t="shared" si="49"/>
        <v>927.75130079716018</v>
      </c>
      <c r="I46" s="15">
        <f t="shared" si="49"/>
        <v>861.67886416810802</v>
      </c>
      <c r="J46" s="15">
        <f t="shared" si="49"/>
        <v>730.67569275209894</v>
      </c>
      <c r="K46" s="15">
        <f t="shared" si="49"/>
        <v>898.56678516078807</v>
      </c>
      <c r="L46" s="15">
        <f t="shared" ref="L46" si="50">L17*L$57/1000</f>
        <v>767.00768216518509</v>
      </c>
      <c r="M46" s="15">
        <f t="shared" si="49"/>
        <v>1058.6451621833351</v>
      </c>
      <c r="N46" s="15">
        <f t="shared" si="49"/>
        <v>227.88087162564585</v>
      </c>
      <c r="O46" s="15">
        <f t="shared" si="49"/>
        <v>307.21119077632028</v>
      </c>
      <c r="P46" s="15">
        <f t="shared" si="48"/>
        <v>521.4792635147071</v>
      </c>
      <c r="Q46" s="15">
        <f t="shared" si="48"/>
        <v>1304.0849044312185</v>
      </c>
      <c r="R46" s="15">
        <f t="shared" si="48"/>
        <v>2786.6606347007428</v>
      </c>
      <c r="S46" s="15">
        <f t="shared" si="48"/>
        <v>4374.0649181471663</v>
      </c>
      <c r="T46" s="15">
        <f t="shared" si="48"/>
        <v>5299.9101852913309</v>
      </c>
      <c r="U46" s="15">
        <f t="shared" si="48"/>
        <v>6166.6669504491101</v>
      </c>
      <c r="V46" s="15">
        <f t="shared" si="48"/>
        <v>6875.6765170021636</v>
      </c>
      <c r="W46" s="15">
        <f t="shared" si="48"/>
        <v>7783.589002630245</v>
      </c>
      <c r="X46" s="15">
        <f t="shared" si="48"/>
        <v>8539.7543735807121</v>
      </c>
      <c r="Y46" s="15">
        <f t="shared" si="48"/>
        <v>9676.8545176491443</v>
      </c>
      <c r="Z46" s="15">
        <f t="shared" si="48"/>
        <v>9731.6370540486714</v>
      </c>
      <c r="AA46" s="15">
        <f t="shared" si="48"/>
        <v>10044.540476638391</v>
      </c>
      <c r="AB46" s="15">
        <f t="shared" si="48"/>
        <v>2786.6606347007428</v>
      </c>
      <c r="AC46" s="15">
        <f t="shared" si="48"/>
        <v>3343.350323482764</v>
      </c>
      <c r="AD46" s="15">
        <f t="shared" si="48"/>
        <v>2398.4287197703779</v>
      </c>
      <c r="AE46" s="15">
        <f t="shared" si="48"/>
        <v>1624.2291479103383</v>
      </c>
      <c r="AF46" s="15">
        <f t="shared" si="48"/>
        <v>6166.6669504491101</v>
      </c>
      <c r="AG46" s="15">
        <f t="shared" si="48"/>
        <v>3995.2075420671749</v>
      </c>
      <c r="AH46" s="15">
        <f t="shared" si="48"/>
        <v>10044.540476638389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8355.8639609873517</v>
      </c>
      <c r="E47" s="28">
        <f t="shared" ref="E47:O47" si="52">E18*E$57/1000</f>
        <v>7047.524989311134</v>
      </c>
      <c r="F47" s="28">
        <f t="shared" si="52"/>
        <v>9567.1873439116134</v>
      </c>
      <c r="G47" s="28">
        <f t="shared" si="52"/>
        <v>8854.6184260067803</v>
      </c>
      <c r="H47" s="28">
        <f t="shared" si="52"/>
        <v>7656.6951316375298</v>
      </c>
      <c r="I47" s="28">
        <f t="shared" si="52"/>
        <v>8171.400964837866</v>
      </c>
      <c r="J47" s="28">
        <f t="shared" si="52"/>
        <v>6390.8888127615101</v>
      </c>
      <c r="K47" s="28">
        <f t="shared" si="52"/>
        <v>6960.2558368318441</v>
      </c>
      <c r="L47" s="28">
        <f t="shared" ref="L47" si="53">L18*L$57/1000</f>
        <v>8282.8787966810487</v>
      </c>
      <c r="M47" s="28">
        <f t="shared" si="52"/>
        <v>7455.5377675248874</v>
      </c>
      <c r="N47" s="28">
        <f t="shared" si="52"/>
        <v>6985.8119859917288</v>
      </c>
      <c r="O47" s="28">
        <f t="shared" si="52"/>
        <v>8411.2784246683477</v>
      </c>
      <c r="P47" s="28">
        <f t="shared" si="51"/>
        <v>8355.8639609873517</v>
      </c>
      <c r="Q47" s="28">
        <f t="shared" si="51"/>
        <v>15419.630231423831</v>
      </c>
      <c r="R47" s="28">
        <f t="shared" si="51"/>
        <v>24928.374854757083</v>
      </c>
      <c r="S47" s="28">
        <f t="shared" si="51"/>
        <v>33859.667667595524</v>
      </c>
      <c r="T47" s="28">
        <f t="shared" si="51"/>
        <v>41562.427137809776</v>
      </c>
      <c r="U47" s="28">
        <f t="shared" si="51"/>
        <v>49742.084775662472</v>
      </c>
      <c r="V47" s="28">
        <f t="shared" si="51"/>
        <v>56036.479465477532</v>
      </c>
      <c r="W47" s="28">
        <f t="shared" si="51"/>
        <v>63017.787148254749</v>
      </c>
      <c r="X47" s="28">
        <f t="shared" si="51"/>
        <v>71432.791593518617</v>
      </c>
      <c r="Y47" s="28">
        <f t="shared" si="51"/>
        <v>79196.289299409851</v>
      </c>
      <c r="Z47" s="28">
        <f t="shared" si="51"/>
        <v>86718.845914834412</v>
      </c>
      <c r="AA47" s="28">
        <f t="shared" si="51"/>
        <v>95125.823723241454</v>
      </c>
      <c r="AB47" s="28">
        <f t="shared" si="51"/>
        <v>24928.374854757083</v>
      </c>
      <c r="AC47" s="28">
        <f t="shared" si="51"/>
        <v>24725.48848169699</v>
      </c>
      <c r="AD47" s="28">
        <f t="shared" si="51"/>
        <v>21617.701803108681</v>
      </c>
      <c r="AE47" s="28">
        <f t="shared" si="51"/>
        <v>23045.320084339604</v>
      </c>
      <c r="AF47" s="28">
        <f t="shared" si="51"/>
        <v>49742.084775662472</v>
      </c>
      <c r="AG47" s="28">
        <f t="shared" si="51"/>
        <v>44827.572098140794</v>
      </c>
      <c r="AH47" s="28">
        <f t="shared" si="51"/>
        <v>95125.823723241439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576.25612565821405</v>
      </c>
      <c r="E48" s="15">
        <f t="shared" ref="E48:O48" si="55">E19*E$57/1000</f>
        <v>593.68877443759652</v>
      </c>
      <c r="F48" s="15">
        <f t="shared" si="55"/>
        <v>916.17542458700052</v>
      </c>
      <c r="G48" s="15">
        <f t="shared" si="55"/>
        <v>846.3846519091295</v>
      </c>
      <c r="H48" s="15">
        <f t="shared" si="55"/>
        <v>1908.1251785420193</v>
      </c>
      <c r="I48" s="15">
        <f t="shared" si="55"/>
        <v>1165.8255720231391</v>
      </c>
      <c r="J48" s="15">
        <f t="shared" si="55"/>
        <v>966.88149733843204</v>
      </c>
      <c r="K48" s="15">
        <f t="shared" si="55"/>
        <v>686.65728656429008</v>
      </c>
      <c r="L48" s="15">
        <f t="shared" ref="L48" si="56">L19*L$57/1000</f>
        <v>868.77980266597501</v>
      </c>
      <c r="M48" s="15">
        <f t="shared" si="55"/>
        <v>5616.298477557586</v>
      </c>
      <c r="N48" s="15">
        <f t="shared" si="55"/>
        <v>3127.8133442237909</v>
      </c>
      <c r="O48" s="15">
        <f t="shared" si="55"/>
        <v>4636.895210173685</v>
      </c>
      <c r="P48" s="15">
        <f t="shared" si="54"/>
        <v>576.25612565821405</v>
      </c>
      <c r="Q48" s="15">
        <f t="shared" si="54"/>
        <v>1182.4768298256722</v>
      </c>
      <c r="R48" s="15">
        <f t="shared" si="54"/>
        <v>2077.6410751630815</v>
      </c>
      <c r="S48" s="15">
        <f t="shared" si="54"/>
        <v>2937.3520900799695</v>
      </c>
      <c r="T48" s="15">
        <f t="shared" si="54"/>
        <v>5008.7538619012703</v>
      </c>
      <c r="U48" s="15">
        <f t="shared" si="54"/>
        <v>6171.5323551615065</v>
      </c>
      <c r="V48" s="15">
        <f t="shared" si="54"/>
        <v>7153.835326505885</v>
      </c>
      <c r="W48" s="15">
        <f t="shared" si="54"/>
        <v>7812.5249553055764</v>
      </c>
      <c r="X48" s="15">
        <f t="shared" si="54"/>
        <v>8680.9158172518873</v>
      </c>
      <c r="Y48" s="15">
        <f t="shared" si="54"/>
        <v>15506.678315924324</v>
      </c>
      <c r="Z48" s="15">
        <f t="shared" si="54"/>
        <v>19410.955554545948</v>
      </c>
      <c r="AA48" s="15">
        <f t="shared" si="54"/>
        <v>24020.178266310551</v>
      </c>
      <c r="AB48" s="15">
        <f t="shared" si="54"/>
        <v>2077.6410751630815</v>
      </c>
      <c r="AC48" s="15">
        <f t="shared" si="54"/>
        <v>3996.9925906301842</v>
      </c>
      <c r="AD48" s="15">
        <f t="shared" si="54"/>
        <v>2520.1133669014589</v>
      </c>
      <c r="AE48" s="15">
        <f t="shared" si="54"/>
        <v>13412.942671068166</v>
      </c>
      <c r="AF48" s="15">
        <f t="shared" si="54"/>
        <v>6171.5323551615065</v>
      </c>
      <c r="AG48" s="15">
        <f t="shared" si="54"/>
        <v>16477.945528431166</v>
      </c>
      <c r="AH48" s="15">
        <f t="shared" si="54"/>
        <v>24020.178266310548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411.81907586713146</v>
      </c>
      <c r="E49" s="15">
        <f t="shared" ref="E49:O49" si="58">E20*E$57/1000</f>
        <v>420.78038181260035</v>
      </c>
      <c r="F49" s="15">
        <f t="shared" si="58"/>
        <v>506.46305494579957</v>
      </c>
      <c r="G49" s="15">
        <f t="shared" si="58"/>
        <v>411.94356105847885</v>
      </c>
      <c r="H49" s="15">
        <f t="shared" si="58"/>
        <v>478.29172008375076</v>
      </c>
      <c r="I49" s="15">
        <f t="shared" si="58"/>
        <v>429.89540353733793</v>
      </c>
      <c r="J49" s="15">
        <f t="shared" si="58"/>
        <v>456.1069878703812</v>
      </c>
      <c r="K49" s="15">
        <f t="shared" si="58"/>
        <v>467.71508370072894</v>
      </c>
      <c r="L49" s="15">
        <f t="shared" ref="L49" si="59">L20*L$57/1000</f>
        <v>493.88089875548388</v>
      </c>
      <c r="M49" s="15">
        <f t="shared" si="58"/>
        <v>514.9002145352365</v>
      </c>
      <c r="N49" s="15">
        <f t="shared" si="58"/>
        <v>548.89114058237874</v>
      </c>
      <c r="O49" s="15">
        <f t="shared" si="58"/>
        <v>462.4686421669532</v>
      </c>
      <c r="P49" s="15">
        <f t="shared" si="57"/>
        <v>411.81907586713146</v>
      </c>
      <c r="Q49" s="15">
        <f t="shared" si="57"/>
        <v>841.18468983566936</v>
      </c>
      <c r="R49" s="15">
        <f t="shared" si="57"/>
        <v>1345.8592374004315</v>
      </c>
      <c r="S49" s="15">
        <f t="shared" si="57"/>
        <v>1757.7124574570751</v>
      </c>
      <c r="T49" s="15">
        <f t="shared" si="57"/>
        <v>2248.7443574347867</v>
      </c>
      <c r="U49" s="15">
        <f t="shared" si="57"/>
        <v>2679.3592730814717</v>
      </c>
      <c r="V49" s="15">
        <f t="shared" si="57"/>
        <v>3147.883504645406</v>
      </c>
      <c r="W49" s="15">
        <f t="shared" si="57"/>
        <v>3628.4287049262089</v>
      </c>
      <c r="X49" s="15">
        <f t="shared" si="57"/>
        <v>4131.7173785036812</v>
      </c>
      <c r="Y49" s="15">
        <f t="shared" si="57"/>
        <v>4685.2488446401576</v>
      </c>
      <c r="Z49" s="15">
        <f t="shared" si="57"/>
        <v>5317.6242012136972</v>
      </c>
      <c r="AA49" s="15">
        <f t="shared" si="57"/>
        <v>5780.3461663994249</v>
      </c>
      <c r="AB49" s="15">
        <f t="shared" si="57"/>
        <v>1345.8592374004315</v>
      </c>
      <c r="AC49" s="15">
        <f t="shared" si="57"/>
        <v>1329.0097100991954</v>
      </c>
      <c r="AD49" s="15">
        <f t="shared" si="57"/>
        <v>1417.5150046418478</v>
      </c>
      <c r="AE49" s="15">
        <f t="shared" si="57"/>
        <v>1569.910895744099</v>
      </c>
      <c r="AF49" s="15">
        <f t="shared" si="57"/>
        <v>2679.3592730814717</v>
      </c>
      <c r="AG49" s="15">
        <f t="shared" si="57"/>
        <v>3001.0968236138328</v>
      </c>
      <c r="AH49" s="15">
        <f t="shared" si="57"/>
        <v>5780.346166399424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0</v>
      </c>
      <c r="E50" s="15">
        <f t="shared" ref="E50:O50" si="61">E21*E$57/1000</f>
        <v>0</v>
      </c>
      <c r="F50" s="15">
        <f t="shared" si="61"/>
        <v>0</v>
      </c>
      <c r="G50" s="15">
        <f t="shared" si="61"/>
        <v>0</v>
      </c>
      <c r="H50" s="15">
        <f t="shared" si="61"/>
        <v>0</v>
      </c>
      <c r="I50" s="15">
        <f t="shared" si="61"/>
        <v>0</v>
      </c>
      <c r="J50" s="15">
        <f t="shared" si="61"/>
        <v>0</v>
      </c>
      <c r="K50" s="15">
        <f t="shared" si="61"/>
        <v>0</v>
      </c>
      <c r="L50" s="15">
        <f t="shared" ref="L50" si="62">L21*L$57/1000</f>
        <v>0</v>
      </c>
      <c r="M50" s="15">
        <f t="shared" si="61"/>
        <v>0</v>
      </c>
      <c r="N50" s="15">
        <f t="shared" si="61"/>
        <v>0</v>
      </c>
      <c r="O50" s="15">
        <f t="shared" si="61"/>
        <v>0</v>
      </c>
      <c r="P50" s="15">
        <f t="shared" si="60"/>
        <v>0</v>
      </c>
      <c r="Q50" s="15">
        <f t="shared" si="60"/>
        <v>0</v>
      </c>
      <c r="R50" s="15">
        <f t="shared" si="60"/>
        <v>0</v>
      </c>
      <c r="S50" s="15">
        <f t="shared" si="60"/>
        <v>0</v>
      </c>
      <c r="T50" s="15">
        <f t="shared" si="60"/>
        <v>0</v>
      </c>
      <c r="U50" s="15">
        <f t="shared" si="60"/>
        <v>0</v>
      </c>
      <c r="V50" s="15">
        <f t="shared" si="60"/>
        <v>0</v>
      </c>
      <c r="W50" s="15">
        <f t="shared" si="60"/>
        <v>0</v>
      </c>
      <c r="X50" s="15">
        <f t="shared" si="60"/>
        <v>0</v>
      </c>
      <c r="Y50" s="15">
        <f t="shared" si="60"/>
        <v>0</v>
      </c>
      <c r="Z50" s="15">
        <f t="shared" si="60"/>
        <v>0</v>
      </c>
      <c r="AA50" s="15">
        <f t="shared" si="60"/>
        <v>0</v>
      </c>
      <c r="AB50" s="15">
        <f t="shared" si="60"/>
        <v>0</v>
      </c>
      <c r="AC50" s="15">
        <f t="shared" si="60"/>
        <v>0</v>
      </c>
      <c r="AD50" s="15">
        <f t="shared" si="60"/>
        <v>0</v>
      </c>
      <c r="AE50" s="15">
        <f t="shared" si="60"/>
        <v>0</v>
      </c>
      <c r="AF50" s="15">
        <f t="shared" si="60"/>
        <v>0</v>
      </c>
      <c r="AG50" s="15">
        <f t="shared" si="60"/>
        <v>0</v>
      </c>
      <c r="AH50" s="15">
        <f t="shared" si="60"/>
        <v>0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773.78415822810848</v>
      </c>
      <c r="E51" s="15">
        <f t="shared" ref="E51:O51" si="64">E22*E$57/1000</f>
        <v>793.9822039177393</v>
      </c>
      <c r="F51" s="15">
        <f t="shared" si="64"/>
        <v>841.38472318942127</v>
      </c>
      <c r="G51" s="15">
        <f t="shared" si="64"/>
        <v>1143.9363957557171</v>
      </c>
      <c r="H51" s="15">
        <f t="shared" si="64"/>
        <v>1412.8547257704088</v>
      </c>
      <c r="I51" s="15">
        <f t="shared" si="64"/>
        <v>1188.9839470677164</v>
      </c>
      <c r="J51" s="15">
        <f t="shared" si="64"/>
        <v>969.52719468293719</v>
      </c>
      <c r="K51" s="15">
        <f t="shared" si="64"/>
        <v>626.60660391468855</v>
      </c>
      <c r="L51" s="15">
        <f t="shared" ref="L51" si="65">L22*L$57/1000</f>
        <v>926.98948050809213</v>
      </c>
      <c r="M51" s="15">
        <f t="shared" si="64"/>
        <v>872.05252455420271</v>
      </c>
      <c r="N51" s="15">
        <f t="shared" si="64"/>
        <v>1393.9485988086578</v>
      </c>
      <c r="O51" s="15">
        <f t="shared" si="64"/>
        <v>780.22424262932248</v>
      </c>
      <c r="P51" s="15">
        <f t="shared" si="63"/>
        <v>773.78415822810848</v>
      </c>
      <c r="Q51" s="15">
        <f t="shared" si="63"/>
        <v>1584.2536968336424</v>
      </c>
      <c r="R51" s="15">
        <f t="shared" si="63"/>
        <v>2432.4563508794113</v>
      </c>
      <c r="S51" s="15">
        <f t="shared" si="63"/>
        <v>3601.7850370191795</v>
      </c>
      <c r="T51" s="15">
        <f t="shared" si="63"/>
        <v>5096.1621393068554</v>
      </c>
      <c r="U51" s="15">
        <f t="shared" si="63"/>
        <v>6281.9830297101671</v>
      </c>
      <c r="V51" s="15">
        <f t="shared" si="63"/>
        <v>7264.8994281744399</v>
      </c>
      <c r="W51" s="15">
        <f t="shared" si="63"/>
        <v>7852.3687009135392</v>
      </c>
      <c r="X51" s="15">
        <f t="shared" si="63"/>
        <v>8784.6722152678194</v>
      </c>
      <c r="Y51" s="15">
        <f t="shared" si="63"/>
        <v>9683.4457373176429</v>
      </c>
      <c r="Z51" s="15">
        <f t="shared" si="63"/>
        <v>11348.929865432023</v>
      </c>
      <c r="AA51" s="15">
        <f t="shared" si="63"/>
        <v>12131.700137701977</v>
      </c>
      <c r="AB51" s="15">
        <f t="shared" si="63"/>
        <v>2432.4563508794113</v>
      </c>
      <c r="AC51" s="15">
        <f t="shared" si="63"/>
        <v>3777.7854638306217</v>
      </c>
      <c r="AD51" s="15">
        <f t="shared" si="63"/>
        <v>2519.2279955723757</v>
      </c>
      <c r="AE51" s="15">
        <f t="shared" si="63"/>
        <v>3203.1218115836937</v>
      </c>
      <c r="AF51" s="15">
        <f t="shared" si="63"/>
        <v>6281.9830297101671</v>
      </c>
      <c r="AG51" s="15">
        <f t="shared" si="63"/>
        <v>5766.8899518046164</v>
      </c>
      <c r="AH51" s="15">
        <f t="shared" si="63"/>
        <v>12131.700137701973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83.44423031097827</v>
      </c>
      <c r="E52" s="15">
        <f t="shared" ref="E52:O52" si="67">E23*E$57/1000</f>
        <v>67.32419156877846</v>
      </c>
      <c r="F52" s="15">
        <f t="shared" si="67"/>
        <v>131.2831018016052</v>
      </c>
      <c r="G52" s="15">
        <f t="shared" si="67"/>
        <v>79.772629982808169</v>
      </c>
      <c r="H52" s="15">
        <f t="shared" si="67"/>
        <v>69.45179191052074</v>
      </c>
      <c r="I52" s="15">
        <f t="shared" si="67"/>
        <v>105.1134318126129</v>
      </c>
      <c r="J52" s="15">
        <f t="shared" si="67"/>
        <v>112.22263946962921</v>
      </c>
      <c r="K52" s="15">
        <f t="shared" si="67"/>
        <v>113.92975290735863</v>
      </c>
      <c r="L52" s="15">
        <f t="shared" ref="L52" si="68">L23*L$57/1000</f>
        <v>36.420773089376013</v>
      </c>
      <c r="M52" s="15">
        <f t="shared" si="67"/>
        <v>33.819497688247971</v>
      </c>
      <c r="N52" s="15">
        <f t="shared" si="67"/>
        <v>69.424563396441002</v>
      </c>
      <c r="O52" s="15">
        <f t="shared" si="67"/>
        <v>91.747129911563292</v>
      </c>
      <c r="P52" s="15">
        <f t="shared" si="66"/>
        <v>83.44423031097827</v>
      </c>
      <c r="Q52" s="15">
        <f t="shared" si="66"/>
        <v>150.60683535180897</v>
      </c>
      <c r="R52" s="15">
        <f t="shared" si="66"/>
        <v>277.89204840103395</v>
      </c>
      <c r="S52" s="15">
        <f t="shared" si="66"/>
        <v>357.30785714656707</v>
      </c>
      <c r="T52" s="15">
        <f t="shared" si="66"/>
        <v>425.79286090186105</v>
      </c>
      <c r="U52" s="15">
        <f t="shared" si="66"/>
        <v>530.51317191488295</v>
      </c>
      <c r="V52" s="15">
        <f t="shared" si="66"/>
        <v>648.64515036711282</v>
      </c>
      <c r="W52" s="15">
        <f t="shared" si="66"/>
        <v>767.88365015319846</v>
      </c>
      <c r="X52" s="15">
        <f t="shared" si="66"/>
        <v>799.07131659769436</v>
      </c>
      <c r="Y52" s="15">
        <f t="shared" si="66"/>
        <v>823.99875797448055</v>
      </c>
      <c r="Z52" s="15">
        <f t="shared" si="66"/>
        <v>897.76454791652975</v>
      </c>
      <c r="AA52" s="15">
        <f t="shared" si="66"/>
        <v>989.42187853973587</v>
      </c>
      <c r="AB52" s="15">
        <f t="shared" si="66"/>
        <v>277.89204840103395</v>
      </c>
      <c r="AC52" s="15">
        <f t="shared" si="66"/>
        <v>252.69820335729548</v>
      </c>
      <c r="AD52" s="15">
        <f t="shared" si="66"/>
        <v>263.72822611662912</v>
      </c>
      <c r="AE52" s="15">
        <f t="shared" si="66"/>
        <v>194.17999440883324</v>
      </c>
      <c r="AF52" s="15">
        <f t="shared" si="66"/>
        <v>530.51317191488295</v>
      </c>
      <c r="AG52" s="15">
        <f t="shared" si="66"/>
        <v>455.65348881035146</v>
      </c>
      <c r="AH52" s="15">
        <f t="shared" si="66"/>
        <v>989.42187853973564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2240.1696915671664</v>
      </c>
      <c r="E53" s="28">
        <f t="shared" ref="E53:O53" si="70">E24*E$57/1000</f>
        <v>2277.6117677414295</v>
      </c>
      <c r="F53" s="28">
        <f t="shared" si="70"/>
        <v>2765.8368089393957</v>
      </c>
      <c r="G53" s="28">
        <f t="shared" si="70"/>
        <v>2882.2175508666332</v>
      </c>
      <c r="H53" s="28">
        <f t="shared" si="70"/>
        <v>4276.709953475638</v>
      </c>
      <c r="I53" s="28">
        <f t="shared" si="70"/>
        <v>3241.3886827411602</v>
      </c>
      <c r="J53" s="28">
        <f t="shared" si="70"/>
        <v>2879.4146552460302</v>
      </c>
      <c r="K53" s="28">
        <f t="shared" si="70"/>
        <v>1950.9877365061554</v>
      </c>
      <c r="L53" s="28">
        <f t="shared" ref="L53" si="71">L24*L$57/1000</f>
        <v>752.27201512746376</v>
      </c>
      <c r="M53" s="28">
        <f t="shared" si="70"/>
        <v>7142.1135931477102</v>
      </c>
      <c r="N53" s="28">
        <f t="shared" si="70"/>
        <v>5291.5544927746696</v>
      </c>
      <c r="O53" s="28">
        <f t="shared" si="70"/>
        <v>6137.825632420042</v>
      </c>
      <c r="P53" s="28">
        <f t="shared" si="69"/>
        <v>2240.1696915671664</v>
      </c>
      <c r="Q53" s="28">
        <f t="shared" si="69"/>
        <v>4563.2842220703897</v>
      </c>
      <c r="R53" s="28">
        <f t="shared" si="69"/>
        <v>7317.7557329203983</v>
      </c>
      <c r="S53" s="28">
        <f t="shared" si="69"/>
        <v>10240.5843814052</v>
      </c>
      <c r="T53" s="28">
        <f t="shared" si="69"/>
        <v>14782.331038879078</v>
      </c>
      <c r="U53" s="28">
        <f t="shared" si="69"/>
        <v>18019.176018732283</v>
      </c>
      <c r="V53" s="28">
        <f t="shared" si="69"/>
        <v>20952.496394808957</v>
      </c>
      <c r="W53" s="28">
        <f t="shared" si="69"/>
        <v>22812.442522617122</v>
      </c>
      <c r="X53" s="28">
        <f t="shared" si="69"/>
        <v>23374.270705762421</v>
      </c>
      <c r="Y53" s="28">
        <f t="shared" si="69"/>
        <v>31787.26558759687</v>
      </c>
      <c r="Z53" s="28">
        <f t="shared" si="69"/>
        <v>38243.194917355759</v>
      </c>
      <c r="AA53" s="28">
        <f t="shared" si="69"/>
        <v>44355.57277379572</v>
      </c>
      <c r="AB53" s="28">
        <f t="shared" si="69"/>
        <v>7317.7557329203983</v>
      </c>
      <c r="AC53" s="28">
        <f t="shared" si="69"/>
        <v>10524.468152088295</v>
      </c>
      <c r="AD53" s="28">
        <f t="shared" si="69"/>
        <v>5601.0239706565799</v>
      </c>
      <c r="AE53" s="28">
        <f t="shared" si="69"/>
        <v>18807.794500914155</v>
      </c>
      <c r="AF53" s="28">
        <f t="shared" si="69"/>
        <v>18019.176018732283</v>
      </c>
      <c r="AG53" s="28">
        <f t="shared" si="69"/>
        <v>25080.595091633291</v>
      </c>
      <c r="AH53" s="28">
        <f t="shared" si="69"/>
        <v>44355.572773795713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362.47866291289034</v>
      </c>
      <c r="E54" s="28">
        <f t="shared" ref="E54:O54" si="73">E25*E$57/1000</f>
        <v>242.3688814065348</v>
      </c>
      <c r="F54" s="28">
        <f t="shared" si="73"/>
        <v>333.30729792330112</v>
      </c>
      <c r="G54" s="28">
        <f t="shared" si="73"/>
        <v>272.48379129759263</v>
      </c>
      <c r="H54" s="28">
        <f t="shared" si="73"/>
        <v>340.71929960972381</v>
      </c>
      <c r="I54" s="28">
        <f t="shared" si="73"/>
        <v>387.68176480591393</v>
      </c>
      <c r="J54" s="28">
        <f t="shared" si="73"/>
        <v>318.36752504252377</v>
      </c>
      <c r="K54" s="28">
        <f t="shared" si="73"/>
        <v>269.1985845692102</v>
      </c>
      <c r="L54" s="28">
        <f t="shared" ref="L54" si="74">L25*L$57/1000</f>
        <v>218.99704481541215</v>
      </c>
      <c r="M54" s="28">
        <f t="shared" si="73"/>
        <v>194.12521132084873</v>
      </c>
      <c r="N54" s="28">
        <f t="shared" si="73"/>
        <v>288.42974945767526</v>
      </c>
      <c r="O54" s="28">
        <f t="shared" si="73"/>
        <v>219.53035740034835</v>
      </c>
      <c r="P54" s="28">
        <f t="shared" si="72"/>
        <v>362.47866291289034</v>
      </c>
      <c r="Q54" s="28">
        <f t="shared" si="72"/>
        <v>598.83672613276212</v>
      </c>
      <c r="R54" s="28">
        <f t="shared" si="72"/>
        <v>933.33814798160756</v>
      </c>
      <c r="S54" s="28">
        <f t="shared" si="72"/>
        <v>1204.9150562144191</v>
      </c>
      <c r="T54" s="28">
        <f t="shared" si="72"/>
        <v>1556.0131351072132</v>
      </c>
      <c r="U54" s="28">
        <f t="shared" si="72"/>
        <v>1942.1788975310631</v>
      </c>
      <c r="V54" s="28">
        <f t="shared" si="72"/>
        <v>2267.6183603308896</v>
      </c>
      <c r="W54" s="28">
        <f t="shared" si="72"/>
        <v>2535.7770182642143</v>
      </c>
      <c r="X54" s="28">
        <f t="shared" si="72"/>
        <v>2747.9657217364147</v>
      </c>
      <c r="Y54" s="28">
        <f t="shared" si="72"/>
        <v>2930.875724025972</v>
      </c>
      <c r="Z54" s="28">
        <f t="shared" si="72"/>
        <v>3250.575145940913</v>
      </c>
      <c r="AA54" s="28">
        <f t="shared" si="72"/>
        <v>3470.8729749791842</v>
      </c>
      <c r="AB54" s="28">
        <f t="shared" si="72"/>
        <v>933.33814798160756</v>
      </c>
      <c r="AC54" s="28">
        <f t="shared" si="72"/>
        <v>1002.0104895860651</v>
      </c>
      <c r="AD54" s="28">
        <f t="shared" si="72"/>
        <v>807.41276692483518</v>
      </c>
      <c r="AE54" s="28">
        <f t="shared" si="72"/>
        <v>725.94851228618779</v>
      </c>
      <c r="AF54" s="28">
        <f t="shared" si="72"/>
        <v>1942.1788975310631</v>
      </c>
      <c r="AG54" s="28">
        <f t="shared" si="72"/>
        <v>1532.9012677219928</v>
      </c>
      <c r="AH54" s="28">
        <f t="shared" si="72"/>
        <v>3470.8729749791837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5.0803283337281549E-5</v>
      </c>
      <c r="E55" s="28">
        <f t="shared" ref="E55:O55" si="76">E26*E$57/1000</f>
        <v>2.9245249167350773E-5</v>
      </c>
      <c r="F55" s="28">
        <f t="shared" si="76"/>
        <v>-1.0164395755861535E-5</v>
      </c>
      <c r="G55" s="28">
        <f t="shared" si="76"/>
        <v>2.380145635920317E-4</v>
      </c>
      <c r="H55" s="28">
        <f t="shared" si="76"/>
        <v>-2.1694960762674219E-4</v>
      </c>
      <c r="I55" s="28">
        <f t="shared" si="76"/>
        <v>7.7267762491984392E-5</v>
      </c>
      <c r="J55" s="28">
        <f t="shared" si="76"/>
        <v>2.7917339078939809E-4</v>
      </c>
      <c r="K55" s="28">
        <f t="shared" si="76"/>
        <v>-3.7802473218963685E-4</v>
      </c>
      <c r="L55" s="28">
        <f t="shared" ref="L55" si="77">L26*L$57/1000</f>
        <v>2.8994050582778068E-4</v>
      </c>
      <c r="M55" s="28">
        <f t="shared" si="76"/>
        <v>-1.1160261253072408E-5</v>
      </c>
      <c r="N55" s="28">
        <f t="shared" si="76"/>
        <v>-2.0051000302518866E-5</v>
      </c>
      <c r="O55" s="28">
        <f t="shared" si="76"/>
        <v>-1.8945258139862983E-5</v>
      </c>
      <c r="P55" s="28">
        <f t="shared" si="75"/>
        <v>5.0803283337281549E-5</v>
      </c>
      <c r="Q55" s="28">
        <f t="shared" si="75"/>
        <v>7.8705349196737416E-5</v>
      </c>
      <c r="R55" s="28">
        <f t="shared" si="75"/>
        <v>7.3586129931002531E-5</v>
      </c>
      <c r="S55" s="28">
        <f t="shared" si="75"/>
        <v>3.2538376890071729E-4</v>
      </c>
      <c r="T55" s="28">
        <f t="shared" si="75"/>
        <v>7.1674871316788989E-5</v>
      </c>
      <c r="U55" s="28">
        <f t="shared" si="75"/>
        <v>1.4754662089126421E-4</v>
      </c>
      <c r="V55" s="28">
        <f t="shared" si="75"/>
        <v>4.6741024558343648E-4</v>
      </c>
      <c r="W55" s="28">
        <f t="shared" si="75"/>
        <v>2.3354538428200544E-5</v>
      </c>
      <c r="X55" s="28">
        <f t="shared" si="75"/>
        <v>3.4377575463622996E-4</v>
      </c>
      <c r="Y55" s="28">
        <f t="shared" si="75"/>
        <v>3.2239260881977759E-4</v>
      </c>
      <c r="Z55" s="28">
        <f t="shared" si="75"/>
        <v>2.8602990903077696E-4</v>
      </c>
      <c r="AA55" s="28">
        <f t="shared" si="75"/>
        <v>2.6752325734926352E-4</v>
      </c>
      <c r="AB55" s="28">
        <f t="shared" si="75"/>
        <v>7.3586129931002531E-5</v>
      </c>
      <c r="AC55" s="28">
        <f t="shared" si="75"/>
        <v>7.3668560469996314E-5</v>
      </c>
      <c r="AD55" s="28">
        <f t="shared" si="75"/>
        <v>1.8165704140852675E-4</v>
      </c>
      <c r="AE55" s="28">
        <f t="shared" si="75"/>
        <v>-5.1154704042177054E-5</v>
      </c>
      <c r="AF55" s="28">
        <f t="shared" si="75"/>
        <v>1.4754662089126421E-4</v>
      </c>
      <c r="AG55" s="28">
        <f t="shared" si="75"/>
        <v>1.1988689397783732E-4</v>
      </c>
      <c r="AH55" s="28">
        <f t="shared" si="75"/>
        <v>2.6752325734926346E-4</v>
      </c>
    </row>
    <row r="56" spans="1:34" s="16" customFormat="1" ht="18.95" thickBot="1">
      <c r="B56" s="17" t="s">
        <v>56</v>
      </c>
      <c r="C56" s="18"/>
      <c r="D56" s="19">
        <f>D27*D$57/1000</f>
        <v>36965.332418970305</v>
      </c>
      <c r="E56" s="19">
        <f t="shared" ref="E56:O56" si="78">E27*E$57/1000</f>
        <v>30657.891026236153</v>
      </c>
      <c r="F56" s="19">
        <f t="shared" si="78"/>
        <v>40921.06739724677</v>
      </c>
      <c r="G56" s="19">
        <f t="shared" si="78"/>
        <v>37881.661989928674</v>
      </c>
      <c r="H56" s="19">
        <f t="shared" si="78"/>
        <v>35171.813399730054</v>
      </c>
      <c r="I56" s="19">
        <f t="shared" si="78"/>
        <v>35346.404158716985</v>
      </c>
      <c r="J56" s="19">
        <f t="shared" si="78"/>
        <v>29900.62898303636</v>
      </c>
      <c r="K56" s="19">
        <f t="shared" si="78"/>
        <v>32591.731002466535</v>
      </c>
      <c r="L56" s="19">
        <f t="shared" ref="L56" si="79">L27*L$57/1000</f>
        <v>36283.886781610301</v>
      </c>
      <c r="M56" s="19">
        <f t="shared" si="78"/>
        <v>39448.656715181067</v>
      </c>
      <c r="N56" s="19">
        <f t="shared" si="78"/>
        <v>35282.845543958872</v>
      </c>
      <c r="O56" s="19">
        <f t="shared" si="78"/>
        <v>42745.222603014314</v>
      </c>
      <c r="P56" s="19">
        <f t="shared" ref="P56:AH56" si="80">P27*P$57/1000</f>
        <v>36965.332418970305</v>
      </c>
      <c r="Q56" s="19">
        <f t="shared" si="80"/>
        <v>67640.006215397894</v>
      </c>
      <c r="R56" s="19">
        <f t="shared" si="80"/>
        <v>108399.49206212278</v>
      </c>
      <c r="S56" s="19">
        <f t="shared" si="80"/>
        <v>146574.7635250919</v>
      </c>
      <c r="T56" s="19">
        <f t="shared" si="80"/>
        <v>182205.51764663492</v>
      </c>
      <c r="U56" s="19">
        <f t="shared" si="80"/>
        <v>217598.74821531406</v>
      </c>
      <c r="V56" s="19">
        <f t="shared" si="80"/>
        <v>247383.29277335538</v>
      </c>
      <c r="W56" s="19">
        <f t="shared" si="80"/>
        <v>280351.01834172709</v>
      </c>
      <c r="X56" s="19">
        <f t="shared" si="80"/>
        <v>317162.80098025734</v>
      </c>
      <c r="Y56" s="19">
        <f t="shared" si="80"/>
        <v>359557.84601421683</v>
      </c>
      <c r="Z56" s="19">
        <f t="shared" si="80"/>
        <v>398638.10751597158</v>
      </c>
      <c r="AA56" s="19">
        <f t="shared" si="80"/>
        <v>441323.99824333534</v>
      </c>
      <c r="AB56" s="19">
        <f t="shared" si="80"/>
        <v>108399.49206212278</v>
      </c>
      <c r="AC56" s="19">
        <f t="shared" si="80"/>
        <v>108758.23904191495</v>
      </c>
      <c r="AD56" s="19">
        <f t="shared" si="80"/>
        <v>98735.599973019096</v>
      </c>
      <c r="AE56" s="19">
        <f t="shared" si="80"/>
        <v>118473.33449673021</v>
      </c>
      <c r="AF56" s="19">
        <f t="shared" si="80"/>
        <v>217598.74821531406</v>
      </c>
      <c r="AG56" s="19">
        <f t="shared" si="80"/>
        <v>218608.27998596194</v>
      </c>
      <c r="AH56" s="19">
        <f t="shared" si="80"/>
        <v>441323.99824333529</v>
      </c>
    </row>
    <row r="57" spans="1:34" s="16" customFormat="1" ht="18.95" thickTop="1">
      <c r="B57" s="21" t="s">
        <v>58</v>
      </c>
      <c r="C57" s="22"/>
      <c r="D57" s="23">
        <v>6703.9210000000003</v>
      </c>
      <c r="E57" s="23">
        <v>5531.308</v>
      </c>
      <c r="F57" s="23">
        <v>7079.4</v>
      </c>
      <c r="G57" s="23">
        <v>5932.1270000000004</v>
      </c>
      <c r="H57" s="23">
        <v>5440.8230000000003</v>
      </c>
      <c r="I57" s="23">
        <v>6306.4470000000001</v>
      </c>
      <c r="J57" s="23">
        <v>5208.7430000000004</v>
      </c>
      <c r="K57" s="23">
        <v>5137.549</v>
      </c>
      <c r="L57" s="23">
        <v>5286.6239999999998</v>
      </c>
      <c r="M57" s="23">
        <v>4580.9290000000001</v>
      </c>
      <c r="N57" s="23">
        <v>4029.8339999999998</v>
      </c>
      <c r="O57" s="23">
        <v>5626.5919999999996</v>
      </c>
      <c r="P57" s="23">
        <v>6703.9210000000003</v>
      </c>
      <c r="Q57" s="23">
        <v>12235.228999999999</v>
      </c>
      <c r="R57" s="23">
        <v>19314.629000000001</v>
      </c>
      <c r="S57" s="23">
        <v>25246.756000000001</v>
      </c>
      <c r="T57" s="23">
        <v>30687.579000000002</v>
      </c>
      <c r="U57" s="23">
        <v>36994.025999999998</v>
      </c>
      <c r="V57" s="23">
        <v>42202.769</v>
      </c>
      <c r="W57" s="23">
        <v>47340.317999999999</v>
      </c>
      <c r="X57" s="23">
        <v>52626.941999999995</v>
      </c>
      <c r="Y57" s="23">
        <v>57207.870999999999</v>
      </c>
      <c r="Z57" s="23">
        <v>61237.705000000002</v>
      </c>
      <c r="AA57" s="23">
        <v>66864.297000000006</v>
      </c>
      <c r="AB57" s="23">
        <v>19314.629000000001</v>
      </c>
      <c r="AC57" s="23">
        <v>17679.397000000001</v>
      </c>
      <c r="AD57" s="23">
        <v>15632.916000000001</v>
      </c>
      <c r="AE57" s="23">
        <v>14237.355</v>
      </c>
      <c r="AF57" s="23">
        <v>36994.025999999998</v>
      </c>
      <c r="AG57" s="23">
        <v>29870.271000000001</v>
      </c>
      <c r="AH57" s="23">
        <v>66864.296999999991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22597.993549999999</v>
      </c>
      <c r="E63" s="28">
        <f t="shared" ref="E63:O63" si="86">E5*E$86/1000</f>
        <v>18819.437859999998</v>
      </c>
      <c r="F63" s="28">
        <f t="shared" si="86"/>
        <v>24329.656039999998</v>
      </c>
      <c r="G63" s="28">
        <f t="shared" si="86"/>
        <v>21905.408219999998</v>
      </c>
      <c r="H63" s="28">
        <f t="shared" si="86"/>
        <v>19662.876539999997</v>
      </c>
      <c r="I63" s="28">
        <f t="shared" si="86"/>
        <v>20390.871769999998</v>
      </c>
      <c r="J63" s="28">
        <f t="shared" si="86"/>
        <v>18377.840459999996</v>
      </c>
      <c r="K63" s="28">
        <f t="shared" si="86"/>
        <v>20925.606680000001</v>
      </c>
      <c r="L63" s="28">
        <f t="shared" ref="L63" si="87">L5*L$86/1000</f>
        <v>22440.100779999997</v>
      </c>
      <c r="M63" s="28">
        <f t="shared" si="86"/>
        <v>19291.116899999997</v>
      </c>
      <c r="N63" s="28">
        <f t="shared" si="86"/>
        <v>19737.98979</v>
      </c>
      <c r="O63" s="28">
        <f t="shared" si="86"/>
        <v>25750.405857833692</v>
      </c>
      <c r="P63" s="28">
        <f t="shared" ref="P63:AH63" si="88">P5*P$86/1000</f>
        <v>22597.993549999999</v>
      </c>
      <c r="Q63" s="28">
        <f t="shared" si="88"/>
        <v>41367.419822573174</v>
      </c>
      <c r="R63" s="28">
        <f t="shared" si="88"/>
        <v>65629.493806050188</v>
      </c>
      <c r="S63" s="28">
        <f t="shared" si="88"/>
        <v>87743.822386972839</v>
      </c>
      <c r="T63" s="28">
        <f t="shared" si="88"/>
        <v>107435.56475491692</v>
      </c>
      <c r="U63" s="28">
        <f t="shared" si="88"/>
        <v>127970.88313641775</v>
      </c>
      <c r="V63" s="28">
        <f t="shared" si="88"/>
        <v>146309.30146139249</v>
      </c>
      <c r="W63" s="28">
        <f t="shared" si="88"/>
        <v>167567.36165940712</v>
      </c>
      <c r="X63" s="28">
        <f t="shared" si="88"/>
        <v>190683.96668506984</v>
      </c>
      <c r="Y63" s="28">
        <f t="shared" si="88"/>
        <v>211708.02879008511</v>
      </c>
      <c r="Z63" s="28">
        <f t="shared" si="88"/>
        <v>233260.43576846676</v>
      </c>
      <c r="AA63" s="28">
        <f t="shared" si="88"/>
        <v>258825.41417350751</v>
      </c>
      <c r="AB63" s="28">
        <f t="shared" si="88"/>
        <v>65629.493806050188</v>
      </c>
      <c r="AC63" s="28">
        <f t="shared" si="88"/>
        <v>62275.025609185657</v>
      </c>
      <c r="AD63" s="28">
        <f t="shared" si="88"/>
        <v>61894.590167439797</v>
      </c>
      <c r="AE63" s="28">
        <f t="shared" si="88"/>
        <v>65375.155849915303</v>
      </c>
      <c r="AF63" s="28">
        <f t="shared" si="88"/>
        <v>127970.88313641775</v>
      </c>
      <c r="AG63" s="28">
        <f t="shared" si="88"/>
        <v>127914.61124579777</v>
      </c>
      <c r="AH63" s="28">
        <f t="shared" si="88"/>
        <v>258825.41417350751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995.6734399999998</v>
      </c>
      <c r="E64" s="15">
        <f t="shared" ref="E64:O64" si="90">E6*E$86/1000</f>
        <v>1159.06818</v>
      </c>
      <c r="F64" s="15">
        <f t="shared" si="90"/>
        <v>1535.74458</v>
      </c>
      <c r="G64" s="15">
        <f t="shared" si="90"/>
        <v>1275.7516799999999</v>
      </c>
      <c r="H64" s="15">
        <f t="shared" si="90"/>
        <v>1682.9060900000002</v>
      </c>
      <c r="I64" s="15">
        <f t="shared" si="90"/>
        <v>1864.1262600000002</v>
      </c>
      <c r="J64" s="15">
        <f t="shared" si="90"/>
        <v>1213.9654699999999</v>
      </c>
      <c r="K64" s="15">
        <f t="shared" si="90"/>
        <v>1385.5837099999999</v>
      </c>
      <c r="L64" s="15">
        <f t="shared" ref="L64" si="91">L6*L$86/1000</f>
        <v>1711.1201599999999</v>
      </c>
      <c r="M64" s="15">
        <f t="shared" si="90"/>
        <v>1258.3405700000001</v>
      </c>
      <c r="N64" s="15">
        <f t="shared" si="90"/>
        <v>1284.95705</v>
      </c>
      <c r="O64" s="15">
        <f t="shared" si="90"/>
        <v>1463.0756273345798</v>
      </c>
      <c r="P64" s="15">
        <f t="shared" si="89"/>
        <v>995.6734399999998</v>
      </c>
      <c r="Q64" s="15">
        <f t="shared" si="89"/>
        <v>2179.393910523569</v>
      </c>
      <c r="R64" s="15">
        <f t="shared" si="89"/>
        <v>3691.4279758970124</v>
      </c>
      <c r="S64" s="15">
        <f t="shared" si="89"/>
        <v>4982.8136417031774</v>
      </c>
      <c r="T64" s="15">
        <f t="shared" si="89"/>
        <v>6726.8882445132667</v>
      </c>
      <c r="U64" s="15">
        <f t="shared" si="89"/>
        <v>8567.6634065785856</v>
      </c>
      <c r="V64" s="15">
        <f t="shared" si="89"/>
        <v>9777.0147874251252</v>
      </c>
      <c r="W64" s="15">
        <f t="shared" si="89"/>
        <v>11183.21275378151</v>
      </c>
      <c r="X64" s="15">
        <f t="shared" si="89"/>
        <v>12971.468718116794</v>
      </c>
      <c r="Y64" s="15">
        <f t="shared" si="89"/>
        <v>14326.80637745194</v>
      </c>
      <c r="Z64" s="15">
        <f t="shared" si="89"/>
        <v>15715.329679063132</v>
      </c>
      <c r="AA64" s="15">
        <f t="shared" si="89"/>
        <v>17182.569927007495</v>
      </c>
      <c r="AB64" s="15">
        <f t="shared" si="89"/>
        <v>3691.4279758970124</v>
      </c>
      <c r="AC64" s="15">
        <f t="shared" si="89"/>
        <v>4818.5603675306247</v>
      </c>
      <c r="AD64" s="15">
        <f t="shared" si="89"/>
        <v>4328.1031639636949</v>
      </c>
      <c r="AE64" s="15">
        <f t="shared" si="89"/>
        <v>4090.4317761327902</v>
      </c>
      <c r="AF64" s="15">
        <f t="shared" si="89"/>
        <v>8567.6634065785856</v>
      </c>
      <c r="AG64" s="15">
        <f t="shared" si="89"/>
        <v>8433.6352655946484</v>
      </c>
      <c r="AH64" s="15">
        <f t="shared" si="89"/>
        <v>17182.569927007495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0</v>
      </c>
      <c r="E65" s="15">
        <f t="shared" ref="E65:O65" si="93">E7*E$86/1000</f>
        <v>0</v>
      </c>
      <c r="F65" s="15">
        <f t="shared" si="93"/>
        <v>0</v>
      </c>
      <c r="G65" s="15">
        <f t="shared" si="93"/>
        <v>0</v>
      </c>
      <c r="H65" s="15">
        <f t="shared" si="93"/>
        <v>0</v>
      </c>
      <c r="I65" s="15">
        <f t="shared" si="93"/>
        <v>0</v>
      </c>
      <c r="J65" s="15">
        <f t="shared" si="93"/>
        <v>0</v>
      </c>
      <c r="K65" s="15">
        <f t="shared" si="93"/>
        <v>0</v>
      </c>
      <c r="L65" s="15">
        <f t="shared" ref="L65" si="94">L7*L$86/1000</f>
        <v>0</v>
      </c>
      <c r="M65" s="15">
        <f t="shared" si="93"/>
        <v>0</v>
      </c>
      <c r="N65" s="15">
        <f t="shared" si="93"/>
        <v>0</v>
      </c>
      <c r="O65" s="15">
        <f t="shared" si="93"/>
        <v>0</v>
      </c>
      <c r="P65" s="15">
        <f t="shared" si="92"/>
        <v>0</v>
      </c>
      <c r="Q65" s="15">
        <f t="shared" si="92"/>
        <v>0</v>
      </c>
      <c r="R65" s="15">
        <f t="shared" si="92"/>
        <v>0</v>
      </c>
      <c r="S65" s="15">
        <f t="shared" si="92"/>
        <v>0</v>
      </c>
      <c r="T65" s="15">
        <f t="shared" si="92"/>
        <v>0</v>
      </c>
      <c r="U65" s="15">
        <f t="shared" si="92"/>
        <v>0</v>
      </c>
      <c r="V65" s="15">
        <f t="shared" si="92"/>
        <v>0</v>
      </c>
      <c r="W65" s="15">
        <f t="shared" si="92"/>
        <v>0</v>
      </c>
      <c r="X65" s="15">
        <f t="shared" si="92"/>
        <v>0</v>
      </c>
      <c r="Y65" s="15">
        <f t="shared" si="92"/>
        <v>0</v>
      </c>
      <c r="Z65" s="15">
        <f t="shared" si="92"/>
        <v>0</v>
      </c>
      <c r="AA65" s="15">
        <f t="shared" si="92"/>
        <v>0</v>
      </c>
      <c r="AB65" s="15">
        <f t="shared" si="92"/>
        <v>0</v>
      </c>
      <c r="AC65" s="15">
        <f t="shared" si="92"/>
        <v>0</v>
      </c>
      <c r="AD65" s="15">
        <f t="shared" si="92"/>
        <v>0</v>
      </c>
      <c r="AE65" s="15">
        <f t="shared" si="92"/>
        <v>0</v>
      </c>
      <c r="AF65" s="15">
        <f t="shared" si="92"/>
        <v>0</v>
      </c>
      <c r="AG65" s="15">
        <f t="shared" si="92"/>
        <v>0</v>
      </c>
      <c r="AH65" s="15">
        <f t="shared" si="92"/>
        <v>0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0</v>
      </c>
      <c r="E66" s="15">
        <f t="shared" ref="E66:O66" si="96">E8*E$86/1000</f>
        <v>0</v>
      </c>
      <c r="F66" s="15">
        <f t="shared" si="96"/>
        <v>0</v>
      </c>
      <c r="G66" s="15">
        <f t="shared" si="96"/>
        <v>0</v>
      </c>
      <c r="H66" s="15">
        <f t="shared" si="96"/>
        <v>0</v>
      </c>
      <c r="I66" s="15">
        <f t="shared" si="96"/>
        <v>0</v>
      </c>
      <c r="J66" s="15">
        <f t="shared" si="96"/>
        <v>0</v>
      </c>
      <c r="K66" s="15">
        <f t="shared" si="96"/>
        <v>0</v>
      </c>
      <c r="L66" s="15">
        <f t="shared" ref="L66" si="97">L8*L$86/1000</f>
        <v>0</v>
      </c>
      <c r="M66" s="15">
        <f t="shared" si="96"/>
        <v>0</v>
      </c>
      <c r="N66" s="15">
        <f t="shared" si="96"/>
        <v>0</v>
      </c>
      <c r="O66" s="15">
        <f t="shared" si="96"/>
        <v>0</v>
      </c>
      <c r="P66" s="15">
        <f t="shared" si="95"/>
        <v>0</v>
      </c>
      <c r="Q66" s="15">
        <f t="shared" si="95"/>
        <v>0</v>
      </c>
      <c r="R66" s="15">
        <f t="shared" si="95"/>
        <v>0</v>
      </c>
      <c r="S66" s="15">
        <f t="shared" si="95"/>
        <v>0</v>
      </c>
      <c r="T66" s="15">
        <f t="shared" si="95"/>
        <v>0</v>
      </c>
      <c r="U66" s="15">
        <f t="shared" si="95"/>
        <v>0</v>
      </c>
      <c r="V66" s="15">
        <f t="shared" si="95"/>
        <v>0</v>
      </c>
      <c r="W66" s="15">
        <f t="shared" si="95"/>
        <v>0</v>
      </c>
      <c r="X66" s="15">
        <f t="shared" si="95"/>
        <v>0</v>
      </c>
      <c r="Y66" s="15">
        <f t="shared" si="95"/>
        <v>0</v>
      </c>
      <c r="Z66" s="15">
        <f t="shared" si="95"/>
        <v>0</v>
      </c>
      <c r="AA66" s="15">
        <f t="shared" si="95"/>
        <v>0</v>
      </c>
      <c r="AB66" s="15">
        <f t="shared" si="95"/>
        <v>0</v>
      </c>
      <c r="AC66" s="15">
        <f t="shared" si="95"/>
        <v>0</v>
      </c>
      <c r="AD66" s="15">
        <f t="shared" si="95"/>
        <v>0</v>
      </c>
      <c r="AE66" s="15">
        <f t="shared" si="95"/>
        <v>0</v>
      </c>
      <c r="AF66" s="15">
        <f t="shared" si="95"/>
        <v>0</v>
      </c>
      <c r="AG66" s="15">
        <f t="shared" si="95"/>
        <v>0</v>
      </c>
      <c r="AH66" s="15">
        <f t="shared" si="95"/>
        <v>0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0</v>
      </c>
      <c r="E67" s="15">
        <f t="shared" ref="E67:O67" si="99">E9*E$86/1000</f>
        <v>0</v>
      </c>
      <c r="F67" s="15">
        <f t="shared" si="99"/>
        <v>0</v>
      </c>
      <c r="G67" s="15">
        <f t="shared" si="99"/>
        <v>0</v>
      </c>
      <c r="H67" s="15">
        <f t="shared" si="99"/>
        <v>0</v>
      </c>
      <c r="I67" s="15">
        <f t="shared" si="99"/>
        <v>0</v>
      </c>
      <c r="J67" s="15">
        <f t="shared" si="99"/>
        <v>0</v>
      </c>
      <c r="K67" s="15">
        <f t="shared" si="99"/>
        <v>0</v>
      </c>
      <c r="L67" s="15">
        <f t="shared" ref="L67" si="100">L9*L$86/1000</f>
        <v>0</v>
      </c>
      <c r="M67" s="15">
        <f t="shared" si="99"/>
        <v>0</v>
      </c>
      <c r="N67" s="15">
        <f t="shared" si="99"/>
        <v>0</v>
      </c>
      <c r="O67" s="15">
        <f t="shared" si="99"/>
        <v>0</v>
      </c>
      <c r="P67" s="15">
        <f t="shared" si="98"/>
        <v>0</v>
      </c>
      <c r="Q67" s="15">
        <f t="shared" si="98"/>
        <v>0</v>
      </c>
      <c r="R67" s="15">
        <f t="shared" si="98"/>
        <v>0</v>
      </c>
      <c r="S67" s="15">
        <f t="shared" si="98"/>
        <v>0</v>
      </c>
      <c r="T67" s="15">
        <f t="shared" si="98"/>
        <v>0</v>
      </c>
      <c r="U67" s="15">
        <f t="shared" si="98"/>
        <v>0</v>
      </c>
      <c r="V67" s="15">
        <f t="shared" si="98"/>
        <v>0</v>
      </c>
      <c r="W67" s="15">
        <f t="shared" si="98"/>
        <v>0</v>
      </c>
      <c r="X67" s="15">
        <f t="shared" si="98"/>
        <v>0</v>
      </c>
      <c r="Y67" s="15">
        <f t="shared" si="98"/>
        <v>0</v>
      </c>
      <c r="Z67" s="15">
        <f t="shared" si="98"/>
        <v>0</v>
      </c>
      <c r="AA67" s="15">
        <f t="shared" si="98"/>
        <v>0</v>
      </c>
      <c r="AB67" s="15">
        <f t="shared" si="98"/>
        <v>0</v>
      </c>
      <c r="AC67" s="15">
        <f t="shared" si="98"/>
        <v>0</v>
      </c>
      <c r="AD67" s="15">
        <f t="shared" si="98"/>
        <v>0</v>
      </c>
      <c r="AE67" s="15">
        <f t="shared" si="98"/>
        <v>0</v>
      </c>
      <c r="AF67" s="15">
        <f t="shared" si="98"/>
        <v>0</v>
      </c>
      <c r="AG67" s="15">
        <f t="shared" si="98"/>
        <v>0</v>
      </c>
      <c r="AH67" s="15">
        <f t="shared" si="98"/>
        <v>0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0</v>
      </c>
      <c r="E68" s="15">
        <f t="shared" ref="E68:O68" si="102">E10*E$86/1000</f>
        <v>0</v>
      </c>
      <c r="F68" s="15">
        <f t="shared" si="102"/>
        <v>0</v>
      </c>
      <c r="G68" s="15">
        <f t="shared" si="102"/>
        <v>0</v>
      </c>
      <c r="H68" s="15">
        <f t="shared" si="102"/>
        <v>0</v>
      </c>
      <c r="I68" s="15">
        <f t="shared" si="102"/>
        <v>0</v>
      </c>
      <c r="J68" s="15">
        <f t="shared" si="102"/>
        <v>0</v>
      </c>
      <c r="K68" s="15">
        <f t="shared" si="102"/>
        <v>0</v>
      </c>
      <c r="L68" s="15">
        <f t="shared" ref="L68" si="103">L10*L$86/1000</f>
        <v>0</v>
      </c>
      <c r="M68" s="15">
        <f t="shared" si="102"/>
        <v>0</v>
      </c>
      <c r="N68" s="15">
        <f t="shared" si="102"/>
        <v>0</v>
      </c>
      <c r="O68" s="15">
        <f t="shared" si="102"/>
        <v>0</v>
      </c>
      <c r="P68" s="15">
        <f t="shared" si="101"/>
        <v>0</v>
      </c>
      <c r="Q68" s="15">
        <f t="shared" si="101"/>
        <v>0</v>
      </c>
      <c r="R68" s="15">
        <f t="shared" si="101"/>
        <v>0</v>
      </c>
      <c r="S68" s="15">
        <f t="shared" si="101"/>
        <v>0</v>
      </c>
      <c r="T68" s="15">
        <f t="shared" si="101"/>
        <v>0</v>
      </c>
      <c r="U68" s="15">
        <f t="shared" si="101"/>
        <v>0</v>
      </c>
      <c r="V68" s="15">
        <f t="shared" si="101"/>
        <v>0</v>
      </c>
      <c r="W68" s="15">
        <f t="shared" si="101"/>
        <v>0</v>
      </c>
      <c r="X68" s="15">
        <f t="shared" si="101"/>
        <v>0</v>
      </c>
      <c r="Y68" s="15">
        <f t="shared" si="101"/>
        <v>0</v>
      </c>
      <c r="Z68" s="15">
        <f t="shared" si="101"/>
        <v>0</v>
      </c>
      <c r="AA68" s="15">
        <f t="shared" si="101"/>
        <v>0</v>
      </c>
      <c r="AB68" s="15">
        <f t="shared" si="101"/>
        <v>0</v>
      </c>
      <c r="AC68" s="15">
        <f t="shared" si="101"/>
        <v>0</v>
      </c>
      <c r="AD68" s="15">
        <f t="shared" si="101"/>
        <v>0</v>
      </c>
      <c r="AE68" s="15">
        <f t="shared" si="101"/>
        <v>0</v>
      </c>
      <c r="AF68" s="15">
        <f t="shared" si="101"/>
        <v>0</v>
      </c>
      <c r="AG68" s="15">
        <f t="shared" si="101"/>
        <v>0</v>
      </c>
      <c r="AH68" s="15">
        <f t="shared" si="101"/>
        <v>0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2001.94253</v>
      </c>
      <c r="E69" s="15">
        <f t="shared" ref="E69:O69" si="105">E11*E$86/1000</f>
        <v>1656.17237</v>
      </c>
      <c r="F69" s="15">
        <f t="shared" si="105"/>
        <v>1932.3520800000001</v>
      </c>
      <c r="G69" s="15">
        <f t="shared" si="105"/>
        <v>1819.9936699999998</v>
      </c>
      <c r="H69" s="15">
        <f t="shared" si="105"/>
        <v>1873.8566499999999</v>
      </c>
      <c r="I69" s="15">
        <f t="shared" si="105"/>
        <v>2123.53388</v>
      </c>
      <c r="J69" s="15">
        <f t="shared" si="105"/>
        <v>1507.86879</v>
      </c>
      <c r="K69" s="15">
        <f t="shared" si="105"/>
        <v>1841.73406</v>
      </c>
      <c r="L69" s="15">
        <f t="shared" ref="L69" si="106">L11*L$86/1000</f>
        <v>1951.8128400000001</v>
      </c>
      <c r="M69" s="15">
        <f t="shared" si="105"/>
        <v>1544.00396</v>
      </c>
      <c r="N69" s="15">
        <f t="shared" si="105"/>
        <v>1636.3210200000001</v>
      </c>
      <c r="O69" s="15">
        <f t="shared" si="105"/>
        <v>2314.2843530261553</v>
      </c>
      <c r="P69" s="15">
        <f t="shared" si="104"/>
        <v>2001.94253</v>
      </c>
      <c r="Q69" s="15">
        <f t="shared" si="104"/>
        <v>3652.7864223032416</v>
      </c>
      <c r="R69" s="15">
        <f t="shared" si="104"/>
        <v>5596.3073138222389</v>
      </c>
      <c r="S69" s="15">
        <f t="shared" si="104"/>
        <v>7429.8541714904995</v>
      </c>
      <c r="T69" s="15">
        <f t="shared" si="104"/>
        <v>9328.1119300125702</v>
      </c>
      <c r="U69" s="15">
        <f t="shared" si="104"/>
        <v>11444.713784445983</v>
      </c>
      <c r="V69" s="15">
        <f t="shared" si="104"/>
        <v>12932.749357966197</v>
      </c>
      <c r="W69" s="15">
        <f t="shared" si="104"/>
        <v>14802.872038298188</v>
      </c>
      <c r="X69" s="15">
        <f t="shared" si="104"/>
        <v>16809.871310923732</v>
      </c>
      <c r="Y69" s="15">
        <f t="shared" si="104"/>
        <v>18446.01340849635</v>
      </c>
      <c r="Z69" s="15">
        <f t="shared" si="104"/>
        <v>20208.830786386807</v>
      </c>
      <c r="AA69" s="15">
        <f t="shared" si="104"/>
        <v>22501.941299505866</v>
      </c>
      <c r="AB69" s="15">
        <f t="shared" si="104"/>
        <v>5596.3073138222389</v>
      </c>
      <c r="AC69" s="15">
        <f t="shared" si="104"/>
        <v>5821.7779099589434</v>
      </c>
      <c r="AD69" s="15">
        <f t="shared" si="104"/>
        <v>5316.7593386235349</v>
      </c>
      <c r="AE69" s="15">
        <f t="shared" si="104"/>
        <v>5498.324125412928</v>
      </c>
      <c r="AF69" s="15">
        <f t="shared" si="104"/>
        <v>11444.713784445983</v>
      </c>
      <c r="AG69" s="15">
        <f t="shared" si="104"/>
        <v>10863.156787332933</v>
      </c>
      <c r="AH69" s="15">
        <f t="shared" si="104"/>
        <v>22501.941299505866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2997.6159699999998</v>
      </c>
      <c r="E70" s="28">
        <f t="shared" ref="E70:O70" si="108">E12*E$86/1000</f>
        <v>2815.2405500000004</v>
      </c>
      <c r="F70" s="28">
        <f t="shared" si="108"/>
        <v>3468.0966600000002</v>
      </c>
      <c r="G70" s="28">
        <f t="shared" si="108"/>
        <v>3095.7453499999997</v>
      </c>
      <c r="H70" s="28">
        <f t="shared" si="108"/>
        <v>3556.7627399999997</v>
      </c>
      <c r="I70" s="28">
        <f t="shared" si="108"/>
        <v>3987.6601399999995</v>
      </c>
      <c r="J70" s="28">
        <f t="shared" si="108"/>
        <v>2721.8342600000001</v>
      </c>
      <c r="K70" s="28">
        <f t="shared" si="108"/>
        <v>3227.3177700000006</v>
      </c>
      <c r="L70" s="28">
        <f t="shared" ref="L70" si="109">L12*L$86/1000</f>
        <v>3662.933</v>
      </c>
      <c r="M70" s="28">
        <f t="shared" si="108"/>
        <v>2802.3445299999998</v>
      </c>
      <c r="N70" s="28">
        <f t="shared" si="108"/>
        <v>2921.2780700000003</v>
      </c>
      <c r="O70" s="28">
        <f t="shared" si="108"/>
        <v>3777.3599803607349</v>
      </c>
      <c r="P70" s="28">
        <f t="shared" si="107"/>
        <v>2997.6159699999998</v>
      </c>
      <c r="Q70" s="28">
        <f t="shared" si="107"/>
        <v>5832.1803328268115</v>
      </c>
      <c r="R70" s="28">
        <f t="shared" si="107"/>
        <v>9287.7352897192523</v>
      </c>
      <c r="S70" s="28">
        <f t="shared" si="107"/>
        <v>12412.667813193679</v>
      </c>
      <c r="T70" s="28">
        <f t="shared" si="107"/>
        <v>16055.000174525838</v>
      </c>
      <c r="U70" s="28">
        <f t="shared" si="107"/>
        <v>20012.377191024567</v>
      </c>
      <c r="V70" s="28">
        <f t="shared" si="107"/>
        <v>22709.764145391324</v>
      </c>
      <c r="W70" s="28">
        <f t="shared" si="107"/>
        <v>25986.084792079699</v>
      </c>
      <c r="X70" s="28">
        <f t="shared" si="107"/>
        <v>29781.34002904053</v>
      </c>
      <c r="Y70" s="28">
        <f t="shared" si="107"/>
        <v>32772.81978594829</v>
      </c>
      <c r="Z70" s="28">
        <f t="shared" si="107"/>
        <v>35924.160465449939</v>
      </c>
      <c r="AA70" s="28">
        <f t="shared" si="107"/>
        <v>39684.511226513365</v>
      </c>
      <c r="AB70" s="28">
        <f t="shared" si="107"/>
        <v>9287.7352897192523</v>
      </c>
      <c r="AC70" s="28">
        <f t="shared" si="107"/>
        <v>10640.338277489567</v>
      </c>
      <c r="AD70" s="28">
        <f t="shared" si="107"/>
        <v>9644.8625025872298</v>
      </c>
      <c r="AE70" s="28">
        <f t="shared" si="107"/>
        <v>9588.7559015457173</v>
      </c>
      <c r="AF70" s="28">
        <f t="shared" si="107"/>
        <v>20012.377191024567</v>
      </c>
      <c r="AG70" s="28">
        <f t="shared" si="107"/>
        <v>19296.79205292758</v>
      </c>
      <c r="AH70" s="28">
        <f t="shared" si="107"/>
        <v>39684.511226513365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114.32553999999999</v>
      </c>
      <c r="E71" s="15">
        <f t="shared" ref="E71:O71" si="111">E13*E$86/1000</f>
        <v>108.36052000000001</v>
      </c>
      <c r="F71" s="15">
        <f t="shared" si="111"/>
        <v>116.00259</v>
      </c>
      <c r="G71" s="15">
        <f t="shared" si="111"/>
        <v>142.23029</v>
      </c>
      <c r="H71" s="15">
        <f t="shared" si="111"/>
        <v>120.81233</v>
      </c>
      <c r="I71" s="15">
        <f t="shared" si="111"/>
        <v>145.01227</v>
      </c>
      <c r="J71" s="15">
        <f t="shared" si="111"/>
        <v>133.98785000000001</v>
      </c>
      <c r="K71" s="15">
        <f t="shared" si="111"/>
        <v>130.65094999999999</v>
      </c>
      <c r="L71" s="15">
        <f t="shared" ref="L71" si="112">L13*L$86/1000</f>
        <v>110.64957000000001</v>
      </c>
      <c r="M71" s="15">
        <f t="shared" si="111"/>
        <v>99.880350000000007</v>
      </c>
      <c r="N71" s="15">
        <f t="shared" si="111"/>
        <v>94.006509999999992</v>
      </c>
      <c r="O71" s="15">
        <f t="shared" si="111"/>
        <v>142.71305876639619</v>
      </c>
      <c r="P71" s="15">
        <f t="shared" si="110"/>
        <v>114.32553999999999</v>
      </c>
      <c r="Q71" s="15">
        <f t="shared" si="110"/>
        <v>223.50369034925967</v>
      </c>
      <c r="R71" s="15">
        <f t="shared" si="110"/>
        <v>340.36680503189353</v>
      </c>
      <c r="S71" s="15">
        <f t="shared" si="110"/>
        <v>486.22697696191852</v>
      </c>
      <c r="T71" s="15">
        <f t="shared" si="110"/>
        <v>608.44514260571066</v>
      </c>
      <c r="U71" s="15">
        <f t="shared" si="110"/>
        <v>752.64674765767154</v>
      </c>
      <c r="V71" s="15">
        <f t="shared" si="110"/>
        <v>889.51528670337632</v>
      </c>
      <c r="W71" s="15">
        <f t="shared" si="110"/>
        <v>1022.6181399169283</v>
      </c>
      <c r="X71" s="15">
        <f t="shared" si="110"/>
        <v>1133.4564711392036</v>
      </c>
      <c r="Y71" s="15">
        <f t="shared" si="110"/>
        <v>1237.9124334080029</v>
      </c>
      <c r="Z71" s="15">
        <f t="shared" si="110"/>
        <v>1334.4231011047011</v>
      </c>
      <c r="AA71" s="15">
        <f t="shared" si="110"/>
        <v>1476.3571990161508</v>
      </c>
      <c r="AB71" s="15">
        <f t="shared" si="110"/>
        <v>340.36680503189353</v>
      </c>
      <c r="AC71" s="15">
        <f t="shared" si="110"/>
        <v>408.4321940770007</v>
      </c>
      <c r="AD71" s="15">
        <f t="shared" si="110"/>
        <v>374.7762414259538</v>
      </c>
      <c r="AE71" s="15">
        <f t="shared" si="110"/>
        <v>336.34527421596636</v>
      </c>
      <c r="AF71" s="15">
        <f t="shared" si="110"/>
        <v>752.64674765767154</v>
      </c>
      <c r="AG71" s="15">
        <f t="shared" si="110"/>
        <v>711.31611002902321</v>
      </c>
      <c r="AH71" s="15">
        <f t="shared" si="110"/>
        <v>1476.3571990161508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378.25011999999998</v>
      </c>
      <c r="E72" s="15">
        <f t="shared" ref="E72:O72" si="114">E14*E$86/1000</f>
        <v>389.72791999999998</v>
      </c>
      <c r="F72" s="15">
        <f t="shared" si="114"/>
        <v>395.55139000000003</v>
      </c>
      <c r="G72" s="15">
        <f t="shared" si="114"/>
        <v>486.07863000000009</v>
      </c>
      <c r="H72" s="15">
        <f t="shared" si="114"/>
        <v>533.74394999999993</v>
      </c>
      <c r="I72" s="15">
        <f t="shared" si="114"/>
        <v>427.28386</v>
      </c>
      <c r="J72" s="15">
        <f t="shared" si="114"/>
        <v>363.80503999999996</v>
      </c>
      <c r="K72" s="15">
        <f t="shared" si="114"/>
        <v>483.66571999999996</v>
      </c>
      <c r="L72" s="15">
        <f t="shared" ref="L72" si="115">L14*L$86/1000</f>
        <v>543.19760999999994</v>
      </c>
      <c r="M72" s="15">
        <f t="shared" si="114"/>
        <v>318.66473999999999</v>
      </c>
      <c r="N72" s="15">
        <f t="shared" si="114"/>
        <v>726.70746999999994</v>
      </c>
      <c r="O72" s="15">
        <f t="shared" si="114"/>
        <v>763.9321539258782</v>
      </c>
      <c r="P72" s="15">
        <f t="shared" si="113"/>
        <v>378.25011999999998</v>
      </c>
      <c r="Q72" s="15">
        <f t="shared" si="113"/>
        <v>773.22430775385908</v>
      </c>
      <c r="R72" s="15">
        <f t="shared" si="113"/>
        <v>1172.210255464671</v>
      </c>
      <c r="S72" s="15">
        <f t="shared" si="113"/>
        <v>1670.4558430125669</v>
      </c>
      <c r="T72" s="15">
        <f t="shared" si="113"/>
        <v>2221.5062877860341</v>
      </c>
      <c r="U72" s="15">
        <f t="shared" si="113"/>
        <v>2651.465334798515</v>
      </c>
      <c r="V72" s="15">
        <f t="shared" si="113"/>
        <v>3012.4141609635517</v>
      </c>
      <c r="W72" s="15">
        <f t="shared" si="113"/>
        <v>3509.5578728019796</v>
      </c>
      <c r="X72" s="15">
        <f t="shared" si="113"/>
        <v>4077.8925431872904</v>
      </c>
      <c r="Y72" s="15">
        <f t="shared" si="113"/>
        <v>4397.2709515457454</v>
      </c>
      <c r="Z72" s="15">
        <f t="shared" si="113"/>
        <v>5281.5921199494187</v>
      </c>
      <c r="AA72" s="15">
        <f t="shared" si="113"/>
        <v>6030.2402019020328</v>
      </c>
      <c r="AB72" s="15">
        <f t="shared" si="113"/>
        <v>1172.210255464671</v>
      </c>
      <c r="AC72" s="15">
        <f t="shared" si="113"/>
        <v>1463.6651805762269</v>
      </c>
      <c r="AD72" s="15">
        <f t="shared" si="113"/>
        <v>1396.5225512506825</v>
      </c>
      <c r="AE72" s="15">
        <f t="shared" si="113"/>
        <v>1814.4113069097646</v>
      </c>
      <c r="AF72" s="15">
        <f t="shared" si="113"/>
        <v>2651.465334798515</v>
      </c>
      <c r="AG72" s="15">
        <f t="shared" si="113"/>
        <v>3246.6422945694499</v>
      </c>
      <c r="AH72" s="15">
        <f t="shared" si="113"/>
        <v>6030.2402019020328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6735.4125300000005</v>
      </c>
      <c r="E73" s="15">
        <f t="shared" ref="E73:O73" si="117">E15*E$86/1000</f>
        <v>5561.0435800000005</v>
      </c>
      <c r="F73" s="15">
        <f t="shared" si="117"/>
        <v>6919.8501999999999</v>
      </c>
      <c r="G73" s="15">
        <f t="shared" si="117"/>
        <v>5853.1641100000006</v>
      </c>
      <c r="H73" s="15">
        <f t="shared" si="117"/>
        <v>5610.47361</v>
      </c>
      <c r="I73" s="15">
        <f t="shared" si="117"/>
        <v>6444.8769000000002</v>
      </c>
      <c r="J73" s="15">
        <f t="shared" si="117"/>
        <v>4896.2286100000001</v>
      </c>
      <c r="K73" s="15">
        <f t="shared" si="117"/>
        <v>5133.1967400000003</v>
      </c>
      <c r="L73" s="15">
        <f t="shared" ref="L73" si="118">L15*L$86/1000</f>
        <v>5965.6958399999994</v>
      </c>
      <c r="M73" s="15">
        <f t="shared" si="117"/>
        <v>4738.6852099999996</v>
      </c>
      <c r="N73" s="15">
        <f t="shared" si="117"/>
        <v>5325.8122000000003</v>
      </c>
      <c r="O73" s="15">
        <f t="shared" si="117"/>
        <v>6952.0508058961386</v>
      </c>
      <c r="P73" s="15">
        <f t="shared" si="116"/>
        <v>6735.4125300000005</v>
      </c>
      <c r="Q73" s="15">
        <f t="shared" si="116"/>
        <v>12277.629465534548</v>
      </c>
      <c r="R73" s="15">
        <f t="shared" si="116"/>
        <v>19201.308433574584</v>
      </c>
      <c r="S73" s="15">
        <f t="shared" si="116"/>
        <v>25066.160358700723</v>
      </c>
      <c r="T73" s="15">
        <f t="shared" si="116"/>
        <v>30684.175238845812</v>
      </c>
      <c r="U73" s="15">
        <f t="shared" si="116"/>
        <v>37136.050332515544</v>
      </c>
      <c r="V73" s="15">
        <f t="shared" si="116"/>
        <v>41968.339971593508</v>
      </c>
      <c r="W73" s="15">
        <f t="shared" si="116"/>
        <v>47087.744625257663</v>
      </c>
      <c r="X73" s="15">
        <f t="shared" si="116"/>
        <v>53192.581711342384</v>
      </c>
      <c r="Y73" s="15">
        <f t="shared" si="116"/>
        <v>58165.876137115614</v>
      </c>
      <c r="Z73" s="15">
        <f t="shared" si="116"/>
        <v>63953.420631911104</v>
      </c>
      <c r="AA73" s="15">
        <f t="shared" si="116"/>
        <v>70861.250405943938</v>
      </c>
      <c r="AB73" s="15">
        <f t="shared" si="116"/>
        <v>19201.308433574584</v>
      </c>
      <c r="AC73" s="15">
        <f t="shared" si="116"/>
        <v>17927.319742139389</v>
      </c>
      <c r="AD73" s="15">
        <f t="shared" si="116"/>
        <v>16037.291073316321</v>
      </c>
      <c r="AE73" s="15">
        <f t="shared" si="116"/>
        <v>17110.181536543449</v>
      </c>
      <c r="AF73" s="15">
        <f t="shared" si="116"/>
        <v>37136.050332515544</v>
      </c>
      <c r="AG73" s="15">
        <f t="shared" si="116"/>
        <v>33325.226296589142</v>
      </c>
      <c r="AH73" s="15">
        <f t="shared" si="116"/>
        <v>70861.250405943938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0</v>
      </c>
      <c r="E74" s="15">
        <f t="shared" ref="E74:O74" si="120">E16*E$86/1000</f>
        <v>0</v>
      </c>
      <c r="F74" s="15">
        <f t="shared" si="120"/>
        <v>0</v>
      </c>
      <c r="G74" s="15">
        <f t="shared" si="120"/>
        <v>0</v>
      </c>
      <c r="H74" s="15">
        <f t="shared" si="120"/>
        <v>0</v>
      </c>
      <c r="I74" s="15">
        <f t="shared" si="120"/>
        <v>0</v>
      </c>
      <c r="J74" s="15">
        <f t="shared" si="120"/>
        <v>0</v>
      </c>
      <c r="K74" s="15">
        <f t="shared" si="120"/>
        <v>0</v>
      </c>
      <c r="L74" s="15">
        <f t="shared" ref="L74" si="121">L16*L$86/1000</f>
        <v>0</v>
      </c>
      <c r="M74" s="15">
        <f t="shared" si="120"/>
        <v>0</v>
      </c>
      <c r="N74" s="15">
        <f t="shared" si="120"/>
        <v>0</v>
      </c>
      <c r="O74" s="15">
        <f t="shared" si="120"/>
        <v>0</v>
      </c>
      <c r="P74" s="15">
        <f t="shared" si="119"/>
        <v>0</v>
      </c>
      <c r="Q74" s="15">
        <f t="shared" si="119"/>
        <v>0</v>
      </c>
      <c r="R74" s="15">
        <f t="shared" si="119"/>
        <v>0</v>
      </c>
      <c r="S74" s="15">
        <f t="shared" si="119"/>
        <v>0</v>
      </c>
      <c r="T74" s="15">
        <f t="shared" si="119"/>
        <v>0</v>
      </c>
      <c r="U74" s="15">
        <f t="shared" si="119"/>
        <v>0</v>
      </c>
      <c r="V74" s="15">
        <f t="shared" si="119"/>
        <v>0</v>
      </c>
      <c r="W74" s="15">
        <f t="shared" si="119"/>
        <v>0</v>
      </c>
      <c r="X74" s="15">
        <f t="shared" si="119"/>
        <v>0</v>
      </c>
      <c r="Y74" s="15">
        <f t="shared" si="119"/>
        <v>0</v>
      </c>
      <c r="Z74" s="15">
        <f t="shared" si="119"/>
        <v>0</v>
      </c>
      <c r="AA74" s="15">
        <f t="shared" si="119"/>
        <v>0</v>
      </c>
      <c r="AB74" s="15">
        <f t="shared" si="119"/>
        <v>0</v>
      </c>
      <c r="AC74" s="15">
        <f t="shared" si="119"/>
        <v>0</v>
      </c>
      <c r="AD74" s="15">
        <f t="shared" si="119"/>
        <v>0</v>
      </c>
      <c r="AE74" s="15">
        <f t="shared" si="119"/>
        <v>0</v>
      </c>
      <c r="AF74" s="15">
        <f t="shared" si="119"/>
        <v>0</v>
      </c>
      <c r="AG74" s="15">
        <f t="shared" si="119"/>
        <v>0</v>
      </c>
      <c r="AH74" s="15">
        <f t="shared" si="119"/>
        <v>0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513.23382000000004</v>
      </c>
      <c r="E75" s="15">
        <f t="shared" ref="E75:O75" si="123">E17*E$86/1000</f>
        <v>768.16336999999999</v>
      </c>
      <c r="F75" s="15">
        <f t="shared" si="123"/>
        <v>1529.9290700000001</v>
      </c>
      <c r="G75" s="15">
        <f t="shared" si="123"/>
        <v>1491.4418400000002</v>
      </c>
      <c r="H75" s="15">
        <f t="shared" si="123"/>
        <v>940.79582999999991</v>
      </c>
      <c r="I75" s="15">
        <f t="shared" si="123"/>
        <v>892.14837999999997</v>
      </c>
      <c r="J75" s="15">
        <f t="shared" si="123"/>
        <v>759.01198999999997</v>
      </c>
      <c r="K75" s="15">
        <f t="shared" si="123"/>
        <v>927.03206</v>
      </c>
      <c r="L75" s="15">
        <f t="shared" ref="L75" si="124">L17*L$86/1000</f>
        <v>740.71109999999999</v>
      </c>
      <c r="M75" s="15">
        <f t="shared" si="123"/>
        <v>948.58456999999999</v>
      </c>
      <c r="N75" s="15">
        <f t="shared" si="123"/>
        <v>227.30125000000001</v>
      </c>
      <c r="O75" s="15">
        <f t="shared" si="123"/>
        <v>324.24468762397839</v>
      </c>
      <c r="P75" s="15">
        <f t="shared" si="122"/>
        <v>513.23382000000004</v>
      </c>
      <c r="Q75" s="15">
        <f t="shared" si="122"/>
        <v>1308.0018822203426</v>
      </c>
      <c r="R75" s="15">
        <f t="shared" si="122"/>
        <v>2775.4430822254667</v>
      </c>
      <c r="S75" s="15">
        <f t="shared" si="122"/>
        <v>4325.9873348415795</v>
      </c>
      <c r="T75" s="15">
        <f t="shared" si="122"/>
        <v>5265.1964026484075</v>
      </c>
      <c r="U75" s="15">
        <f t="shared" si="122"/>
        <v>6170.3342093981601</v>
      </c>
      <c r="V75" s="15">
        <f t="shared" si="122"/>
        <v>6912.1706043879576</v>
      </c>
      <c r="W75" s="15">
        <f t="shared" si="122"/>
        <v>7847.1775709784179</v>
      </c>
      <c r="X75" s="15">
        <f t="shared" si="122"/>
        <v>8573.1007824176704</v>
      </c>
      <c r="Y75" s="15">
        <f t="shared" si="122"/>
        <v>9631.056477714159</v>
      </c>
      <c r="Z75" s="15">
        <f t="shared" si="122"/>
        <v>9686.9817226284667</v>
      </c>
      <c r="AA75" s="15">
        <f t="shared" si="122"/>
        <v>10049.192808562866</v>
      </c>
      <c r="AB75" s="15">
        <f t="shared" si="122"/>
        <v>2775.4430822254667</v>
      </c>
      <c r="AC75" s="15">
        <f t="shared" si="122"/>
        <v>3362.2140434822304</v>
      </c>
      <c r="AD75" s="15">
        <f t="shared" si="122"/>
        <v>2426.5816037286786</v>
      </c>
      <c r="AE75" s="15">
        <f t="shared" si="122"/>
        <v>1604.3183257614353</v>
      </c>
      <c r="AF75" s="15">
        <f t="shared" si="122"/>
        <v>6170.3342093981601</v>
      </c>
      <c r="AG75" s="15">
        <f t="shared" si="122"/>
        <v>3996.4072371019656</v>
      </c>
      <c r="AH75" s="15">
        <f t="shared" si="122"/>
        <v>10049.192808562866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8223.7440299999998</v>
      </c>
      <c r="E76" s="28">
        <f t="shared" ref="E76:O76" si="126">E18*E$86/1000</f>
        <v>7229.4049699999987</v>
      </c>
      <c r="F76" s="28">
        <f t="shared" si="126"/>
        <v>9412.4506500000007</v>
      </c>
      <c r="G76" s="28">
        <f t="shared" si="126"/>
        <v>8556.4606100000001</v>
      </c>
      <c r="H76" s="28">
        <f t="shared" si="126"/>
        <v>7764.3511200000021</v>
      </c>
      <c r="I76" s="28">
        <f t="shared" si="126"/>
        <v>8460.3469299999997</v>
      </c>
      <c r="J76" s="28">
        <f t="shared" si="126"/>
        <v>6638.7335500000008</v>
      </c>
      <c r="K76" s="28">
        <f t="shared" si="126"/>
        <v>7180.746509999999</v>
      </c>
      <c r="L76" s="28">
        <f t="shared" ref="L76" si="127">L18*L$86/1000</f>
        <v>7998.9032799999995</v>
      </c>
      <c r="M76" s="28">
        <f t="shared" si="126"/>
        <v>6680.4330099999997</v>
      </c>
      <c r="N76" s="28">
        <f t="shared" si="126"/>
        <v>6968.0433699999994</v>
      </c>
      <c r="O76" s="28">
        <f t="shared" si="126"/>
        <v>8877.6464764613556</v>
      </c>
      <c r="P76" s="28">
        <f t="shared" si="125"/>
        <v>8223.7440299999998</v>
      </c>
      <c r="Q76" s="28">
        <f t="shared" si="125"/>
        <v>15465.944968238713</v>
      </c>
      <c r="R76" s="28">
        <f t="shared" si="125"/>
        <v>24828.027022812843</v>
      </c>
      <c r="S76" s="28">
        <f t="shared" si="125"/>
        <v>33487.498752992877</v>
      </c>
      <c r="T76" s="28">
        <f t="shared" si="125"/>
        <v>41290.198173292898</v>
      </c>
      <c r="U76" s="28">
        <f t="shared" si="125"/>
        <v>49771.66592655058</v>
      </c>
      <c r="V76" s="28">
        <f t="shared" si="125"/>
        <v>56333.90476949649</v>
      </c>
      <c r="W76" s="28">
        <f t="shared" si="125"/>
        <v>63532.615316066956</v>
      </c>
      <c r="X76" s="28">
        <f t="shared" si="125"/>
        <v>71711.7255029308</v>
      </c>
      <c r="Y76" s="28">
        <f t="shared" si="125"/>
        <v>78821.473824668341</v>
      </c>
      <c r="Z76" s="28">
        <f t="shared" si="125"/>
        <v>86320.921209751672</v>
      </c>
      <c r="AA76" s="28">
        <f t="shared" si="125"/>
        <v>95169.883171015957</v>
      </c>
      <c r="AB76" s="28">
        <f t="shared" si="125"/>
        <v>24828.027022812843</v>
      </c>
      <c r="AC76" s="28">
        <f t="shared" si="125"/>
        <v>24864.993662560864</v>
      </c>
      <c r="AD76" s="28">
        <f t="shared" si="125"/>
        <v>21871.451537379013</v>
      </c>
      <c r="AE76" s="28">
        <f t="shared" si="125"/>
        <v>22762.816060720666</v>
      </c>
      <c r="AF76" s="28">
        <f t="shared" si="125"/>
        <v>49771.66592655058</v>
      </c>
      <c r="AG76" s="28">
        <f t="shared" si="125"/>
        <v>44841.033079854904</v>
      </c>
      <c r="AH76" s="28">
        <f t="shared" si="125"/>
        <v>95169.883171015957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567.14456999999993</v>
      </c>
      <c r="E77" s="15">
        <f t="shared" ref="E77:O77" si="129">E19*E$86/1000</f>
        <v>609.01048000000003</v>
      </c>
      <c r="F77" s="15">
        <f t="shared" si="129"/>
        <v>901.35748999999998</v>
      </c>
      <c r="G77" s="15">
        <f t="shared" si="129"/>
        <v>817.88469999999995</v>
      </c>
      <c r="H77" s="15">
        <f t="shared" si="129"/>
        <v>1934.9541300000001</v>
      </c>
      <c r="I77" s="15">
        <f t="shared" si="129"/>
        <v>1207.04991</v>
      </c>
      <c r="J77" s="15">
        <f t="shared" si="129"/>
        <v>1004.37808</v>
      </c>
      <c r="K77" s="15">
        <f t="shared" si="129"/>
        <v>708.40958000000001</v>
      </c>
      <c r="L77" s="15">
        <f t="shared" ref="L77" si="130">L19*L$86/1000</f>
        <v>838.99400000000003</v>
      </c>
      <c r="M77" s="15">
        <f t="shared" si="129"/>
        <v>5032.4077100000004</v>
      </c>
      <c r="N77" s="15">
        <f t="shared" si="129"/>
        <v>3119.8576600000001</v>
      </c>
      <c r="O77" s="15">
        <f t="shared" si="129"/>
        <v>4893.9904668465497</v>
      </c>
      <c r="P77" s="15">
        <f t="shared" si="128"/>
        <v>567.14456999999993</v>
      </c>
      <c r="Q77" s="15">
        <f t="shared" si="128"/>
        <v>1186.0285429563455</v>
      </c>
      <c r="R77" s="15">
        <f t="shared" si="128"/>
        <v>2069.2776427826857</v>
      </c>
      <c r="S77" s="15">
        <f t="shared" si="128"/>
        <v>2905.0661518391439</v>
      </c>
      <c r="T77" s="15">
        <f t="shared" si="128"/>
        <v>4975.9471186178671</v>
      </c>
      <c r="U77" s="15">
        <f t="shared" si="128"/>
        <v>6175.2025075210677</v>
      </c>
      <c r="V77" s="15">
        <f t="shared" si="128"/>
        <v>7191.8057997972783</v>
      </c>
      <c r="W77" s="15">
        <f t="shared" si="128"/>
        <v>7876.349917919144</v>
      </c>
      <c r="X77" s="15">
        <f t="shared" si="128"/>
        <v>8714.8134395086636</v>
      </c>
      <c r="Y77" s="15">
        <f t="shared" si="128"/>
        <v>15433.289233606674</v>
      </c>
      <c r="Z77" s="15">
        <f t="shared" si="128"/>
        <v>19321.884964607485</v>
      </c>
      <c r="AA77" s="15">
        <f t="shared" si="128"/>
        <v>24031.303697328505</v>
      </c>
      <c r="AB77" s="15">
        <f t="shared" si="128"/>
        <v>2069.2776427826857</v>
      </c>
      <c r="AC77" s="15">
        <f t="shared" si="128"/>
        <v>4019.5442653799146</v>
      </c>
      <c r="AD77" s="15">
        <f t="shared" si="128"/>
        <v>2549.694591723905</v>
      </c>
      <c r="AE77" s="15">
        <f t="shared" si="128"/>
        <v>13248.518386255484</v>
      </c>
      <c r="AF77" s="15">
        <f t="shared" si="128"/>
        <v>6175.2025075210677</v>
      </c>
      <c r="AG77" s="15">
        <f t="shared" si="128"/>
        <v>16482.893584126865</v>
      </c>
      <c r="AH77" s="15">
        <f t="shared" si="128"/>
        <v>24031.303697328505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405.30753999999996</v>
      </c>
      <c r="E78" s="15">
        <f t="shared" ref="E78:O78" si="132">E20*E$86/1000</f>
        <v>431.63972999999993</v>
      </c>
      <c r="F78" s="15">
        <f t="shared" si="132"/>
        <v>498.27167999999995</v>
      </c>
      <c r="G78" s="15">
        <f t="shared" si="132"/>
        <v>398.07236</v>
      </c>
      <c r="H78" s="15">
        <f t="shared" si="132"/>
        <v>485.01668000000001</v>
      </c>
      <c r="I78" s="15">
        <f t="shared" si="132"/>
        <v>445.09678000000002</v>
      </c>
      <c r="J78" s="15">
        <f t="shared" si="132"/>
        <v>473.79525000000001</v>
      </c>
      <c r="K78" s="15">
        <f t="shared" si="132"/>
        <v>482.53161</v>
      </c>
      <c r="L78" s="15">
        <f t="shared" ref="L78" si="133">L20*L$86/1000</f>
        <v>476.94836999999995</v>
      </c>
      <c r="M78" s="15">
        <f t="shared" si="132"/>
        <v>461.36932000000002</v>
      </c>
      <c r="N78" s="15">
        <f t="shared" si="132"/>
        <v>547.49502000000007</v>
      </c>
      <c r="O78" s="15">
        <f t="shared" si="132"/>
        <v>488.11047552134778</v>
      </c>
      <c r="P78" s="15">
        <f t="shared" si="131"/>
        <v>405.30753999999996</v>
      </c>
      <c r="Q78" s="15">
        <f t="shared" si="131"/>
        <v>843.71129046990848</v>
      </c>
      <c r="R78" s="15">
        <f t="shared" si="131"/>
        <v>1340.4415534414034</v>
      </c>
      <c r="S78" s="15">
        <f t="shared" si="131"/>
        <v>1738.3925413876864</v>
      </c>
      <c r="T78" s="15">
        <f t="shared" si="131"/>
        <v>2234.015348807407</v>
      </c>
      <c r="U78" s="15">
        <f t="shared" si="131"/>
        <v>2680.9526628900799</v>
      </c>
      <c r="V78" s="15">
        <f t="shared" si="131"/>
        <v>3164.5915529974127</v>
      </c>
      <c r="W78" s="15">
        <f t="shared" si="131"/>
        <v>3658.0714040232074</v>
      </c>
      <c r="X78" s="15">
        <f t="shared" si="131"/>
        <v>4147.8510904203358</v>
      </c>
      <c r="Y78" s="15">
        <f t="shared" si="131"/>
        <v>4663.0747783357792</v>
      </c>
      <c r="Z78" s="15">
        <f t="shared" si="131"/>
        <v>5293.2233455555524</v>
      </c>
      <c r="AA78" s="15">
        <f t="shared" si="131"/>
        <v>5783.0234505486587</v>
      </c>
      <c r="AB78" s="15">
        <f t="shared" si="131"/>
        <v>1340.4415534414034</v>
      </c>
      <c r="AC78" s="15">
        <f t="shared" si="131"/>
        <v>1336.508196534134</v>
      </c>
      <c r="AD78" s="15">
        <f t="shared" si="131"/>
        <v>1434.1538712072268</v>
      </c>
      <c r="AE78" s="15">
        <f t="shared" si="131"/>
        <v>1550.6659408835112</v>
      </c>
      <c r="AF78" s="15">
        <f t="shared" si="131"/>
        <v>2680.9526628900799</v>
      </c>
      <c r="AG78" s="15">
        <f t="shared" si="131"/>
        <v>3001.9980035701442</v>
      </c>
      <c r="AH78" s="15">
        <f t="shared" si="131"/>
        <v>5783.0234505486587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0</v>
      </c>
      <c r="E79" s="15">
        <f t="shared" ref="E79:O79" si="135">E21*E$86/1000</f>
        <v>0</v>
      </c>
      <c r="F79" s="15">
        <f t="shared" si="135"/>
        <v>0</v>
      </c>
      <c r="G79" s="15">
        <f t="shared" si="135"/>
        <v>0</v>
      </c>
      <c r="H79" s="15">
        <f t="shared" si="135"/>
        <v>0</v>
      </c>
      <c r="I79" s="15">
        <f t="shared" si="135"/>
        <v>0</v>
      </c>
      <c r="J79" s="15">
        <f t="shared" si="135"/>
        <v>0</v>
      </c>
      <c r="K79" s="15">
        <f t="shared" si="135"/>
        <v>0</v>
      </c>
      <c r="L79" s="15">
        <f t="shared" ref="L79" si="136">L21*L$86/1000</f>
        <v>0</v>
      </c>
      <c r="M79" s="15">
        <f t="shared" si="135"/>
        <v>0</v>
      </c>
      <c r="N79" s="15">
        <f t="shared" si="135"/>
        <v>0</v>
      </c>
      <c r="O79" s="15">
        <f t="shared" si="135"/>
        <v>0</v>
      </c>
      <c r="P79" s="15">
        <f t="shared" si="134"/>
        <v>0</v>
      </c>
      <c r="Q79" s="15">
        <f t="shared" si="134"/>
        <v>0</v>
      </c>
      <c r="R79" s="15">
        <f t="shared" si="134"/>
        <v>0</v>
      </c>
      <c r="S79" s="15">
        <f t="shared" si="134"/>
        <v>0</v>
      </c>
      <c r="T79" s="15">
        <f t="shared" si="134"/>
        <v>0</v>
      </c>
      <c r="U79" s="15">
        <f t="shared" si="134"/>
        <v>0</v>
      </c>
      <c r="V79" s="15">
        <f t="shared" si="134"/>
        <v>0</v>
      </c>
      <c r="W79" s="15">
        <f t="shared" si="134"/>
        <v>0</v>
      </c>
      <c r="X79" s="15">
        <f t="shared" si="134"/>
        <v>0</v>
      </c>
      <c r="Y79" s="15">
        <f t="shared" si="134"/>
        <v>0</v>
      </c>
      <c r="Z79" s="15">
        <f t="shared" si="134"/>
        <v>0</v>
      </c>
      <c r="AA79" s="15">
        <f t="shared" si="134"/>
        <v>0</v>
      </c>
      <c r="AB79" s="15">
        <f t="shared" si="134"/>
        <v>0</v>
      </c>
      <c r="AC79" s="15">
        <f t="shared" si="134"/>
        <v>0</v>
      </c>
      <c r="AD79" s="15">
        <f t="shared" si="134"/>
        <v>0</v>
      </c>
      <c r="AE79" s="15">
        <f t="shared" si="134"/>
        <v>0</v>
      </c>
      <c r="AF79" s="15">
        <f t="shared" si="134"/>
        <v>0</v>
      </c>
      <c r="AG79" s="15">
        <f t="shared" si="134"/>
        <v>0</v>
      </c>
      <c r="AH79" s="15">
        <f t="shared" si="134"/>
        <v>0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761.54935999999998</v>
      </c>
      <c r="E80" s="15">
        <f t="shared" ref="E80:O80" si="138">E22*E$86/1000</f>
        <v>814.47301000000016</v>
      </c>
      <c r="F80" s="15">
        <f t="shared" si="138"/>
        <v>827.77643</v>
      </c>
      <c r="G80" s="15">
        <f t="shared" si="138"/>
        <v>1105.4171100000001</v>
      </c>
      <c r="H80" s="15">
        <f t="shared" si="138"/>
        <v>1432.7199900000001</v>
      </c>
      <c r="I80" s="15">
        <f t="shared" si="138"/>
        <v>1231.02718</v>
      </c>
      <c r="J80" s="15">
        <f t="shared" si="138"/>
        <v>1007.12638</v>
      </c>
      <c r="K80" s="15">
        <f t="shared" si="138"/>
        <v>646.45657999999992</v>
      </c>
      <c r="L80" s="15">
        <f t="shared" ref="L80" si="139">L22*L$86/1000</f>
        <v>895.20798000000002</v>
      </c>
      <c r="M80" s="15">
        <f t="shared" si="138"/>
        <v>781.39078000000006</v>
      </c>
      <c r="N80" s="15">
        <f t="shared" si="138"/>
        <v>1390.4030500000001</v>
      </c>
      <c r="O80" s="15">
        <f t="shared" si="138"/>
        <v>823.48421354284756</v>
      </c>
      <c r="P80" s="15">
        <f t="shared" si="137"/>
        <v>761.54935999999998</v>
      </c>
      <c r="Q80" s="15">
        <f t="shared" si="137"/>
        <v>1589.0121957026574</v>
      </c>
      <c r="R80" s="15">
        <f t="shared" si="137"/>
        <v>2422.6646286940731</v>
      </c>
      <c r="S80" s="15">
        <f t="shared" si="137"/>
        <v>3562.1959766356272</v>
      </c>
      <c r="T80" s="15">
        <f t="shared" si="137"/>
        <v>5062.7828821813364</v>
      </c>
      <c r="U80" s="15">
        <f t="shared" si="137"/>
        <v>6285.7188660490838</v>
      </c>
      <c r="V80" s="15">
        <f t="shared" si="137"/>
        <v>7303.4593973535011</v>
      </c>
      <c r="W80" s="15">
        <f t="shared" si="137"/>
        <v>7916.5191697607979</v>
      </c>
      <c r="X80" s="15">
        <f t="shared" si="137"/>
        <v>8818.9749900753977</v>
      </c>
      <c r="Y80" s="15">
        <f t="shared" si="137"/>
        <v>9637.6165028513096</v>
      </c>
      <c r="Z80" s="15">
        <f t="shared" si="137"/>
        <v>11296.853300965957</v>
      </c>
      <c r="AA80" s="15">
        <f t="shared" si="137"/>
        <v>12137.319179805498</v>
      </c>
      <c r="AB80" s="15">
        <f t="shared" si="137"/>
        <v>2422.6646286940731</v>
      </c>
      <c r="AC80" s="15">
        <f t="shared" si="137"/>
        <v>3799.1003367313829</v>
      </c>
      <c r="AD80" s="15">
        <f t="shared" si="137"/>
        <v>2548.7988278590415</v>
      </c>
      <c r="AE80" s="15">
        <f t="shared" si="137"/>
        <v>3163.8559304155301</v>
      </c>
      <c r="AF80" s="15">
        <f t="shared" si="137"/>
        <v>6285.7188660490838</v>
      </c>
      <c r="AG80" s="15">
        <f t="shared" si="137"/>
        <v>5768.621653892309</v>
      </c>
      <c r="AH80" s="15">
        <f t="shared" si="137"/>
        <v>12137.319179805498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82.124839999999992</v>
      </c>
      <c r="E81" s="15">
        <f t="shared" ref="E81:O81" si="141">E23*E$86/1000</f>
        <v>69.061669999999992</v>
      </c>
      <c r="F81" s="15">
        <f t="shared" si="141"/>
        <v>129.15977000000001</v>
      </c>
      <c r="G81" s="15">
        <f t="shared" si="141"/>
        <v>77.086479999999995</v>
      </c>
      <c r="H81" s="15">
        <f t="shared" si="141"/>
        <v>70.428309999999996</v>
      </c>
      <c r="I81" s="15">
        <f t="shared" si="141"/>
        <v>108.83031</v>
      </c>
      <c r="J81" s="15">
        <f t="shared" si="141"/>
        <v>116.57473999999999</v>
      </c>
      <c r="K81" s="15">
        <f t="shared" si="141"/>
        <v>117.53888000000002</v>
      </c>
      <c r="L81" s="15">
        <f t="shared" ref="L81" si="142">L23*L$86/1000</f>
        <v>35.1721</v>
      </c>
      <c r="M81" s="15">
        <f t="shared" si="141"/>
        <v>30.3035</v>
      </c>
      <c r="N81" s="15">
        <f t="shared" si="141"/>
        <v>69.247979999999998</v>
      </c>
      <c r="O81" s="15">
        <f t="shared" si="141"/>
        <v>96.834101008485817</v>
      </c>
      <c r="P81" s="15">
        <f t="shared" si="140"/>
        <v>82.124839999999992</v>
      </c>
      <c r="Q81" s="15">
        <f t="shared" si="140"/>
        <v>151.05920131890113</v>
      </c>
      <c r="R81" s="15">
        <f t="shared" si="140"/>
        <v>276.77340890952826</v>
      </c>
      <c r="S81" s="15">
        <f t="shared" si="140"/>
        <v>353.38050385182407</v>
      </c>
      <c r="T81" s="15">
        <f t="shared" si="140"/>
        <v>423.00396820226837</v>
      </c>
      <c r="U81" s="15">
        <f t="shared" si="140"/>
        <v>530.82866311830401</v>
      </c>
      <c r="V81" s="15">
        <f t="shared" si="140"/>
        <v>652.08796981060084</v>
      </c>
      <c r="W81" s="15">
        <f t="shared" si="140"/>
        <v>774.15692870820851</v>
      </c>
      <c r="X81" s="15">
        <f t="shared" si="140"/>
        <v>802.19156545351484</v>
      </c>
      <c r="Y81" s="15">
        <f t="shared" si="140"/>
        <v>820.0989857959006</v>
      </c>
      <c r="Z81" s="15">
        <f t="shared" si="140"/>
        <v>893.6449970946212</v>
      </c>
      <c r="AA81" s="15">
        <f t="shared" si="140"/>
        <v>989.88014927924939</v>
      </c>
      <c r="AB81" s="15">
        <f t="shared" si="140"/>
        <v>276.77340890952826</v>
      </c>
      <c r="AC81" s="15">
        <f t="shared" si="140"/>
        <v>254.12396724420239</v>
      </c>
      <c r="AD81" s="15">
        <f t="shared" si="140"/>
        <v>266.82388207054078</v>
      </c>
      <c r="AE81" s="15">
        <f t="shared" si="140"/>
        <v>191.79961394433818</v>
      </c>
      <c r="AF81" s="15">
        <f t="shared" si="140"/>
        <v>530.82866311830401</v>
      </c>
      <c r="AG81" s="15">
        <f t="shared" si="140"/>
        <v>455.79031404968003</v>
      </c>
      <c r="AH81" s="15">
        <f t="shared" si="140"/>
        <v>989.88014927924939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2204.7489300000002</v>
      </c>
      <c r="E82" s="28">
        <f t="shared" ref="E82:O82" si="144">E24*E$86/1000</f>
        <v>2336.3915499999998</v>
      </c>
      <c r="F82" s="28">
        <f t="shared" si="144"/>
        <v>2721.1030299999998</v>
      </c>
      <c r="G82" s="28">
        <f t="shared" si="144"/>
        <v>2785.1658600000001</v>
      </c>
      <c r="H82" s="28">
        <f t="shared" si="144"/>
        <v>4336.8420900000001</v>
      </c>
      <c r="I82" s="28">
        <f t="shared" si="144"/>
        <v>3356.0062599999997</v>
      </c>
      <c r="J82" s="28">
        <f t="shared" si="144"/>
        <v>2991.0810900000001</v>
      </c>
      <c r="K82" s="28">
        <f t="shared" si="144"/>
        <v>2012.79216</v>
      </c>
      <c r="L82" s="28">
        <f t="shared" ref="L82" si="145">L24*L$86/1000</f>
        <v>726.48063999999999</v>
      </c>
      <c r="M82" s="28">
        <f t="shared" si="144"/>
        <v>6399.5935499999996</v>
      </c>
      <c r="N82" s="28">
        <f t="shared" si="144"/>
        <v>5278.0952700000007</v>
      </c>
      <c r="O82" s="28">
        <f t="shared" si="144"/>
        <v>6478.1408185208747</v>
      </c>
      <c r="P82" s="28">
        <f t="shared" si="143"/>
        <v>2204.7489300000002</v>
      </c>
      <c r="Q82" s="28">
        <f t="shared" si="143"/>
        <v>4576.9906018333741</v>
      </c>
      <c r="R82" s="28">
        <f t="shared" si="143"/>
        <v>7288.2985008796186</v>
      </c>
      <c r="S82" s="28">
        <f t="shared" si="143"/>
        <v>10128.024884025024</v>
      </c>
      <c r="T82" s="28">
        <f t="shared" si="143"/>
        <v>14685.508525157331</v>
      </c>
      <c r="U82" s="28">
        <f t="shared" si="143"/>
        <v>18029.891853564972</v>
      </c>
      <c r="V82" s="28">
        <f t="shared" si="143"/>
        <v>21063.706140132475</v>
      </c>
      <c r="W82" s="28">
        <f t="shared" si="143"/>
        <v>22998.810348570936</v>
      </c>
      <c r="X82" s="28">
        <f t="shared" si="143"/>
        <v>23465.543587056454</v>
      </c>
      <c r="Y82" s="28">
        <f t="shared" si="143"/>
        <v>31636.82471281162</v>
      </c>
      <c r="Z82" s="28">
        <f t="shared" si="143"/>
        <v>38067.709278699367</v>
      </c>
      <c r="AA82" s="28">
        <f t="shared" si="143"/>
        <v>44376.11695376331</v>
      </c>
      <c r="AB82" s="28">
        <f t="shared" si="143"/>
        <v>7288.2985008796186</v>
      </c>
      <c r="AC82" s="28">
        <f t="shared" si="143"/>
        <v>10583.848893307626</v>
      </c>
      <c r="AD82" s="28">
        <f t="shared" si="143"/>
        <v>5666.769088113585</v>
      </c>
      <c r="AE82" s="28">
        <f t="shared" si="143"/>
        <v>18577.236730292567</v>
      </c>
      <c r="AF82" s="28">
        <f t="shared" si="143"/>
        <v>18029.891853564972</v>
      </c>
      <c r="AG82" s="28">
        <f t="shared" si="143"/>
        <v>25088.126381330811</v>
      </c>
      <c r="AH82" s="28">
        <f t="shared" si="143"/>
        <v>44376.11695376331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356.74728000000005</v>
      </c>
      <c r="E83" s="28">
        <f t="shared" ref="E83:O83" si="147">E25*E$86/1000</f>
        <v>248.62385</v>
      </c>
      <c r="F83" s="28">
        <f t="shared" si="147"/>
        <v>327.91649000000001</v>
      </c>
      <c r="G83" s="28">
        <f t="shared" si="147"/>
        <v>263.30856</v>
      </c>
      <c r="H83" s="28">
        <f t="shared" si="147"/>
        <v>345.50994000000003</v>
      </c>
      <c r="I83" s="28">
        <f t="shared" si="147"/>
        <v>401.39044000000001</v>
      </c>
      <c r="J83" s="28">
        <f t="shared" si="147"/>
        <v>330.71412000000004</v>
      </c>
      <c r="K83" s="28">
        <f t="shared" si="147"/>
        <v>277.72640000000001</v>
      </c>
      <c r="L83" s="28">
        <f t="shared" ref="L83" si="148">L25*L$86/1000</f>
        <v>211.48881</v>
      </c>
      <c r="M83" s="28">
        <f t="shared" si="147"/>
        <v>173.94325000000003</v>
      </c>
      <c r="N83" s="28">
        <f t="shared" si="147"/>
        <v>287.69612000000006</v>
      </c>
      <c r="O83" s="28">
        <f t="shared" si="147"/>
        <v>231.70234124408378</v>
      </c>
      <c r="P83" s="28">
        <f t="shared" si="146"/>
        <v>356.74728000000005</v>
      </c>
      <c r="Q83" s="28">
        <f t="shared" si="146"/>
        <v>600.63540515097907</v>
      </c>
      <c r="R83" s="28">
        <f t="shared" si="146"/>
        <v>929.58104547626976</v>
      </c>
      <c r="S83" s="28">
        <f t="shared" si="146"/>
        <v>1191.6712189428306</v>
      </c>
      <c r="T83" s="28">
        <f t="shared" si="146"/>
        <v>1545.8214337626218</v>
      </c>
      <c r="U83" s="28">
        <f t="shared" si="146"/>
        <v>1943.3338930902296</v>
      </c>
      <c r="V83" s="28">
        <f t="shared" si="146"/>
        <v>2279.6542178054096</v>
      </c>
      <c r="W83" s="28">
        <f t="shared" si="146"/>
        <v>2556.4932238844153</v>
      </c>
      <c r="X83" s="28">
        <f t="shared" si="146"/>
        <v>2758.6960992646559</v>
      </c>
      <c r="Y83" s="28">
        <f t="shared" si="146"/>
        <v>2917.0046501962884</v>
      </c>
      <c r="Z83" s="28">
        <f t="shared" si="146"/>
        <v>3235.6593091046143</v>
      </c>
      <c r="AA83" s="28">
        <f t="shared" si="146"/>
        <v>3472.4805799447713</v>
      </c>
      <c r="AB83" s="28">
        <f t="shared" si="146"/>
        <v>929.58104547626976</v>
      </c>
      <c r="AC83" s="28">
        <f t="shared" si="146"/>
        <v>1007.6639938507302</v>
      </c>
      <c r="AD83" s="28">
        <f t="shared" si="146"/>
        <v>816.89022095393045</v>
      </c>
      <c r="AE83" s="28">
        <f t="shared" si="146"/>
        <v>717.04937897363334</v>
      </c>
      <c r="AF83" s="28">
        <f t="shared" si="146"/>
        <v>1943.3338930902296</v>
      </c>
      <c r="AG83" s="28">
        <f t="shared" si="146"/>
        <v>1533.3615727300171</v>
      </c>
      <c r="AH83" s="28">
        <f t="shared" si="146"/>
        <v>3472.4805799447713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5.0000000000000002E-5</v>
      </c>
      <c r="E84" s="28">
        <f t="shared" ref="E84:O84" si="150">E26*E$86/1000</f>
        <v>2.9999999999999997E-5</v>
      </c>
      <c r="F84" s="28">
        <f t="shared" si="150"/>
        <v>-1.0000000000000001E-5</v>
      </c>
      <c r="G84" s="28">
        <f t="shared" si="150"/>
        <v>2.3000000000000001E-4</v>
      </c>
      <c r="H84" s="28">
        <f t="shared" si="150"/>
        <v>-2.2000000000000001E-4</v>
      </c>
      <c r="I84" s="28">
        <f t="shared" si="150"/>
        <v>8.0000000000000007E-5</v>
      </c>
      <c r="J84" s="28">
        <f t="shared" si="150"/>
        <v>2.9E-4</v>
      </c>
      <c r="K84" s="28">
        <f t="shared" si="150"/>
        <v>-3.8999999999999999E-4</v>
      </c>
      <c r="L84" s="28">
        <f t="shared" ref="L84" si="151">L26*L$86/1000</f>
        <v>2.8000000000000003E-4</v>
      </c>
      <c r="M84" s="28">
        <f t="shared" si="150"/>
        <v>-1.0000000000000001E-5</v>
      </c>
      <c r="N84" s="28">
        <f t="shared" si="150"/>
        <v>-2.0000000000000002E-5</v>
      </c>
      <c r="O84" s="28">
        <f t="shared" si="150"/>
        <v>-1.9995688607542086E-5</v>
      </c>
      <c r="P84" s="28">
        <f t="shared" si="149"/>
        <v>5.0000000000000002E-5</v>
      </c>
      <c r="Q84" s="28">
        <f t="shared" si="149"/>
        <v>7.8941750295807975E-5</v>
      </c>
      <c r="R84" s="28">
        <f t="shared" si="149"/>
        <v>7.3289912923565543E-5</v>
      </c>
      <c r="S84" s="28">
        <f t="shared" si="149"/>
        <v>3.2180730957778687E-4</v>
      </c>
      <c r="T84" s="28">
        <f t="shared" si="149"/>
        <v>7.1205409417084402E-5</v>
      </c>
      <c r="U84" s="28">
        <f t="shared" si="149"/>
        <v>1.47634365481691E-4</v>
      </c>
      <c r="V84" s="28">
        <f t="shared" si="149"/>
        <v>4.698911229640342E-4</v>
      </c>
      <c r="W84" s="28">
        <f t="shared" si="149"/>
        <v>2.3545334944123959E-5</v>
      </c>
      <c r="X84" s="28">
        <f t="shared" si="149"/>
        <v>3.4511814533751269E-4</v>
      </c>
      <c r="Y84" s="28">
        <f t="shared" si="149"/>
        <v>3.2086680830820189E-4</v>
      </c>
      <c r="Z84" s="28">
        <f t="shared" si="149"/>
        <v>2.8471741039227234E-4</v>
      </c>
      <c r="AA84" s="28">
        <f t="shared" si="149"/>
        <v>2.676471661526179E-4</v>
      </c>
      <c r="AB84" s="28">
        <f t="shared" si="149"/>
        <v>7.3289912923565543E-5</v>
      </c>
      <c r="AC84" s="28">
        <f t="shared" si="149"/>
        <v>7.4084210331068064E-5</v>
      </c>
      <c r="AD84" s="28">
        <f t="shared" si="149"/>
        <v>1.837893414284632E-4</v>
      </c>
      <c r="AE84" s="28">
        <f t="shared" si="149"/>
        <v>-5.0527617515886135E-5</v>
      </c>
      <c r="AF84" s="28">
        <f t="shared" si="149"/>
        <v>1.47634365481691E-4</v>
      </c>
      <c r="AG84" s="28">
        <f t="shared" si="149"/>
        <v>1.1992289403789108E-4</v>
      </c>
      <c r="AH84" s="28">
        <f t="shared" si="149"/>
        <v>2.676471661526179E-4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36380.849809999992</v>
      </c>
      <c r="E85" s="19">
        <f t="shared" ref="E85:O85" si="153">E27*E$86/1000</f>
        <v>31449.09881</v>
      </c>
      <c r="F85" s="19">
        <f t="shared" si="153"/>
        <v>40259.222860000009</v>
      </c>
      <c r="G85" s="19">
        <f t="shared" si="153"/>
        <v>36606.088830000001</v>
      </c>
      <c r="H85" s="19">
        <f t="shared" si="153"/>
        <v>35666.342210000003</v>
      </c>
      <c r="I85" s="19">
        <f t="shared" si="153"/>
        <v>36596.27562</v>
      </c>
      <c r="J85" s="19">
        <f t="shared" si="153"/>
        <v>31060.203770000004</v>
      </c>
      <c r="K85" s="19">
        <f t="shared" si="153"/>
        <v>33624.189130000006</v>
      </c>
      <c r="L85" s="19">
        <f t="shared" ref="L85" si="154">L27*L$86/1000</f>
        <v>35039.906789999994</v>
      </c>
      <c r="M85" s="19">
        <f t="shared" si="153"/>
        <v>35347.431230000002</v>
      </c>
      <c r="N85" s="19">
        <f t="shared" si="153"/>
        <v>35193.102599999991</v>
      </c>
      <c r="O85" s="19">
        <f t="shared" si="153"/>
        <v>45115.255454425045</v>
      </c>
      <c r="P85" s="19">
        <f t="shared" si="152"/>
        <v>36380.849809999992</v>
      </c>
      <c r="Q85" s="19">
        <f t="shared" si="152"/>
        <v>67843.171209564811</v>
      </c>
      <c r="R85" s="19">
        <f t="shared" si="152"/>
        <v>107963.13573822807</v>
      </c>
      <c r="S85" s="19">
        <f t="shared" si="152"/>
        <v>144963.68537793454</v>
      </c>
      <c r="T85" s="19">
        <f t="shared" si="152"/>
        <v>181012.09313286102</v>
      </c>
      <c r="U85" s="19">
        <f t="shared" si="152"/>
        <v>217728.1521482825</v>
      </c>
      <c r="V85" s="19">
        <f t="shared" si="152"/>
        <v>248696.33120410933</v>
      </c>
      <c r="W85" s="19">
        <f t="shared" si="152"/>
        <v>282641.36536355451</v>
      </c>
      <c r="X85" s="19">
        <f t="shared" si="152"/>
        <v>318401.27224848041</v>
      </c>
      <c r="Y85" s="19">
        <f t="shared" si="152"/>
        <v>357856.15208457643</v>
      </c>
      <c r="Z85" s="19">
        <f t="shared" si="152"/>
        <v>396808.88631618972</v>
      </c>
      <c r="AA85" s="19">
        <f t="shared" si="152"/>
        <v>441528.40637239208</v>
      </c>
      <c r="AB85" s="19">
        <f t="shared" si="152"/>
        <v>107963.13573822807</v>
      </c>
      <c r="AC85" s="19">
        <f t="shared" si="152"/>
        <v>109371.87051047866</v>
      </c>
      <c r="AD85" s="19">
        <f t="shared" si="152"/>
        <v>99894.563700262894</v>
      </c>
      <c r="AE85" s="19">
        <f t="shared" si="152"/>
        <v>117021.01387092027</v>
      </c>
      <c r="AF85" s="19">
        <f t="shared" si="152"/>
        <v>217728.1521482825</v>
      </c>
      <c r="AG85" s="19">
        <f t="shared" si="152"/>
        <v>218673.92445256392</v>
      </c>
      <c r="AH85" s="19">
        <f t="shared" si="152"/>
        <v>441528.40637239208</v>
      </c>
    </row>
    <row r="86" spans="2:34" s="16" customFormat="1" ht="18.95" thickTop="1">
      <c r="B86" s="21" t="s">
        <v>59</v>
      </c>
      <c r="C86" s="22"/>
      <c r="D86" s="23">
        <v>6597.9210000000003</v>
      </c>
      <c r="E86" s="23">
        <v>5674.058</v>
      </c>
      <c r="F86" s="23">
        <v>6964.9</v>
      </c>
      <c r="G86" s="23">
        <v>5732.3770000000004</v>
      </c>
      <c r="H86" s="23">
        <v>5517.3230000000003</v>
      </c>
      <c r="I86" s="23">
        <v>6529.4470000000001</v>
      </c>
      <c r="J86" s="23">
        <v>5410.7430000000004</v>
      </c>
      <c r="K86" s="23">
        <v>5300.299</v>
      </c>
      <c r="L86" s="23">
        <v>5105.3739999999998</v>
      </c>
      <c r="M86" s="23">
        <v>4104.6790000000001</v>
      </c>
      <c r="N86" s="23">
        <v>4019.5839999999998</v>
      </c>
      <c r="O86" s="23">
        <v>5938.5615504999996</v>
      </c>
      <c r="P86" s="23">
        <v>6597.9210000000003</v>
      </c>
      <c r="Q86" s="23">
        <v>12271.978999999999</v>
      </c>
      <c r="R86" s="23">
        <v>19236.879000000001</v>
      </c>
      <c r="S86" s="23">
        <v>24969.256000000001</v>
      </c>
      <c r="T86" s="23">
        <v>30486.579000000002</v>
      </c>
      <c r="U86" s="23">
        <v>37016.025999999998</v>
      </c>
      <c r="V86" s="23">
        <v>42426.769</v>
      </c>
      <c r="W86" s="23">
        <v>47727.067999999999</v>
      </c>
      <c r="X86" s="23">
        <v>52832.441999999995</v>
      </c>
      <c r="Y86" s="23">
        <v>56937.120999999999</v>
      </c>
      <c r="Z86" s="23">
        <v>60956.705000000002</v>
      </c>
      <c r="AA86" s="23">
        <v>66895.266550500004</v>
      </c>
      <c r="AB86" s="23">
        <v>19236.879000000001</v>
      </c>
      <c r="AC86" s="23">
        <v>17779.147000000001</v>
      </c>
      <c r="AD86" s="23">
        <v>15816.416000000001</v>
      </c>
      <c r="AE86" s="23">
        <v>14062.8245505</v>
      </c>
      <c r="AF86" s="23">
        <v>37016.025999999998</v>
      </c>
      <c r="AG86" s="23">
        <v>29879.240550499999</v>
      </c>
      <c r="AH86" s="23">
        <v>66895.266550500004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5" tint="0.39997558519241921"/>
    <pageSetUpPr fitToPage="1"/>
  </sheetPr>
  <dimension ref="A1:AH87"/>
  <sheetViews>
    <sheetView showGridLines="0" zoomScale="75" zoomScaleNormal="75" workbookViewId="0">
      <pane xSplit="3" ySplit="2" topLeftCell="O15" activePane="bottomRight" state="frozen"/>
      <selection pane="bottomRight" activeCell="O15" sqref="O15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3740.8086380576119</v>
      </c>
      <c r="E3" s="46">
        <v>3780.1742533520764</v>
      </c>
      <c r="F3" s="46">
        <v>3693.5459548914359</v>
      </c>
      <c r="G3" s="46">
        <v>3932.7686852268826</v>
      </c>
      <c r="H3" s="46">
        <v>4020.423494522327</v>
      </c>
      <c r="I3" s="46">
        <v>3787.2117351414777</v>
      </c>
      <c r="J3" s="46">
        <v>3949.8706519773978</v>
      </c>
      <c r="K3" s="46">
        <v>4207.3449410773501</v>
      </c>
      <c r="L3" s="46">
        <v>4671.2384060073464</v>
      </c>
      <c r="M3" s="46">
        <v>4403.8682741290577</v>
      </c>
      <c r="N3" s="46">
        <v>4408.0757293191064</v>
      </c>
      <c r="O3" s="46">
        <v>4608.8972058393792</v>
      </c>
      <c r="P3" s="8">
        <f>SUM($D3:D3)/P$1</f>
        <v>3740.8086380576119</v>
      </c>
      <c r="Q3" s="8">
        <f>SUM($D3:E3)/Q$1</f>
        <v>3760.4914457048444</v>
      </c>
      <c r="R3" s="8">
        <f>SUM($D3:F3)/R$1</f>
        <v>3738.1762821003745</v>
      </c>
      <c r="S3" s="8">
        <f>SUM($D3:G3)/S$1</f>
        <v>3786.8243828820014</v>
      </c>
      <c r="T3" s="8">
        <f>SUM($D3:H3)/T$1</f>
        <v>3833.544205210067</v>
      </c>
      <c r="U3" s="8">
        <f>SUM($D3:I3)/U$1</f>
        <v>3825.8221268653019</v>
      </c>
      <c r="V3" s="8">
        <f>SUM($D3:J3)/V$1</f>
        <v>3843.5433447384589</v>
      </c>
      <c r="W3" s="8">
        <f>SUM($D3:K3)/W$1</f>
        <v>3889.0185442808202</v>
      </c>
      <c r="X3" s="8">
        <f>SUM($D3:L3)/X$1</f>
        <v>3975.9318622504343</v>
      </c>
      <c r="Y3" s="8">
        <f>SUM($D3:M3)/Y$1</f>
        <v>4018.7255034382965</v>
      </c>
      <c r="Z3" s="8">
        <f>SUM($D3:N3)/Z$1</f>
        <v>4054.1209785183701</v>
      </c>
      <c r="AA3" s="8">
        <f>SUM($D3:O3)/AA$1</f>
        <v>4100.3523307951209</v>
      </c>
      <c r="AB3" s="8">
        <f>SUM($D3:$F3)/AB$1</f>
        <v>3738.1762821003745</v>
      </c>
      <c r="AC3" s="8">
        <f>SUM($G3:$I3)/AC$1</f>
        <v>3913.4679716302289</v>
      </c>
      <c r="AD3" s="8">
        <f>SUM($J3:$L3)/AD$1</f>
        <v>4276.1513330206981</v>
      </c>
      <c r="AE3" s="8">
        <f>SUM($M3:$O3)/AE$1</f>
        <v>4473.6137364291808</v>
      </c>
      <c r="AF3" s="8">
        <f>SUM($D3:$I3)/AF$1</f>
        <v>3825.8221268653019</v>
      </c>
      <c r="AG3" s="8">
        <f>SUM($J3:$O3)/AG$1</f>
        <v>4374.8825347249394</v>
      </c>
      <c r="AH3" s="8">
        <f>SUM($D3:$O3)/AH$1</f>
        <v>4100.3523307951209</v>
      </c>
    </row>
    <row r="4" spans="1:34" s="13" customFormat="1" ht="18.600000000000001">
      <c r="A4" s="10"/>
      <c r="B4" s="24" t="s">
        <v>33</v>
      </c>
      <c r="C4" s="11"/>
      <c r="D4" s="47">
        <v>2.0338201765862833</v>
      </c>
      <c r="E4" s="47">
        <v>2.0627530156720915</v>
      </c>
      <c r="F4" s="47">
        <v>2.0364110677782037</v>
      </c>
      <c r="G4" s="47">
        <v>1.8134624194535078</v>
      </c>
      <c r="H4" s="47">
        <v>1.8137419288288286</v>
      </c>
      <c r="I4" s="47">
        <v>1.9199646940323669</v>
      </c>
      <c r="J4" s="47">
        <v>1.9866368410979875</v>
      </c>
      <c r="K4" s="47">
        <v>1.86876360039818</v>
      </c>
      <c r="L4" s="47">
        <v>1.8387381104153291</v>
      </c>
      <c r="M4" s="47">
        <v>1.8617650716211662</v>
      </c>
      <c r="N4" s="47">
        <v>1.8119211402985074</v>
      </c>
      <c r="O4" s="47">
        <v>1.8393743632878672</v>
      </c>
      <c r="P4" s="12">
        <f>SUM($D4:D4)/P$1</f>
        <v>2.0338201765862833</v>
      </c>
      <c r="Q4" s="12">
        <f>SUM($D4:E4)/Q$1</f>
        <v>2.0482865961291874</v>
      </c>
      <c r="R4" s="12">
        <f>SUM($D4:F4)/R$1</f>
        <v>2.0443280866788593</v>
      </c>
      <c r="S4" s="12">
        <f>SUM($D4:G4)/S$1</f>
        <v>1.9866116698725216</v>
      </c>
      <c r="T4" s="12">
        <f>SUM($D4:H4)/T$1</f>
        <v>1.952037721663783</v>
      </c>
      <c r="U4" s="12">
        <f>SUM($D4:I4)/U$1</f>
        <v>1.946692217058547</v>
      </c>
      <c r="V4" s="12">
        <f>SUM($D4:J4)/V$1</f>
        <v>1.9523985919213243</v>
      </c>
      <c r="W4" s="12">
        <f>SUM($D4:K4)/W$1</f>
        <v>1.9419442179809312</v>
      </c>
      <c r="X4" s="12">
        <f>SUM($D4:L4)/X$1</f>
        <v>1.9304768726958643</v>
      </c>
      <c r="Y4" s="12">
        <f>SUM($D4:M4)/Y$1</f>
        <v>1.9236056925883946</v>
      </c>
      <c r="Z4" s="12">
        <f>SUM($D4:N4)/Z$1</f>
        <v>1.9134525514711322</v>
      </c>
      <c r="AA4" s="12">
        <f>SUM($D4:O4)/AA$1</f>
        <v>1.9072793691225269</v>
      </c>
      <c r="AB4" s="12">
        <f t="shared" ref="AB4:AB27" si="0">SUM($D4:$F4)/AB$1</f>
        <v>2.0443280866788593</v>
      </c>
      <c r="AC4" s="12">
        <f t="shared" ref="AC4:AC27" si="1">SUM($G4:$I4)/AC$1</f>
        <v>1.8490563474382344</v>
      </c>
      <c r="AD4" s="12">
        <f t="shared" ref="AD4:AD27" si="2">SUM($J4:$L4)/AD$1</f>
        <v>1.898046183970499</v>
      </c>
      <c r="AE4" s="12">
        <f t="shared" ref="AE4:AE27" si="3">SUM($M4:$O4)/AE$1</f>
        <v>1.8376868584025139</v>
      </c>
      <c r="AF4" s="12">
        <f t="shared" ref="AF4:AF27" si="4">SUM($D4:$I4)/AF$1</f>
        <v>1.946692217058547</v>
      </c>
      <c r="AG4" s="12">
        <f t="shared" ref="AG4:AG27" si="5">SUM($J4:$O4)/AG$1</f>
        <v>1.867866521186506</v>
      </c>
      <c r="AH4" s="12">
        <f t="shared" ref="AH4:AH27" si="6">SUM($D4:$O4)/AH$1</f>
        <v>1.9072793691225269</v>
      </c>
    </row>
    <row r="5" spans="1:34" s="1" customFormat="1" ht="18.600000000000001">
      <c r="B5" s="26" t="s">
        <v>34</v>
      </c>
      <c r="C5" s="27"/>
      <c r="D5" s="48">
        <v>7608.1320848298265</v>
      </c>
      <c r="E5" s="48">
        <v>7797.5658408679928</v>
      </c>
      <c r="F5" s="48">
        <v>7521.5778618883342</v>
      </c>
      <c r="G5" s="48">
        <v>7131.9282150625331</v>
      </c>
      <c r="H5" s="48">
        <v>7292.0106636636647</v>
      </c>
      <c r="I5" s="48">
        <v>7271.3128202966964</v>
      </c>
      <c r="J5" s="48">
        <v>7846.958554790026</v>
      </c>
      <c r="K5" s="48">
        <v>7862.5330802047774</v>
      </c>
      <c r="L5" s="48">
        <v>8589.184079961462</v>
      </c>
      <c r="M5" s="48">
        <v>8198.9681327940671</v>
      </c>
      <c r="N5" s="48">
        <v>7987.0856019900493</v>
      </c>
      <c r="O5" s="48">
        <v>8477.4873634500382</v>
      </c>
      <c r="P5" s="28">
        <f>SUM($D5:D5)/P$1</f>
        <v>7608.1320848298265</v>
      </c>
      <c r="Q5" s="28">
        <f>SUM($D5:E5)/Q$1</f>
        <v>7702.8489628489097</v>
      </c>
      <c r="R5" s="28">
        <f>SUM($D5:F5)/R$1</f>
        <v>7642.4252625287181</v>
      </c>
      <c r="S5" s="28">
        <f>SUM($D5:G5)/S$1</f>
        <v>7514.8010006621716</v>
      </c>
      <c r="T5" s="28">
        <f>SUM($D5:H5)/T$1</f>
        <v>7470.2429332624697</v>
      </c>
      <c r="U5" s="28">
        <f>SUM($D5:I5)/U$1</f>
        <v>7437.087914434841</v>
      </c>
      <c r="V5" s="28">
        <f>SUM($D5:J5)/V$1</f>
        <v>7495.6408630570104</v>
      </c>
      <c r="W5" s="28">
        <f>SUM($D5:K5)/W$1</f>
        <v>7541.5023902004814</v>
      </c>
      <c r="X5" s="28">
        <f>SUM($D5:L5)/X$1</f>
        <v>7657.91146684059</v>
      </c>
      <c r="Y5" s="28">
        <f>SUM($D5:M5)/Y$1</f>
        <v>7712.0171334359375</v>
      </c>
      <c r="Z5" s="28">
        <f>SUM($D5:N5)/Z$1</f>
        <v>7737.0233578499474</v>
      </c>
      <c r="AA5" s="28">
        <f>SUM($D5:O5)/AA$1</f>
        <v>7798.7286916499552</v>
      </c>
      <c r="AB5" s="28">
        <f t="shared" si="0"/>
        <v>7642.4252625287181</v>
      </c>
      <c r="AC5" s="28">
        <f t="shared" si="1"/>
        <v>7231.7505663409647</v>
      </c>
      <c r="AD5" s="28">
        <f t="shared" si="2"/>
        <v>8099.5585716520882</v>
      </c>
      <c r="AE5" s="28">
        <f t="shared" si="3"/>
        <v>8221.1803660780515</v>
      </c>
      <c r="AF5" s="28">
        <f t="shared" si="4"/>
        <v>7437.087914434841</v>
      </c>
      <c r="AG5" s="28">
        <f t="shared" si="5"/>
        <v>8160.3694688650694</v>
      </c>
      <c r="AH5" s="28">
        <f t="shared" si="6"/>
        <v>7798.7286916499552</v>
      </c>
    </row>
    <row r="6" spans="1:34" s="1" customFormat="1" ht="18.600000000000001">
      <c r="B6" s="24" t="s">
        <v>35</v>
      </c>
      <c r="C6" s="14"/>
      <c r="D6" s="48">
        <v>1379.5117325123995</v>
      </c>
      <c r="E6" s="48">
        <v>1268.2499035563592</v>
      </c>
      <c r="F6" s="48">
        <v>919.75232528427239</v>
      </c>
      <c r="G6" s="48">
        <v>1039.6151407014681</v>
      </c>
      <c r="H6" s="48">
        <v>884.24672072072076</v>
      </c>
      <c r="I6" s="48">
        <v>1147.5717914138008</v>
      </c>
      <c r="J6" s="48">
        <v>1132.8476514654419</v>
      </c>
      <c r="K6" s="48">
        <v>1101.8781655290102</v>
      </c>
      <c r="L6" s="48">
        <v>930.89078355812455</v>
      </c>
      <c r="M6" s="48">
        <v>1053.6226617795753</v>
      </c>
      <c r="N6" s="48">
        <v>1585.3957064676617</v>
      </c>
      <c r="O6" s="48">
        <v>1201.9181244044817</v>
      </c>
      <c r="P6" s="15">
        <f>SUM($D6:D6)/P$1</f>
        <v>1379.5117325123995</v>
      </c>
      <c r="Q6" s="15">
        <f>SUM($D6:E6)/Q$1</f>
        <v>1323.8808180343794</v>
      </c>
      <c r="R6" s="15">
        <f>SUM($D6:F6)/R$1</f>
        <v>1189.1713204510104</v>
      </c>
      <c r="S6" s="15">
        <f>SUM($D6:G6)/S$1</f>
        <v>1151.7822755136249</v>
      </c>
      <c r="T6" s="15">
        <f>SUM($D6:H6)/T$1</f>
        <v>1098.2751645550441</v>
      </c>
      <c r="U6" s="15">
        <f>SUM($D6:I6)/U$1</f>
        <v>1106.4912690315034</v>
      </c>
      <c r="V6" s="15">
        <f>SUM($D6:J6)/V$1</f>
        <v>1110.2564665220661</v>
      </c>
      <c r="W6" s="15">
        <f>SUM($D6:K6)/W$1</f>
        <v>1109.2091788979342</v>
      </c>
      <c r="X6" s="15">
        <f>SUM($D6:L6)/X$1</f>
        <v>1089.3960238601776</v>
      </c>
      <c r="Y6" s="15">
        <f>SUM($D6:M6)/Y$1</f>
        <v>1085.8186876521172</v>
      </c>
      <c r="Z6" s="15">
        <f>SUM($D6:N6)/Z$1</f>
        <v>1131.2347802717122</v>
      </c>
      <c r="AA6" s="15">
        <f>SUM($D6:O6)/AA$1</f>
        <v>1137.125058949443</v>
      </c>
      <c r="AB6" s="15">
        <f t="shared" si="0"/>
        <v>1189.1713204510104</v>
      </c>
      <c r="AC6" s="15">
        <f t="shared" si="1"/>
        <v>1023.8112176119967</v>
      </c>
      <c r="AD6" s="15">
        <f t="shared" si="2"/>
        <v>1055.2055335175255</v>
      </c>
      <c r="AE6" s="15">
        <f t="shared" si="3"/>
        <v>1280.3121642172396</v>
      </c>
      <c r="AF6" s="15">
        <f t="shared" si="4"/>
        <v>1106.4912690315034</v>
      </c>
      <c r="AG6" s="15">
        <f t="shared" si="5"/>
        <v>1167.7588488673825</v>
      </c>
      <c r="AH6" s="15">
        <f t="shared" si="6"/>
        <v>1137.125058949443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2274.2783521463998</v>
      </c>
      <c r="E11" s="48">
        <v>2129.1554159132006</v>
      </c>
      <c r="F11" s="48">
        <v>2049.5123195349429</v>
      </c>
      <c r="G11" s="48">
        <v>3038.568610657966</v>
      </c>
      <c r="H11" s="48">
        <v>2105.3432222222223</v>
      </c>
      <c r="I11" s="48">
        <v>2097.9294054843785</v>
      </c>
      <c r="J11" s="48">
        <v>2108.4976049868765</v>
      </c>
      <c r="K11" s="48">
        <v>2212.2850028441412</v>
      </c>
      <c r="L11" s="48">
        <v>2264.5721901091842</v>
      </c>
      <c r="M11" s="48">
        <v>3021.9659041118975</v>
      </c>
      <c r="N11" s="48">
        <v>3272.4371492537311</v>
      </c>
      <c r="O11" s="48">
        <v>2154.5859913887148</v>
      </c>
      <c r="P11" s="15">
        <f>SUM($D11:D11)/P$1</f>
        <v>2274.2783521463998</v>
      </c>
      <c r="Q11" s="15">
        <f>SUM($D11:E11)/Q$1</f>
        <v>2201.7168840298</v>
      </c>
      <c r="R11" s="15">
        <f>SUM($D11:F11)/R$1</f>
        <v>2150.982029198181</v>
      </c>
      <c r="S11" s="15">
        <f>SUM($D11:G11)/S$1</f>
        <v>2372.8786745631269</v>
      </c>
      <c r="T11" s="15">
        <f>SUM($D11:H11)/T$1</f>
        <v>2319.3715840949458</v>
      </c>
      <c r="U11" s="15">
        <f>SUM($D11:I11)/U$1</f>
        <v>2282.4645543265178</v>
      </c>
      <c r="V11" s="15">
        <f>SUM($D11:J11)/V$1</f>
        <v>2257.6121329922835</v>
      </c>
      <c r="W11" s="15">
        <f>SUM($D11:K11)/W$1</f>
        <v>2251.9462417237655</v>
      </c>
      <c r="X11" s="15">
        <f>SUM($D11:L11)/X$1</f>
        <v>2253.3491248777009</v>
      </c>
      <c r="Y11" s="15">
        <f>SUM($D11:M11)/Y$1</f>
        <v>2330.2108028011207</v>
      </c>
      <c r="Z11" s="15">
        <f>SUM($D11:N11)/Z$1</f>
        <v>2415.8677433877219</v>
      </c>
      <c r="AA11" s="15">
        <f>SUM($D11:O11)/AA$1</f>
        <v>2394.0942640544713</v>
      </c>
      <c r="AB11" s="15">
        <f t="shared" si="0"/>
        <v>2150.982029198181</v>
      </c>
      <c r="AC11" s="15">
        <f t="shared" si="1"/>
        <v>2413.9470794548556</v>
      </c>
      <c r="AD11" s="15">
        <f t="shared" si="2"/>
        <v>2195.118265980067</v>
      </c>
      <c r="AE11" s="15">
        <f t="shared" si="3"/>
        <v>2816.3296815847812</v>
      </c>
      <c r="AF11" s="15">
        <f t="shared" si="4"/>
        <v>2282.4645543265178</v>
      </c>
      <c r="AG11" s="15">
        <f t="shared" si="5"/>
        <v>2505.7239737824239</v>
      </c>
      <c r="AH11" s="15">
        <f t="shared" si="6"/>
        <v>2394.0942640544713</v>
      </c>
    </row>
    <row r="12" spans="1:34" s="1" customFormat="1" ht="18.600000000000001">
      <c r="B12" s="26" t="s">
        <v>41</v>
      </c>
      <c r="C12" s="27"/>
      <c r="D12" s="48">
        <v>4435.087044638276</v>
      </c>
      <c r="E12" s="48">
        <v>4143.9461995177817</v>
      </c>
      <c r="F12" s="48">
        <v>3706.2106330650313</v>
      </c>
      <c r="G12" s="48">
        <v>4870.604577895595</v>
      </c>
      <c r="H12" s="48">
        <v>3846.292504504504</v>
      </c>
      <c r="I12" s="48">
        <v>4140.8640930546189</v>
      </c>
      <c r="J12" s="48">
        <v>4142.165862860892</v>
      </c>
      <c r="K12" s="48">
        <v>4193.9215614334471</v>
      </c>
      <c r="L12" s="48">
        <v>4077.029956112181</v>
      </c>
      <c r="M12" s="48">
        <v>5046.0561341422308</v>
      </c>
      <c r="N12" s="48">
        <v>5889.7852238805972</v>
      </c>
      <c r="O12" s="48">
        <v>4365.9205680244004</v>
      </c>
      <c r="P12" s="28">
        <f>SUM($D12:D12)/P$1</f>
        <v>4435.087044638276</v>
      </c>
      <c r="Q12" s="28">
        <f>SUM($D12:E12)/Q$1</f>
        <v>4289.5166220780284</v>
      </c>
      <c r="R12" s="28">
        <f>SUM($D12:F12)/R$1</f>
        <v>4095.0812924070292</v>
      </c>
      <c r="S12" s="28">
        <f>SUM($D12:G12)/S$1</f>
        <v>4288.962113779171</v>
      </c>
      <c r="T12" s="28">
        <f>SUM($D12:H12)/T$1</f>
        <v>4200.4281919242376</v>
      </c>
      <c r="U12" s="28">
        <f>SUM($D12:I12)/U$1</f>
        <v>4190.500842112634</v>
      </c>
      <c r="V12" s="28">
        <f>SUM($D12:J12)/V$1</f>
        <v>4183.5958450766711</v>
      </c>
      <c r="W12" s="28">
        <f>SUM($D12:K12)/W$1</f>
        <v>4184.8865596212681</v>
      </c>
      <c r="X12" s="28">
        <f>SUM($D12:L12)/X$1</f>
        <v>4172.9024925647027</v>
      </c>
      <c r="Y12" s="28">
        <f>SUM($D12:M12)/Y$1</f>
        <v>4260.2178567224555</v>
      </c>
      <c r="Z12" s="28">
        <f>SUM($D12:N12)/Z$1</f>
        <v>4408.3603446459229</v>
      </c>
      <c r="AA12" s="28">
        <f>SUM($D12:O12)/AA$1</f>
        <v>4404.8236965941296</v>
      </c>
      <c r="AB12" s="28">
        <f t="shared" si="0"/>
        <v>4095.0812924070292</v>
      </c>
      <c r="AC12" s="28">
        <f t="shared" si="1"/>
        <v>4285.9203918182393</v>
      </c>
      <c r="AD12" s="28">
        <f t="shared" si="2"/>
        <v>4137.7057934688401</v>
      </c>
      <c r="AE12" s="28">
        <f t="shared" si="3"/>
        <v>5100.5873086824095</v>
      </c>
      <c r="AF12" s="28">
        <f t="shared" si="4"/>
        <v>4190.500842112634</v>
      </c>
      <c r="AG12" s="28">
        <f t="shared" si="5"/>
        <v>4619.1465510756252</v>
      </c>
      <c r="AH12" s="28">
        <f t="shared" si="6"/>
        <v>4404.8236965941296</v>
      </c>
    </row>
    <row r="13" spans="1:34" s="1" customFormat="1" ht="18.600000000000001">
      <c r="B13" s="25" t="s">
        <v>42</v>
      </c>
      <c r="C13" s="14"/>
      <c r="D13" s="48">
        <v>216.94194031127071</v>
      </c>
      <c r="E13" s="48">
        <v>195.18141048824594</v>
      </c>
      <c r="F13" s="48">
        <v>194.22973680848344</v>
      </c>
      <c r="G13" s="48">
        <v>173.66313893420337</v>
      </c>
      <c r="H13" s="48">
        <v>159.68672072072073</v>
      </c>
      <c r="I13" s="48">
        <v>156.03509777478087</v>
      </c>
      <c r="J13" s="48">
        <v>152.48233541119862</v>
      </c>
      <c r="K13" s="48">
        <v>154.25526450511947</v>
      </c>
      <c r="L13" s="48">
        <v>164.55327285377865</v>
      </c>
      <c r="M13" s="48">
        <v>215.41381445904955</v>
      </c>
      <c r="N13" s="48">
        <v>211.42464179104479</v>
      </c>
      <c r="O13" s="48">
        <v>174.46969149298533</v>
      </c>
      <c r="P13" s="15">
        <f>SUM($D13:D13)/P$1</f>
        <v>216.94194031127071</v>
      </c>
      <c r="Q13" s="15">
        <f>SUM($D13:E13)/Q$1</f>
        <v>206.06167539975831</v>
      </c>
      <c r="R13" s="15">
        <f>SUM($D13:F13)/R$1</f>
        <v>202.11769586933337</v>
      </c>
      <c r="S13" s="15">
        <f>SUM($D13:G13)/S$1</f>
        <v>195.00405663555088</v>
      </c>
      <c r="T13" s="15">
        <f>SUM($D13:H13)/T$1</f>
        <v>187.94058945258485</v>
      </c>
      <c r="U13" s="15">
        <f>SUM($D13:I13)/U$1</f>
        <v>182.62300750628415</v>
      </c>
      <c r="V13" s="15">
        <f>SUM($D13:J13)/V$1</f>
        <v>178.31719720698624</v>
      </c>
      <c r="W13" s="15">
        <f>SUM($D13:K13)/W$1</f>
        <v>175.30945561925287</v>
      </c>
      <c r="X13" s="15">
        <f>SUM($D13:L13)/X$1</f>
        <v>174.11432420086686</v>
      </c>
      <c r="Y13" s="15">
        <f>SUM($D13:M13)/Y$1</f>
        <v>178.24427322668512</v>
      </c>
      <c r="Z13" s="15">
        <f>SUM($D13:N13)/Z$1</f>
        <v>181.26067036889964</v>
      </c>
      <c r="AA13" s="15">
        <f>SUM($D13:O13)/AA$1</f>
        <v>180.69475546257345</v>
      </c>
      <c r="AB13" s="15">
        <f t="shared" si="0"/>
        <v>202.11769586933337</v>
      </c>
      <c r="AC13" s="15">
        <f t="shared" si="1"/>
        <v>163.12831914323499</v>
      </c>
      <c r="AD13" s="15">
        <f t="shared" si="2"/>
        <v>157.09695759003225</v>
      </c>
      <c r="AE13" s="15">
        <f t="shared" si="3"/>
        <v>200.43604924769321</v>
      </c>
      <c r="AF13" s="15">
        <f t="shared" si="4"/>
        <v>182.62300750628415</v>
      </c>
      <c r="AG13" s="15">
        <f t="shared" si="5"/>
        <v>178.76650341886273</v>
      </c>
      <c r="AH13" s="15">
        <f t="shared" si="6"/>
        <v>180.69475546257345</v>
      </c>
    </row>
    <row r="14" spans="1:34" s="1" customFormat="1" ht="18.600000000000001">
      <c r="B14" s="25" t="s">
        <v>43</v>
      </c>
      <c r="C14" s="14"/>
      <c r="D14" s="48">
        <v>457.38031469129464</v>
      </c>
      <c r="E14" s="48">
        <v>270.95301386377338</v>
      </c>
      <c r="F14" s="48">
        <v>248.75472722626802</v>
      </c>
      <c r="G14" s="48">
        <v>370.16873640565524</v>
      </c>
      <c r="H14" s="48">
        <v>197.71324024024022</v>
      </c>
      <c r="I14" s="48">
        <v>231.9992414025624</v>
      </c>
      <c r="J14" s="48">
        <v>252.53051454505686</v>
      </c>
      <c r="K14" s="48">
        <v>313.95648748577929</v>
      </c>
      <c r="L14" s="48">
        <v>526.27776707343185</v>
      </c>
      <c r="M14" s="48">
        <v>753.67483990562869</v>
      </c>
      <c r="N14" s="48">
        <v>845.01233333333334</v>
      </c>
      <c r="O14" s="48">
        <v>305.84224127881043</v>
      </c>
      <c r="P14" s="15">
        <f>SUM($D14:D14)/P$1</f>
        <v>457.38031469129464</v>
      </c>
      <c r="Q14" s="15">
        <f>SUM($D14:E14)/Q$1</f>
        <v>364.16666427753398</v>
      </c>
      <c r="R14" s="15">
        <f>SUM($D14:F14)/R$1</f>
        <v>325.69601859377866</v>
      </c>
      <c r="S14" s="15">
        <f>SUM($D14:G14)/S$1</f>
        <v>336.81419804674778</v>
      </c>
      <c r="T14" s="15">
        <f>SUM($D14:H14)/T$1</f>
        <v>308.99400648544622</v>
      </c>
      <c r="U14" s="15">
        <f>SUM($D14:I14)/U$1</f>
        <v>296.16154563829895</v>
      </c>
      <c r="V14" s="15">
        <f>SUM($D14:J14)/V$1</f>
        <v>289.9285411964072</v>
      </c>
      <c r="W14" s="15">
        <f>SUM($D14:K14)/W$1</f>
        <v>292.93203448257873</v>
      </c>
      <c r="X14" s="15">
        <f>SUM($D14:L14)/X$1</f>
        <v>318.85933810378464</v>
      </c>
      <c r="Y14" s="15">
        <f>SUM($D14:M14)/Y$1</f>
        <v>362.34088828396904</v>
      </c>
      <c r="Z14" s="15">
        <f>SUM($D14:N14)/Z$1</f>
        <v>406.22011056118396</v>
      </c>
      <c r="AA14" s="15">
        <f>SUM($D14:O14)/AA$1</f>
        <v>397.85528812098619</v>
      </c>
      <c r="AB14" s="15">
        <f t="shared" si="0"/>
        <v>325.69601859377866</v>
      </c>
      <c r="AC14" s="15">
        <f t="shared" si="1"/>
        <v>266.62707268281929</v>
      </c>
      <c r="AD14" s="15">
        <f t="shared" si="2"/>
        <v>364.25492303475602</v>
      </c>
      <c r="AE14" s="15">
        <f t="shared" si="3"/>
        <v>634.84313817259078</v>
      </c>
      <c r="AF14" s="15">
        <f t="shared" si="4"/>
        <v>296.16154563829895</v>
      </c>
      <c r="AG14" s="15">
        <f t="shared" si="5"/>
        <v>499.54903060367343</v>
      </c>
      <c r="AH14" s="15">
        <f t="shared" si="6"/>
        <v>397.85528812098619</v>
      </c>
    </row>
    <row r="15" spans="1:34" s="1" customFormat="1" ht="18.600000000000001">
      <c r="B15" s="25" t="s">
        <v>44</v>
      </c>
      <c r="C15" s="14"/>
      <c r="D15" s="48">
        <v>545.39742603044294</v>
      </c>
      <c r="E15" s="48">
        <v>514.32968053043999</v>
      </c>
      <c r="F15" s="48">
        <v>434.68402644691452</v>
      </c>
      <c r="G15" s="48">
        <v>440.36181348559001</v>
      </c>
      <c r="H15" s="48">
        <v>375.67257657657655</v>
      </c>
      <c r="I15" s="48">
        <v>357.55684704427966</v>
      </c>
      <c r="J15" s="48">
        <v>366.48752734033246</v>
      </c>
      <c r="K15" s="48">
        <v>463.93512798634811</v>
      </c>
      <c r="L15" s="48">
        <v>593.82982230785694</v>
      </c>
      <c r="M15" s="48">
        <v>845.71694472531181</v>
      </c>
      <c r="N15" s="48">
        <v>953.23221890547268</v>
      </c>
      <c r="O15" s="48">
        <v>650.74474071382099</v>
      </c>
      <c r="P15" s="15">
        <f>SUM($D15:D15)/P$1</f>
        <v>545.39742603044294</v>
      </c>
      <c r="Q15" s="15">
        <f>SUM($D15:E15)/Q$1</f>
        <v>529.86355328044147</v>
      </c>
      <c r="R15" s="15">
        <f>SUM($D15:F15)/R$1</f>
        <v>498.13704433593244</v>
      </c>
      <c r="S15" s="15">
        <f>SUM($D15:G15)/S$1</f>
        <v>483.69323662334682</v>
      </c>
      <c r="T15" s="15">
        <f>SUM($D15:H15)/T$1</f>
        <v>462.08910461399273</v>
      </c>
      <c r="U15" s="15">
        <f>SUM($D15:I15)/U$1</f>
        <v>444.66706168570721</v>
      </c>
      <c r="V15" s="15">
        <f>SUM($D15:J15)/V$1</f>
        <v>433.49855677922511</v>
      </c>
      <c r="W15" s="15">
        <f>SUM($D15:K15)/W$1</f>
        <v>437.30312818011549</v>
      </c>
      <c r="X15" s="15">
        <f>SUM($D15:L15)/X$1</f>
        <v>454.69498308319788</v>
      </c>
      <c r="Y15" s="15">
        <f>SUM($D15:M15)/Y$1</f>
        <v>493.79717924740925</v>
      </c>
      <c r="Z15" s="15">
        <f>SUM($D15:N15)/Z$1</f>
        <v>535.56400103450596</v>
      </c>
      <c r="AA15" s="15">
        <f>SUM($D15:O15)/AA$1</f>
        <v>545.16239600778215</v>
      </c>
      <c r="AB15" s="15">
        <f t="shared" si="0"/>
        <v>498.13704433593244</v>
      </c>
      <c r="AC15" s="15">
        <f t="shared" si="1"/>
        <v>391.19707903548209</v>
      </c>
      <c r="AD15" s="15">
        <f t="shared" si="2"/>
        <v>474.75082587817923</v>
      </c>
      <c r="AE15" s="15">
        <f t="shared" si="3"/>
        <v>816.56463478153512</v>
      </c>
      <c r="AF15" s="15">
        <f t="shared" si="4"/>
        <v>444.66706168570721</v>
      </c>
      <c r="AG15" s="15">
        <f t="shared" si="5"/>
        <v>645.65773032985715</v>
      </c>
      <c r="AH15" s="15">
        <f t="shared" si="6"/>
        <v>545.16239600778215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1402.7280870531897</v>
      </c>
      <c r="E17" s="48">
        <v>1336.0022724532851</v>
      </c>
      <c r="F17" s="48">
        <v>1296.9405647118947</v>
      </c>
      <c r="G17" s="48">
        <v>1525.1529499728113</v>
      </c>
      <c r="H17" s="48">
        <v>1251.8596486486485</v>
      </c>
      <c r="I17" s="48">
        <v>1306.0888120926052</v>
      </c>
      <c r="J17" s="48">
        <v>1115.9641951006124</v>
      </c>
      <c r="K17" s="48">
        <v>1221.5459698521047</v>
      </c>
      <c r="L17" s="48">
        <v>1079.4117721044745</v>
      </c>
      <c r="M17" s="48">
        <v>1357.2199949443882</v>
      </c>
      <c r="N17" s="48">
        <v>1367.0296169154228</v>
      </c>
      <c r="O17" s="48">
        <v>1388.5186107838406</v>
      </c>
      <c r="P17" s="15">
        <f>SUM($D17:D17)/P$1</f>
        <v>1402.7280870531897</v>
      </c>
      <c r="Q17" s="15">
        <f>SUM($D17:E17)/Q$1</f>
        <v>1369.3651797532375</v>
      </c>
      <c r="R17" s="15">
        <f>SUM($D17:F17)/R$1</f>
        <v>1345.2236414061233</v>
      </c>
      <c r="S17" s="15">
        <f>SUM($D17:G17)/S$1</f>
        <v>1390.2059685477952</v>
      </c>
      <c r="T17" s="15">
        <f>SUM($D17:H17)/T$1</f>
        <v>1362.5367045679659</v>
      </c>
      <c r="U17" s="15">
        <f>SUM($D17:I17)/U$1</f>
        <v>1353.1287224887392</v>
      </c>
      <c r="V17" s="15">
        <f>SUM($D17:J17)/V$1</f>
        <v>1319.2480757190067</v>
      </c>
      <c r="W17" s="15">
        <f>SUM($D17:K17)/W$1</f>
        <v>1307.035312485644</v>
      </c>
      <c r="X17" s="15">
        <f>SUM($D17:L17)/X$1</f>
        <v>1281.7438079988474</v>
      </c>
      <c r="Y17" s="15">
        <f>SUM($D17:M17)/Y$1</f>
        <v>1289.2914266934015</v>
      </c>
      <c r="Z17" s="15">
        <f>SUM($D17:N17)/Z$1</f>
        <v>1296.3585348954034</v>
      </c>
      <c r="AA17" s="15">
        <f>SUM($D17:O17)/AA$1</f>
        <v>1304.0385412194398</v>
      </c>
      <c r="AB17" s="15">
        <f t="shared" si="0"/>
        <v>1345.2236414061233</v>
      </c>
      <c r="AC17" s="15">
        <f t="shared" si="1"/>
        <v>1361.0338035713551</v>
      </c>
      <c r="AD17" s="15">
        <f t="shared" si="2"/>
        <v>1138.9739790190638</v>
      </c>
      <c r="AE17" s="15">
        <f t="shared" si="3"/>
        <v>1370.9227408812174</v>
      </c>
      <c r="AF17" s="15">
        <f t="shared" si="4"/>
        <v>1353.1287224887392</v>
      </c>
      <c r="AG17" s="15">
        <f t="shared" si="5"/>
        <v>1254.9483599501405</v>
      </c>
      <c r="AH17" s="15">
        <f t="shared" si="6"/>
        <v>1304.0385412194398</v>
      </c>
    </row>
    <row r="18" spans="2:34" s="1" customFormat="1" ht="18.600000000000001">
      <c r="B18" s="26" t="s">
        <v>47</v>
      </c>
      <c r="C18" s="27"/>
      <c r="D18" s="48">
        <v>2622.4477680861983</v>
      </c>
      <c r="E18" s="48">
        <v>2316.4663773357443</v>
      </c>
      <c r="F18" s="48">
        <v>2174.6090551935604</v>
      </c>
      <c r="G18" s="48">
        <v>2509.3466387982598</v>
      </c>
      <c r="H18" s="48">
        <v>1984.9321861861861</v>
      </c>
      <c r="I18" s="48">
        <v>2051.6799983142282</v>
      </c>
      <c r="J18" s="48">
        <v>1887.4645723972003</v>
      </c>
      <c r="K18" s="48">
        <v>2153.6928498293514</v>
      </c>
      <c r="L18" s="48">
        <v>2364.0726343395418</v>
      </c>
      <c r="M18" s="48">
        <v>3172.0255940343782</v>
      </c>
      <c r="N18" s="48">
        <v>3376.6988109452741</v>
      </c>
      <c r="O18" s="48">
        <v>2519.5752842694574</v>
      </c>
      <c r="P18" s="28">
        <f>SUM($D18:D18)/P$1</f>
        <v>2622.4477680861983</v>
      </c>
      <c r="Q18" s="28">
        <f>SUM($D18:E18)/Q$1</f>
        <v>2469.4570727109713</v>
      </c>
      <c r="R18" s="28">
        <f>SUM($D18:F18)/R$1</f>
        <v>2371.1744002051678</v>
      </c>
      <c r="S18" s="28">
        <f>SUM($D18:G18)/S$1</f>
        <v>2405.7174598534407</v>
      </c>
      <c r="T18" s="28">
        <f>SUM($D18:H18)/T$1</f>
        <v>2321.5604051199898</v>
      </c>
      <c r="U18" s="28">
        <f>SUM($D18:I18)/U$1</f>
        <v>2276.5803373190297</v>
      </c>
      <c r="V18" s="28">
        <f>SUM($D18:J18)/V$1</f>
        <v>2220.9923709016252</v>
      </c>
      <c r="W18" s="28">
        <f>SUM($D18:K18)/W$1</f>
        <v>2212.5799307675911</v>
      </c>
      <c r="X18" s="28">
        <f>SUM($D18:L18)/X$1</f>
        <v>2229.4124533866966</v>
      </c>
      <c r="Y18" s="28">
        <f>SUM($D18:M18)/Y$1</f>
        <v>2323.6737674514648</v>
      </c>
      <c r="Z18" s="28">
        <f>SUM($D18:N18)/Z$1</f>
        <v>2419.4033168599926</v>
      </c>
      <c r="AA18" s="28">
        <f>SUM($D18:O18)/AA$1</f>
        <v>2427.7509808107811</v>
      </c>
      <c r="AB18" s="28">
        <f t="shared" si="0"/>
        <v>2371.1744002051678</v>
      </c>
      <c r="AC18" s="28">
        <f t="shared" si="1"/>
        <v>2181.9862744328916</v>
      </c>
      <c r="AD18" s="28">
        <f t="shared" si="2"/>
        <v>2135.0766855220313</v>
      </c>
      <c r="AE18" s="28">
        <f t="shared" si="3"/>
        <v>3022.7665630830365</v>
      </c>
      <c r="AF18" s="28">
        <f t="shared" si="4"/>
        <v>2276.5803373190297</v>
      </c>
      <c r="AG18" s="28">
        <f t="shared" si="5"/>
        <v>2578.9216243025335</v>
      </c>
      <c r="AH18" s="28">
        <f t="shared" si="6"/>
        <v>2427.7509808107811</v>
      </c>
    </row>
    <row r="19" spans="2:34" s="1" customFormat="1" ht="18.600000000000001">
      <c r="B19" s="25" t="s">
        <v>48</v>
      </c>
      <c r="C19" s="14"/>
      <c r="D19" s="48">
        <v>208.2164614332136</v>
      </c>
      <c r="E19" s="48">
        <v>357.60859855334542</v>
      </c>
      <c r="F19" s="48">
        <v>360.33413504535582</v>
      </c>
      <c r="G19" s="48">
        <v>448.88141313213697</v>
      </c>
      <c r="H19" s="48">
        <v>229.44560060060059</v>
      </c>
      <c r="I19" s="48">
        <v>360.76750955270847</v>
      </c>
      <c r="J19" s="48">
        <v>236.62026192038496</v>
      </c>
      <c r="K19" s="48">
        <v>338.11201365187713</v>
      </c>
      <c r="L19" s="48">
        <v>277.44770124170412</v>
      </c>
      <c r="M19" s="48">
        <v>811.23252864846654</v>
      </c>
      <c r="N19" s="48">
        <v>1055.0693830845771</v>
      </c>
      <c r="O19" s="48">
        <v>522.90482386984218</v>
      </c>
      <c r="P19" s="15">
        <f>SUM($D19:D19)/P$1</f>
        <v>208.2164614332136</v>
      </c>
      <c r="Q19" s="15">
        <f>SUM($D19:E19)/Q$1</f>
        <v>282.91252999327952</v>
      </c>
      <c r="R19" s="15">
        <f>SUM($D19:F19)/R$1</f>
        <v>308.71973167730494</v>
      </c>
      <c r="S19" s="15">
        <f>SUM($D19:G19)/S$1</f>
        <v>343.76015204101293</v>
      </c>
      <c r="T19" s="15">
        <f>SUM($D19:H19)/T$1</f>
        <v>320.89724175293043</v>
      </c>
      <c r="U19" s="15">
        <f>SUM($D19:I19)/U$1</f>
        <v>327.54228638622681</v>
      </c>
      <c r="V19" s="15">
        <f>SUM($D19:J19)/V$1</f>
        <v>314.55342574824942</v>
      </c>
      <c r="W19" s="15">
        <f>SUM($D19:K19)/W$1</f>
        <v>317.49824923620287</v>
      </c>
      <c r="X19" s="15">
        <f>SUM($D19:L19)/X$1</f>
        <v>313.04818834792525</v>
      </c>
      <c r="Y19" s="15">
        <f>SUM($D19:M19)/Y$1</f>
        <v>362.86662237797935</v>
      </c>
      <c r="Z19" s="15">
        <f>SUM($D19:N19)/Z$1</f>
        <v>425.79414607857922</v>
      </c>
      <c r="AA19" s="15">
        <f>SUM($D19:O19)/AA$1</f>
        <v>433.88670256118445</v>
      </c>
      <c r="AB19" s="15">
        <f t="shared" si="0"/>
        <v>308.71973167730494</v>
      </c>
      <c r="AC19" s="15">
        <f t="shared" si="1"/>
        <v>346.36484109514868</v>
      </c>
      <c r="AD19" s="15">
        <f t="shared" si="2"/>
        <v>284.05999227132207</v>
      </c>
      <c r="AE19" s="15">
        <f t="shared" si="3"/>
        <v>796.40224520096183</v>
      </c>
      <c r="AF19" s="15">
        <f t="shared" si="4"/>
        <v>327.54228638622681</v>
      </c>
      <c r="AG19" s="15">
        <f t="shared" si="5"/>
        <v>540.23111873614198</v>
      </c>
      <c r="AH19" s="15">
        <f t="shared" si="6"/>
        <v>433.88670256118445</v>
      </c>
    </row>
    <row r="20" spans="2:34" s="1" customFormat="1" ht="18.600000000000001">
      <c r="B20" s="25" t="s">
        <v>49</v>
      </c>
      <c r="C20" s="14"/>
      <c r="D20" s="48">
        <v>92.375859415084648</v>
      </c>
      <c r="E20" s="48">
        <v>117.82575949367089</v>
      </c>
      <c r="F20" s="48">
        <v>84.986310208253485</v>
      </c>
      <c r="G20" s="48">
        <v>103.00365348015225</v>
      </c>
      <c r="H20" s="48">
        <v>95.287921921921935</v>
      </c>
      <c r="I20" s="48">
        <v>102.94234940436053</v>
      </c>
      <c r="J20" s="48">
        <v>104.83285214348207</v>
      </c>
      <c r="K20" s="48">
        <v>129.22648464163822</v>
      </c>
      <c r="L20" s="48">
        <v>93.133071076857192</v>
      </c>
      <c r="M20" s="48">
        <v>98.992033198517021</v>
      </c>
      <c r="N20" s="48">
        <v>117.3192537313433</v>
      </c>
      <c r="O20" s="48">
        <v>81.235444602706607</v>
      </c>
      <c r="P20" s="15">
        <f>SUM($D20:D20)/P$1</f>
        <v>92.375859415084648</v>
      </c>
      <c r="Q20" s="15">
        <f>SUM($D20:E20)/Q$1</f>
        <v>105.10080945437777</v>
      </c>
      <c r="R20" s="15">
        <f>SUM($D20:F20)/R$1</f>
        <v>98.395976372336349</v>
      </c>
      <c r="S20" s="15">
        <f>SUM($D20:G20)/S$1</f>
        <v>99.547895649290325</v>
      </c>
      <c r="T20" s="15">
        <f>SUM($D20:H20)/T$1</f>
        <v>98.695900903816636</v>
      </c>
      <c r="U20" s="15">
        <f>SUM($D20:I20)/U$1</f>
        <v>99.403642320573951</v>
      </c>
      <c r="V20" s="15">
        <f>SUM($D20:J20)/V$1</f>
        <v>100.17924372384654</v>
      </c>
      <c r="W20" s="15">
        <f>SUM($D20:K20)/W$1</f>
        <v>103.8101488385705</v>
      </c>
      <c r="X20" s="15">
        <f>SUM($D20:L20)/X$1</f>
        <v>102.62380686504679</v>
      </c>
      <c r="Y20" s="15">
        <f>SUM($D20:M20)/Y$1</f>
        <v>102.26062949839381</v>
      </c>
      <c r="Z20" s="15">
        <f>SUM($D20:N20)/Z$1</f>
        <v>103.62959533775285</v>
      </c>
      <c r="AA20" s="15">
        <f>SUM($D20:O20)/AA$1</f>
        <v>101.76341610983233</v>
      </c>
      <c r="AB20" s="15">
        <f t="shared" si="0"/>
        <v>98.395976372336349</v>
      </c>
      <c r="AC20" s="15">
        <f t="shared" si="1"/>
        <v>100.41130826881158</v>
      </c>
      <c r="AD20" s="15">
        <f t="shared" si="2"/>
        <v>109.06413595399249</v>
      </c>
      <c r="AE20" s="15">
        <f t="shared" si="3"/>
        <v>99.182243844188974</v>
      </c>
      <c r="AF20" s="15">
        <f t="shared" si="4"/>
        <v>99.403642320573951</v>
      </c>
      <c r="AG20" s="15">
        <f t="shared" si="5"/>
        <v>104.12318989909073</v>
      </c>
      <c r="AH20" s="15">
        <f t="shared" si="6"/>
        <v>101.76341610983233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>
        <v>197.6190311270737</v>
      </c>
      <c r="E22" s="48">
        <v>136.22162145871008</v>
      </c>
      <c r="F22" s="48">
        <v>191.34887568672545</v>
      </c>
      <c r="G22" s="48">
        <v>236.11598015225667</v>
      </c>
      <c r="H22" s="48">
        <v>89.982855855855846</v>
      </c>
      <c r="I22" s="48">
        <v>181.58861260957516</v>
      </c>
      <c r="J22" s="48">
        <v>103.56472550306212</v>
      </c>
      <c r="K22" s="48">
        <v>146.0695164960182</v>
      </c>
      <c r="L22" s="48">
        <v>63.739766645257973</v>
      </c>
      <c r="M22" s="48">
        <v>178.2961366700371</v>
      </c>
      <c r="N22" s="48">
        <v>143.67466666666667</v>
      </c>
      <c r="O22" s="48">
        <v>112.4554472469222</v>
      </c>
      <c r="P22" s="15">
        <f>SUM($D22:D22)/P$1</f>
        <v>197.6190311270737</v>
      </c>
      <c r="Q22" s="15">
        <f>SUM($D22:E22)/Q$1</f>
        <v>166.9203262928919</v>
      </c>
      <c r="R22" s="15">
        <f>SUM($D22:F22)/R$1</f>
        <v>175.06317609083644</v>
      </c>
      <c r="S22" s="15">
        <f>SUM($D22:G22)/S$1</f>
        <v>190.3263771061915</v>
      </c>
      <c r="T22" s="15">
        <f>SUM($D22:H22)/T$1</f>
        <v>170.25767285612437</v>
      </c>
      <c r="U22" s="15">
        <f>SUM($D22:I22)/U$1</f>
        <v>172.14616281503285</v>
      </c>
      <c r="V22" s="15">
        <f>SUM($D22:J22)/V$1</f>
        <v>162.34881462760845</v>
      </c>
      <c r="W22" s="15">
        <f>SUM($D22:K22)/W$1</f>
        <v>160.31390236115968</v>
      </c>
      <c r="X22" s="15">
        <f>SUM($D22:L22)/X$1</f>
        <v>149.58344283717059</v>
      </c>
      <c r="Y22" s="15">
        <f>SUM($D22:M22)/Y$1</f>
        <v>152.45471222045725</v>
      </c>
      <c r="Z22" s="15">
        <f>SUM($D22:N22)/Z$1</f>
        <v>151.65652626102175</v>
      </c>
      <c r="AA22" s="15">
        <f>SUM($D22:O22)/AA$1</f>
        <v>148.38976967651345</v>
      </c>
      <c r="AB22" s="15">
        <f t="shared" si="0"/>
        <v>175.06317609083644</v>
      </c>
      <c r="AC22" s="15">
        <f t="shared" si="1"/>
        <v>169.22914953922921</v>
      </c>
      <c r="AD22" s="15">
        <f t="shared" si="2"/>
        <v>104.45800288144609</v>
      </c>
      <c r="AE22" s="15">
        <f t="shared" si="3"/>
        <v>144.80875019454197</v>
      </c>
      <c r="AF22" s="15">
        <f t="shared" si="4"/>
        <v>172.14616281503285</v>
      </c>
      <c r="AG22" s="15">
        <f t="shared" si="5"/>
        <v>124.63337653799404</v>
      </c>
      <c r="AH22" s="15">
        <f t="shared" si="6"/>
        <v>148.38976967651345</v>
      </c>
    </row>
    <row r="23" spans="2:34" s="1" customFormat="1" ht="18.600000000000001">
      <c r="B23" s="25" t="s">
        <v>52</v>
      </c>
      <c r="C23" s="14"/>
      <c r="D23" s="48">
        <v>320.65701214297928</v>
      </c>
      <c r="E23" s="48">
        <v>301.06841169379146</v>
      </c>
      <c r="F23" s="48">
        <v>299.33149035390312</v>
      </c>
      <c r="G23" s="48">
        <v>309.63069263186514</v>
      </c>
      <c r="H23" s="48">
        <v>286.40038438438438</v>
      </c>
      <c r="I23" s="48">
        <v>331.16209822432006</v>
      </c>
      <c r="J23" s="48">
        <v>340.15044838145235</v>
      </c>
      <c r="K23" s="48">
        <v>268.94198805460752</v>
      </c>
      <c r="L23" s="48">
        <v>327.87176996360517</v>
      </c>
      <c r="M23" s="48">
        <v>326.55541371755987</v>
      </c>
      <c r="N23" s="48">
        <v>315.15200497512438</v>
      </c>
      <c r="O23" s="48">
        <v>366.48886270724694</v>
      </c>
      <c r="P23" s="15">
        <f>SUM($D23:D23)/P$1</f>
        <v>320.65701214297928</v>
      </c>
      <c r="Q23" s="15">
        <f>SUM($D23:E23)/Q$1</f>
        <v>310.86271191838534</v>
      </c>
      <c r="R23" s="15">
        <f>SUM($D23:F23)/R$1</f>
        <v>307.01897139689123</v>
      </c>
      <c r="S23" s="15">
        <f>SUM($D23:G23)/S$1</f>
        <v>307.6719017056347</v>
      </c>
      <c r="T23" s="15">
        <f>SUM($D23:H23)/T$1</f>
        <v>303.41759824138461</v>
      </c>
      <c r="U23" s="15">
        <f>SUM($D23:I23)/U$1</f>
        <v>308.04168157187388</v>
      </c>
      <c r="V23" s="15">
        <f>SUM($D23:J23)/V$1</f>
        <v>312.6286482589565</v>
      </c>
      <c r="W23" s="15">
        <f>SUM($D23:K23)/W$1</f>
        <v>307.16781573341285</v>
      </c>
      <c r="X23" s="15">
        <f>SUM($D23:L23)/X$1</f>
        <v>309.46825509232309</v>
      </c>
      <c r="Y23" s="15">
        <f>SUM($D23:M23)/Y$1</f>
        <v>311.17697095484675</v>
      </c>
      <c r="Z23" s="15">
        <f>SUM($D23:N23)/Z$1</f>
        <v>311.53833768396294</v>
      </c>
      <c r="AA23" s="15">
        <f>SUM($D23:O23)/AA$1</f>
        <v>316.11754810256991</v>
      </c>
      <c r="AB23" s="15">
        <f t="shared" si="0"/>
        <v>307.01897139689123</v>
      </c>
      <c r="AC23" s="15">
        <f t="shared" si="1"/>
        <v>309.06439174685653</v>
      </c>
      <c r="AD23" s="15">
        <f t="shared" si="2"/>
        <v>312.32140213322168</v>
      </c>
      <c r="AE23" s="15">
        <f t="shared" si="3"/>
        <v>336.06542713331038</v>
      </c>
      <c r="AF23" s="15">
        <f t="shared" si="4"/>
        <v>308.04168157187388</v>
      </c>
      <c r="AG23" s="15">
        <f t="shared" si="5"/>
        <v>324.193414633266</v>
      </c>
      <c r="AH23" s="15">
        <f t="shared" si="6"/>
        <v>316.11754810256991</v>
      </c>
    </row>
    <row r="24" spans="2:34" s="1" customFormat="1" ht="18.600000000000001">
      <c r="B24" s="26" t="s">
        <v>53</v>
      </c>
      <c r="C24" s="29"/>
      <c r="D24" s="49">
        <v>818.86836411835122</v>
      </c>
      <c r="E24" s="49">
        <v>933.99785412899348</v>
      </c>
      <c r="F24" s="49">
        <v>936.00081129423802</v>
      </c>
      <c r="G24" s="49">
        <v>1097.6317393964109</v>
      </c>
      <c r="H24" s="49">
        <v>701.11676276276273</v>
      </c>
      <c r="I24" s="49">
        <v>976.4605697909642</v>
      </c>
      <c r="J24" s="49">
        <v>785.407094816273</v>
      </c>
      <c r="K24" s="49">
        <v>882.35000284414104</v>
      </c>
      <c r="L24" s="49">
        <v>762.19230892742439</v>
      </c>
      <c r="M24" s="49">
        <v>1415.0761122345805</v>
      </c>
      <c r="N24" s="49">
        <v>1631.2153084577114</v>
      </c>
      <c r="O24" s="49">
        <v>1083.0845784267181</v>
      </c>
      <c r="P24" s="30">
        <f>SUM($D24:D24)/P$1</f>
        <v>818.86836411835122</v>
      </c>
      <c r="Q24" s="30">
        <f>SUM($D24:E24)/Q$1</f>
        <v>876.43310912367235</v>
      </c>
      <c r="R24" s="30">
        <f>SUM($D24:F24)/R$1</f>
        <v>896.28900984719428</v>
      </c>
      <c r="S24" s="30">
        <f>SUM($D24:G24)/S$1</f>
        <v>946.62469223449841</v>
      </c>
      <c r="T24" s="30">
        <f>SUM($D24:H24)/T$1</f>
        <v>897.52310634015123</v>
      </c>
      <c r="U24" s="30">
        <f>SUM($D24:I24)/U$1</f>
        <v>910.67935024862015</v>
      </c>
      <c r="V24" s="30">
        <f>SUM($D24:J24)/V$1</f>
        <v>892.78331375828486</v>
      </c>
      <c r="W24" s="30">
        <f>SUM($D24:K24)/W$1</f>
        <v>891.47914989401693</v>
      </c>
      <c r="X24" s="30">
        <f>SUM($D24:L24)/X$1</f>
        <v>877.11394534217334</v>
      </c>
      <c r="Y24" s="30">
        <f>SUM($D24:M24)/Y$1</f>
        <v>930.91016203141407</v>
      </c>
      <c r="Z24" s="30">
        <f>SUM($D24:N24)/Z$1</f>
        <v>994.5742662519865</v>
      </c>
      <c r="AA24" s="30">
        <f>SUM($D24:O24)/AA$1</f>
        <v>1001.9501255998808</v>
      </c>
      <c r="AB24" s="30">
        <f t="shared" si="0"/>
        <v>896.28900984719428</v>
      </c>
      <c r="AC24" s="30">
        <f t="shared" si="1"/>
        <v>925.06969065004603</v>
      </c>
      <c r="AD24" s="30">
        <f t="shared" si="2"/>
        <v>809.98313552927948</v>
      </c>
      <c r="AE24" s="30">
        <f t="shared" si="3"/>
        <v>1376.4586663730033</v>
      </c>
      <c r="AF24" s="30">
        <f t="shared" si="4"/>
        <v>910.67935024862015</v>
      </c>
      <c r="AG24" s="30">
        <f t="shared" si="5"/>
        <v>1093.2209009511414</v>
      </c>
      <c r="AH24" s="30">
        <f t="shared" si="6"/>
        <v>1001.9501255998808</v>
      </c>
    </row>
    <row r="25" spans="2:34" s="1" customFormat="1" ht="18.600000000000001">
      <c r="B25" s="26" t="s">
        <v>54</v>
      </c>
      <c r="C25" s="29"/>
      <c r="D25" s="49">
        <v>208.97489310757652</v>
      </c>
      <c r="E25" s="49">
        <v>162.75211874623267</v>
      </c>
      <c r="F25" s="49">
        <v>133.94031557429409</v>
      </c>
      <c r="G25" s="49">
        <v>249.31052202283848</v>
      </c>
      <c r="H25" s="49">
        <v>191.80378978978979</v>
      </c>
      <c r="I25" s="49">
        <v>157.93457518543497</v>
      </c>
      <c r="J25" s="49">
        <v>132.04724136045493</v>
      </c>
      <c r="K25" s="49">
        <v>145.21025597269625</v>
      </c>
      <c r="L25" s="49">
        <v>122.16780667951188</v>
      </c>
      <c r="M25" s="49">
        <v>186.43315217391304</v>
      </c>
      <c r="N25" s="49">
        <v>309.06609950248759</v>
      </c>
      <c r="O25" s="49">
        <v>116.8898749338132</v>
      </c>
      <c r="P25" s="30">
        <f>SUM($D25:D25)/P$1</f>
        <v>208.97489310757652</v>
      </c>
      <c r="Q25" s="30">
        <f>SUM($D25:E25)/Q$1</f>
        <v>185.86350592690459</v>
      </c>
      <c r="R25" s="30">
        <f>SUM($D25:F25)/R$1</f>
        <v>168.55577580936776</v>
      </c>
      <c r="S25" s="30">
        <f>SUM($D25:G25)/S$1</f>
        <v>188.74446236273542</v>
      </c>
      <c r="T25" s="30">
        <f>SUM($D25:H25)/T$1</f>
        <v>189.35632784814629</v>
      </c>
      <c r="U25" s="30">
        <f>SUM($D25:I25)/U$1</f>
        <v>184.11936907102776</v>
      </c>
      <c r="V25" s="30">
        <f>SUM($D25:J25)/V$1</f>
        <v>176.68049368380306</v>
      </c>
      <c r="W25" s="30">
        <f>SUM($D25:K25)/W$1</f>
        <v>172.74671396991471</v>
      </c>
      <c r="X25" s="30">
        <f>SUM($D25:L25)/X$1</f>
        <v>167.12683538209217</v>
      </c>
      <c r="Y25" s="30">
        <f>SUM($D25:M25)/Y$1</f>
        <v>169.05746706127425</v>
      </c>
      <c r="Z25" s="30">
        <f>SUM($D25:N25)/Z$1</f>
        <v>181.78552455593001</v>
      </c>
      <c r="AA25" s="30">
        <f>SUM($D25:O25)/AA$1</f>
        <v>176.37755375408696</v>
      </c>
      <c r="AB25" s="30">
        <f t="shared" si="0"/>
        <v>168.55577580936776</v>
      </c>
      <c r="AC25" s="30">
        <f t="shared" si="1"/>
        <v>199.68296233268777</v>
      </c>
      <c r="AD25" s="30">
        <f t="shared" si="2"/>
        <v>133.14176800422101</v>
      </c>
      <c r="AE25" s="30">
        <f t="shared" si="3"/>
        <v>204.12970887007125</v>
      </c>
      <c r="AF25" s="30">
        <f t="shared" si="4"/>
        <v>184.11936907102776</v>
      </c>
      <c r="AG25" s="30">
        <f t="shared" si="5"/>
        <v>168.63573843714616</v>
      </c>
      <c r="AH25" s="30">
        <f t="shared" si="6"/>
        <v>176.37755375408696</v>
      </c>
    </row>
    <row r="26" spans="2:34" s="1" customFormat="1" ht="18.600000000000001">
      <c r="B26" s="26" t="s">
        <v>55</v>
      </c>
      <c r="C26" s="29"/>
      <c r="D26" s="49">
        <v>-17.080956045835471</v>
      </c>
      <c r="E26" s="49">
        <v>29.177215189873419</v>
      </c>
      <c r="F26" s="49">
        <v>1.4319854350325796</v>
      </c>
      <c r="G26" s="49">
        <v>16.003085916258836</v>
      </c>
      <c r="H26" s="49">
        <v>-34.45572072072072</v>
      </c>
      <c r="I26" s="49">
        <v>8.1301387952348847</v>
      </c>
      <c r="J26" s="49">
        <v>11.873977471566056</v>
      </c>
      <c r="K26" s="49">
        <v>0.36750853242320819</v>
      </c>
      <c r="L26" s="49">
        <v>0.31302718903874971</v>
      </c>
      <c r="M26" s="49">
        <v>5.8978092349174256</v>
      </c>
      <c r="N26" s="49">
        <v>-47.302950248756218</v>
      </c>
      <c r="O26" s="49">
        <v>-21.552659292822131</v>
      </c>
      <c r="P26" s="30">
        <f>SUM($D26:D26)/P$1</f>
        <v>-17.080956045835471</v>
      </c>
      <c r="Q26" s="30">
        <f>SUM($D26:E26)/Q$1</f>
        <v>6.0481295720189738</v>
      </c>
      <c r="R26" s="30">
        <f>SUM($D26:F26)/R$1</f>
        <v>4.5094148596901755</v>
      </c>
      <c r="S26" s="30">
        <f>SUM($D26:G26)/S$1</f>
        <v>7.382832623832341</v>
      </c>
      <c r="T26" s="30">
        <f>SUM($D26:H26)/T$1</f>
        <v>-0.98487804507827126</v>
      </c>
      <c r="U26" s="30">
        <f>SUM($D26:I26)/U$1</f>
        <v>0.53429142830725473</v>
      </c>
      <c r="V26" s="30">
        <f>SUM($D26:J26)/V$1</f>
        <v>2.1542465773442263</v>
      </c>
      <c r="W26" s="30">
        <f>SUM($D26:K26)/W$1</f>
        <v>1.9309043217290991</v>
      </c>
      <c r="X26" s="30">
        <f>SUM($D26:L26)/X$1</f>
        <v>1.7511401958746158</v>
      </c>
      <c r="Y26" s="30">
        <f>SUM($D26:M26)/Y$1</f>
        <v>2.1658070997788967</v>
      </c>
      <c r="Z26" s="30">
        <f>SUM($D26:N26)/Z$1</f>
        <v>-2.3313526591788407</v>
      </c>
      <c r="AA26" s="30">
        <f>SUM($D26:O26)/AA$1</f>
        <v>-3.933128211982448</v>
      </c>
      <c r="AB26" s="30">
        <f t="shared" si="0"/>
        <v>4.5094148596901755</v>
      </c>
      <c r="AC26" s="30">
        <f t="shared" si="1"/>
        <v>-3.4408320030756663</v>
      </c>
      <c r="AD26" s="30">
        <f t="shared" si="2"/>
        <v>4.1848377310093374</v>
      </c>
      <c r="AE26" s="30">
        <f t="shared" si="3"/>
        <v>-20.985933435553644</v>
      </c>
      <c r="AF26" s="30">
        <f t="shared" si="4"/>
        <v>0.53429142830725473</v>
      </c>
      <c r="AG26" s="30">
        <f t="shared" si="5"/>
        <v>-8.4005478522721528</v>
      </c>
      <c r="AH26" s="30">
        <f t="shared" si="6"/>
        <v>-3.933128211982448</v>
      </c>
    </row>
    <row r="27" spans="2:34" s="16" customFormat="1" ht="18.95" thickBot="1">
      <c r="B27" s="17" t="s">
        <v>56</v>
      </c>
      <c r="C27" s="18"/>
      <c r="D27" s="50">
        <v>15676.429198734395</v>
      </c>
      <c r="E27" s="50">
        <v>15383.905605786618</v>
      </c>
      <c r="F27" s="50">
        <v>14473.77066245049</v>
      </c>
      <c r="G27" s="50">
        <v>15874.824779091896</v>
      </c>
      <c r="H27" s="50">
        <v>13981.700186186186</v>
      </c>
      <c r="I27" s="50">
        <v>14606.382195437178</v>
      </c>
      <c r="J27" s="50">
        <v>14805.917303696413</v>
      </c>
      <c r="K27" s="50">
        <v>15238.075258816836</v>
      </c>
      <c r="L27" s="50">
        <v>15914.95981320916</v>
      </c>
      <c r="M27" s="50">
        <v>18024.456934614085</v>
      </c>
      <c r="N27" s="50">
        <v>19146.548094527363</v>
      </c>
      <c r="O27" s="50">
        <v>16541.405009811606</v>
      </c>
      <c r="P27" s="19">
        <f>SUM($D27:D27)/P$1</f>
        <v>15676.429198734395</v>
      </c>
      <c r="Q27" s="19">
        <f>SUM($D27:E27)/Q$1</f>
        <v>15530.167402260508</v>
      </c>
      <c r="R27" s="19">
        <f>SUM($D27:F27)/R$1</f>
        <v>15178.03515565717</v>
      </c>
      <c r="S27" s="19">
        <f>SUM($D27:G27)/S$1</f>
        <v>15352.232561515852</v>
      </c>
      <c r="T27" s="19">
        <f>SUM($D27:H27)/T$1</f>
        <v>15078.12608644992</v>
      </c>
      <c r="U27" s="19">
        <f>SUM($D27:I27)/U$1</f>
        <v>14999.502104614463</v>
      </c>
      <c r="V27" s="19">
        <f>SUM($D27:J27)/V$1</f>
        <v>14971.847133054744</v>
      </c>
      <c r="W27" s="19">
        <f>SUM($D27:K27)/W$1</f>
        <v>15005.125648775005</v>
      </c>
      <c r="X27" s="19">
        <f>SUM($D27:L27)/X$1</f>
        <v>15106.218333712131</v>
      </c>
      <c r="Y27" s="19">
        <f>SUM($D27:M27)/Y$1</f>
        <v>15398.042193802326</v>
      </c>
      <c r="Z27" s="19">
        <f>SUM($D27:N27)/Z$1</f>
        <v>15738.815457504603</v>
      </c>
      <c r="AA27" s="19">
        <f>SUM($D27:O27)/AA$1</f>
        <v>15805.697920196852</v>
      </c>
      <c r="AB27" s="19">
        <f t="shared" si="0"/>
        <v>15178.03515565717</v>
      </c>
      <c r="AC27" s="19">
        <f t="shared" si="1"/>
        <v>14820.969053571753</v>
      </c>
      <c r="AD27" s="19">
        <f t="shared" si="2"/>
        <v>15319.65079190747</v>
      </c>
      <c r="AE27" s="19">
        <f t="shared" si="3"/>
        <v>17904.136679651019</v>
      </c>
      <c r="AF27" s="19">
        <f t="shared" si="4"/>
        <v>14999.502104614463</v>
      </c>
      <c r="AG27" s="19">
        <f t="shared" si="5"/>
        <v>16611.893735779246</v>
      </c>
      <c r="AH27" s="19">
        <f t="shared" si="6"/>
        <v>15805.697920196852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v>0</v>
      </c>
      <c r="F28" s="9">
        <f>F27-SUM(F5,F12,F18,F24:F26)</f>
        <v>0</v>
      </c>
      <c r="G28" s="9">
        <v>0</v>
      </c>
      <c r="H28" s="9">
        <f t="shared" ref="H28" si="7">H27-SUM(H5,H12,H18,H24:H26)</f>
        <v>0</v>
      </c>
      <c r="I28" s="9">
        <v>0</v>
      </c>
      <c r="J28" s="9">
        <f t="shared" ref="J28:L28" si="8">J27-SUM(J5,J12,J18,J24:J26)</f>
        <v>0</v>
      </c>
      <c r="K28" s="9">
        <f t="shared" si="8"/>
        <v>0</v>
      </c>
      <c r="L28" s="9">
        <f t="shared" si="8"/>
        <v>0</v>
      </c>
      <c r="M28" s="9">
        <f t="shared" ref="M28" si="9">M27-SUM(M5,M12,M18,M24:M26)</f>
        <v>0</v>
      </c>
      <c r="N28" s="9">
        <f t="shared" ref="N28:O28" si="10">N27-SUM(N5,N12,N18,N24:N26)</f>
        <v>0</v>
      </c>
      <c r="O28" s="9">
        <f t="shared" si="10"/>
        <v>0</v>
      </c>
      <c r="P28" s="9">
        <f t="shared" ref="P28:AH28" si="11">P27-SUM(P5,P12,P18,P24:P26)</f>
        <v>0</v>
      </c>
      <c r="Q28" s="9">
        <f t="shared" si="11"/>
        <v>0</v>
      </c>
      <c r="R28" s="9">
        <f t="shared" si="11"/>
        <v>0</v>
      </c>
      <c r="S28" s="9">
        <f t="shared" si="11"/>
        <v>0</v>
      </c>
      <c r="T28" s="9">
        <f t="shared" si="11"/>
        <v>0</v>
      </c>
      <c r="U28" s="9">
        <f t="shared" si="11"/>
        <v>0</v>
      </c>
      <c r="V28" s="9">
        <f t="shared" si="11"/>
        <v>0</v>
      </c>
      <c r="W28" s="9">
        <f t="shared" si="11"/>
        <v>0</v>
      </c>
      <c r="X28" s="9">
        <f t="shared" si="11"/>
        <v>0</v>
      </c>
      <c r="Y28" s="9">
        <f t="shared" si="11"/>
        <v>0</v>
      </c>
      <c r="Z28" s="9">
        <f t="shared" si="11"/>
        <v>0</v>
      </c>
      <c r="AA28" s="9">
        <f t="shared" si="11"/>
        <v>0</v>
      </c>
      <c r="AB28" s="9">
        <f t="shared" si="11"/>
        <v>0</v>
      </c>
      <c r="AC28" s="9">
        <f t="shared" si="11"/>
        <v>0</v>
      </c>
      <c r="AD28" s="9">
        <f t="shared" si="11"/>
        <v>0</v>
      </c>
      <c r="AE28" s="9">
        <f t="shared" si="11"/>
        <v>0</v>
      </c>
      <c r="AF28" s="9">
        <f t="shared" si="11"/>
        <v>0</v>
      </c>
      <c r="AG28" s="9">
        <f t="shared" si="11"/>
        <v>0</v>
      </c>
      <c r="AH28" s="9">
        <f t="shared" si="11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2">P2</f>
        <v>Jan-Jan</v>
      </c>
      <c r="Q31" s="35" t="str">
        <f t="shared" si="12"/>
        <v>Jan-Feb</v>
      </c>
      <c r="R31" s="35" t="str">
        <f t="shared" si="12"/>
        <v>Jan-Mar</v>
      </c>
      <c r="S31" s="35" t="str">
        <f t="shared" si="12"/>
        <v>Jan-Apr</v>
      </c>
      <c r="T31" s="35" t="str">
        <f t="shared" si="12"/>
        <v>Jan-May</v>
      </c>
      <c r="U31" s="35" t="str">
        <f t="shared" si="12"/>
        <v>Jan-Jun</v>
      </c>
      <c r="V31" s="35" t="str">
        <f t="shared" si="12"/>
        <v>Jan-Jul</v>
      </c>
      <c r="W31" s="35" t="str">
        <f t="shared" si="12"/>
        <v>Jan-Aug</v>
      </c>
      <c r="X31" s="35" t="str">
        <f t="shared" si="12"/>
        <v>Jan-Sep</v>
      </c>
      <c r="Y31" s="35" t="str">
        <f t="shared" si="12"/>
        <v>Jan-Oct</v>
      </c>
      <c r="Z31" s="35" t="str">
        <f t="shared" si="12"/>
        <v>Jan-Nov</v>
      </c>
      <c r="AA31" s="35" t="str">
        <f t="shared" si="12"/>
        <v>Jan-Dec</v>
      </c>
      <c r="AB31" s="36" t="str">
        <f t="shared" si="12"/>
        <v>Q1</v>
      </c>
      <c r="AC31" s="36" t="str">
        <f t="shared" si="12"/>
        <v>Q2</v>
      </c>
      <c r="AD31" s="36" t="str">
        <f t="shared" si="12"/>
        <v>Q3</v>
      </c>
      <c r="AE31" s="36" t="str">
        <f t="shared" si="12"/>
        <v>Q4</v>
      </c>
      <c r="AF31" s="36" t="str">
        <f t="shared" si="12"/>
        <v>H1</v>
      </c>
      <c r="AG31" s="36" t="str">
        <f t="shared" si="12"/>
        <v>H2</v>
      </c>
      <c r="AH31" s="36" t="str">
        <f t="shared" si="12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17793.89932</v>
      </c>
      <c r="E34" s="28">
        <f t="shared" ref="E34:O34" si="13">E5*E$57/1000</f>
        <v>25872.32346</v>
      </c>
      <c r="F34" s="28">
        <f t="shared" si="13"/>
        <v>23548.555969999998</v>
      </c>
      <c r="G34" s="28">
        <f t="shared" si="13"/>
        <v>20984.985579999997</v>
      </c>
      <c r="H34" s="28">
        <f t="shared" si="13"/>
        <v>24282.395510000002</v>
      </c>
      <c r="I34" s="28">
        <f t="shared" si="13"/>
        <v>25880.05659</v>
      </c>
      <c r="J34" s="28">
        <f t="shared" si="13"/>
        <v>28701.035610000003</v>
      </c>
      <c r="K34" s="28">
        <f t="shared" si="13"/>
        <v>27644.666309999997</v>
      </c>
      <c r="L34" s="28">
        <f t="shared" ref="L34" si="14">L5*L$57/1000</f>
        <v>32096.063069999993</v>
      </c>
      <c r="M34" s="28">
        <f t="shared" si="13"/>
        <v>19461.070759999999</v>
      </c>
      <c r="N34" s="28">
        <f t="shared" si="13"/>
        <v>16054.042059999998</v>
      </c>
      <c r="O34" s="28">
        <f t="shared" si="13"/>
        <v>26033.125980000001</v>
      </c>
      <c r="P34" s="28">
        <f t="shared" ref="P34:AH34" si="15">P5*P$57/1000</f>
        <v>17793.89932</v>
      </c>
      <c r="Q34" s="28">
        <f t="shared" si="15"/>
        <v>43573.476013043713</v>
      </c>
      <c r="R34" s="28">
        <f t="shared" si="15"/>
        <v>67158.576236997367</v>
      </c>
      <c r="S34" s="28">
        <f t="shared" si="15"/>
        <v>88148.615737767279</v>
      </c>
      <c r="T34" s="28">
        <f t="shared" si="15"/>
        <v>112501.8585749328</v>
      </c>
      <c r="U34" s="28">
        <f t="shared" si="15"/>
        <v>138472.62729644519</v>
      </c>
      <c r="V34" s="28">
        <f t="shared" si="15"/>
        <v>166978.89237814845</v>
      </c>
      <c r="W34" s="28">
        <f t="shared" si="15"/>
        <v>194516.46284996302</v>
      </c>
      <c r="X34" s="28">
        <f t="shared" si="15"/>
        <v>226135.0624512159</v>
      </c>
      <c r="Y34" s="28">
        <f t="shared" si="15"/>
        <v>246038.0250114334</v>
      </c>
      <c r="Z34" s="28">
        <f t="shared" si="15"/>
        <v>262387.22053943679</v>
      </c>
      <c r="AA34" s="28">
        <f t="shared" si="15"/>
        <v>288428.60306333122</v>
      </c>
      <c r="AB34" s="28">
        <f t="shared" si="15"/>
        <v>67158.576236997367</v>
      </c>
      <c r="AC34" s="28">
        <f t="shared" si="15"/>
        <v>71099.678868037823</v>
      </c>
      <c r="AD34" s="28">
        <f t="shared" si="15"/>
        <v>88369.423840152944</v>
      </c>
      <c r="AE34" s="28">
        <f t="shared" si="15"/>
        <v>61284.410864631995</v>
      </c>
      <c r="AF34" s="28">
        <f t="shared" si="15"/>
        <v>138472.62729644516</v>
      </c>
      <c r="AG34" s="28">
        <f t="shared" si="15"/>
        <v>149863.99388176453</v>
      </c>
      <c r="AH34" s="28">
        <f t="shared" si="15"/>
        <v>288428.60306333122</v>
      </c>
    </row>
    <row r="35" spans="1:34" s="1" customFormat="1" ht="18.600000000000001">
      <c r="B35" s="24" t="s">
        <v>35</v>
      </c>
      <c r="C35" s="14"/>
      <c r="D35" s="15">
        <f t="shared" ref="D35:AH35" si="16">D6*D$57/1000</f>
        <v>3226.4020399999999</v>
      </c>
      <c r="E35" s="15">
        <f t="shared" ref="E35:O35" si="17">E6*E$57/1000</f>
        <v>4208.0531799999999</v>
      </c>
      <c r="F35" s="15">
        <f t="shared" si="17"/>
        <v>2879.5605800000003</v>
      </c>
      <c r="G35" s="15">
        <f t="shared" si="17"/>
        <v>3058.9635899999998</v>
      </c>
      <c r="H35" s="15">
        <f t="shared" si="17"/>
        <v>2944.5415800000001</v>
      </c>
      <c r="I35" s="15">
        <f t="shared" si="17"/>
        <v>4084.4375199999995</v>
      </c>
      <c r="J35" s="15">
        <f t="shared" si="17"/>
        <v>4143.5035700000008</v>
      </c>
      <c r="K35" s="15">
        <f t="shared" si="17"/>
        <v>3874.20363</v>
      </c>
      <c r="L35" s="15">
        <f t="shared" ref="L35" si="18">L6*L$57/1000</f>
        <v>3478.5526800000002</v>
      </c>
      <c r="M35" s="15">
        <f t="shared" si="17"/>
        <v>2500.8787499999999</v>
      </c>
      <c r="N35" s="15">
        <f t="shared" si="17"/>
        <v>3186.6453700000002</v>
      </c>
      <c r="O35" s="15">
        <f t="shared" si="17"/>
        <v>3690.9150800000002</v>
      </c>
      <c r="P35" s="15">
        <f t="shared" si="16"/>
        <v>3226.4020399999999</v>
      </c>
      <c r="Q35" s="15">
        <f t="shared" si="16"/>
        <v>7488.9290114568776</v>
      </c>
      <c r="R35" s="15">
        <f t="shared" si="16"/>
        <v>10449.961895595299</v>
      </c>
      <c r="S35" s="15">
        <f t="shared" si="16"/>
        <v>13510.406091774819</v>
      </c>
      <c r="T35" s="15">
        <f t="shared" si="16"/>
        <v>16540.023978198966</v>
      </c>
      <c r="U35" s="15">
        <f t="shared" si="16"/>
        <v>20601.98223635137</v>
      </c>
      <c r="V35" s="15">
        <f t="shared" si="16"/>
        <v>24732.961253418765</v>
      </c>
      <c r="W35" s="15">
        <f t="shared" si="16"/>
        <v>28609.61050947864</v>
      </c>
      <c r="X35" s="15">
        <f t="shared" si="16"/>
        <v>32169.428826181502</v>
      </c>
      <c r="Y35" s="15">
        <f t="shared" si="16"/>
        <v>34641.090755903031</v>
      </c>
      <c r="Z35" s="15">
        <f t="shared" si="16"/>
        <v>38363.791350310632</v>
      </c>
      <c r="AA35" s="15">
        <f t="shared" si="16"/>
        <v>42055.494584939377</v>
      </c>
      <c r="AB35" s="15">
        <f t="shared" si="16"/>
        <v>10449.961895595299</v>
      </c>
      <c r="AC35" s="15">
        <f t="shared" si="16"/>
        <v>10065.702367074104</v>
      </c>
      <c r="AD35" s="15">
        <f t="shared" si="16"/>
        <v>11512.714452889611</v>
      </c>
      <c r="AE35" s="15">
        <f t="shared" si="16"/>
        <v>9544.0281337978577</v>
      </c>
      <c r="AF35" s="15">
        <f t="shared" si="16"/>
        <v>20601.982236351363</v>
      </c>
      <c r="AG35" s="15">
        <f t="shared" si="16"/>
        <v>21445.720766657545</v>
      </c>
      <c r="AH35" s="15">
        <f t="shared" si="16"/>
        <v>42055.494584939377</v>
      </c>
    </row>
    <row r="36" spans="1:34" s="1" customFormat="1" ht="18.600000000000001">
      <c r="B36" s="24" t="s">
        <v>36</v>
      </c>
      <c r="C36" s="14"/>
      <c r="D36" s="15">
        <f t="shared" ref="D36:AH36" si="19">D7*D$57/1000</f>
        <v>0</v>
      </c>
      <c r="E36" s="15">
        <f t="shared" ref="E36:O36" si="20">E7*E$57/1000</f>
        <v>0</v>
      </c>
      <c r="F36" s="15">
        <f t="shared" si="20"/>
        <v>0</v>
      </c>
      <c r="G36" s="15">
        <f t="shared" si="20"/>
        <v>0</v>
      </c>
      <c r="H36" s="15">
        <f t="shared" si="20"/>
        <v>0</v>
      </c>
      <c r="I36" s="15">
        <f t="shared" si="20"/>
        <v>0</v>
      </c>
      <c r="J36" s="15">
        <f t="shared" si="20"/>
        <v>0</v>
      </c>
      <c r="K36" s="15">
        <f t="shared" si="20"/>
        <v>0</v>
      </c>
      <c r="L36" s="15">
        <f t="shared" ref="L36" si="21">L7*L$57/1000</f>
        <v>0</v>
      </c>
      <c r="M36" s="15">
        <f t="shared" si="20"/>
        <v>0</v>
      </c>
      <c r="N36" s="15">
        <f t="shared" si="20"/>
        <v>0</v>
      </c>
      <c r="O36" s="15">
        <f t="shared" si="20"/>
        <v>0</v>
      </c>
      <c r="P36" s="15">
        <f t="shared" si="19"/>
        <v>0</v>
      </c>
      <c r="Q36" s="15">
        <f t="shared" si="19"/>
        <v>0</v>
      </c>
      <c r="R36" s="15">
        <f t="shared" si="19"/>
        <v>0</v>
      </c>
      <c r="S36" s="15">
        <f t="shared" si="19"/>
        <v>0</v>
      </c>
      <c r="T36" s="15">
        <f t="shared" si="19"/>
        <v>0</v>
      </c>
      <c r="U36" s="15">
        <f t="shared" si="19"/>
        <v>0</v>
      </c>
      <c r="V36" s="15">
        <f t="shared" si="19"/>
        <v>0</v>
      </c>
      <c r="W36" s="15">
        <f t="shared" si="19"/>
        <v>0</v>
      </c>
      <c r="X36" s="15">
        <f t="shared" si="19"/>
        <v>0</v>
      </c>
      <c r="Y36" s="15">
        <f t="shared" si="19"/>
        <v>0</v>
      </c>
      <c r="Z36" s="15">
        <f t="shared" si="19"/>
        <v>0</v>
      </c>
      <c r="AA36" s="15">
        <f t="shared" si="19"/>
        <v>0</v>
      </c>
      <c r="AB36" s="15">
        <f t="shared" si="19"/>
        <v>0</v>
      </c>
      <c r="AC36" s="15">
        <f t="shared" si="19"/>
        <v>0</v>
      </c>
      <c r="AD36" s="15">
        <f t="shared" si="19"/>
        <v>0</v>
      </c>
      <c r="AE36" s="15">
        <f t="shared" si="19"/>
        <v>0</v>
      </c>
      <c r="AF36" s="15">
        <f t="shared" si="19"/>
        <v>0</v>
      </c>
      <c r="AG36" s="15">
        <f t="shared" si="19"/>
        <v>0</v>
      </c>
      <c r="AH36" s="15">
        <f t="shared" si="19"/>
        <v>0</v>
      </c>
    </row>
    <row r="37" spans="1:34" s="1" customFormat="1" ht="18.600000000000001">
      <c r="B37" s="24" t="s">
        <v>37</v>
      </c>
      <c r="C37" s="14"/>
      <c r="D37" s="15">
        <f t="shared" ref="D37:AH37" si="22">D8*D$57/1000</f>
        <v>0</v>
      </c>
      <c r="E37" s="15">
        <f t="shared" ref="E37:O37" si="23">E8*E$57/1000</f>
        <v>0</v>
      </c>
      <c r="F37" s="15">
        <f t="shared" si="23"/>
        <v>0</v>
      </c>
      <c r="G37" s="15">
        <f t="shared" si="23"/>
        <v>0</v>
      </c>
      <c r="H37" s="15">
        <f t="shared" si="23"/>
        <v>0</v>
      </c>
      <c r="I37" s="15">
        <f t="shared" si="23"/>
        <v>0</v>
      </c>
      <c r="J37" s="15">
        <f t="shared" si="23"/>
        <v>0</v>
      </c>
      <c r="K37" s="15">
        <f t="shared" si="23"/>
        <v>0</v>
      </c>
      <c r="L37" s="15">
        <f t="shared" ref="L37" si="24">L8*L$57/1000</f>
        <v>0</v>
      </c>
      <c r="M37" s="15">
        <f t="shared" si="23"/>
        <v>0</v>
      </c>
      <c r="N37" s="15">
        <f t="shared" si="23"/>
        <v>0</v>
      </c>
      <c r="O37" s="15">
        <f t="shared" si="23"/>
        <v>0</v>
      </c>
      <c r="P37" s="15">
        <f t="shared" si="22"/>
        <v>0</v>
      </c>
      <c r="Q37" s="15">
        <f t="shared" si="22"/>
        <v>0</v>
      </c>
      <c r="R37" s="15">
        <f t="shared" si="22"/>
        <v>0</v>
      </c>
      <c r="S37" s="15">
        <f t="shared" si="22"/>
        <v>0</v>
      </c>
      <c r="T37" s="15">
        <f t="shared" si="22"/>
        <v>0</v>
      </c>
      <c r="U37" s="15">
        <f t="shared" si="22"/>
        <v>0</v>
      </c>
      <c r="V37" s="15">
        <f t="shared" si="22"/>
        <v>0</v>
      </c>
      <c r="W37" s="15">
        <f t="shared" si="22"/>
        <v>0</v>
      </c>
      <c r="X37" s="15">
        <f t="shared" si="22"/>
        <v>0</v>
      </c>
      <c r="Y37" s="15">
        <f t="shared" si="22"/>
        <v>0</v>
      </c>
      <c r="Z37" s="15">
        <f t="shared" si="22"/>
        <v>0</v>
      </c>
      <c r="AA37" s="15">
        <f t="shared" si="22"/>
        <v>0</v>
      </c>
      <c r="AB37" s="15">
        <f t="shared" si="22"/>
        <v>0</v>
      </c>
      <c r="AC37" s="15">
        <f t="shared" si="22"/>
        <v>0</v>
      </c>
      <c r="AD37" s="15">
        <f t="shared" si="22"/>
        <v>0</v>
      </c>
      <c r="AE37" s="15">
        <f t="shared" si="22"/>
        <v>0</v>
      </c>
      <c r="AF37" s="15">
        <f t="shared" si="22"/>
        <v>0</v>
      </c>
      <c r="AG37" s="15">
        <f t="shared" si="22"/>
        <v>0</v>
      </c>
      <c r="AH37" s="15">
        <f t="shared" si="22"/>
        <v>0</v>
      </c>
    </row>
    <row r="38" spans="1:34" s="1" customFormat="1" ht="18.600000000000001">
      <c r="B38" s="24" t="s">
        <v>38</v>
      </c>
      <c r="C38" s="14"/>
      <c r="D38" s="15">
        <f t="shared" ref="D38:AH38" si="25">D9*D$57/1000</f>
        <v>0</v>
      </c>
      <c r="E38" s="15">
        <f t="shared" ref="E38:O38" si="26">E9*E$57/1000</f>
        <v>0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ref="L38" si="27">L9*L$57/1000</f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5"/>
        <v>0</v>
      </c>
      <c r="Q38" s="15">
        <f t="shared" si="25"/>
        <v>0</v>
      </c>
      <c r="R38" s="15">
        <f t="shared" si="25"/>
        <v>0</v>
      </c>
      <c r="S38" s="15">
        <f t="shared" si="25"/>
        <v>0</v>
      </c>
      <c r="T38" s="15">
        <f t="shared" si="25"/>
        <v>0</v>
      </c>
      <c r="U38" s="15">
        <f t="shared" si="25"/>
        <v>0</v>
      </c>
      <c r="V38" s="15">
        <f t="shared" si="25"/>
        <v>0</v>
      </c>
      <c r="W38" s="15">
        <f t="shared" si="25"/>
        <v>0</v>
      </c>
      <c r="X38" s="15">
        <f t="shared" si="25"/>
        <v>0</v>
      </c>
      <c r="Y38" s="15">
        <f t="shared" si="25"/>
        <v>0</v>
      </c>
      <c r="Z38" s="15">
        <f t="shared" si="25"/>
        <v>0</v>
      </c>
      <c r="AA38" s="15">
        <f t="shared" si="25"/>
        <v>0</v>
      </c>
      <c r="AB38" s="15">
        <f t="shared" si="25"/>
        <v>0</v>
      </c>
      <c r="AC38" s="15">
        <f t="shared" si="25"/>
        <v>0</v>
      </c>
      <c r="AD38" s="15">
        <f t="shared" si="25"/>
        <v>0</v>
      </c>
      <c r="AE38" s="15">
        <f t="shared" si="25"/>
        <v>0</v>
      </c>
      <c r="AF38" s="15">
        <f t="shared" si="25"/>
        <v>0</v>
      </c>
      <c r="AG38" s="15">
        <f t="shared" si="25"/>
        <v>0</v>
      </c>
      <c r="AH38" s="15">
        <f t="shared" si="25"/>
        <v>0</v>
      </c>
    </row>
    <row r="39" spans="1:34" s="1" customFormat="1" ht="18.600000000000001">
      <c r="B39" s="24" t="s">
        <v>39</v>
      </c>
      <c r="C39" s="14"/>
      <c r="D39" s="15">
        <f t="shared" ref="D39:AH39" si="28">D10*D$57/1000</f>
        <v>0</v>
      </c>
      <c r="E39" s="15">
        <f t="shared" ref="E39:O39" si="29">E10*E$57/1000</f>
        <v>0</v>
      </c>
      <c r="F39" s="15">
        <f t="shared" si="29"/>
        <v>0</v>
      </c>
      <c r="G39" s="15">
        <f t="shared" si="29"/>
        <v>0</v>
      </c>
      <c r="H39" s="15">
        <f t="shared" si="29"/>
        <v>0</v>
      </c>
      <c r="I39" s="15">
        <f t="shared" si="29"/>
        <v>0</v>
      </c>
      <c r="J39" s="15">
        <f t="shared" si="29"/>
        <v>0</v>
      </c>
      <c r="K39" s="15">
        <f t="shared" si="29"/>
        <v>0</v>
      </c>
      <c r="L39" s="15">
        <f t="shared" ref="L39" si="30">L10*L$57/1000</f>
        <v>0</v>
      </c>
      <c r="M39" s="15">
        <f t="shared" si="29"/>
        <v>0</v>
      </c>
      <c r="N39" s="15">
        <f t="shared" si="29"/>
        <v>0</v>
      </c>
      <c r="O39" s="15">
        <f t="shared" si="29"/>
        <v>0</v>
      </c>
      <c r="P39" s="15">
        <f t="shared" si="28"/>
        <v>0</v>
      </c>
      <c r="Q39" s="15">
        <f t="shared" si="28"/>
        <v>0</v>
      </c>
      <c r="R39" s="15">
        <f t="shared" si="28"/>
        <v>0</v>
      </c>
      <c r="S39" s="15">
        <f t="shared" si="28"/>
        <v>0</v>
      </c>
      <c r="T39" s="15">
        <f t="shared" si="28"/>
        <v>0</v>
      </c>
      <c r="U39" s="15">
        <f t="shared" si="28"/>
        <v>0</v>
      </c>
      <c r="V39" s="15">
        <f t="shared" si="28"/>
        <v>0</v>
      </c>
      <c r="W39" s="15">
        <f t="shared" si="28"/>
        <v>0</v>
      </c>
      <c r="X39" s="15">
        <f t="shared" si="28"/>
        <v>0</v>
      </c>
      <c r="Y39" s="15">
        <f t="shared" si="28"/>
        <v>0</v>
      </c>
      <c r="Z39" s="15">
        <f t="shared" si="28"/>
        <v>0</v>
      </c>
      <c r="AA39" s="15">
        <f t="shared" si="28"/>
        <v>0</v>
      </c>
      <c r="AB39" s="15">
        <f t="shared" si="28"/>
        <v>0</v>
      </c>
      <c r="AC39" s="15">
        <f t="shared" si="28"/>
        <v>0</v>
      </c>
      <c r="AD39" s="15">
        <f t="shared" si="28"/>
        <v>0</v>
      </c>
      <c r="AE39" s="15">
        <f t="shared" si="28"/>
        <v>0</v>
      </c>
      <c r="AF39" s="15">
        <f t="shared" si="28"/>
        <v>0</v>
      </c>
      <c r="AG39" s="15">
        <f t="shared" si="28"/>
        <v>0</v>
      </c>
      <c r="AH39" s="15">
        <f t="shared" si="28"/>
        <v>0</v>
      </c>
    </row>
    <row r="40" spans="1:34" s="1" customFormat="1" ht="18.600000000000001">
      <c r="B40" s="24" t="s">
        <v>40</v>
      </c>
      <c r="C40" s="14"/>
      <c r="D40" s="15">
        <f t="shared" ref="D40:AH40" si="31">D11*D$57/1000</f>
        <v>5319.0822099999996</v>
      </c>
      <c r="E40" s="15">
        <f t="shared" ref="E40:O40" si="32">E11*E$57/1000</f>
        <v>7064.5376699999997</v>
      </c>
      <c r="F40" s="15">
        <f t="shared" si="32"/>
        <v>6416.6131699999996</v>
      </c>
      <c r="G40" s="15">
        <f t="shared" si="32"/>
        <v>8940.6842799999995</v>
      </c>
      <c r="H40" s="15">
        <f t="shared" si="32"/>
        <v>7010.7929299999996</v>
      </c>
      <c r="I40" s="15">
        <f t="shared" si="32"/>
        <v>7466.9503399999994</v>
      </c>
      <c r="J40" s="15">
        <f t="shared" si="32"/>
        <v>7712.0408399999997</v>
      </c>
      <c r="K40" s="15">
        <f t="shared" si="32"/>
        <v>7778.3940700000003</v>
      </c>
      <c r="L40" s="15">
        <f t="shared" ref="L40" si="33">L11*L$57/1000</f>
        <v>8462.2533599999988</v>
      </c>
      <c r="M40" s="15">
        <f t="shared" si="32"/>
        <v>7172.9382699999996</v>
      </c>
      <c r="N40" s="15">
        <f t="shared" si="32"/>
        <v>6577.5986700000003</v>
      </c>
      <c r="O40" s="15">
        <f t="shared" si="32"/>
        <v>6616.4190099999996</v>
      </c>
      <c r="P40" s="15">
        <f t="shared" si="31"/>
        <v>5319.0822099999996</v>
      </c>
      <c r="Q40" s="15">
        <f t="shared" si="31"/>
        <v>12454.672069579772</v>
      </c>
      <c r="R40" s="15">
        <f t="shared" si="31"/>
        <v>18901.969679781938</v>
      </c>
      <c r="S40" s="15">
        <f t="shared" si="31"/>
        <v>27833.866852625477</v>
      </c>
      <c r="T40" s="15">
        <f t="shared" si="31"/>
        <v>34929.736056469883</v>
      </c>
      <c r="U40" s="15">
        <f t="shared" si="31"/>
        <v>42497.664029916305</v>
      </c>
      <c r="V40" s="15">
        <f t="shared" si="31"/>
        <v>50292.373964242513</v>
      </c>
      <c r="W40" s="15">
        <f t="shared" si="31"/>
        <v>58083.99902353275</v>
      </c>
      <c r="X40" s="15">
        <f t="shared" si="31"/>
        <v>66540.49831798856</v>
      </c>
      <c r="Y40" s="15">
        <f t="shared" si="31"/>
        <v>74341.181283924714</v>
      </c>
      <c r="Z40" s="15">
        <f t="shared" si="31"/>
        <v>81929.805955056494</v>
      </c>
      <c r="AA40" s="15">
        <f t="shared" si="31"/>
        <v>88543.311542880823</v>
      </c>
      <c r="AB40" s="15">
        <f t="shared" si="31"/>
        <v>18901.969679781938</v>
      </c>
      <c r="AC40" s="15">
        <f t="shared" si="31"/>
        <v>23732.962106368355</v>
      </c>
      <c r="AD40" s="15">
        <f t="shared" si="31"/>
        <v>23949.618329148925</v>
      </c>
      <c r="AE40" s="15">
        <f t="shared" si="31"/>
        <v>20994.200060208397</v>
      </c>
      <c r="AF40" s="15">
        <f t="shared" si="31"/>
        <v>42497.664029916297</v>
      </c>
      <c r="AG40" s="15">
        <f t="shared" si="31"/>
        <v>46017.254942814034</v>
      </c>
      <c r="AH40" s="15">
        <f t="shared" si="31"/>
        <v>88543.311542880823</v>
      </c>
    </row>
    <row r="41" spans="1:34" s="1" customFormat="1" ht="18.600000000000001">
      <c r="B41" s="26" t="s">
        <v>41</v>
      </c>
      <c r="C41" s="27"/>
      <c r="D41" s="28">
        <f t="shared" ref="D41:AH41" si="34">D12*D$57/1000</f>
        <v>10372.781580000001</v>
      </c>
      <c r="E41" s="28">
        <f t="shared" ref="E41:O41" si="35">E12*E$57/1000</f>
        <v>13749.61349</v>
      </c>
      <c r="F41" s="28">
        <f t="shared" si="35"/>
        <v>11603.40425</v>
      </c>
      <c r="G41" s="28">
        <f t="shared" si="35"/>
        <v>14331.266909999998</v>
      </c>
      <c r="H41" s="28">
        <f t="shared" si="35"/>
        <v>12808.154039999999</v>
      </c>
      <c r="I41" s="28">
        <f t="shared" si="35"/>
        <v>14738.163479999999</v>
      </c>
      <c r="J41" s="28">
        <f t="shared" si="35"/>
        <v>15150.385859999999</v>
      </c>
      <c r="K41" s="28">
        <f t="shared" si="35"/>
        <v>14745.828210000001</v>
      </c>
      <c r="L41" s="28">
        <f t="shared" ref="L41" si="36">L12*L$57/1000</f>
        <v>15235.045539999999</v>
      </c>
      <c r="M41" s="28">
        <f t="shared" si="35"/>
        <v>11977.318839999998</v>
      </c>
      <c r="N41" s="28">
        <f t="shared" si="35"/>
        <v>11838.4683</v>
      </c>
      <c r="O41" s="28">
        <f t="shared" si="35"/>
        <v>13407.104640000001</v>
      </c>
      <c r="P41" s="28">
        <f t="shared" si="34"/>
        <v>10372.781580000001</v>
      </c>
      <c r="Q41" s="28">
        <f t="shared" si="34"/>
        <v>24264.937627770989</v>
      </c>
      <c r="R41" s="28">
        <f t="shared" si="34"/>
        <v>35985.936365156012</v>
      </c>
      <c r="S41" s="28">
        <f t="shared" si="34"/>
        <v>50309.525594629675</v>
      </c>
      <c r="T41" s="28">
        <f t="shared" si="34"/>
        <v>63258.44857037902</v>
      </c>
      <c r="U41" s="28">
        <f t="shared" si="34"/>
        <v>78023.773279463552</v>
      </c>
      <c r="V41" s="28">
        <f t="shared" si="34"/>
        <v>93197.127921603998</v>
      </c>
      <c r="W41" s="28">
        <f t="shared" si="34"/>
        <v>107939.94205499945</v>
      </c>
      <c r="X41" s="28">
        <f t="shared" si="34"/>
        <v>123224.14144443865</v>
      </c>
      <c r="Y41" s="28">
        <f t="shared" si="34"/>
        <v>135914.58232658784</v>
      </c>
      <c r="Z41" s="28">
        <f t="shared" si="34"/>
        <v>149501.60604004608</v>
      </c>
      <c r="AA41" s="28">
        <f t="shared" si="34"/>
        <v>162908.23745531691</v>
      </c>
      <c r="AB41" s="28">
        <f t="shared" si="34"/>
        <v>35985.936365156012</v>
      </c>
      <c r="AC41" s="28">
        <f t="shared" si="34"/>
        <v>42137.454924200189</v>
      </c>
      <c r="AD41" s="28">
        <f t="shared" si="34"/>
        <v>45144.02528906244</v>
      </c>
      <c r="AE41" s="28">
        <f t="shared" si="34"/>
        <v>38022.09346555682</v>
      </c>
      <c r="AF41" s="28">
        <f t="shared" si="34"/>
        <v>78023.773279463538</v>
      </c>
      <c r="AG41" s="28">
        <f t="shared" si="34"/>
        <v>84829.952015107396</v>
      </c>
      <c r="AH41" s="28">
        <f t="shared" si="34"/>
        <v>162908.23745531691</v>
      </c>
    </row>
    <row r="42" spans="1:34" s="1" customFormat="1" ht="18.600000000000001">
      <c r="B42" s="25" t="s">
        <v>42</v>
      </c>
      <c r="C42" s="14"/>
      <c r="D42" s="15">
        <f t="shared" ref="D42:AH42" si="37">D13*D$57/1000</f>
        <v>507.38380999999998</v>
      </c>
      <c r="E42" s="15">
        <f t="shared" ref="E42:O42" si="38">E13*E$57/1000</f>
        <v>647.61192000000005</v>
      </c>
      <c r="F42" s="15">
        <f t="shared" si="38"/>
        <v>608.09445999999991</v>
      </c>
      <c r="G42" s="15">
        <f t="shared" si="38"/>
        <v>510.98642000000007</v>
      </c>
      <c r="H42" s="15">
        <f t="shared" si="38"/>
        <v>531.75678000000005</v>
      </c>
      <c r="I42" s="15">
        <f t="shared" si="38"/>
        <v>555.36012000000005</v>
      </c>
      <c r="J42" s="15">
        <f t="shared" si="38"/>
        <v>557.71939000000009</v>
      </c>
      <c r="K42" s="15">
        <f t="shared" si="38"/>
        <v>542.36150999999995</v>
      </c>
      <c r="L42" s="15">
        <f t="shared" ref="L42" si="39">L13*L$57/1000</f>
        <v>614.90267000000006</v>
      </c>
      <c r="M42" s="15">
        <f t="shared" si="38"/>
        <v>511.30622999999997</v>
      </c>
      <c r="N42" s="15">
        <f t="shared" si="38"/>
        <v>424.96353000000005</v>
      </c>
      <c r="O42" s="15">
        <f t="shared" si="38"/>
        <v>535.77094999999997</v>
      </c>
      <c r="P42" s="15">
        <f t="shared" si="37"/>
        <v>507.38380999999998</v>
      </c>
      <c r="Q42" s="15">
        <f t="shared" si="37"/>
        <v>1165.6496854013528</v>
      </c>
      <c r="R42" s="15">
        <f t="shared" si="37"/>
        <v>1776.1294642213541</v>
      </c>
      <c r="S42" s="15">
        <f t="shared" si="37"/>
        <v>2287.3975843350117</v>
      </c>
      <c r="T42" s="15">
        <f t="shared" si="37"/>
        <v>2830.3852771559277</v>
      </c>
      <c r="U42" s="15">
        <f t="shared" si="37"/>
        <v>3400.2943013610061</v>
      </c>
      <c r="V42" s="15">
        <f t="shared" si="37"/>
        <v>3972.3365387405915</v>
      </c>
      <c r="W42" s="15">
        <f t="shared" si="37"/>
        <v>4521.7217268962668</v>
      </c>
      <c r="X42" s="15">
        <f t="shared" si="37"/>
        <v>5141.5263479219184</v>
      </c>
      <c r="Y42" s="15">
        <f t="shared" si="37"/>
        <v>5686.562697605581</v>
      </c>
      <c r="Z42" s="15">
        <f t="shared" si="37"/>
        <v>6147.1293663545666</v>
      </c>
      <c r="AA42" s="15">
        <f t="shared" si="37"/>
        <v>6682.8245935446112</v>
      </c>
      <c r="AB42" s="15">
        <f t="shared" si="37"/>
        <v>1776.1294642213541</v>
      </c>
      <c r="AC42" s="15">
        <f t="shared" si="37"/>
        <v>1603.8123824886288</v>
      </c>
      <c r="AD42" s="15">
        <f t="shared" si="37"/>
        <v>1713.990646090288</v>
      </c>
      <c r="AE42" s="15">
        <f t="shared" si="37"/>
        <v>1494.1413090586634</v>
      </c>
      <c r="AF42" s="15">
        <f t="shared" si="37"/>
        <v>3400.2943013610052</v>
      </c>
      <c r="AG42" s="15">
        <f t="shared" si="37"/>
        <v>3283.0207353779147</v>
      </c>
      <c r="AH42" s="15">
        <f t="shared" si="37"/>
        <v>6682.8245935446112</v>
      </c>
    </row>
    <row r="43" spans="1:34" s="1" customFormat="1" ht="18.600000000000001">
      <c r="B43" s="25" t="s">
        <v>43</v>
      </c>
      <c r="C43" s="14"/>
      <c r="D43" s="15">
        <f t="shared" ref="D43:AH43" si="40">D14*D$57/1000</f>
        <v>1069.72108</v>
      </c>
      <c r="E43" s="15">
        <f t="shared" ref="E43:O43" si="41">E14*E$57/1000</f>
        <v>899.02210000000014</v>
      </c>
      <c r="F43" s="15">
        <f t="shared" si="41"/>
        <v>778.80129999999997</v>
      </c>
      <c r="G43" s="15">
        <f t="shared" si="41"/>
        <v>1089.1844900000001</v>
      </c>
      <c r="H43" s="15">
        <f t="shared" si="41"/>
        <v>658.38508999999999</v>
      </c>
      <c r="I43" s="15">
        <f t="shared" si="41"/>
        <v>825.73170000000005</v>
      </c>
      <c r="J43" s="15">
        <f t="shared" si="41"/>
        <v>923.65561000000014</v>
      </c>
      <c r="K43" s="15">
        <f t="shared" si="41"/>
        <v>1103.8710100000001</v>
      </c>
      <c r="L43" s="15">
        <f t="shared" ref="L43" si="42">L14*L$57/1000</f>
        <v>1966.5947600000002</v>
      </c>
      <c r="M43" s="15">
        <f t="shared" si="41"/>
        <v>1788.9226000000001</v>
      </c>
      <c r="N43" s="15">
        <f t="shared" si="41"/>
        <v>1698.47479</v>
      </c>
      <c r="O43" s="15">
        <f t="shared" si="41"/>
        <v>939.1968700000001</v>
      </c>
      <c r="P43" s="15">
        <f t="shared" si="40"/>
        <v>1069.72108</v>
      </c>
      <c r="Q43" s="15">
        <f t="shared" si="40"/>
        <v>2060.0179864851543</v>
      </c>
      <c r="R43" s="15">
        <f t="shared" si="40"/>
        <v>2862.0863329946897</v>
      </c>
      <c r="S43" s="15">
        <f t="shared" si="40"/>
        <v>3950.8305430883515</v>
      </c>
      <c r="T43" s="15">
        <f t="shared" si="40"/>
        <v>4653.4497376708205</v>
      </c>
      <c r="U43" s="15">
        <f t="shared" si="40"/>
        <v>5514.2910505486161</v>
      </c>
      <c r="V43" s="15">
        <f t="shared" si="40"/>
        <v>6458.6801265241247</v>
      </c>
      <c r="W43" s="15">
        <f t="shared" si="40"/>
        <v>7555.5373790022577</v>
      </c>
      <c r="X43" s="15">
        <f t="shared" si="40"/>
        <v>9415.7887104695201</v>
      </c>
      <c r="Y43" s="15">
        <f t="shared" si="40"/>
        <v>11559.83382710112</v>
      </c>
      <c r="Z43" s="15">
        <f t="shared" si="40"/>
        <v>13776.223853483543</v>
      </c>
      <c r="AA43" s="15">
        <f t="shared" si="40"/>
        <v>14714.301460052111</v>
      </c>
      <c r="AB43" s="15">
        <f t="shared" si="40"/>
        <v>2862.0863329946897</v>
      </c>
      <c r="AC43" s="15">
        <f t="shared" si="40"/>
        <v>2621.3707277884059</v>
      </c>
      <c r="AD43" s="15">
        <f t="shared" si="40"/>
        <v>3974.1669122784024</v>
      </c>
      <c r="AE43" s="15">
        <f t="shared" si="40"/>
        <v>4732.4089707232224</v>
      </c>
      <c r="AF43" s="15">
        <f t="shared" si="40"/>
        <v>5514.2910505486152</v>
      </c>
      <c r="AG43" s="15">
        <f t="shared" si="40"/>
        <v>9174.1450128779925</v>
      </c>
      <c r="AH43" s="15">
        <f t="shared" si="40"/>
        <v>14714.301460052111</v>
      </c>
    </row>
    <row r="44" spans="1:34" s="1" customFormat="1" ht="18.600000000000001">
      <c r="B44" s="25" t="s">
        <v>44</v>
      </c>
      <c r="C44" s="14"/>
      <c r="D44" s="15">
        <f t="shared" ref="D44:AH44" si="43">D15*D$57/1000</f>
        <v>1275.5754999999999</v>
      </c>
      <c r="E44" s="15">
        <f t="shared" ref="E44:O44" si="44">E15*E$57/1000</f>
        <v>1706.5458799999999</v>
      </c>
      <c r="F44" s="15">
        <f t="shared" si="44"/>
        <v>1360.9087500000001</v>
      </c>
      <c r="G44" s="15">
        <f t="shared" si="44"/>
        <v>1295.7206000000001</v>
      </c>
      <c r="H44" s="15">
        <f t="shared" si="44"/>
        <v>1250.9896799999999</v>
      </c>
      <c r="I44" s="15">
        <f t="shared" si="44"/>
        <v>1272.6163300000001</v>
      </c>
      <c r="J44" s="15">
        <f t="shared" si="44"/>
        <v>1340.4647800000002</v>
      </c>
      <c r="K44" s="15">
        <f t="shared" si="44"/>
        <v>1631.1959099999999</v>
      </c>
      <c r="L44" s="15">
        <f t="shared" ref="L44" si="45">L15*L$57/1000</f>
        <v>2219.0232799999999</v>
      </c>
      <c r="M44" s="15">
        <f t="shared" si="44"/>
        <v>2007.39374</v>
      </c>
      <c r="N44" s="15">
        <f t="shared" si="44"/>
        <v>1915.99676</v>
      </c>
      <c r="O44" s="15">
        <f t="shared" si="44"/>
        <v>1998.3420899999999</v>
      </c>
      <c r="P44" s="15">
        <f t="shared" si="43"/>
        <v>1275.5754999999999</v>
      </c>
      <c r="Q44" s="15">
        <f t="shared" si="43"/>
        <v>2997.3321481968014</v>
      </c>
      <c r="R44" s="15">
        <f t="shared" si="43"/>
        <v>4377.4290908064404</v>
      </c>
      <c r="S44" s="15">
        <f t="shared" si="43"/>
        <v>5673.7216655918583</v>
      </c>
      <c r="T44" s="15">
        <f t="shared" si="43"/>
        <v>6959.0619154867309</v>
      </c>
      <c r="U44" s="15">
        <f t="shared" si="43"/>
        <v>8279.3449549385205</v>
      </c>
      <c r="V44" s="15">
        <f t="shared" si="43"/>
        <v>9656.9606496594442</v>
      </c>
      <c r="W44" s="15">
        <f t="shared" si="43"/>
        <v>11279.272124524085</v>
      </c>
      <c r="X44" s="15">
        <f t="shared" si="43"/>
        <v>13426.960972453602</v>
      </c>
      <c r="Y44" s="15">
        <f t="shared" si="43"/>
        <v>15753.710168965947</v>
      </c>
      <c r="Z44" s="15">
        <f t="shared" si="43"/>
        <v>18162.689079883407</v>
      </c>
      <c r="AA44" s="15">
        <f t="shared" si="43"/>
        <v>20162.315492721194</v>
      </c>
      <c r="AB44" s="15">
        <f t="shared" si="43"/>
        <v>4377.4290908064404</v>
      </c>
      <c r="AC44" s="15">
        <f t="shared" si="43"/>
        <v>3846.0932022452453</v>
      </c>
      <c r="AD44" s="15">
        <f t="shared" si="43"/>
        <v>5179.7214106612873</v>
      </c>
      <c r="AE44" s="15">
        <f t="shared" si="43"/>
        <v>6087.0435080057532</v>
      </c>
      <c r="AF44" s="15">
        <f t="shared" si="43"/>
        <v>8279.3449549385186</v>
      </c>
      <c r="AG44" s="15">
        <f t="shared" si="43"/>
        <v>11857.409951479198</v>
      </c>
      <c r="AH44" s="15">
        <f t="shared" si="43"/>
        <v>20162.315492721194</v>
      </c>
    </row>
    <row r="45" spans="1:34" s="1" customFormat="1" ht="18.600000000000001">
      <c r="B45" s="25" t="s">
        <v>45</v>
      </c>
      <c r="C45" s="14"/>
      <c r="D45" s="15">
        <f t="shared" ref="D45:AH45" si="46">D16*D$57/1000</f>
        <v>0</v>
      </c>
      <c r="E45" s="15">
        <f t="shared" ref="E45:O45" si="47">E16*E$57/1000</f>
        <v>0</v>
      </c>
      <c r="F45" s="15">
        <f t="shared" si="47"/>
        <v>0</v>
      </c>
      <c r="G45" s="15">
        <f t="shared" si="47"/>
        <v>0</v>
      </c>
      <c r="H45" s="15">
        <f t="shared" si="47"/>
        <v>0</v>
      </c>
      <c r="I45" s="15">
        <f t="shared" si="47"/>
        <v>0</v>
      </c>
      <c r="J45" s="15">
        <f t="shared" si="47"/>
        <v>0</v>
      </c>
      <c r="K45" s="15">
        <f t="shared" si="47"/>
        <v>0</v>
      </c>
      <c r="L45" s="15">
        <f t="shared" ref="L45" si="48">L16*L$57/1000</f>
        <v>0</v>
      </c>
      <c r="M45" s="15">
        <f t="shared" si="47"/>
        <v>0</v>
      </c>
      <c r="N45" s="15">
        <f t="shared" si="47"/>
        <v>0</v>
      </c>
      <c r="O45" s="15">
        <f t="shared" si="47"/>
        <v>0</v>
      </c>
      <c r="P45" s="15">
        <f t="shared" si="46"/>
        <v>0</v>
      </c>
      <c r="Q45" s="15">
        <f t="shared" si="46"/>
        <v>0</v>
      </c>
      <c r="R45" s="15">
        <f t="shared" si="46"/>
        <v>0</v>
      </c>
      <c r="S45" s="15">
        <f t="shared" si="46"/>
        <v>0</v>
      </c>
      <c r="T45" s="15">
        <f t="shared" si="46"/>
        <v>0</v>
      </c>
      <c r="U45" s="15">
        <f t="shared" si="46"/>
        <v>0</v>
      </c>
      <c r="V45" s="15">
        <f t="shared" si="46"/>
        <v>0</v>
      </c>
      <c r="W45" s="15">
        <f t="shared" si="46"/>
        <v>0</v>
      </c>
      <c r="X45" s="15">
        <f t="shared" si="46"/>
        <v>0</v>
      </c>
      <c r="Y45" s="15">
        <f t="shared" si="46"/>
        <v>0</v>
      </c>
      <c r="Z45" s="15">
        <f t="shared" si="46"/>
        <v>0</v>
      </c>
      <c r="AA45" s="15">
        <f t="shared" si="46"/>
        <v>0</v>
      </c>
      <c r="AB45" s="15">
        <f t="shared" si="46"/>
        <v>0</v>
      </c>
      <c r="AC45" s="15">
        <f t="shared" si="46"/>
        <v>0</v>
      </c>
      <c r="AD45" s="15">
        <f t="shared" si="46"/>
        <v>0</v>
      </c>
      <c r="AE45" s="15">
        <f t="shared" si="46"/>
        <v>0</v>
      </c>
      <c r="AF45" s="15">
        <f t="shared" si="46"/>
        <v>0</v>
      </c>
      <c r="AG45" s="15">
        <f t="shared" si="46"/>
        <v>0</v>
      </c>
      <c r="AH45" s="15">
        <f t="shared" si="46"/>
        <v>0</v>
      </c>
    </row>
    <row r="46" spans="1:34" s="1" customFormat="1" ht="18.600000000000001">
      <c r="B46" s="25" t="s">
        <v>46</v>
      </c>
      <c r="C46" s="14"/>
      <c r="D46" s="15">
        <f t="shared" ref="D46:AH46" si="49">D17*D$57/1000</f>
        <v>3280.7004500000003</v>
      </c>
      <c r="E46" s="15">
        <f t="shared" ref="E46:O46" si="50">E17*E$57/1000</f>
        <v>4432.8555400000005</v>
      </c>
      <c r="F46" s="15">
        <f t="shared" si="50"/>
        <v>4060.4615199999998</v>
      </c>
      <c r="G46" s="15">
        <f t="shared" si="50"/>
        <v>4487.6100400000005</v>
      </c>
      <c r="H46" s="15">
        <f t="shared" si="50"/>
        <v>4168.6926299999996</v>
      </c>
      <c r="I46" s="15">
        <f t="shared" si="50"/>
        <v>4648.6313</v>
      </c>
      <c r="J46" s="15">
        <f t="shared" si="50"/>
        <v>4081.7506400000007</v>
      </c>
      <c r="K46" s="15">
        <f t="shared" si="50"/>
        <v>4294.9556299999995</v>
      </c>
      <c r="L46" s="15">
        <f t="shared" ref="L46" si="51">L17*L$57/1000</f>
        <v>4033.5459100000007</v>
      </c>
      <c r="M46" s="15">
        <f t="shared" si="50"/>
        <v>3221.4973799999998</v>
      </c>
      <c r="N46" s="15">
        <f t="shared" si="50"/>
        <v>2747.7295299999996</v>
      </c>
      <c r="O46" s="15">
        <f t="shared" si="50"/>
        <v>4263.9379300000001</v>
      </c>
      <c r="P46" s="15">
        <f t="shared" si="49"/>
        <v>3280.7004500000003</v>
      </c>
      <c r="Q46" s="15">
        <f t="shared" si="49"/>
        <v>7746.2249488281141</v>
      </c>
      <c r="R46" s="15">
        <f t="shared" si="49"/>
        <v>11821.28727122045</v>
      </c>
      <c r="S46" s="15">
        <f t="shared" si="49"/>
        <v>16307.116011065638</v>
      </c>
      <c r="T46" s="15">
        <f t="shared" si="49"/>
        <v>20519.802770793565</v>
      </c>
      <c r="U46" s="15">
        <f t="shared" si="49"/>
        <v>25194.174309762333</v>
      </c>
      <c r="V46" s="15">
        <f t="shared" si="49"/>
        <v>29388.625533177172</v>
      </c>
      <c r="W46" s="15">
        <f t="shared" si="49"/>
        <v>33712.100407879727</v>
      </c>
      <c r="X46" s="15">
        <f t="shared" si="49"/>
        <v>37849.381952682765</v>
      </c>
      <c r="Y46" s="15">
        <f t="shared" si="49"/>
        <v>41132.522244084925</v>
      </c>
      <c r="Z46" s="15">
        <f t="shared" si="49"/>
        <v>43963.666265614789</v>
      </c>
      <c r="AA46" s="15">
        <f t="shared" si="49"/>
        <v>48228.631826540986</v>
      </c>
      <c r="AB46" s="15">
        <f t="shared" si="49"/>
        <v>11821.28727122045</v>
      </c>
      <c r="AC46" s="15">
        <f t="shared" si="49"/>
        <v>13381.139943192133</v>
      </c>
      <c r="AD46" s="15">
        <f t="shared" si="49"/>
        <v>12426.661700689596</v>
      </c>
      <c r="AE46" s="15">
        <f t="shared" si="49"/>
        <v>10219.480509452955</v>
      </c>
      <c r="AF46" s="15">
        <f t="shared" si="49"/>
        <v>25194.174309762329</v>
      </c>
      <c r="AG46" s="15">
        <f t="shared" si="49"/>
        <v>23046.943408023773</v>
      </c>
      <c r="AH46" s="15">
        <f t="shared" si="49"/>
        <v>48228.631826540986</v>
      </c>
    </row>
    <row r="47" spans="1:34" s="1" customFormat="1" ht="18.600000000000001">
      <c r="B47" s="26" t="s">
        <v>47</v>
      </c>
      <c r="C47" s="27"/>
      <c r="D47" s="28">
        <f t="shared" ref="D47:AH47" si="52">D18*D$57/1000</f>
        <v>6133.3808400000007</v>
      </c>
      <c r="E47" s="28">
        <f t="shared" ref="E47:O47" si="53">E18*E$57/1000</f>
        <v>7686.0354399999997</v>
      </c>
      <c r="F47" s="28">
        <f t="shared" si="53"/>
        <v>6808.2660299999998</v>
      </c>
      <c r="G47" s="28">
        <f t="shared" si="53"/>
        <v>7383.50155</v>
      </c>
      <c r="H47" s="28">
        <f t="shared" si="53"/>
        <v>6609.8241799999996</v>
      </c>
      <c r="I47" s="28">
        <f t="shared" si="53"/>
        <v>7302.3394500000013</v>
      </c>
      <c r="J47" s="28">
        <f t="shared" si="53"/>
        <v>6903.5904200000004</v>
      </c>
      <c r="K47" s="28">
        <f t="shared" si="53"/>
        <v>7572.3840599999994</v>
      </c>
      <c r="L47" s="28">
        <f t="shared" ref="L47" si="54">L18*L$57/1000</f>
        <v>8834.0666199999996</v>
      </c>
      <c r="M47" s="28">
        <f t="shared" si="53"/>
        <v>7529.1199500000002</v>
      </c>
      <c r="N47" s="28">
        <f t="shared" si="53"/>
        <v>6787.1646100000016</v>
      </c>
      <c r="O47" s="28">
        <f t="shared" si="53"/>
        <v>7737.24784</v>
      </c>
      <c r="P47" s="28">
        <f t="shared" si="52"/>
        <v>6133.3808400000007</v>
      </c>
      <c r="Q47" s="28">
        <f t="shared" si="52"/>
        <v>13969.224768911423</v>
      </c>
      <c r="R47" s="28">
        <f t="shared" si="52"/>
        <v>20836.932159242933</v>
      </c>
      <c r="S47" s="28">
        <f t="shared" si="52"/>
        <v>28219.065804080859</v>
      </c>
      <c r="T47" s="28">
        <f t="shared" si="52"/>
        <v>34962.699701107049</v>
      </c>
      <c r="U47" s="28">
        <f t="shared" si="52"/>
        <v>42388.104616610479</v>
      </c>
      <c r="V47" s="28">
        <f t="shared" si="52"/>
        <v>49476.602848101335</v>
      </c>
      <c r="W47" s="28">
        <f t="shared" si="52"/>
        <v>57068.631638302337</v>
      </c>
      <c r="X47" s="28">
        <f t="shared" si="52"/>
        <v>65833.657983527795</v>
      </c>
      <c r="Y47" s="28">
        <f t="shared" si="52"/>
        <v>74132.628937757559</v>
      </c>
      <c r="Z47" s="28">
        <f t="shared" si="52"/>
        <v>82049.708565336303</v>
      </c>
      <c r="AA47" s="28">
        <f t="shared" si="52"/>
        <v>89788.073372858882</v>
      </c>
      <c r="AB47" s="28">
        <f t="shared" si="52"/>
        <v>20836.932159242933</v>
      </c>
      <c r="AC47" s="28">
        <f t="shared" si="52"/>
        <v>21452.416255714412</v>
      </c>
      <c r="AD47" s="28">
        <f t="shared" si="52"/>
        <v>23294.540669719572</v>
      </c>
      <c r="AE47" s="28">
        <f t="shared" si="52"/>
        <v>22533.074297240593</v>
      </c>
      <c r="AF47" s="28">
        <f t="shared" si="52"/>
        <v>42388.104616610464</v>
      </c>
      <c r="AG47" s="28">
        <f t="shared" si="52"/>
        <v>47361.519107758882</v>
      </c>
      <c r="AH47" s="28">
        <f t="shared" si="52"/>
        <v>89788.073372858882</v>
      </c>
    </row>
    <row r="48" spans="1:34" s="1" customFormat="1" ht="18.600000000000001">
      <c r="B48" s="25" t="s">
        <v>48</v>
      </c>
      <c r="C48" s="14"/>
      <c r="D48" s="15">
        <f t="shared" ref="D48:AH48" si="55">D19*D$57/1000</f>
        <v>486.97665999999998</v>
      </c>
      <c r="E48" s="15">
        <f t="shared" ref="E48:O48" si="56">E19*E$57/1000</f>
        <v>1186.5453300000001</v>
      </c>
      <c r="F48" s="15">
        <f t="shared" si="56"/>
        <v>1128.1341100000002</v>
      </c>
      <c r="G48" s="15">
        <f t="shared" si="56"/>
        <v>1320.7886699999999</v>
      </c>
      <c r="H48" s="15">
        <f t="shared" si="56"/>
        <v>764.05385000000001</v>
      </c>
      <c r="I48" s="15">
        <f t="shared" si="56"/>
        <v>1284.0437199999999</v>
      </c>
      <c r="J48" s="15">
        <f t="shared" si="56"/>
        <v>865.4622700000001</v>
      </c>
      <c r="K48" s="15">
        <f t="shared" si="56"/>
        <v>1188.8018400000001</v>
      </c>
      <c r="L48" s="15">
        <f t="shared" ref="L48" si="57">L19*L$57/1000</f>
        <v>1036.76657</v>
      </c>
      <c r="M48" s="15">
        <f t="shared" si="56"/>
        <v>1925.54153</v>
      </c>
      <c r="N48" s="15">
        <f t="shared" si="56"/>
        <v>2120.6894600000001</v>
      </c>
      <c r="O48" s="15">
        <f t="shared" si="56"/>
        <v>1605.7643700000001</v>
      </c>
      <c r="P48" s="15">
        <f t="shared" si="55"/>
        <v>486.97665999999998</v>
      </c>
      <c r="Q48" s="15">
        <f t="shared" si="55"/>
        <v>1600.3795996659835</v>
      </c>
      <c r="R48" s="15">
        <f t="shared" si="55"/>
        <v>2712.9055140874852</v>
      </c>
      <c r="S48" s="15">
        <f t="shared" si="55"/>
        <v>4032.3065834410813</v>
      </c>
      <c r="T48" s="15">
        <f t="shared" si="55"/>
        <v>4832.7124607991327</v>
      </c>
      <c r="U48" s="15">
        <f t="shared" si="55"/>
        <v>6098.5753386824344</v>
      </c>
      <c r="V48" s="15">
        <f t="shared" si="55"/>
        <v>7007.2437547086038</v>
      </c>
      <c r="W48" s="15">
        <f t="shared" si="55"/>
        <v>8189.168842899534</v>
      </c>
      <c r="X48" s="15">
        <f t="shared" si="55"/>
        <v>9244.1877826388936</v>
      </c>
      <c r="Y48" s="15">
        <f t="shared" si="55"/>
        <v>11576.606427049152</v>
      </c>
      <c r="Z48" s="15">
        <f t="shared" si="55"/>
        <v>14440.042034792072</v>
      </c>
      <c r="AA48" s="15">
        <f t="shared" si="55"/>
        <v>16046.889237404783</v>
      </c>
      <c r="AB48" s="15">
        <f t="shared" si="55"/>
        <v>2712.9055140874852</v>
      </c>
      <c r="AC48" s="15">
        <f t="shared" si="55"/>
        <v>3405.3205717110632</v>
      </c>
      <c r="AD48" s="15">
        <f t="shared" si="55"/>
        <v>3099.2081396770327</v>
      </c>
      <c r="AE48" s="15">
        <f t="shared" si="55"/>
        <v>5936.7439023472907</v>
      </c>
      <c r="AF48" s="15">
        <f t="shared" si="55"/>
        <v>6098.5753386824335</v>
      </c>
      <c r="AG48" s="15">
        <f t="shared" si="55"/>
        <v>9921.2656218459124</v>
      </c>
      <c r="AH48" s="15">
        <f t="shared" si="55"/>
        <v>16046.889237404783</v>
      </c>
    </row>
    <row r="49" spans="1:34" s="1" customFormat="1" ht="18.600000000000001">
      <c r="B49" s="25" t="s">
        <v>49</v>
      </c>
      <c r="C49" s="14"/>
      <c r="D49" s="15">
        <f t="shared" ref="D49:AH49" si="58">D20*D$57/1000</f>
        <v>216.04866000000001</v>
      </c>
      <c r="E49" s="15">
        <f t="shared" ref="E49:O49" si="59">E20*E$57/1000</f>
        <v>390.94587000000001</v>
      </c>
      <c r="F49" s="15">
        <f t="shared" si="59"/>
        <v>266.07514000000003</v>
      </c>
      <c r="G49" s="15">
        <f t="shared" si="59"/>
        <v>303.07794999999999</v>
      </c>
      <c r="H49" s="15">
        <f t="shared" si="59"/>
        <v>317.30878000000001</v>
      </c>
      <c r="I49" s="15">
        <f t="shared" si="59"/>
        <v>366.39240999999998</v>
      </c>
      <c r="J49" s="15">
        <f t="shared" si="59"/>
        <v>383.43664000000007</v>
      </c>
      <c r="K49" s="15">
        <f t="shared" si="59"/>
        <v>454.36032</v>
      </c>
      <c r="L49" s="15">
        <f t="shared" ref="L49" si="60">L20*L$57/1000</f>
        <v>348.01965999999999</v>
      </c>
      <c r="M49" s="15">
        <f t="shared" si="59"/>
        <v>234.96749</v>
      </c>
      <c r="N49" s="15">
        <f t="shared" si="59"/>
        <v>235.8117</v>
      </c>
      <c r="O49" s="15">
        <f t="shared" si="59"/>
        <v>249.46218999999996</v>
      </c>
      <c r="P49" s="15">
        <f t="shared" si="58"/>
        <v>216.04866000000001</v>
      </c>
      <c r="Q49" s="15">
        <f t="shared" si="58"/>
        <v>594.53425892152416</v>
      </c>
      <c r="R49" s="15">
        <f t="shared" si="58"/>
        <v>864.66448196954286</v>
      </c>
      <c r="S49" s="15">
        <f t="shared" si="58"/>
        <v>1167.6968159661753</v>
      </c>
      <c r="T49" s="15">
        <f t="shared" si="58"/>
        <v>1486.3602676114785</v>
      </c>
      <c r="U49" s="15">
        <f t="shared" si="58"/>
        <v>1850.8162970952305</v>
      </c>
      <c r="V49" s="15">
        <f t="shared" si="58"/>
        <v>2231.6729765873852</v>
      </c>
      <c r="W49" s="15">
        <f t="shared" si="58"/>
        <v>2677.5544069634816</v>
      </c>
      <c r="X49" s="15">
        <f t="shared" si="58"/>
        <v>3030.4399672020859</v>
      </c>
      <c r="Y49" s="15">
        <f t="shared" si="58"/>
        <v>3262.4413150131577</v>
      </c>
      <c r="Z49" s="15">
        <f t="shared" si="58"/>
        <v>3514.4111926082796</v>
      </c>
      <c r="AA49" s="15">
        <f t="shared" si="58"/>
        <v>3763.6236766305087</v>
      </c>
      <c r="AB49" s="15">
        <f t="shared" si="58"/>
        <v>864.66448196954286</v>
      </c>
      <c r="AC49" s="15">
        <f t="shared" si="58"/>
        <v>987.20381837564776</v>
      </c>
      <c r="AD49" s="15">
        <f t="shared" si="58"/>
        <v>1189.9333489124397</v>
      </c>
      <c r="AE49" s="15">
        <f t="shared" si="58"/>
        <v>739.34947435328979</v>
      </c>
      <c r="AF49" s="15">
        <f t="shared" si="58"/>
        <v>1850.8162970952303</v>
      </c>
      <c r="AG49" s="15">
        <f t="shared" si="58"/>
        <v>1912.2071805110761</v>
      </c>
      <c r="AH49" s="15">
        <f t="shared" si="58"/>
        <v>3763.6236766305087</v>
      </c>
    </row>
    <row r="50" spans="1:34" s="1" customFormat="1" ht="18.600000000000001">
      <c r="B50" s="25" t="s">
        <v>50</v>
      </c>
      <c r="C50" s="14"/>
      <c r="D50" s="15">
        <f t="shared" ref="D50:AH50" si="61">D21*D$57/1000</f>
        <v>0</v>
      </c>
      <c r="E50" s="15">
        <f t="shared" ref="E50:O50" si="62">E21*E$57/1000</f>
        <v>0</v>
      </c>
      <c r="F50" s="15">
        <f t="shared" si="62"/>
        <v>0</v>
      </c>
      <c r="G50" s="15">
        <f t="shared" si="62"/>
        <v>0</v>
      </c>
      <c r="H50" s="15">
        <f t="shared" si="62"/>
        <v>0</v>
      </c>
      <c r="I50" s="15">
        <f t="shared" si="62"/>
        <v>0</v>
      </c>
      <c r="J50" s="15">
        <f t="shared" si="62"/>
        <v>0</v>
      </c>
      <c r="K50" s="15">
        <f t="shared" si="62"/>
        <v>0</v>
      </c>
      <c r="L50" s="15">
        <f t="shared" ref="L50" si="63">L21*L$57/1000</f>
        <v>0</v>
      </c>
      <c r="M50" s="15">
        <f t="shared" si="62"/>
        <v>0</v>
      </c>
      <c r="N50" s="15">
        <f t="shared" si="62"/>
        <v>0</v>
      </c>
      <c r="O50" s="15">
        <f t="shared" si="62"/>
        <v>0</v>
      </c>
      <c r="P50" s="15">
        <f t="shared" si="61"/>
        <v>0</v>
      </c>
      <c r="Q50" s="15">
        <f t="shared" si="61"/>
        <v>0</v>
      </c>
      <c r="R50" s="15">
        <f t="shared" si="61"/>
        <v>0</v>
      </c>
      <c r="S50" s="15">
        <f t="shared" si="61"/>
        <v>0</v>
      </c>
      <c r="T50" s="15">
        <f t="shared" si="61"/>
        <v>0</v>
      </c>
      <c r="U50" s="15">
        <f t="shared" si="61"/>
        <v>0</v>
      </c>
      <c r="V50" s="15">
        <f t="shared" si="61"/>
        <v>0</v>
      </c>
      <c r="W50" s="15">
        <f t="shared" si="61"/>
        <v>0</v>
      </c>
      <c r="X50" s="15">
        <f t="shared" si="61"/>
        <v>0</v>
      </c>
      <c r="Y50" s="15">
        <f t="shared" si="61"/>
        <v>0</v>
      </c>
      <c r="Z50" s="15">
        <f t="shared" si="61"/>
        <v>0</v>
      </c>
      <c r="AA50" s="15">
        <f t="shared" si="61"/>
        <v>0</v>
      </c>
      <c r="AB50" s="15">
        <f t="shared" si="61"/>
        <v>0</v>
      </c>
      <c r="AC50" s="15">
        <f t="shared" si="61"/>
        <v>0</v>
      </c>
      <c r="AD50" s="15">
        <f t="shared" si="61"/>
        <v>0</v>
      </c>
      <c r="AE50" s="15">
        <f t="shared" si="61"/>
        <v>0</v>
      </c>
      <c r="AF50" s="15">
        <f t="shared" si="61"/>
        <v>0</v>
      </c>
      <c r="AG50" s="15">
        <f t="shared" si="61"/>
        <v>0</v>
      </c>
      <c r="AH50" s="15">
        <f t="shared" si="61"/>
        <v>0</v>
      </c>
    </row>
    <row r="51" spans="1:34" s="1" customFormat="1" ht="18.600000000000001">
      <c r="B51" s="25" t="s">
        <v>51</v>
      </c>
      <c r="C51" s="14"/>
      <c r="D51" s="15">
        <f t="shared" ref="D51:AH51" si="64">D22*D$57/1000</f>
        <v>462.19139000000001</v>
      </c>
      <c r="E51" s="15">
        <f t="shared" ref="E51:O51" si="65">E22*E$57/1000</f>
        <v>451.98334</v>
      </c>
      <c r="F51" s="15">
        <f t="shared" si="65"/>
        <v>599.07506000000001</v>
      </c>
      <c r="G51" s="15">
        <f t="shared" si="65"/>
        <v>694.74766</v>
      </c>
      <c r="H51" s="15">
        <f t="shared" si="65"/>
        <v>299.64290999999997</v>
      </c>
      <c r="I51" s="15">
        <f t="shared" si="65"/>
        <v>646.31018999999992</v>
      </c>
      <c r="J51" s="15">
        <f t="shared" si="65"/>
        <v>378.79834000000005</v>
      </c>
      <c r="K51" s="15">
        <f t="shared" si="65"/>
        <v>513.58042</v>
      </c>
      <c r="L51" s="15">
        <f t="shared" ref="L51" si="66">L22*L$57/1000</f>
        <v>238.18276</v>
      </c>
      <c r="M51" s="15">
        <f t="shared" si="65"/>
        <v>423.20371</v>
      </c>
      <c r="N51" s="15">
        <f t="shared" si="65"/>
        <v>288.78608000000003</v>
      </c>
      <c r="O51" s="15">
        <f t="shared" si="65"/>
        <v>345.33426000000003</v>
      </c>
      <c r="P51" s="15">
        <f t="shared" si="64"/>
        <v>462.19139000000001</v>
      </c>
      <c r="Q51" s="15">
        <f t="shared" si="64"/>
        <v>944.2349017736309</v>
      </c>
      <c r="R51" s="15">
        <f t="shared" si="64"/>
        <v>1538.3851662158345</v>
      </c>
      <c r="S51" s="15">
        <f t="shared" si="64"/>
        <v>2232.5284034556262</v>
      </c>
      <c r="T51" s="15">
        <f t="shared" si="64"/>
        <v>2564.0805532132331</v>
      </c>
      <c r="U51" s="15">
        <f t="shared" si="64"/>
        <v>3205.2238346856598</v>
      </c>
      <c r="V51" s="15">
        <f t="shared" si="64"/>
        <v>3616.6120736963085</v>
      </c>
      <c r="W51" s="15">
        <f t="shared" si="64"/>
        <v>4134.9444208209197</v>
      </c>
      <c r="X51" s="15">
        <f t="shared" si="64"/>
        <v>4417.1392336045128</v>
      </c>
      <c r="Y51" s="15">
        <f t="shared" si="64"/>
        <v>4863.7931749116915</v>
      </c>
      <c r="Z51" s="15">
        <f t="shared" si="64"/>
        <v>5143.1581063952826</v>
      </c>
      <c r="AA51" s="15">
        <f t="shared" si="64"/>
        <v>5488.0552547637353</v>
      </c>
      <c r="AB51" s="15">
        <f t="shared" si="64"/>
        <v>1538.3851662158345</v>
      </c>
      <c r="AC51" s="15">
        <f t="shared" si="64"/>
        <v>1663.7933066098858</v>
      </c>
      <c r="AD51" s="15">
        <f t="shared" si="64"/>
        <v>1139.6785946377297</v>
      </c>
      <c r="AE51" s="15">
        <f t="shared" si="64"/>
        <v>1079.4701671227042</v>
      </c>
      <c r="AF51" s="15">
        <f t="shared" si="64"/>
        <v>3205.2238346856589</v>
      </c>
      <c r="AG51" s="15">
        <f t="shared" si="64"/>
        <v>2288.8737636472856</v>
      </c>
      <c r="AH51" s="15">
        <f t="shared" si="64"/>
        <v>5488.0552547637353</v>
      </c>
    </row>
    <row r="52" spans="1:34" s="1" customFormat="1" ht="18.600000000000001">
      <c r="B52" s="25" t="s">
        <v>52</v>
      </c>
      <c r="C52" s="14"/>
      <c r="D52" s="15">
        <f t="shared" ref="D52:AH52" si="67">D23*D$57/1000</f>
        <v>749.95262000000002</v>
      </c>
      <c r="E52" s="15">
        <f t="shared" ref="E52:O52" si="68">E23*E$57/1000</f>
        <v>998.94499000000008</v>
      </c>
      <c r="F52" s="15">
        <f t="shared" si="68"/>
        <v>937.14702999999986</v>
      </c>
      <c r="G52" s="15">
        <f t="shared" si="68"/>
        <v>911.05734999999993</v>
      </c>
      <c r="H52" s="15">
        <f t="shared" si="68"/>
        <v>953.71328000000005</v>
      </c>
      <c r="I52" s="15">
        <f t="shared" si="68"/>
        <v>1178.6721399999999</v>
      </c>
      <c r="J52" s="15">
        <f t="shared" si="68"/>
        <v>1244.1342800000002</v>
      </c>
      <c r="K52" s="15">
        <f t="shared" si="68"/>
        <v>945.60003000000006</v>
      </c>
      <c r="L52" s="15">
        <f t="shared" ref="L52" si="69">L23*L$57/1000</f>
        <v>1225.1912299999999</v>
      </c>
      <c r="M52" s="15">
        <f t="shared" si="68"/>
        <v>775.11193000000003</v>
      </c>
      <c r="N52" s="15">
        <f t="shared" si="68"/>
        <v>633.45553000000007</v>
      </c>
      <c r="O52" s="15">
        <f t="shared" si="68"/>
        <v>1125.43379</v>
      </c>
      <c r="P52" s="15">
        <f t="shared" si="67"/>
        <v>749.95262000000002</v>
      </c>
      <c r="Q52" s="15">
        <f t="shared" si="67"/>
        <v>1758.4881887799222</v>
      </c>
      <c r="R52" s="15">
        <f t="shared" si="67"/>
        <v>2697.9599130473216</v>
      </c>
      <c r="S52" s="15">
        <f t="shared" si="67"/>
        <v>3608.9914070070949</v>
      </c>
      <c r="T52" s="15">
        <f t="shared" si="67"/>
        <v>4569.4690295152523</v>
      </c>
      <c r="U52" s="15">
        <f t="shared" si="67"/>
        <v>5735.4896775230345</v>
      </c>
      <c r="V52" s="15">
        <f t="shared" si="67"/>
        <v>6964.365871535123</v>
      </c>
      <c r="W52" s="15">
        <f t="shared" si="67"/>
        <v>7922.7180376487722</v>
      </c>
      <c r="X52" s="15">
        <f t="shared" si="67"/>
        <v>9138.4737855742642</v>
      </c>
      <c r="Y52" s="15">
        <f t="shared" si="67"/>
        <v>9927.5411397666667</v>
      </c>
      <c r="Z52" s="15">
        <f t="shared" si="67"/>
        <v>10565.261953543772</v>
      </c>
      <c r="AA52" s="15">
        <f t="shared" si="67"/>
        <v>11691.308469373042</v>
      </c>
      <c r="AB52" s="15">
        <f t="shared" si="67"/>
        <v>2697.9599130473216</v>
      </c>
      <c r="AC52" s="15">
        <f t="shared" si="67"/>
        <v>3038.5974738983941</v>
      </c>
      <c r="AD52" s="15">
        <f t="shared" si="67"/>
        <v>3407.5514258343023</v>
      </c>
      <c r="AE52" s="15">
        <f t="shared" si="67"/>
        <v>2505.184267555614</v>
      </c>
      <c r="AF52" s="15">
        <f t="shared" si="67"/>
        <v>5735.4896775230336</v>
      </c>
      <c r="AG52" s="15">
        <f t="shared" si="67"/>
        <v>5953.7647275013933</v>
      </c>
      <c r="AH52" s="15">
        <f t="shared" si="67"/>
        <v>11691.308469373042</v>
      </c>
    </row>
    <row r="53" spans="1:34" s="1" customFormat="1" ht="18.600000000000001">
      <c r="B53" s="26" t="s">
        <v>53</v>
      </c>
      <c r="C53" s="29"/>
      <c r="D53" s="28">
        <f t="shared" ref="D53:AH53" si="70">D24*D$57/1000</f>
        <v>1915.1693300000002</v>
      </c>
      <c r="E53" s="28">
        <f t="shared" ref="E53:O53" si="71">E24*E$57/1000</f>
        <v>3099.0048800000004</v>
      </c>
      <c r="F53" s="28">
        <f t="shared" si="71"/>
        <v>2930.431340000001</v>
      </c>
      <c r="G53" s="28">
        <f t="shared" si="71"/>
        <v>3229.6716299999994</v>
      </c>
      <c r="H53" s="28">
        <f t="shared" si="71"/>
        <v>2334.7188200000001</v>
      </c>
      <c r="I53" s="28">
        <f t="shared" si="71"/>
        <v>3475.4184599999994</v>
      </c>
      <c r="J53" s="28">
        <f t="shared" si="71"/>
        <v>2872.7049900000002</v>
      </c>
      <c r="K53" s="28">
        <f t="shared" si="71"/>
        <v>3102.3426099999997</v>
      </c>
      <c r="L53" s="28">
        <f t="shared" ref="L53" si="72">L24*L$57/1000</f>
        <v>2848.1602199999998</v>
      </c>
      <c r="M53" s="28">
        <f t="shared" si="71"/>
        <v>3358.8246600000002</v>
      </c>
      <c r="N53" s="28">
        <f t="shared" si="71"/>
        <v>3278.7427699999998</v>
      </c>
      <c r="O53" s="28">
        <f t="shared" si="71"/>
        <v>3325.9946100000006</v>
      </c>
      <c r="P53" s="28">
        <f t="shared" si="70"/>
        <v>1915.1693300000002</v>
      </c>
      <c r="Q53" s="28">
        <f t="shared" si="70"/>
        <v>4957.8068116907898</v>
      </c>
      <c r="R53" s="28">
        <f t="shared" si="70"/>
        <v>7876.229302933205</v>
      </c>
      <c r="S53" s="28">
        <f t="shared" si="70"/>
        <v>11103.907639910667</v>
      </c>
      <c r="T53" s="28">
        <f t="shared" si="70"/>
        <v>13516.697981482677</v>
      </c>
      <c r="U53" s="28">
        <f t="shared" si="70"/>
        <v>16956.120958149109</v>
      </c>
      <c r="V53" s="28">
        <f t="shared" si="70"/>
        <v>19888.355323930562</v>
      </c>
      <c r="W53" s="28">
        <f t="shared" si="70"/>
        <v>22993.743417386402</v>
      </c>
      <c r="X53" s="28">
        <f t="shared" si="70"/>
        <v>25900.823960376245</v>
      </c>
      <c r="Y53" s="28">
        <f t="shared" si="70"/>
        <v>29699.013081320609</v>
      </c>
      <c r="Z53" s="28">
        <f t="shared" si="70"/>
        <v>33729.196006256861</v>
      </c>
      <c r="AA53" s="28">
        <f t="shared" si="70"/>
        <v>37056.177550492772</v>
      </c>
      <c r="AB53" s="28">
        <f t="shared" si="70"/>
        <v>7876.229302933205</v>
      </c>
      <c r="AC53" s="28">
        <f t="shared" si="70"/>
        <v>9094.9151705949898</v>
      </c>
      <c r="AD53" s="28">
        <f t="shared" si="70"/>
        <v>8837.240001878652</v>
      </c>
      <c r="AE53" s="28">
        <f t="shared" si="70"/>
        <v>10260.7478113789</v>
      </c>
      <c r="AF53" s="28">
        <f t="shared" si="70"/>
        <v>16956.120958149106</v>
      </c>
      <c r="AG53" s="28">
        <f t="shared" si="70"/>
        <v>20076.842235716173</v>
      </c>
      <c r="AH53" s="28">
        <f t="shared" si="70"/>
        <v>37056.177550492772</v>
      </c>
    </row>
    <row r="54" spans="1:34" s="1" customFormat="1" ht="18.600000000000001">
      <c r="B54" s="26" t="s">
        <v>54</v>
      </c>
      <c r="C54" s="29"/>
      <c r="D54" s="28">
        <f t="shared" ref="D54:AH54" si="73">D25*D$57/1000</f>
        <v>488.75047999999998</v>
      </c>
      <c r="E54" s="28">
        <f t="shared" ref="E54:O54" si="74">E25*E$57/1000</f>
        <v>540.01152999999999</v>
      </c>
      <c r="F54" s="28">
        <f t="shared" si="74"/>
        <v>419.34033999999997</v>
      </c>
      <c r="G54" s="28">
        <f t="shared" si="74"/>
        <v>733.57128</v>
      </c>
      <c r="H54" s="28">
        <f t="shared" si="74"/>
        <v>638.70662000000004</v>
      </c>
      <c r="I54" s="28">
        <f t="shared" si="74"/>
        <v>562.12074000000007</v>
      </c>
      <c r="J54" s="28">
        <f t="shared" si="74"/>
        <v>482.97598999999997</v>
      </c>
      <c r="K54" s="28">
        <f t="shared" si="74"/>
        <v>510.55925999999999</v>
      </c>
      <c r="L54" s="28">
        <f t="shared" ref="L54" si="75">L25*L$57/1000</f>
        <v>456.51666000000006</v>
      </c>
      <c r="M54" s="28">
        <f t="shared" si="74"/>
        <v>442.51772999999997</v>
      </c>
      <c r="N54" s="28">
        <f t="shared" si="74"/>
        <v>621.22286000000008</v>
      </c>
      <c r="O54" s="28">
        <f t="shared" si="74"/>
        <v>358.95173999999997</v>
      </c>
      <c r="P54" s="28">
        <f t="shared" si="73"/>
        <v>488.75047999999998</v>
      </c>
      <c r="Q54" s="28">
        <f t="shared" si="73"/>
        <v>1051.3926803273139</v>
      </c>
      <c r="R54" s="28">
        <f t="shared" si="73"/>
        <v>1481.2007355024002</v>
      </c>
      <c r="S54" s="28">
        <f t="shared" si="73"/>
        <v>2213.9725435148862</v>
      </c>
      <c r="T54" s="28">
        <f t="shared" si="73"/>
        <v>2851.7062973930833</v>
      </c>
      <c r="U54" s="28">
        <f t="shared" si="73"/>
        <v>3428.1553566072803</v>
      </c>
      <c r="V54" s="28">
        <f t="shared" si="73"/>
        <v>3935.8760216953447</v>
      </c>
      <c r="W54" s="28">
        <f t="shared" si="73"/>
        <v>4455.6214440832164</v>
      </c>
      <c r="X54" s="28">
        <f t="shared" si="73"/>
        <v>4935.1885980990301</v>
      </c>
      <c r="Y54" s="28">
        <f t="shared" si="73"/>
        <v>5393.4741831492447</v>
      </c>
      <c r="Z54" s="28">
        <f t="shared" si="73"/>
        <v>6164.9288513701649</v>
      </c>
      <c r="AA54" s="28">
        <f t="shared" si="73"/>
        <v>6523.1569724290539</v>
      </c>
      <c r="AB54" s="28">
        <f t="shared" si="73"/>
        <v>1481.2007355024002</v>
      </c>
      <c r="AC54" s="28">
        <f t="shared" si="73"/>
        <v>1963.2030124700527</v>
      </c>
      <c r="AD54" s="28">
        <f t="shared" si="73"/>
        <v>1452.6299456332531</v>
      </c>
      <c r="AE54" s="28">
        <f t="shared" si="73"/>
        <v>1521.6755248053382</v>
      </c>
      <c r="AF54" s="28">
        <f t="shared" si="73"/>
        <v>3428.1553566072798</v>
      </c>
      <c r="AG54" s="28">
        <f t="shared" si="73"/>
        <v>3096.9707155803771</v>
      </c>
      <c r="AH54" s="28">
        <f t="shared" si="73"/>
        <v>6523.1569724290539</v>
      </c>
    </row>
    <row r="55" spans="1:34" s="1" customFormat="1" ht="18.600000000000001">
      <c r="B55" s="26" t="s">
        <v>55</v>
      </c>
      <c r="C55" s="29"/>
      <c r="D55" s="28">
        <f t="shared" ref="D55:AH55" si="76">D26*D$57/1000</f>
        <v>-39.94894</v>
      </c>
      <c r="E55" s="28">
        <f t="shared" ref="E55:O55" si="77">E26*E$57/1000</f>
        <v>96.81</v>
      </c>
      <c r="F55" s="28">
        <f t="shared" si="77"/>
        <v>4.4832600000000005</v>
      </c>
      <c r="G55" s="28">
        <f t="shared" si="77"/>
        <v>47.087480000000006</v>
      </c>
      <c r="H55" s="28">
        <f t="shared" si="77"/>
        <v>-114.73755</v>
      </c>
      <c r="I55" s="28">
        <f t="shared" si="77"/>
        <v>28.936790000000002</v>
      </c>
      <c r="J55" s="28">
        <f t="shared" si="77"/>
        <v>43.430260000000011</v>
      </c>
      <c r="K55" s="28">
        <f t="shared" si="77"/>
        <v>1.29216</v>
      </c>
      <c r="L55" s="28">
        <f t="shared" ref="L55" si="78">L26*L$57/1000</f>
        <v>1.1697200000000001</v>
      </c>
      <c r="M55" s="28">
        <f t="shared" si="77"/>
        <v>13.999040000000001</v>
      </c>
      <c r="N55" s="28">
        <f t="shared" si="77"/>
        <v>-95.07893</v>
      </c>
      <c r="O55" s="28">
        <f t="shared" si="77"/>
        <v>-66.18507000000001</v>
      </c>
      <c r="P55" s="28">
        <f t="shared" si="76"/>
        <v>-39.94894</v>
      </c>
      <c r="Q55" s="28">
        <f t="shared" si="76"/>
        <v>34.21305936299693</v>
      </c>
      <c r="R55" s="28">
        <f t="shared" si="76"/>
        <v>39.62693402101339</v>
      </c>
      <c r="S55" s="28">
        <f t="shared" si="76"/>
        <v>86.600626677553365</v>
      </c>
      <c r="T55" s="28">
        <f t="shared" si="76"/>
        <v>-14.832263358878764</v>
      </c>
      <c r="U55" s="28">
        <f t="shared" si="76"/>
        <v>9.9480789619384371</v>
      </c>
      <c r="V55" s="28">
        <f t="shared" si="76"/>
        <v>47.989720154181867</v>
      </c>
      <c r="W55" s="28">
        <f t="shared" si="76"/>
        <v>49.803428989494314</v>
      </c>
      <c r="X55" s="28">
        <f t="shared" si="76"/>
        <v>51.710469528099054</v>
      </c>
      <c r="Y55" s="28">
        <f t="shared" si="76"/>
        <v>69.096177065666097</v>
      </c>
      <c r="Z55" s="28">
        <f t="shared" si="76"/>
        <v>-79.063629001263848</v>
      </c>
      <c r="AA55" s="28">
        <f t="shared" si="76"/>
        <v>-145.46302618088231</v>
      </c>
      <c r="AB55" s="28">
        <f t="shared" si="76"/>
        <v>39.62693402101339</v>
      </c>
      <c r="AC55" s="28">
        <f t="shared" si="76"/>
        <v>-33.828883921438717</v>
      </c>
      <c r="AD55" s="28">
        <f t="shared" si="76"/>
        <v>45.658253580404278</v>
      </c>
      <c r="AE55" s="28">
        <f t="shared" si="76"/>
        <v>-156.4386754423966</v>
      </c>
      <c r="AF55" s="28">
        <f t="shared" si="76"/>
        <v>9.9480789619384353</v>
      </c>
      <c r="AG55" s="28">
        <f t="shared" si="76"/>
        <v>-154.27483482699165</v>
      </c>
      <c r="AH55" s="28">
        <f t="shared" si="76"/>
        <v>-145.46302618088231</v>
      </c>
    </row>
    <row r="56" spans="1:34" s="16" customFormat="1" ht="18.95" thickBot="1">
      <c r="B56" s="17" t="s">
        <v>56</v>
      </c>
      <c r="C56" s="18"/>
      <c r="D56" s="19">
        <f>D27*D$57/1000</f>
        <v>36664.032610000009</v>
      </c>
      <c r="E56" s="19">
        <f t="shared" ref="E56:O56" si="79">E27*E$57/1000</f>
        <v>51043.798799999997</v>
      </c>
      <c r="F56" s="19">
        <f t="shared" si="79"/>
        <v>45314.481189999999</v>
      </c>
      <c r="G56" s="19">
        <f t="shared" si="79"/>
        <v>46710.084429999995</v>
      </c>
      <c r="H56" s="19">
        <f t="shared" si="79"/>
        <v>46559.06162</v>
      </c>
      <c r="I56" s="19">
        <f t="shared" si="79"/>
        <v>51987.035510000002</v>
      </c>
      <c r="J56" s="19">
        <f t="shared" si="79"/>
        <v>54154.12313</v>
      </c>
      <c r="K56" s="19">
        <f t="shared" si="79"/>
        <v>53577.072610000003</v>
      </c>
      <c r="L56" s="19">
        <f t="shared" ref="L56" si="80">L27*L$57/1000</f>
        <v>59471.021829999991</v>
      </c>
      <c r="M56" s="19">
        <f t="shared" si="79"/>
        <v>42782.850979999988</v>
      </c>
      <c r="N56" s="19">
        <f t="shared" si="79"/>
        <v>38484.561670000003</v>
      </c>
      <c r="O56" s="19">
        <f t="shared" si="79"/>
        <v>50796.239740000012</v>
      </c>
      <c r="P56" s="19">
        <f t="shared" ref="P56:AH56" si="81">P27*P$57/1000</f>
        <v>36664.032610000009</v>
      </c>
      <c r="Q56" s="19">
        <f t="shared" si="81"/>
        <v>87851.050961107234</v>
      </c>
      <c r="R56" s="19">
        <f t="shared" si="81"/>
        <v>133378.50173385296</v>
      </c>
      <c r="S56" s="19">
        <f t="shared" si="81"/>
        <v>180081.68794658093</v>
      </c>
      <c r="T56" s="19">
        <f t="shared" si="81"/>
        <v>227076.57886193579</v>
      </c>
      <c r="U56" s="19">
        <f t="shared" si="81"/>
        <v>279278.72958623763</v>
      </c>
      <c r="V56" s="19">
        <f t="shared" si="81"/>
        <v>333524.84421363397</v>
      </c>
      <c r="W56" s="19">
        <f t="shared" si="81"/>
        <v>387024.20483372401</v>
      </c>
      <c r="X56" s="19">
        <f t="shared" si="81"/>
        <v>446080.58490718581</v>
      </c>
      <c r="Y56" s="19">
        <f t="shared" si="81"/>
        <v>491246.81971731439</v>
      </c>
      <c r="Z56" s="19">
        <f t="shared" si="81"/>
        <v>533753.59637344501</v>
      </c>
      <c r="AA56" s="19">
        <f t="shared" si="81"/>
        <v>584558.78538824792</v>
      </c>
      <c r="AB56" s="19">
        <f t="shared" si="81"/>
        <v>133378.50173385296</v>
      </c>
      <c r="AC56" s="19">
        <f t="shared" si="81"/>
        <v>145713.83934709601</v>
      </c>
      <c r="AD56" s="19">
        <f t="shared" si="81"/>
        <v>167143.51800002731</v>
      </c>
      <c r="AE56" s="19">
        <f t="shared" si="81"/>
        <v>133465.56328817125</v>
      </c>
      <c r="AF56" s="19">
        <f t="shared" si="81"/>
        <v>279278.72958623758</v>
      </c>
      <c r="AG56" s="19">
        <f t="shared" si="81"/>
        <v>305075.00312110042</v>
      </c>
      <c r="AH56" s="19">
        <f t="shared" si="81"/>
        <v>584558.78538824792</v>
      </c>
    </row>
    <row r="57" spans="1:34" s="16" customFormat="1" ht="18.95" thickTop="1">
      <c r="B57" s="21" t="s">
        <v>58</v>
      </c>
      <c r="C57" s="22"/>
      <c r="D57" s="23">
        <v>2338.8000000000002</v>
      </c>
      <c r="E57" s="23">
        <v>3318</v>
      </c>
      <c r="F57" s="23">
        <v>3130.8</v>
      </c>
      <c r="G57" s="23">
        <v>2942.4</v>
      </c>
      <c r="H57" s="23">
        <v>3330</v>
      </c>
      <c r="I57" s="23">
        <v>3559.2</v>
      </c>
      <c r="J57" s="23">
        <v>3657.6000000000004</v>
      </c>
      <c r="K57" s="23">
        <v>3516</v>
      </c>
      <c r="L57" s="23">
        <v>3736.8</v>
      </c>
      <c r="M57" s="23">
        <v>2373.6</v>
      </c>
      <c r="N57" s="23">
        <v>2010</v>
      </c>
      <c r="O57" s="23">
        <v>3070.8539999999998</v>
      </c>
      <c r="P57" s="23">
        <v>2338.8000000000002</v>
      </c>
      <c r="Q57" s="23">
        <v>5656.8</v>
      </c>
      <c r="R57" s="23">
        <v>8787.6</v>
      </c>
      <c r="S57" s="23">
        <v>11730</v>
      </c>
      <c r="T57" s="23">
        <v>15060</v>
      </c>
      <c r="U57" s="23">
        <v>18619.2</v>
      </c>
      <c r="V57" s="23">
        <v>22276.800000000003</v>
      </c>
      <c r="W57" s="23">
        <v>25792.800000000003</v>
      </c>
      <c r="X57" s="23">
        <v>29529.600000000002</v>
      </c>
      <c r="Y57" s="23">
        <v>31903.200000000001</v>
      </c>
      <c r="Z57" s="23">
        <v>33913.199999999997</v>
      </c>
      <c r="AA57" s="23">
        <v>36984.053999999996</v>
      </c>
      <c r="AB57" s="23">
        <v>8787.6</v>
      </c>
      <c r="AC57" s="23">
        <v>9831.5999999999985</v>
      </c>
      <c r="AD57" s="23">
        <v>10910.400000000001</v>
      </c>
      <c r="AE57" s="23">
        <v>7454.4539999999997</v>
      </c>
      <c r="AF57" s="23">
        <v>18619.199999999997</v>
      </c>
      <c r="AG57" s="23">
        <v>18364.853999999999</v>
      </c>
      <c r="AH57" s="23">
        <v>36984.053999999996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2">E56-SUM(E34,E41,E47,E53:E55)</f>
        <v>0</v>
      </c>
      <c r="F58" s="9">
        <f t="shared" si="82"/>
        <v>0</v>
      </c>
      <c r="G58" s="9">
        <f t="shared" si="82"/>
        <v>0</v>
      </c>
      <c r="H58" s="9">
        <f t="shared" si="82"/>
        <v>0</v>
      </c>
      <c r="I58" s="9">
        <v>0</v>
      </c>
      <c r="J58" s="9">
        <f t="shared" ref="J58" si="83">J56-SUM(J34,J41,J47,J53:J55)</f>
        <v>0</v>
      </c>
      <c r="K58" s="9">
        <f t="shared" si="82"/>
        <v>0</v>
      </c>
      <c r="L58" s="9">
        <f t="shared" ref="L58" si="84">L56-SUM(L34,L41,L47,L53:L55)</f>
        <v>0</v>
      </c>
      <c r="M58" s="9">
        <f t="shared" ref="M58:N58" si="85">M56-SUM(M34,M41,M47,M53:M55)</f>
        <v>0</v>
      </c>
      <c r="N58" s="9">
        <f t="shared" si="85"/>
        <v>0</v>
      </c>
      <c r="O58" s="9">
        <f t="shared" si="82"/>
        <v>0</v>
      </c>
      <c r="P58" s="9">
        <f t="shared" si="82"/>
        <v>0</v>
      </c>
      <c r="Q58" s="9">
        <f t="shared" si="82"/>
        <v>0</v>
      </c>
      <c r="R58" s="9">
        <f t="shared" si="82"/>
        <v>0</v>
      </c>
      <c r="S58" s="9">
        <f t="shared" si="82"/>
        <v>0</v>
      </c>
      <c r="T58" s="9">
        <f t="shared" si="82"/>
        <v>0</v>
      </c>
      <c r="U58" s="9">
        <f t="shared" si="82"/>
        <v>0</v>
      </c>
      <c r="V58" s="9">
        <f t="shared" si="82"/>
        <v>0</v>
      </c>
      <c r="W58" s="9">
        <f t="shared" si="82"/>
        <v>0</v>
      </c>
      <c r="X58" s="9">
        <f t="shared" si="82"/>
        <v>0</v>
      </c>
      <c r="Y58" s="9">
        <f t="shared" si="82"/>
        <v>0</v>
      </c>
      <c r="Z58" s="9">
        <f t="shared" si="82"/>
        <v>0</v>
      </c>
      <c r="AA58" s="9">
        <f t="shared" si="82"/>
        <v>0</v>
      </c>
      <c r="AB58" s="9">
        <f t="shared" si="82"/>
        <v>0</v>
      </c>
      <c r="AC58" s="9">
        <f t="shared" si="82"/>
        <v>0</v>
      </c>
      <c r="AD58" s="9">
        <f t="shared" si="82"/>
        <v>0</v>
      </c>
      <c r="AE58" s="9">
        <f t="shared" si="82"/>
        <v>0</v>
      </c>
      <c r="AF58" s="9">
        <f t="shared" si="82"/>
        <v>0</v>
      </c>
      <c r="AG58" s="9">
        <f t="shared" si="82"/>
        <v>0</v>
      </c>
      <c r="AH58" s="9">
        <f t="shared" si="82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6">P2</f>
        <v>Jan-Jan</v>
      </c>
      <c r="Q60" s="35" t="str">
        <f t="shared" si="86"/>
        <v>Jan-Feb</v>
      </c>
      <c r="R60" s="35" t="str">
        <f t="shared" si="86"/>
        <v>Jan-Mar</v>
      </c>
      <c r="S60" s="35" t="str">
        <f t="shared" si="86"/>
        <v>Jan-Apr</v>
      </c>
      <c r="T60" s="35" t="str">
        <f t="shared" si="86"/>
        <v>Jan-May</v>
      </c>
      <c r="U60" s="35" t="str">
        <f t="shared" si="86"/>
        <v>Jan-Jun</v>
      </c>
      <c r="V60" s="35" t="str">
        <f t="shared" si="86"/>
        <v>Jan-Jul</v>
      </c>
      <c r="W60" s="35" t="str">
        <f t="shared" si="86"/>
        <v>Jan-Aug</v>
      </c>
      <c r="X60" s="35" t="str">
        <f t="shared" si="86"/>
        <v>Jan-Sep</v>
      </c>
      <c r="Y60" s="35" t="str">
        <f t="shared" si="86"/>
        <v>Jan-Oct</v>
      </c>
      <c r="Z60" s="35" t="str">
        <f t="shared" si="86"/>
        <v>Jan-Nov</v>
      </c>
      <c r="AA60" s="35" t="str">
        <f t="shared" si="86"/>
        <v>Jan-Dec</v>
      </c>
      <c r="AB60" s="36" t="str">
        <f t="shared" si="86"/>
        <v>Q1</v>
      </c>
      <c r="AC60" s="36" t="str">
        <f t="shared" si="86"/>
        <v>Q2</v>
      </c>
      <c r="AD60" s="36" t="str">
        <f t="shared" si="86"/>
        <v>Q3</v>
      </c>
      <c r="AE60" s="36" t="str">
        <f t="shared" si="86"/>
        <v>Q4</v>
      </c>
      <c r="AF60" s="36" t="str">
        <f t="shared" si="86"/>
        <v>H1</v>
      </c>
      <c r="AG60" s="36" t="str">
        <f t="shared" si="86"/>
        <v>H2</v>
      </c>
      <c r="AH60" s="36" t="str">
        <f t="shared" si="86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17793.89932</v>
      </c>
      <c r="E63" s="28">
        <f t="shared" ref="E63:O63" si="87">E5*E$86/1000</f>
        <v>25872.32346</v>
      </c>
      <c r="F63" s="28">
        <f t="shared" si="87"/>
        <v>23548.555969999998</v>
      </c>
      <c r="G63" s="28">
        <f t="shared" si="87"/>
        <v>20984.985579999993</v>
      </c>
      <c r="H63" s="28">
        <f t="shared" si="87"/>
        <v>24282.395510000002</v>
      </c>
      <c r="I63" s="28">
        <f t="shared" si="87"/>
        <v>25880.05659</v>
      </c>
      <c r="J63" s="28">
        <f t="shared" si="87"/>
        <v>28701.035610000003</v>
      </c>
      <c r="K63" s="28">
        <f t="shared" si="87"/>
        <v>27644.666309999997</v>
      </c>
      <c r="L63" s="28">
        <f t="shared" ref="L63" si="88">L5*L$86/1000</f>
        <v>32096.063069141073</v>
      </c>
      <c r="M63" s="28">
        <f t="shared" si="87"/>
        <v>19461.070759999999</v>
      </c>
      <c r="N63" s="28">
        <f t="shared" si="87"/>
        <v>16054.042059999998</v>
      </c>
      <c r="O63" s="28">
        <f t="shared" si="87"/>
        <v>26033.125980000001</v>
      </c>
      <c r="P63" s="28">
        <f t="shared" ref="P63:AH63" si="89">P5*P$86/1000</f>
        <v>17793.89932</v>
      </c>
      <c r="Q63" s="28">
        <f t="shared" si="89"/>
        <v>43573.476013043713</v>
      </c>
      <c r="R63" s="28">
        <f t="shared" si="89"/>
        <v>67158.576236997367</v>
      </c>
      <c r="S63" s="28">
        <f t="shared" si="89"/>
        <v>88148.615737767279</v>
      </c>
      <c r="T63" s="28">
        <f t="shared" si="89"/>
        <v>112501.8585749328</v>
      </c>
      <c r="U63" s="28">
        <f t="shared" si="89"/>
        <v>138472.62729644519</v>
      </c>
      <c r="V63" s="28">
        <f t="shared" si="89"/>
        <v>166978.89237814845</v>
      </c>
      <c r="W63" s="28">
        <f t="shared" si="89"/>
        <v>194516.46284996302</v>
      </c>
      <c r="X63" s="28">
        <f t="shared" si="89"/>
        <v>226135.06245045012</v>
      </c>
      <c r="Y63" s="28">
        <f t="shared" si="89"/>
        <v>246038.02501066224</v>
      </c>
      <c r="Z63" s="28">
        <f t="shared" si="89"/>
        <v>262387.22053866315</v>
      </c>
      <c r="AA63" s="28">
        <f t="shared" si="89"/>
        <v>288428.60306255141</v>
      </c>
      <c r="AB63" s="28">
        <f t="shared" si="89"/>
        <v>67158.576236997367</v>
      </c>
      <c r="AC63" s="28">
        <f t="shared" si="89"/>
        <v>71099.678868037823</v>
      </c>
      <c r="AD63" s="28">
        <f t="shared" si="89"/>
        <v>88369.423839342999</v>
      </c>
      <c r="AE63" s="28">
        <f t="shared" si="89"/>
        <v>61284.410864631995</v>
      </c>
      <c r="AF63" s="28">
        <f t="shared" si="89"/>
        <v>138472.62729644516</v>
      </c>
      <c r="AG63" s="28">
        <f t="shared" si="89"/>
        <v>149863.99388094849</v>
      </c>
      <c r="AH63" s="28">
        <f t="shared" si="89"/>
        <v>288428.60306255135</v>
      </c>
    </row>
    <row r="64" spans="1:34" s="1" customFormat="1" ht="18.600000000000001">
      <c r="B64" s="24" t="s">
        <v>35</v>
      </c>
      <c r="C64" s="14"/>
      <c r="D64" s="15">
        <f t="shared" ref="D64:AH64" si="90">D6*D$86/1000</f>
        <v>3226.4020399999999</v>
      </c>
      <c r="E64" s="15">
        <f t="shared" ref="E64:O64" si="91">E6*E$86/1000</f>
        <v>4208.0531799999999</v>
      </c>
      <c r="F64" s="15">
        <f t="shared" si="91"/>
        <v>2879.5605800000003</v>
      </c>
      <c r="G64" s="15">
        <f t="shared" si="91"/>
        <v>3058.9635899999994</v>
      </c>
      <c r="H64" s="15">
        <f t="shared" si="91"/>
        <v>2944.5415800000001</v>
      </c>
      <c r="I64" s="15">
        <f t="shared" si="91"/>
        <v>4084.4375199999995</v>
      </c>
      <c r="J64" s="15">
        <f t="shared" si="91"/>
        <v>4143.5035700000008</v>
      </c>
      <c r="K64" s="15">
        <f t="shared" si="91"/>
        <v>3874.20363</v>
      </c>
      <c r="L64" s="15">
        <f t="shared" ref="L64" si="92">L6*L$86/1000</f>
        <v>3478.5526799069112</v>
      </c>
      <c r="M64" s="15">
        <f t="shared" si="91"/>
        <v>2500.8787499999999</v>
      </c>
      <c r="N64" s="15">
        <f t="shared" si="91"/>
        <v>3186.6453700000002</v>
      </c>
      <c r="O64" s="15">
        <f t="shared" si="91"/>
        <v>3690.9150800000002</v>
      </c>
      <c r="P64" s="15">
        <f t="shared" si="90"/>
        <v>3226.4020399999999</v>
      </c>
      <c r="Q64" s="15">
        <f t="shared" si="90"/>
        <v>7488.9290114568776</v>
      </c>
      <c r="R64" s="15">
        <f t="shared" si="90"/>
        <v>10449.961895595299</v>
      </c>
      <c r="S64" s="15">
        <f t="shared" si="90"/>
        <v>13510.406091774819</v>
      </c>
      <c r="T64" s="15">
        <f t="shared" si="90"/>
        <v>16540.023978198966</v>
      </c>
      <c r="U64" s="15">
        <f t="shared" si="90"/>
        <v>20601.98223635137</v>
      </c>
      <c r="V64" s="15">
        <f t="shared" si="90"/>
        <v>24732.961253418765</v>
      </c>
      <c r="W64" s="15">
        <f t="shared" si="90"/>
        <v>28609.61050947864</v>
      </c>
      <c r="X64" s="15">
        <f t="shared" si="90"/>
        <v>32169.428826072566</v>
      </c>
      <c r="Y64" s="15">
        <f t="shared" si="90"/>
        <v>34641.090755794452</v>
      </c>
      <c r="Z64" s="15">
        <f t="shared" si="90"/>
        <v>38363.791350197505</v>
      </c>
      <c r="AA64" s="15">
        <f t="shared" si="90"/>
        <v>42055.494584825676</v>
      </c>
      <c r="AB64" s="15">
        <f t="shared" si="90"/>
        <v>10449.961895595299</v>
      </c>
      <c r="AC64" s="15">
        <f t="shared" si="90"/>
        <v>10065.702367074104</v>
      </c>
      <c r="AD64" s="15">
        <f t="shared" si="90"/>
        <v>11512.714452784092</v>
      </c>
      <c r="AE64" s="15">
        <f t="shared" si="90"/>
        <v>9544.0281337978577</v>
      </c>
      <c r="AF64" s="15">
        <f t="shared" si="90"/>
        <v>20601.982236351363</v>
      </c>
      <c r="AG64" s="15">
        <f t="shared" si="90"/>
        <v>21445.72076654077</v>
      </c>
      <c r="AH64" s="15">
        <f t="shared" si="90"/>
        <v>42055.494584825661</v>
      </c>
    </row>
    <row r="65" spans="2:34" s="1" customFormat="1" ht="18.600000000000001">
      <c r="B65" s="24" t="s">
        <v>36</v>
      </c>
      <c r="C65" s="14"/>
      <c r="D65" s="15">
        <f t="shared" ref="D65:AH65" si="93">D7*D$86/1000</f>
        <v>0</v>
      </c>
      <c r="E65" s="15">
        <f t="shared" ref="E65:O65" si="94">E7*E$86/1000</f>
        <v>0</v>
      </c>
      <c r="F65" s="15">
        <f t="shared" si="94"/>
        <v>0</v>
      </c>
      <c r="G65" s="15">
        <f t="shared" si="94"/>
        <v>0</v>
      </c>
      <c r="H65" s="15">
        <f t="shared" si="94"/>
        <v>0</v>
      </c>
      <c r="I65" s="15">
        <f t="shared" si="94"/>
        <v>0</v>
      </c>
      <c r="J65" s="15">
        <f t="shared" si="94"/>
        <v>0</v>
      </c>
      <c r="K65" s="15">
        <f t="shared" si="94"/>
        <v>0</v>
      </c>
      <c r="L65" s="15">
        <f t="shared" ref="L65" si="95">L7*L$86/1000</f>
        <v>0</v>
      </c>
      <c r="M65" s="15">
        <f t="shared" si="94"/>
        <v>0</v>
      </c>
      <c r="N65" s="15">
        <f t="shared" si="94"/>
        <v>0</v>
      </c>
      <c r="O65" s="15">
        <f t="shared" si="94"/>
        <v>0</v>
      </c>
      <c r="P65" s="15">
        <f t="shared" si="93"/>
        <v>0</v>
      </c>
      <c r="Q65" s="15">
        <f t="shared" si="93"/>
        <v>0</v>
      </c>
      <c r="R65" s="15">
        <f t="shared" si="93"/>
        <v>0</v>
      </c>
      <c r="S65" s="15">
        <f t="shared" si="93"/>
        <v>0</v>
      </c>
      <c r="T65" s="15">
        <f t="shared" si="93"/>
        <v>0</v>
      </c>
      <c r="U65" s="15">
        <f t="shared" si="93"/>
        <v>0</v>
      </c>
      <c r="V65" s="15">
        <f t="shared" si="93"/>
        <v>0</v>
      </c>
      <c r="W65" s="15">
        <f t="shared" si="93"/>
        <v>0</v>
      </c>
      <c r="X65" s="15">
        <f t="shared" si="93"/>
        <v>0</v>
      </c>
      <c r="Y65" s="15">
        <f t="shared" si="93"/>
        <v>0</v>
      </c>
      <c r="Z65" s="15">
        <f t="shared" si="93"/>
        <v>0</v>
      </c>
      <c r="AA65" s="15">
        <f t="shared" si="93"/>
        <v>0</v>
      </c>
      <c r="AB65" s="15">
        <f t="shared" si="93"/>
        <v>0</v>
      </c>
      <c r="AC65" s="15">
        <f t="shared" si="93"/>
        <v>0</v>
      </c>
      <c r="AD65" s="15">
        <f t="shared" si="93"/>
        <v>0</v>
      </c>
      <c r="AE65" s="15">
        <f t="shared" si="93"/>
        <v>0</v>
      </c>
      <c r="AF65" s="15">
        <f t="shared" si="93"/>
        <v>0</v>
      </c>
      <c r="AG65" s="15">
        <f t="shared" si="93"/>
        <v>0</v>
      </c>
      <c r="AH65" s="15">
        <f t="shared" si="93"/>
        <v>0</v>
      </c>
    </row>
    <row r="66" spans="2:34" s="1" customFormat="1" ht="18.600000000000001">
      <c r="B66" s="24" t="s">
        <v>37</v>
      </c>
      <c r="C66" s="14"/>
      <c r="D66" s="15">
        <f t="shared" ref="D66:AH66" si="96">D8*D$86/1000</f>
        <v>0</v>
      </c>
      <c r="E66" s="15">
        <f t="shared" ref="E66:O66" si="97">E8*E$86/1000</f>
        <v>0</v>
      </c>
      <c r="F66" s="15">
        <f t="shared" si="97"/>
        <v>0</v>
      </c>
      <c r="G66" s="15">
        <f t="shared" si="97"/>
        <v>0</v>
      </c>
      <c r="H66" s="15">
        <f t="shared" si="97"/>
        <v>0</v>
      </c>
      <c r="I66" s="15">
        <f t="shared" si="97"/>
        <v>0</v>
      </c>
      <c r="J66" s="15">
        <f t="shared" si="97"/>
        <v>0</v>
      </c>
      <c r="K66" s="15">
        <f t="shared" si="97"/>
        <v>0</v>
      </c>
      <c r="L66" s="15">
        <f t="shared" ref="L66" si="98">L8*L$86/1000</f>
        <v>0</v>
      </c>
      <c r="M66" s="15">
        <f t="shared" si="97"/>
        <v>0</v>
      </c>
      <c r="N66" s="15">
        <f t="shared" si="97"/>
        <v>0</v>
      </c>
      <c r="O66" s="15">
        <f t="shared" si="97"/>
        <v>0</v>
      </c>
      <c r="P66" s="15">
        <f t="shared" si="96"/>
        <v>0</v>
      </c>
      <c r="Q66" s="15">
        <f t="shared" si="96"/>
        <v>0</v>
      </c>
      <c r="R66" s="15">
        <f t="shared" si="96"/>
        <v>0</v>
      </c>
      <c r="S66" s="15">
        <f t="shared" si="96"/>
        <v>0</v>
      </c>
      <c r="T66" s="15">
        <f t="shared" si="96"/>
        <v>0</v>
      </c>
      <c r="U66" s="15">
        <f t="shared" si="96"/>
        <v>0</v>
      </c>
      <c r="V66" s="15">
        <f t="shared" si="96"/>
        <v>0</v>
      </c>
      <c r="W66" s="15">
        <f t="shared" si="96"/>
        <v>0</v>
      </c>
      <c r="X66" s="15">
        <f t="shared" si="96"/>
        <v>0</v>
      </c>
      <c r="Y66" s="15">
        <f t="shared" si="96"/>
        <v>0</v>
      </c>
      <c r="Z66" s="15">
        <f t="shared" si="96"/>
        <v>0</v>
      </c>
      <c r="AA66" s="15">
        <f t="shared" si="96"/>
        <v>0</v>
      </c>
      <c r="AB66" s="15">
        <f t="shared" si="96"/>
        <v>0</v>
      </c>
      <c r="AC66" s="15">
        <f t="shared" si="96"/>
        <v>0</v>
      </c>
      <c r="AD66" s="15">
        <f t="shared" si="96"/>
        <v>0</v>
      </c>
      <c r="AE66" s="15">
        <f t="shared" si="96"/>
        <v>0</v>
      </c>
      <c r="AF66" s="15">
        <f t="shared" si="96"/>
        <v>0</v>
      </c>
      <c r="AG66" s="15">
        <f t="shared" si="96"/>
        <v>0</v>
      </c>
      <c r="AH66" s="15">
        <f t="shared" si="96"/>
        <v>0</v>
      </c>
    </row>
    <row r="67" spans="2:34" s="1" customFormat="1" ht="18.600000000000001">
      <c r="B67" s="24" t="s">
        <v>38</v>
      </c>
      <c r="C67" s="14"/>
      <c r="D67" s="15">
        <f t="shared" ref="D67:AH67" si="99">D9*D$86/1000</f>
        <v>0</v>
      </c>
      <c r="E67" s="15">
        <f t="shared" ref="E67:O67" si="100">E9*E$86/1000</f>
        <v>0</v>
      </c>
      <c r="F67" s="15">
        <f t="shared" si="100"/>
        <v>0</v>
      </c>
      <c r="G67" s="15">
        <f t="shared" si="100"/>
        <v>0</v>
      </c>
      <c r="H67" s="15">
        <f t="shared" si="100"/>
        <v>0</v>
      </c>
      <c r="I67" s="15">
        <f t="shared" si="100"/>
        <v>0</v>
      </c>
      <c r="J67" s="15">
        <f t="shared" si="100"/>
        <v>0</v>
      </c>
      <c r="K67" s="15">
        <f t="shared" si="100"/>
        <v>0</v>
      </c>
      <c r="L67" s="15">
        <f t="shared" ref="L67" si="101">L9*L$86/1000</f>
        <v>0</v>
      </c>
      <c r="M67" s="15">
        <f t="shared" si="100"/>
        <v>0</v>
      </c>
      <c r="N67" s="15">
        <f t="shared" si="100"/>
        <v>0</v>
      </c>
      <c r="O67" s="15">
        <f t="shared" si="100"/>
        <v>0</v>
      </c>
      <c r="P67" s="15">
        <f t="shared" si="99"/>
        <v>0</v>
      </c>
      <c r="Q67" s="15">
        <f t="shared" si="99"/>
        <v>0</v>
      </c>
      <c r="R67" s="15">
        <f t="shared" si="99"/>
        <v>0</v>
      </c>
      <c r="S67" s="15">
        <f t="shared" si="99"/>
        <v>0</v>
      </c>
      <c r="T67" s="15">
        <f t="shared" si="99"/>
        <v>0</v>
      </c>
      <c r="U67" s="15">
        <f t="shared" si="99"/>
        <v>0</v>
      </c>
      <c r="V67" s="15">
        <f t="shared" si="99"/>
        <v>0</v>
      </c>
      <c r="W67" s="15">
        <f t="shared" si="99"/>
        <v>0</v>
      </c>
      <c r="X67" s="15">
        <f t="shared" si="99"/>
        <v>0</v>
      </c>
      <c r="Y67" s="15">
        <f t="shared" si="99"/>
        <v>0</v>
      </c>
      <c r="Z67" s="15">
        <f t="shared" si="99"/>
        <v>0</v>
      </c>
      <c r="AA67" s="15">
        <f t="shared" si="99"/>
        <v>0</v>
      </c>
      <c r="AB67" s="15">
        <f t="shared" si="99"/>
        <v>0</v>
      </c>
      <c r="AC67" s="15">
        <f t="shared" si="99"/>
        <v>0</v>
      </c>
      <c r="AD67" s="15">
        <f t="shared" si="99"/>
        <v>0</v>
      </c>
      <c r="AE67" s="15">
        <f t="shared" si="99"/>
        <v>0</v>
      </c>
      <c r="AF67" s="15">
        <f t="shared" si="99"/>
        <v>0</v>
      </c>
      <c r="AG67" s="15">
        <f t="shared" si="99"/>
        <v>0</v>
      </c>
      <c r="AH67" s="15">
        <f t="shared" si="99"/>
        <v>0</v>
      </c>
    </row>
    <row r="68" spans="2:34" s="1" customFormat="1" ht="18.600000000000001">
      <c r="B68" s="24" t="s">
        <v>39</v>
      </c>
      <c r="C68" s="14"/>
      <c r="D68" s="15">
        <f t="shared" ref="D68:AH68" si="102">D10*D$86/1000</f>
        <v>0</v>
      </c>
      <c r="E68" s="15">
        <f t="shared" ref="E68:O68" si="103">E10*E$86/1000</f>
        <v>0</v>
      </c>
      <c r="F68" s="15">
        <f t="shared" si="103"/>
        <v>0</v>
      </c>
      <c r="G68" s="15">
        <f t="shared" si="103"/>
        <v>0</v>
      </c>
      <c r="H68" s="15">
        <f t="shared" si="103"/>
        <v>0</v>
      </c>
      <c r="I68" s="15">
        <f t="shared" si="103"/>
        <v>0</v>
      </c>
      <c r="J68" s="15">
        <f t="shared" si="103"/>
        <v>0</v>
      </c>
      <c r="K68" s="15">
        <f t="shared" si="103"/>
        <v>0</v>
      </c>
      <c r="L68" s="15">
        <f t="shared" ref="L68" si="104">L10*L$86/1000</f>
        <v>0</v>
      </c>
      <c r="M68" s="15">
        <f t="shared" si="103"/>
        <v>0</v>
      </c>
      <c r="N68" s="15">
        <f t="shared" si="103"/>
        <v>0</v>
      </c>
      <c r="O68" s="15">
        <f t="shared" si="103"/>
        <v>0</v>
      </c>
      <c r="P68" s="15">
        <f t="shared" si="102"/>
        <v>0</v>
      </c>
      <c r="Q68" s="15">
        <f t="shared" si="102"/>
        <v>0</v>
      </c>
      <c r="R68" s="15">
        <f t="shared" si="102"/>
        <v>0</v>
      </c>
      <c r="S68" s="15">
        <f t="shared" si="102"/>
        <v>0</v>
      </c>
      <c r="T68" s="15">
        <f t="shared" si="102"/>
        <v>0</v>
      </c>
      <c r="U68" s="15">
        <f t="shared" si="102"/>
        <v>0</v>
      </c>
      <c r="V68" s="15">
        <f t="shared" si="102"/>
        <v>0</v>
      </c>
      <c r="W68" s="15">
        <f t="shared" si="102"/>
        <v>0</v>
      </c>
      <c r="X68" s="15">
        <f t="shared" si="102"/>
        <v>0</v>
      </c>
      <c r="Y68" s="15">
        <f t="shared" si="102"/>
        <v>0</v>
      </c>
      <c r="Z68" s="15">
        <f t="shared" si="102"/>
        <v>0</v>
      </c>
      <c r="AA68" s="15">
        <f t="shared" si="102"/>
        <v>0</v>
      </c>
      <c r="AB68" s="15">
        <f t="shared" si="102"/>
        <v>0</v>
      </c>
      <c r="AC68" s="15">
        <f t="shared" si="102"/>
        <v>0</v>
      </c>
      <c r="AD68" s="15">
        <f t="shared" si="102"/>
        <v>0</v>
      </c>
      <c r="AE68" s="15">
        <f t="shared" si="102"/>
        <v>0</v>
      </c>
      <c r="AF68" s="15">
        <f t="shared" si="102"/>
        <v>0</v>
      </c>
      <c r="AG68" s="15">
        <f t="shared" si="102"/>
        <v>0</v>
      </c>
      <c r="AH68" s="15">
        <f t="shared" si="102"/>
        <v>0</v>
      </c>
    </row>
    <row r="69" spans="2:34" s="1" customFormat="1" ht="18.600000000000001">
      <c r="B69" s="24" t="s">
        <v>40</v>
      </c>
      <c r="C69" s="14"/>
      <c r="D69" s="15">
        <f t="shared" ref="D69:AH69" si="105">D11*D$86/1000</f>
        <v>5319.0822099999996</v>
      </c>
      <c r="E69" s="15">
        <f t="shared" ref="E69:O69" si="106">E11*E$86/1000</f>
        <v>7064.5376699999997</v>
      </c>
      <c r="F69" s="15">
        <f t="shared" si="106"/>
        <v>6416.6131699999996</v>
      </c>
      <c r="G69" s="15">
        <f t="shared" si="106"/>
        <v>8940.6842799999977</v>
      </c>
      <c r="H69" s="15">
        <f t="shared" si="106"/>
        <v>7010.7929299999996</v>
      </c>
      <c r="I69" s="15">
        <f t="shared" si="106"/>
        <v>7466.9503399999994</v>
      </c>
      <c r="J69" s="15">
        <f t="shared" si="106"/>
        <v>7712.0408399999997</v>
      </c>
      <c r="K69" s="15">
        <f t="shared" si="106"/>
        <v>7778.3940700000003</v>
      </c>
      <c r="L69" s="15">
        <f t="shared" ref="L69" si="107">L11*L$86/1000</f>
        <v>8462.2533597735419</v>
      </c>
      <c r="M69" s="15">
        <f t="shared" si="106"/>
        <v>7172.9382699999996</v>
      </c>
      <c r="N69" s="15">
        <f t="shared" si="106"/>
        <v>6577.5986700000003</v>
      </c>
      <c r="O69" s="15">
        <f t="shared" si="106"/>
        <v>6616.4190099999996</v>
      </c>
      <c r="P69" s="15">
        <f t="shared" si="105"/>
        <v>5319.0822099999996</v>
      </c>
      <c r="Q69" s="15">
        <f t="shared" si="105"/>
        <v>12454.672069579772</v>
      </c>
      <c r="R69" s="15">
        <f t="shared" si="105"/>
        <v>18901.969679781938</v>
      </c>
      <c r="S69" s="15">
        <f t="shared" si="105"/>
        <v>27833.866852625477</v>
      </c>
      <c r="T69" s="15">
        <f t="shared" si="105"/>
        <v>34929.736056469883</v>
      </c>
      <c r="U69" s="15">
        <f t="shared" si="105"/>
        <v>42497.664029916305</v>
      </c>
      <c r="V69" s="15">
        <f t="shared" si="105"/>
        <v>50292.373964242513</v>
      </c>
      <c r="W69" s="15">
        <f t="shared" si="105"/>
        <v>58083.99902353275</v>
      </c>
      <c r="X69" s="15">
        <f t="shared" si="105"/>
        <v>66540.498317763238</v>
      </c>
      <c r="Y69" s="15">
        <f t="shared" si="105"/>
        <v>74341.181283691709</v>
      </c>
      <c r="Z69" s="15">
        <f t="shared" si="105"/>
        <v>81929.805954814918</v>
      </c>
      <c r="AA69" s="15">
        <f t="shared" si="105"/>
        <v>88543.311542641415</v>
      </c>
      <c r="AB69" s="15">
        <f t="shared" si="105"/>
        <v>18901.969679781938</v>
      </c>
      <c r="AC69" s="15">
        <f t="shared" si="105"/>
        <v>23732.962106368355</v>
      </c>
      <c r="AD69" s="15">
        <f t="shared" si="105"/>
        <v>23949.618328929413</v>
      </c>
      <c r="AE69" s="15">
        <f t="shared" si="105"/>
        <v>20994.200060208397</v>
      </c>
      <c r="AF69" s="15">
        <f t="shared" si="105"/>
        <v>42497.664029916297</v>
      </c>
      <c r="AG69" s="15">
        <f t="shared" si="105"/>
        <v>46017.254942563464</v>
      </c>
      <c r="AH69" s="15">
        <f t="shared" si="105"/>
        <v>88543.311542641401</v>
      </c>
    </row>
    <row r="70" spans="2:34" s="1" customFormat="1" ht="18.600000000000001">
      <c r="B70" s="26" t="s">
        <v>41</v>
      </c>
      <c r="C70" s="27"/>
      <c r="D70" s="28">
        <f t="shared" ref="D70:AH70" si="108">D12*D$86/1000</f>
        <v>10372.781580000001</v>
      </c>
      <c r="E70" s="28">
        <f t="shared" ref="E70:O70" si="109">E12*E$86/1000</f>
        <v>13749.61349</v>
      </c>
      <c r="F70" s="28">
        <f t="shared" si="109"/>
        <v>11603.40425</v>
      </c>
      <c r="G70" s="28">
        <f t="shared" si="109"/>
        <v>14331.266909999997</v>
      </c>
      <c r="H70" s="28">
        <f t="shared" si="109"/>
        <v>12808.154039999999</v>
      </c>
      <c r="I70" s="28">
        <f t="shared" si="109"/>
        <v>14738.163479999999</v>
      </c>
      <c r="J70" s="28">
        <f t="shared" si="109"/>
        <v>15150.385859999999</v>
      </c>
      <c r="K70" s="28">
        <f t="shared" si="109"/>
        <v>14745.828210000001</v>
      </c>
      <c r="L70" s="28">
        <f t="shared" ref="L70" si="110">L12*L$86/1000</f>
        <v>15235.045539592296</v>
      </c>
      <c r="M70" s="28">
        <f t="shared" si="109"/>
        <v>11977.318839999998</v>
      </c>
      <c r="N70" s="28">
        <f t="shared" si="109"/>
        <v>11838.4683</v>
      </c>
      <c r="O70" s="28">
        <f t="shared" si="109"/>
        <v>13407.104640000001</v>
      </c>
      <c r="P70" s="28">
        <f t="shared" si="108"/>
        <v>10372.781580000001</v>
      </c>
      <c r="Q70" s="28">
        <f t="shared" si="108"/>
        <v>24264.937627770989</v>
      </c>
      <c r="R70" s="28">
        <f t="shared" si="108"/>
        <v>35985.936365156012</v>
      </c>
      <c r="S70" s="28">
        <f t="shared" si="108"/>
        <v>50309.525594629675</v>
      </c>
      <c r="T70" s="28">
        <f t="shared" si="108"/>
        <v>63258.44857037902</v>
      </c>
      <c r="U70" s="28">
        <f t="shared" si="108"/>
        <v>78023.773279463552</v>
      </c>
      <c r="V70" s="28">
        <f t="shared" si="108"/>
        <v>93197.127921603998</v>
      </c>
      <c r="W70" s="28">
        <f t="shared" si="108"/>
        <v>107939.94205499945</v>
      </c>
      <c r="X70" s="28">
        <f t="shared" si="108"/>
        <v>123224.14144402137</v>
      </c>
      <c r="Y70" s="28">
        <f t="shared" si="108"/>
        <v>135914.58232616182</v>
      </c>
      <c r="Z70" s="28">
        <f t="shared" si="108"/>
        <v>149501.60603960528</v>
      </c>
      <c r="AA70" s="28">
        <f t="shared" si="108"/>
        <v>162908.23745487642</v>
      </c>
      <c r="AB70" s="28">
        <f t="shared" si="108"/>
        <v>35985.936365156012</v>
      </c>
      <c r="AC70" s="28">
        <f t="shared" si="108"/>
        <v>42137.454924200189</v>
      </c>
      <c r="AD70" s="28">
        <f t="shared" si="108"/>
        <v>45144.025288648663</v>
      </c>
      <c r="AE70" s="28">
        <f t="shared" si="108"/>
        <v>38022.09346555682</v>
      </c>
      <c r="AF70" s="28">
        <f t="shared" si="108"/>
        <v>78023.773279463538</v>
      </c>
      <c r="AG70" s="28">
        <f t="shared" si="108"/>
        <v>84829.952014645474</v>
      </c>
      <c r="AH70" s="28">
        <f t="shared" si="108"/>
        <v>162908.23745487639</v>
      </c>
    </row>
    <row r="71" spans="2:34" s="1" customFormat="1" ht="18.600000000000001">
      <c r="B71" s="25" t="s">
        <v>42</v>
      </c>
      <c r="C71" s="14"/>
      <c r="D71" s="15">
        <f t="shared" ref="D71:AH71" si="111">D13*D$86/1000</f>
        <v>507.38380999999998</v>
      </c>
      <c r="E71" s="15">
        <f t="shared" ref="E71:O71" si="112">E13*E$86/1000</f>
        <v>647.61192000000005</v>
      </c>
      <c r="F71" s="15">
        <f t="shared" si="112"/>
        <v>608.09445999999991</v>
      </c>
      <c r="G71" s="15">
        <f t="shared" si="112"/>
        <v>510.98641999999995</v>
      </c>
      <c r="H71" s="15">
        <f t="shared" si="112"/>
        <v>531.75678000000005</v>
      </c>
      <c r="I71" s="15">
        <f t="shared" si="112"/>
        <v>555.36012000000005</v>
      </c>
      <c r="J71" s="15">
        <f t="shared" si="112"/>
        <v>557.71939000000009</v>
      </c>
      <c r="K71" s="15">
        <f t="shared" si="112"/>
        <v>542.36150999999995</v>
      </c>
      <c r="L71" s="15">
        <f t="shared" ref="L71" si="113">L13*L$86/1000</f>
        <v>614.90266998354468</v>
      </c>
      <c r="M71" s="15">
        <f t="shared" si="112"/>
        <v>511.30622999999997</v>
      </c>
      <c r="N71" s="15">
        <f t="shared" si="112"/>
        <v>424.96353000000005</v>
      </c>
      <c r="O71" s="15">
        <f t="shared" si="112"/>
        <v>535.77094999999997</v>
      </c>
      <c r="P71" s="15">
        <f t="shared" si="111"/>
        <v>507.38380999999998</v>
      </c>
      <c r="Q71" s="15">
        <f t="shared" si="111"/>
        <v>1165.6496854013528</v>
      </c>
      <c r="R71" s="15">
        <f t="shared" si="111"/>
        <v>1776.1294642213541</v>
      </c>
      <c r="S71" s="15">
        <f t="shared" si="111"/>
        <v>2287.3975843350117</v>
      </c>
      <c r="T71" s="15">
        <f t="shared" si="111"/>
        <v>2830.3852771559277</v>
      </c>
      <c r="U71" s="15">
        <f t="shared" si="111"/>
        <v>3400.2943013610061</v>
      </c>
      <c r="V71" s="15">
        <f t="shared" si="111"/>
        <v>3972.3365387405915</v>
      </c>
      <c r="W71" s="15">
        <f t="shared" si="111"/>
        <v>4521.7217268962668</v>
      </c>
      <c r="X71" s="15">
        <f t="shared" si="111"/>
        <v>5141.526347904507</v>
      </c>
      <c r="Y71" s="15">
        <f t="shared" si="111"/>
        <v>5686.5626975877576</v>
      </c>
      <c r="Z71" s="15">
        <f t="shared" si="111"/>
        <v>6147.1293663364413</v>
      </c>
      <c r="AA71" s="15">
        <f t="shared" si="111"/>
        <v>6682.8245935265431</v>
      </c>
      <c r="AB71" s="15">
        <f t="shared" si="111"/>
        <v>1776.1294642213541</v>
      </c>
      <c r="AC71" s="15">
        <f t="shared" si="111"/>
        <v>1603.8123824886288</v>
      </c>
      <c r="AD71" s="15">
        <f t="shared" si="111"/>
        <v>1713.9906460745781</v>
      </c>
      <c r="AE71" s="15">
        <f t="shared" si="111"/>
        <v>1494.1413090586634</v>
      </c>
      <c r="AF71" s="15">
        <f t="shared" si="111"/>
        <v>3400.2943013610052</v>
      </c>
      <c r="AG71" s="15">
        <f t="shared" si="111"/>
        <v>3283.0207353600381</v>
      </c>
      <c r="AH71" s="15">
        <f t="shared" si="111"/>
        <v>6682.8245935265413</v>
      </c>
    </row>
    <row r="72" spans="2:34" s="1" customFormat="1" ht="18.600000000000001">
      <c r="B72" s="25" t="s">
        <v>43</v>
      </c>
      <c r="C72" s="14"/>
      <c r="D72" s="15">
        <f t="shared" ref="D72:AH72" si="114">D14*D$86/1000</f>
        <v>1069.72108</v>
      </c>
      <c r="E72" s="15">
        <f t="shared" ref="E72:O72" si="115">E14*E$86/1000</f>
        <v>899.02210000000014</v>
      </c>
      <c r="F72" s="15">
        <f t="shared" si="115"/>
        <v>778.80129999999997</v>
      </c>
      <c r="G72" s="15">
        <f t="shared" si="115"/>
        <v>1089.1844899999999</v>
      </c>
      <c r="H72" s="15">
        <f t="shared" si="115"/>
        <v>658.38508999999999</v>
      </c>
      <c r="I72" s="15">
        <f t="shared" si="115"/>
        <v>825.73170000000005</v>
      </c>
      <c r="J72" s="15">
        <f t="shared" si="115"/>
        <v>923.65561000000014</v>
      </c>
      <c r="K72" s="15">
        <f t="shared" si="115"/>
        <v>1103.8710100000001</v>
      </c>
      <c r="L72" s="15">
        <f t="shared" ref="L72" si="116">L14*L$86/1000</f>
        <v>1966.5947599473725</v>
      </c>
      <c r="M72" s="15">
        <f t="shared" si="115"/>
        <v>1788.9226000000001</v>
      </c>
      <c r="N72" s="15">
        <f t="shared" si="115"/>
        <v>1698.47479</v>
      </c>
      <c r="O72" s="15">
        <f t="shared" si="115"/>
        <v>939.1968700000001</v>
      </c>
      <c r="P72" s="15">
        <f t="shared" si="114"/>
        <v>1069.72108</v>
      </c>
      <c r="Q72" s="15">
        <f t="shared" si="114"/>
        <v>2060.0179864851543</v>
      </c>
      <c r="R72" s="15">
        <f t="shared" si="114"/>
        <v>2862.0863329946897</v>
      </c>
      <c r="S72" s="15">
        <f t="shared" si="114"/>
        <v>3950.8305430883515</v>
      </c>
      <c r="T72" s="15">
        <f t="shared" si="114"/>
        <v>4653.4497376708205</v>
      </c>
      <c r="U72" s="15">
        <f t="shared" si="114"/>
        <v>5514.2910505486161</v>
      </c>
      <c r="V72" s="15">
        <f t="shared" si="114"/>
        <v>6458.6801265241247</v>
      </c>
      <c r="W72" s="15">
        <f t="shared" si="114"/>
        <v>7555.5373790022577</v>
      </c>
      <c r="X72" s="15">
        <f t="shared" si="114"/>
        <v>9415.788710437635</v>
      </c>
      <c r="Y72" s="15">
        <f t="shared" si="114"/>
        <v>11559.833827064889</v>
      </c>
      <c r="Z72" s="15">
        <f t="shared" si="114"/>
        <v>13776.223853442923</v>
      </c>
      <c r="AA72" s="15">
        <f t="shared" si="114"/>
        <v>14714.301460012328</v>
      </c>
      <c r="AB72" s="15">
        <f t="shared" si="114"/>
        <v>2862.0863329946897</v>
      </c>
      <c r="AC72" s="15">
        <f t="shared" si="114"/>
        <v>2621.3707277884059</v>
      </c>
      <c r="AD72" s="15">
        <f t="shared" si="114"/>
        <v>3974.1669122419767</v>
      </c>
      <c r="AE72" s="15">
        <f t="shared" si="114"/>
        <v>4732.4089707232224</v>
      </c>
      <c r="AF72" s="15">
        <f t="shared" si="114"/>
        <v>5514.2910505486152</v>
      </c>
      <c r="AG72" s="15">
        <f t="shared" si="114"/>
        <v>9174.1450128280394</v>
      </c>
      <c r="AH72" s="15">
        <f t="shared" si="114"/>
        <v>14714.301460012324</v>
      </c>
    </row>
    <row r="73" spans="2:34" s="1" customFormat="1" ht="18.600000000000001">
      <c r="B73" s="25" t="s">
        <v>44</v>
      </c>
      <c r="C73" s="14"/>
      <c r="D73" s="15">
        <f t="shared" ref="D73:AH73" si="117">D15*D$86/1000</f>
        <v>1275.5754999999999</v>
      </c>
      <c r="E73" s="15">
        <f t="shared" ref="E73:O73" si="118">E15*E$86/1000</f>
        <v>1706.5458799999999</v>
      </c>
      <c r="F73" s="15">
        <f t="shared" si="118"/>
        <v>1360.9087500000001</v>
      </c>
      <c r="G73" s="15">
        <f t="shared" si="118"/>
        <v>1295.7205999999999</v>
      </c>
      <c r="H73" s="15">
        <f t="shared" si="118"/>
        <v>1250.9896799999999</v>
      </c>
      <c r="I73" s="15">
        <f t="shared" si="118"/>
        <v>1272.6163300000001</v>
      </c>
      <c r="J73" s="15">
        <f t="shared" si="118"/>
        <v>1340.4647800000002</v>
      </c>
      <c r="K73" s="15">
        <f t="shared" si="118"/>
        <v>1631.1959099999999</v>
      </c>
      <c r="L73" s="15">
        <f t="shared" ref="L73" si="119">L15*L$86/1000</f>
        <v>2219.0232799406172</v>
      </c>
      <c r="M73" s="15">
        <f t="shared" si="118"/>
        <v>2007.39374</v>
      </c>
      <c r="N73" s="15">
        <f t="shared" si="118"/>
        <v>1915.99676</v>
      </c>
      <c r="O73" s="15">
        <f t="shared" si="118"/>
        <v>1998.3420899999999</v>
      </c>
      <c r="P73" s="15">
        <f t="shared" si="117"/>
        <v>1275.5754999999999</v>
      </c>
      <c r="Q73" s="15">
        <f t="shared" si="117"/>
        <v>2997.3321481968014</v>
      </c>
      <c r="R73" s="15">
        <f t="shared" si="117"/>
        <v>4377.4290908064404</v>
      </c>
      <c r="S73" s="15">
        <f t="shared" si="117"/>
        <v>5673.7216655918583</v>
      </c>
      <c r="T73" s="15">
        <f t="shared" si="117"/>
        <v>6959.0619154867309</v>
      </c>
      <c r="U73" s="15">
        <f t="shared" si="117"/>
        <v>8279.3449549385205</v>
      </c>
      <c r="V73" s="15">
        <f t="shared" si="117"/>
        <v>9656.9606496594442</v>
      </c>
      <c r="W73" s="15">
        <f t="shared" si="117"/>
        <v>11279.272124524085</v>
      </c>
      <c r="X73" s="15">
        <f t="shared" si="117"/>
        <v>13426.960972408133</v>
      </c>
      <c r="Y73" s="15">
        <f t="shared" si="117"/>
        <v>15753.710168916568</v>
      </c>
      <c r="Z73" s="15">
        <f t="shared" si="117"/>
        <v>18162.689079829852</v>
      </c>
      <c r="AA73" s="15">
        <f t="shared" si="117"/>
        <v>20162.315492666683</v>
      </c>
      <c r="AB73" s="15">
        <f t="shared" si="117"/>
        <v>4377.4290908064404</v>
      </c>
      <c r="AC73" s="15">
        <f t="shared" si="117"/>
        <v>3846.0932022452453</v>
      </c>
      <c r="AD73" s="15">
        <f t="shared" si="117"/>
        <v>5179.7214106138117</v>
      </c>
      <c r="AE73" s="15">
        <f t="shared" si="117"/>
        <v>6087.0435080057532</v>
      </c>
      <c r="AF73" s="15">
        <f t="shared" si="117"/>
        <v>8279.3449549385186</v>
      </c>
      <c r="AG73" s="15">
        <f t="shared" si="117"/>
        <v>11857.409951414631</v>
      </c>
      <c r="AH73" s="15">
        <f t="shared" si="117"/>
        <v>20162.315492666679</v>
      </c>
    </row>
    <row r="74" spans="2:34" s="1" customFormat="1" ht="18.600000000000001">
      <c r="B74" s="25" t="s">
        <v>45</v>
      </c>
      <c r="C74" s="14"/>
      <c r="D74" s="15">
        <f t="shared" ref="D74:AH74" si="120">D16*D$86/1000</f>
        <v>0</v>
      </c>
      <c r="E74" s="15">
        <f t="shared" ref="E74:O74" si="121">E16*E$86/1000</f>
        <v>0</v>
      </c>
      <c r="F74" s="15">
        <f t="shared" si="121"/>
        <v>0</v>
      </c>
      <c r="G74" s="15">
        <f t="shared" si="121"/>
        <v>0</v>
      </c>
      <c r="H74" s="15">
        <f t="shared" si="121"/>
        <v>0</v>
      </c>
      <c r="I74" s="15">
        <f t="shared" si="121"/>
        <v>0</v>
      </c>
      <c r="J74" s="15">
        <f t="shared" si="121"/>
        <v>0</v>
      </c>
      <c r="K74" s="15">
        <f t="shared" si="121"/>
        <v>0</v>
      </c>
      <c r="L74" s="15">
        <f t="shared" ref="L74" si="122">L16*L$86/1000</f>
        <v>0</v>
      </c>
      <c r="M74" s="15">
        <f t="shared" si="121"/>
        <v>0</v>
      </c>
      <c r="N74" s="15">
        <f t="shared" si="121"/>
        <v>0</v>
      </c>
      <c r="O74" s="15">
        <f t="shared" si="121"/>
        <v>0</v>
      </c>
      <c r="P74" s="15">
        <f t="shared" si="120"/>
        <v>0</v>
      </c>
      <c r="Q74" s="15">
        <f t="shared" si="120"/>
        <v>0</v>
      </c>
      <c r="R74" s="15">
        <f t="shared" si="120"/>
        <v>0</v>
      </c>
      <c r="S74" s="15">
        <f t="shared" si="120"/>
        <v>0</v>
      </c>
      <c r="T74" s="15">
        <f t="shared" si="120"/>
        <v>0</v>
      </c>
      <c r="U74" s="15">
        <f t="shared" si="120"/>
        <v>0</v>
      </c>
      <c r="V74" s="15">
        <f t="shared" si="120"/>
        <v>0</v>
      </c>
      <c r="W74" s="15">
        <f t="shared" si="120"/>
        <v>0</v>
      </c>
      <c r="X74" s="15">
        <f t="shared" si="120"/>
        <v>0</v>
      </c>
      <c r="Y74" s="15">
        <f t="shared" si="120"/>
        <v>0</v>
      </c>
      <c r="Z74" s="15">
        <f t="shared" si="120"/>
        <v>0</v>
      </c>
      <c r="AA74" s="15">
        <f t="shared" si="120"/>
        <v>0</v>
      </c>
      <c r="AB74" s="15">
        <f t="shared" si="120"/>
        <v>0</v>
      </c>
      <c r="AC74" s="15">
        <f t="shared" si="120"/>
        <v>0</v>
      </c>
      <c r="AD74" s="15">
        <f t="shared" si="120"/>
        <v>0</v>
      </c>
      <c r="AE74" s="15">
        <f t="shared" si="120"/>
        <v>0</v>
      </c>
      <c r="AF74" s="15">
        <f t="shared" si="120"/>
        <v>0</v>
      </c>
      <c r="AG74" s="15">
        <f t="shared" si="120"/>
        <v>0</v>
      </c>
      <c r="AH74" s="15">
        <f t="shared" si="120"/>
        <v>0</v>
      </c>
    </row>
    <row r="75" spans="2:34" s="1" customFormat="1" ht="18.600000000000001">
      <c r="B75" s="25" t="s">
        <v>46</v>
      </c>
      <c r="C75" s="14"/>
      <c r="D75" s="15">
        <f t="shared" ref="D75:AH75" si="123">D17*D$86/1000</f>
        <v>3280.7004500000003</v>
      </c>
      <c r="E75" s="15">
        <f t="shared" ref="E75:O75" si="124">E17*E$86/1000</f>
        <v>4432.8555400000005</v>
      </c>
      <c r="F75" s="15">
        <f t="shared" si="124"/>
        <v>4060.4615199999998</v>
      </c>
      <c r="G75" s="15">
        <f t="shared" si="124"/>
        <v>4487.6100399999987</v>
      </c>
      <c r="H75" s="15">
        <f t="shared" si="124"/>
        <v>4168.6926299999996</v>
      </c>
      <c r="I75" s="15">
        <f t="shared" si="124"/>
        <v>4648.6313</v>
      </c>
      <c r="J75" s="15">
        <f t="shared" si="124"/>
        <v>4081.7506400000007</v>
      </c>
      <c r="K75" s="15">
        <f t="shared" si="124"/>
        <v>4294.9556299999995</v>
      </c>
      <c r="L75" s="15">
        <f t="shared" ref="L75" si="125">L17*L$86/1000</f>
        <v>4033.5459098920592</v>
      </c>
      <c r="M75" s="15">
        <f t="shared" si="124"/>
        <v>3221.4973799999998</v>
      </c>
      <c r="N75" s="15">
        <f t="shared" si="124"/>
        <v>2747.7295299999996</v>
      </c>
      <c r="O75" s="15">
        <f t="shared" si="124"/>
        <v>4263.9379300000001</v>
      </c>
      <c r="P75" s="15">
        <f t="shared" si="123"/>
        <v>3280.7004500000003</v>
      </c>
      <c r="Q75" s="15">
        <f t="shared" si="123"/>
        <v>7746.2249488281141</v>
      </c>
      <c r="R75" s="15">
        <f t="shared" si="123"/>
        <v>11821.28727122045</v>
      </c>
      <c r="S75" s="15">
        <f t="shared" si="123"/>
        <v>16307.116011065638</v>
      </c>
      <c r="T75" s="15">
        <f t="shared" si="123"/>
        <v>20519.802770793565</v>
      </c>
      <c r="U75" s="15">
        <f t="shared" si="123"/>
        <v>25194.174309762333</v>
      </c>
      <c r="V75" s="15">
        <f t="shared" si="123"/>
        <v>29388.625533177172</v>
      </c>
      <c r="W75" s="15">
        <f t="shared" si="123"/>
        <v>33712.100407879727</v>
      </c>
      <c r="X75" s="15">
        <f t="shared" si="123"/>
        <v>37849.381952554599</v>
      </c>
      <c r="Y75" s="15">
        <f t="shared" si="123"/>
        <v>41132.522243956002</v>
      </c>
      <c r="Z75" s="15">
        <f t="shared" si="123"/>
        <v>43963.666265485161</v>
      </c>
      <c r="AA75" s="15">
        <f t="shared" si="123"/>
        <v>48228.631826410594</v>
      </c>
      <c r="AB75" s="15">
        <f t="shared" si="123"/>
        <v>11821.28727122045</v>
      </c>
      <c r="AC75" s="15">
        <f t="shared" si="123"/>
        <v>13381.139943192133</v>
      </c>
      <c r="AD75" s="15">
        <f t="shared" si="123"/>
        <v>12426.661700575696</v>
      </c>
      <c r="AE75" s="15">
        <f t="shared" si="123"/>
        <v>10219.480509452955</v>
      </c>
      <c r="AF75" s="15">
        <f t="shared" si="123"/>
        <v>25194.174309762329</v>
      </c>
      <c r="AG75" s="15">
        <f t="shared" si="123"/>
        <v>23046.943407898281</v>
      </c>
      <c r="AH75" s="15">
        <f t="shared" si="123"/>
        <v>48228.631826410579</v>
      </c>
    </row>
    <row r="76" spans="2:34" s="1" customFormat="1" ht="18.600000000000001">
      <c r="B76" s="26" t="s">
        <v>47</v>
      </c>
      <c r="C76" s="27"/>
      <c r="D76" s="28">
        <f t="shared" ref="D76:AH76" si="126">D18*D$86/1000</f>
        <v>6133.3808400000007</v>
      </c>
      <c r="E76" s="28">
        <f t="shared" ref="E76:O76" si="127">E18*E$86/1000</f>
        <v>7686.0354399999997</v>
      </c>
      <c r="F76" s="28">
        <f t="shared" si="127"/>
        <v>6808.2660299999998</v>
      </c>
      <c r="G76" s="28">
        <f t="shared" si="127"/>
        <v>7383.501549999999</v>
      </c>
      <c r="H76" s="28">
        <f t="shared" si="127"/>
        <v>6609.8241799999996</v>
      </c>
      <c r="I76" s="28">
        <f t="shared" si="127"/>
        <v>7302.3394500000013</v>
      </c>
      <c r="J76" s="28">
        <f t="shared" si="127"/>
        <v>6903.5904200000004</v>
      </c>
      <c r="K76" s="28">
        <f t="shared" si="127"/>
        <v>7572.3840599999994</v>
      </c>
      <c r="L76" s="28">
        <f t="shared" ref="L76" si="128">L18*L$86/1000</f>
        <v>8834.0666197635928</v>
      </c>
      <c r="M76" s="28">
        <f t="shared" si="127"/>
        <v>7529.1199500000002</v>
      </c>
      <c r="N76" s="28">
        <f t="shared" si="127"/>
        <v>6787.1646100000016</v>
      </c>
      <c r="O76" s="28">
        <f t="shared" si="127"/>
        <v>7737.24784</v>
      </c>
      <c r="P76" s="28">
        <f t="shared" si="126"/>
        <v>6133.3808400000007</v>
      </c>
      <c r="Q76" s="28">
        <f t="shared" si="126"/>
        <v>13969.224768911423</v>
      </c>
      <c r="R76" s="28">
        <f t="shared" si="126"/>
        <v>20836.932159242933</v>
      </c>
      <c r="S76" s="28">
        <f t="shared" si="126"/>
        <v>28219.065804080859</v>
      </c>
      <c r="T76" s="28">
        <f t="shared" si="126"/>
        <v>34962.699701107049</v>
      </c>
      <c r="U76" s="28">
        <f t="shared" si="126"/>
        <v>42388.104616610479</v>
      </c>
      <c r="V76" s="28">
        <f t="shared" si="126"/>
        <v>49476.602848101335</v>
      </c>
      <c r="W76" s="28">
        <f t="shared" si="126"/>
        <v>57068.631638302337</v>
      </c>
      <c r="X76" s="28">
        <f t="shared" si="126"/>
        <v>65833.65798330486</v>
      </c>
      <c r="Y76" s="28">
        <f t="shared" si="126"/>
        <v>74132.628937525209</v>
      </c>
      <c r="Z76" s="28">
        <f t="shared" si="126"/>
        <v>82049.708565094363</v>
      </c>
      <c r="AA76" s="28">
        <f t="shared" si="126"/>
        <v>89788.073372616127</v>
      </c>
      <c r="AB76" s="28">
        <f t="shared" si="126"/>
        <v>20836.932159242933</v>
      </c>
      <c r="AC76" s="28">
        <f t="shared" si="126"/>
        <v>21452.416255714412</v>
      </c>
      <c r="AD76" s="28">
        <f t="shared" si="126"/>
        <v>23294.540669506066</v>
      </c>
      <c r="AE76" s="28">
        <f t="shared" si="126"/>
        <v>22533.074297240593</v>
      </c>
      <c r="AF76" s="28">
        <f t="shared" si="126"/>
        <v>42388.104616610464</v>
      </c>
      <c r="AG76" s="28">
        <f t="shared" si="126"/>
        <v>47361.519107500986</v>
      </c>
      <c r="AH76" s="28">
        <f t="shared" si="126"/>
        <v>89788.073372616112</v>
      </c>
    </row>
    <row r="77" spans="2:34" s="1" customFormat="1" ht="18.600000000000001">
      <c r="B77" s="25" t="s">
        <v>48</v>
      </c>
      <c r="C77" s="14"/>
      <c r="D77" s="15">
        <f t="shared" ref="D77:AH77" si="129">D19*D$86/1000</f>
        <v>486.97665999999998</v>
      </c>
      <c r="E77" s="15">
        <f t="shared" ref="E77:O77" si="130">E19*E$86/1000</f>
        <v>1186.5453300000001</v>
      </c>
      <c r="F77" s="15">
        <f t="shared" si="130"/>
        <v>1128.1341100000002</v>
      </c>
      <c r="G77" s="15">
        <f t="shared" si="130"/>
        <v>1320.7886699999997</v>
      </c>
      <c r="H77" s="15">
        <f t="shared" si="130"/>
        <v>764.05385000000001</v>
      </c>
      <c r="I77" s="15">
        <f t="shared" si="130"/>
        <v>1284.0437199999999</v>
      </c>
      <c r="J77" s="15">
        <f t="shared" si="130"/>
        <v>865.4622700000001</v>
      </c>
      <c r="K77" s="15">
        <f t="shared" si="130"/>
        <v>1188.8018400000001</v>
      </c>
      <c r="L77" s="15">
        <f t="shared" ref="L77" si="131">L19*L$86/1000</f>
        <v>1036.7665699722552</v>
      </c>
      <c r="M77" s="15">
        <f t="shared" si="130"/>
        <v>1925.54153</v>
      </c>
      <c r="N77" s="15">
        <f t="shared" si="130"/>
        <v>2120.6894600000001</v>
      </c>
      <c r="O77" s="15">
        <f t="shared" si="130"/>
        <v>1605.7643700000001</v>
      </c>
      <c r="P77" s="15">
        <f t="shared" si="129"/>
        <v>486.97665999999998</v>
      </c>
      <c r="Q77" s="15">
        <f t="shared" si="129"/>
        <v>1600.3795996659835</v>
      </c>
      <c r="R77" s="15">
        <f t="shared" si="129"/>
        <v>2712.9055140874852</v>
      </c>
      <c r="S77" s="15">
        <f t="shared" si="129"/>
        <v>4032.3065834410813</v>
      </c>
      <c r="T77" s="15">
        <f t="shared" si="129"/>
        <v>4832.7124607991327</v>
      </c>
      <c r="U77" s="15">
        <f t="shared" si="129"/>
        <v>6098.5753386824344</v>
      </c>
      <c r="V77" s="15">
        <f t="shared" si="129"/>
        <v>7007.2437547086038</v>
      </c>
      <c r="W77" s="15">
        <f t="shared" si="129"/>
        <v>8189.168842899534</v>
      </c>
      <c r="X77" s="15">
        <f t="shared" si="129"/>
        <v>9244.1877826075906</v>
      </c>
      <c r="Y77" s="15">
        <f t="shared" si="129"/>
        <v>11576.606427012866</v>
      </c>
      <c r="Z77" s="15">
        <f t="shared" si="129"/>
        <v>14440.042034749495</v>
      </c>
      <c r="AA77" s="15">
        <f t="shared" si="129"/>
        <v>16046.889237361396</v>
      </c>
      <c r="AB77" s="15">
        <f t="shared" si="129"/>
        <v>2712.9055140874852</v>
      </c>
      <c r="AC77" s="15">
        <f t="shared" si="129"/>
        <v>3405.3205717110632</v>
      </c>
      <c r="AD77" s="15">
        <f t="shared" si="129"/>
        <v>3099.2081396486265</v>
      </c>
      <c r="AE77" s="15">
        <f t="shared" si="129"/>
        <v>5936.7439023472907</v>
      </c>
      <c r="AF77" s="15">
        <f t="shared" si="129"/>
        <v>6098.5753386824335</v>
      </c>
      <c r="AG77" s="15">
        <f t="shared" si="129"/>
        <v>9921.2656217918884</v>
      </c>
      <c r="AH77" s="15">
        <f t="shared" si="129"/>
        <v>16046.889237361394</v>
      </c>
    </row>
    <row r="78" spans="2:34" s="1" customFormat="1" ht="18.600000000000001">
      <c r="B78" s="25" t="s">
        <v>49</v>
      </c>
      <c r="C78" s="14"/>
      <c r="D78" s="15">
        <f t="shared" ref="D78:AH78" si="132">D20*D$86/1000</f>
        <v>216.04866000000001</v>
      </c>
      <c r="E78" s="15">
        <f t="shared" ref="E78:O78" si="133">E20*E$86/1000</f>
        <v>390.94587000000001</v>
      </c>
      <c r="F78" s="15">
        <f t="shared" si="133"/>
        <v>266.07514000000003</v>
      </c>
      <c r="G78" s="15">
        <f t="shared" si="133"/>
        <v>303.07794999999993</v>
      </c>
      <c r="H78" s="15">
        <f t="shared" si="133"/>
        <v>317.30878000000001</v>
      </c>
      <c r="I78" s="15">
        <f t="shared" si="133"/>
        <v>366.39240999999998</v>
      </c>
      <c r="J78" s="15">
        <f t="shared" si="133"/>
        <v>383.43664000000007</v>
      </c>
      <c r="K78" s="15">
        <f t="shared" si="133"/>
        <v>454.36032</v>
      </c>
      <c r="L78" s="15">
        <f t="shared" ref="L78" si="134">L20*L$86/1000</f>
        <v>348.0196599906867</v>
      </c>
      <c r="M78" s="15">
        <f t="shared" si="133"/>
        <v>234.96749</v>
      </c>
      <c r="N78" s="15">
        <f t="shared" si="133"/>
        <v>235.8117</v>
      </c>
      <c r="O78" s="15">
        <f t="shared" si="133"/>
        <v>249.46218999999996</v>
      </c>
      <c r="P78" s="15">
        <f t="shared" si="132"/>
        <v>216.04866000000001</v>
      </c>
      <c r="Q78" s="15">
        <f t="shared" si="132"/>
        <v>594.53425892152416</v>
      </c>
      <c r="R78" s="15">
        <f t="shared" si="132"/>
        <v>864.66448196954286</v>
      </c>
      <c r="S78" s="15">
        <f t="shared" si="132"/>
        <v>1167.6968159661753</v>
      </c>
      <c r="T78" s="15">
        <f t="shared" si="132"/>
        <v>1486.3602676114785</v>
      </c>
      <c r="U78" s="15">
        <f t="shared" si="132"/>
        <v>1850.8162970952305</v>
      </c>
      <c r="V78" s="15">
        <f t="shared" si="132"/>
        <v>2231.6729765873852</v>
      </c>
      <c r="W78" s="15">
        <f t="shared" si="132"/>
        <v>2677.5544069634816</v>
      </c>
      <c r="X78" s="15">
        <f t="shared" si="132"/>
        <v>3030.4399671918236</v>
      </c>
      <c r="Y78" s="15">
        <f t="shared" si="132"/>
        <v>3262.4413150029318</v>
      </c>
      <c r="Z78" s="15">
        <f t="shared" si="132"/>
        <v>3514.4111925979173</v>
      </c>
      <c r="AA78" s="15">
        <f t="shared" si="132"/>
        <v>3763.6236766203328</v>
      </c>
      <c r="AB78" s="15">
        <f t="shared" si="132"/>
        <v>864.66448196954286</v>
      </c>
      <c r="AC78" s="15">
        <f t="shared" si="132"/>
        <v>987.20381837564776</v>
      </c>
      <c r="AD78" s="15">
        <f t="shared" si="132"/>
        <v>1189.9333489015332</v>
      </c>
      <c r="AE78" s="15">
        <f t="shared" si="132"/>
        <v>739.34947435328979</v>
      </c>
      <c r="AF78" s="15">
        <f t="shared" si="132"/>
        <v>1850.8162970952303</v>
      </c>
      <c r="AG78" s="15">
        <f t="shared" si="132"/>
        <v>1912.2071805006635</v>
      </c>
      <c r="AH78" s="15">
        <f t="shared" si="132"/>
        <v>3763.6236766203319</v>
      </c>
    </row>
    <row r="79" spans="2:34" s="1" customFormat="1" ht="18.600000000000001">
      <c r="B79" s="25" t="s">
        <v>50</v>
      </c>
      <c r="C79" s="14"/>
      <c r="D79" s="15">
        <f t="shared" ref="D79:AH79" si="135">D21*D$86/1000</f>
        <v>0</v>
      </c>
      <c r="E79" s="15">
        <f t="shared" ref="E79:O79" si="136">E21*E$86/1000</f>
        <v>0</v>
      </c>
      <c r="F79" s="15">
        <f t="shared" si="136"/>
        <v>0</v>
      </c>
      <c r="G79" s="15">
        <f t="shared" si="136"/>
        <v>0</v>
      </c>
      <c r="H79" s="15">
        <f t="shared" si="136"/>
        <v>0</v>
      </c>
      <c r="I79" s="15">
        <f t="shared" si="136"/>
        <v>0</v>
      </c>
      <c r="J79" s="15">
        <f t="shared" si="136"/>
        <v>0</v>
      </c>
      <c r="K79" s="15">
        <f t="shared" si="136"/>
        <v>0</v>
      </c>
      <c r="L79" s="15">
        <f t="shared" ref="L79" si="137">L21*L$86/1000</f>
        <v>0</v>
      </c>
      <c r="M79" s="15">
        <f t="shared" si="136"/>
        <v>0</v>
      </c>
      <c r="N79" s="15">
        <f t="shared" si="136"/>
        <v>0</v>
      </c>
      <c r="O79" s="15">
        <f t="shared" si="136"/>
        <v>0</v>
      </c>
      <c r="P79" s="15">
        <f t="shared" si="135"/>
        <v>0</v>
      </c>
      <c r="Q79" s="15">
        <f t="shared" si="135"/>
        <v>0</v>
      </c>
      <c r="R79" s="15">
        <f t="shared" si="135"/>
        <v>0</v>
      </c>
      <c r="S79" s="15">
        <f t="shared" si="135"/>
        <v>0</v>
      </c>
      <c r="T79" s="15">
        <f t="shared" si="135"/>
        <v>0</v>
      </c>
      <c r="U79" s="15">
        <f t="shared" si="135"/>
        <v>0</v>
      </c>
      <c r="V79" s="15">
        <f t="shared" si="135"/>
        <v>0</v>
      </c>
      <c r="W79" s="15">
        <f t="shared" si="135"/>
        <v>0</v>
      </c>
      <c r="X79" s="15">
        <f t="shared" si="135"/>
        <v>0</v>
      </c>
      <c r="Y79" s="15">
        <f t="shared" si="135"/>
        <v>0</v>
      </c>
      <c r="Z79" s="15">
        <f t="shared" si="135"/>
        <v>0</v>
      </c>
      <c r="AA79" s="15">
        <f t="shared" si="135"/>
        <v>0</v>
      </c>
      <c r="AB79" s="15">
        <f t="shared" si="135"/>
        <v>0</v>
      </c>
      <c r="AC79" s="15">
        <f t="shared" si="135"/>
        <v>0</v>
      </c>
      <c r="AD79" s="15">
        <f t="shared" si="135"/>
        <v>0</v>
      </c>
      <c r="AE79" s="15">
        <f t="shared" si="135"/>
        <v>0</v>
      </c>
      <c r="AF79" s="15">
        <f t="shared" si="135"/>
        <v>0</v>
      </c>
      <c r="AG79" s="15">
        <f t="shared" si="135"/>
        <v>0</v>
      </c>
      <c r="AH79" s="15">
        <f t="shared" si="135"/>
        <v>0</v>
      </c>
    </row>
    <row r="80" spans="2:34" s="1" customFormat="1" ht="18.600000000000001">
      <c r="B80" s="25" t="s">
        <v>51</v>
      </c>
      <c r="C80" s="14"/>
      <c r="D80" s="15">
        <f t="shared" ref="D80:AH80" si="138">D22*D$86/1000</f>
        <v>462.19139000000001</v>
      </c>
      <c r="E80" s="15">
        <f t="shared" ref="E80:O80" si="139">E22*E$86/1000</f>
        <v>451.98334</v>
      </c>
      <c r="F80" s="15">
        <f t="shared" si="139"/>
        <v>599.07506000000001</v>
      </c>
      <c r="G80" s="15">
        <f t="shared" si="139"/>
        <v>694.74765999999988</v>
      </c>
      <c r="H80" s="15">
        <f t="shared" si="139"/>
        <v>299.64290999999997</v>
      </c>
      <c r="I80" s="15">
        <f t="shared" si="139"/>
        <v>646.31018999999992</v>
      </c>
      <c r="J80" s="15">
        <f t="shared" si="139"/>
        <v>378.79834000000005</v>
      </c>
      <c r="K80" s="15">
        <f t="shared" si="139"/>
        <v>513.58042</v>
      </c>
      <c r="L80" s="15">
        <f t="shared" ref="L80" si="140">L22*L$86/1000</f>
        <v>238.18275999362604</v>
      </c>
      <c r="M80" s="15">
        <f t="shared" si="139"/>
        <v>423.20371</v>
      </c>
      <c r="N80" s="15">
        <f t="shared" si="139"/>
        <v>288.78608000000003</v>
      </c>
      <c r="O80" s="15">
        <f t="shared" si="139"/>
        <v>345.33426000000003</v>
      </c>
      <c r="P80" s="15">
        <f t="shared" si="138"/>
        <v>462.19139000000001</v>
      </c>
      <c r="Q80" s="15">
        <f t="shared" si="138"/>
        <v>944.2349017736309</v>
      </c>
      <c r="R80" s="15">
        <f t="shared" si="138"/>
        <v>1538.3851662158345</v>
      </c>
      <c r="S80" s="15">
        <f t="shared" si="138"/>
        <v>2232.5284034556262</v>
      </c>
      <c r="T80" s="15">
        <f t="shared" si="138"/>
        <v>2564.0805532132331</v>
      </c>
      <c r="U80" s="15">
        <f t="shared" si="138"/>
        <v>3205.2238346856598</v>
      </c>
      <c r="V80" s="15">
        <f t="shared" si="138"/>
        <v>3616.6120736963085</v>
      </c>
      <c r="W80" s="15">
        <f t="shared" si="138"/>
        <v>4134.9444208209197</v>
      </c>
      <c r="X80" s="15">
        <f t="shared" si="138"/>
        <v>4417.1392335895553</v>
      </c>
      <c r="Y80" s="15">
        <f t="shared" si="138"/>
        <v>4863.7931748964465</v>
      </c>
      <c r="Z80" s="15">
        <f t="shared" si="138"/>
        <v>5143.1581063801177</v>
      </c>
      <c r="AA80" s="15">
        <f t="shared" si="138"/>
        <v>5488.0552547488978</v>
      </c>
      <c r="AB80" s="15">
        <f t="shared" si="138"/>
        <v>1538.3851662158345</v>
      </c>
      <c r="AC80" s="15">
        <f t="shared" si="138"/>
        <v>1663.7933066098858</v>
      </c>
      <c r="AD80" s="15">
        <f t="shared" si="138"/>
        <v>1139.6785946272837</v>
      </c>
      <c r="AE80" s="15">
        <f t="shared" si="138"/>
        <v>1079.4701671227042</v>
      </c>
      <c r="AF80" s="15">
        <f t="shared" si="138"/>
        <v>3205.2238346856589</v>
      </c>
      <c r="AG80" s="15">
        <f t="shared" si="138"/>
        <v>2288.8737636348224</v>
      </c>
      <c r="AH80" s="15">
        <f t="shared" si="138"/>
        <v>5488.0552547488969</v>
      </c>
    </row>
    <row r="81" spans="2:34" s="1" customFormat="1" ht="18.600000000000001">
      <c r="B81" s="25" t="s">
        <v>52</v>
      </c>
      <c r="C81" s="14"/>
      <c r="D81" s="15">
        <f t="shared" ref="D81:AH81" si="141">D23*D$86/1000</f>
        <v>749.95262000000002</v>
      </c>
      <c r="E81" s="15">
        <f t="shared" ref="E81:O81" si="142">E23*E$86/1000</f>
        <v>998.94499000000008</v>
      </c>
      <c r="F81" s="15">
        <f t="shared" si="142"/>
        <v>937.14702999999986</v>
      </c>
      <c r="G81" s="15">
        <f t="shared" si="142"/>
        <v>911.05734999999981</v>
      </c>
      <c r="H81" s="15">
        <f t="shared" si="142"/>
        <v>953.71328000000005</v>
      </c>
      <c r="I81" s="15">
        <f t="shared" si="142"/>
        <v>1178.6721399999999</v>
      </c>
      <c r="J81" s="15">
        <f t="shared" si="142"/>
        <v>1244.1342800000002</v>
      </c>
      <c r="K81" s="15">
        <f t="shared" si="142"/>
        <v>945.60003000000006</v>
      </c>
      <c r="L81" s="15">
        <f t="shared" ref="L81" si="143">L23*L$86/1000</f>
        <v>1225.1912299672128</v>
      </c>
      <c r="M81" s="15">
        <f t="shared" si="142"/>
        <v>775.11193000000003</v>
      </c>
      <c r="N81" s="15">
        <f t="shared" si="142"/>
        <v>633.45553000000007</v>
      </c>
      <c r="O81" s="15">
        <f t="shared" si="142"/>
        <v>1125.43379</v>
      </c>
      <c r="P81" s="15">
        <f t="shared" si="141"/>
        <v>749.95262000000002</v>
      </c>
      <c r="Q81" s="15">
        <f t="shared" si="141"/>
        <v>1758.4881887799222</v>
      </c>
      <c r="R81" s="15">
        <f t="shared" si="141"/>
        <v>2697.9599130473216</v>
      </c>
      <c r="S81" s="15">
        <f t="shared" si="141"/>
        <v>3608.9914070070949</v>
      </c>
      <c r="T81" s="15">
        <f t="shared" si="141"/>
        <v>4569.4690295152523</v>
      </c>
      <c r="U81" s="15">
        <f t="shared" si="141"/>
        <v>5735.4896775230345</v>
      </c>
      <c r="V81" s="15">
        <f t="shared" si="141"/>
        <v>6964.365871535123</v>
      </c>
      <c r="W81" s="15">
        <f t="shared" si="141"/>
        <v>7922.7180376487722</v>
      </c>
      <c r="X81" s="15">
        <f t="shared" si="141"/>
        <v>9138.4737855433195</v>
      </c>
      <c r="Y81" s="15">
        <f t="shared" si="141"/>
        <v>9927.5411397355492</v>
      </c>
      <c r="Z81" s="15">
        <f t="shared" si="141"/>
        <v>10565.261953512618</v>
      </c>
      <c r="AA81" s="15">
        <f t="shared" si="141"/>
        <v>11691.308469341433</v>
      </c>
      <c r="AB81" s="15">
        <f t="shared" si="141"/>
        <v>2697.9599130473216</v>
      </c>
      <c r="AC81" s="15">
        <f t="shared" si="141"/>
        <v>3038.5974738983941</v>
      </c>
      <c r="AD81" s="15">
        <f t="shared" si="141"/>
        <v>3407.5514258030698</v>
      </c>
      <c r="AE81" s="15">
        <f t="shared" si="141"/>
        <v>2505.184267555614</v>
      </c>
      <c r="AF81" s="15">
        <f t="shared" si="141"/>
        <v>5735.4896775230336</v>
      </c>
      <c r="AG81" s="15">
        <f t="shared" si="141"/>
        <v>5953.7647274689743</v>
      </c>
      <c r="AH81" s="15">
        <f t="shared" si="141"/>
        <v>11691.308469341431</v>
      </c>
    </row>
    <row r="82" spans="2:34" s="1" customFormat="1" ht="18.600000000000001">
      <c r="B82" s="26" t="s">
        <v>53</v>
      </c>
      <c r="C82" s="29"/>
      <c r="D82" s="28">
        <f t="shared" ref="D82:AH82" si="144">D24*D$86/1000</f>
        <v>1915.1693300000002</v>
      </c>
      <c r="E82" s="28">
        <f t="shared" ref="E82:O82" si="145">E24*E$86/1000</f>
        <v>3099.0048800000004</v>
      </c>
      <c r="F82" s="28">
        <f t="shared" si="145"/>
        <v>2930.431340000001</v>
      </c>
      <c r="G82" s="28">
        <f t="shared" si="145"/>
        <v>3229.6716299999989</v>
      </c>
      <c r="H82" s="28">
        <f t="shared" si="145"/>
        <v>2334.7188200000001</v>
      </c>
      <c r="I82" s="28">
        <f t="shared" si="145"/>
        <v>3475.4184599999994</v>
      </c>
      <c r="J82" s="28">
        <f t="shared" si="145"/>
        <v>2872.7049900000002</v>
      </c>
      <c r="K82" s="28">
        <f t="shared" si="145"/>
        <v>3102.3426099999997</v>
      </c>
      <c r="L82" s="28">
        <f t="shared" ref="L82" si="146">L24*L$86/1000</f>
        <v>2848.1602199237805</v>
      </c>
      <c r="M82" s="28">
        <f t="shared" si="145"/>
        <v>3358.8246600000002</v>
      </c>
      <c r="N82" s="28">
        <f t="shared" si="145"/>
        <v>3278.7427699999998</v>
      </c>
      <c r="O82" s="28">
        <f t="shared" si="145"/>
        <v>3325.9946100000006</v>
      </c>
      <c r="P82" s="28">
        <f t="shared" si="144"/>
        <v>1915.1693300000002</v>
      </c>
      <c r="Q82" s="28">
        <f t="shared" si="144"/>
        <v>4957.8068116907898</v>
      </c>
      <c r="R82" s="28">
        <f t="shared" si="144"/>
        <v>7876.229302933205</v>
      </c>
      <c r="S82" s="28">
        <f t="shared" si="144"/>
        <v>11103.907639910667</v>
      </c>
      <c r="T82" s="28">
        <f t="shared" si="144"/>
        <v>13516.697981482677</v>
      </c>
      <c r="U82" s="28">
        <f t="shared" si="144"/>
        <v>16956.120958149109</v>
      </c>
      <c r="V82" s="28">
        <f t="shared" si="144"/>
        <v>19888.355323930562</v>
      </c>
      <c r="W82" s="28">
        <f t="shared" si="144"/>
        <v>22993.743417386402</v>
      </c>
      <c r="X82" s="28">
        <f t="shared" si="144"/>
        <v>25900.823960288537</v>
      </c>
      <c r="Y82" s="28">
        <f t="shared" si="144"/>
        <v>29699.013081227524</v>
      </c>
      <c r="Z82" s="28">
        <f t="shared" si="144"/>
        <v>33729.196006157414</v>
      </c>
      <c r="AA82" s="28">
        <f t="shared" si="144"/>
        <v>37056.177550392582</v>
      </c>
      <c r="AB82" s="28">
        <f t="shared" si="144"/>
        <v>7876.229302933205</v>
      </c>
      <c r="AC82" s="28">
        <f t="shared" si="144"/>
        <v>9094.9151705949898</v>
      </c>
      <c r="AD82" s="28">
        <f t="shared" si="144"/>
        <v>8837.2400017976543</v>
      </c>
      <c r="AE82" s="28">
        <f t="shared" si="144"/>
        <v>10260.7478113789</v>
      </c>
      <c r="AF82" s="28">
        <f t="shared" si="144"/>
        <v>16956.120958149106</v>
      </c>
      <c r="AG82" s="28">
        <f t="shared" si="144"/>
        <v>20076.842235606848</v>
      </c>
      <c r="AH82" s="28">
        <f t="shared" si="144"/>
        <v>37056.177550392575</v>
      </c>
    </row>
    <row r="83" spans="2:34" s="1" customFormat="1" ht="18.600000000000001">
      <c r="B83" s="26" t="s">
        <v>54</v>
      </c>
      <c r="C83" s="29"/>
      <c r="D83" s="28">
        <f t="shared" ref="D83:AH83" si="147">D25*D$86/1000</f>
        <v>488.75047999999998</v>
      </c>
      <c r="E83" s="28">
        <f t="shared" ref="E83:O83" si="148">E25*E$86/1000</f>
        <v>540.01152999999999</v>
      </c>
      <c r="F83" s="28">
        <f t="shared" si="148"/>
        <v>419.34033999999997</v>
      </c>
      <c r="G83" s="28">
        <f t="shared" si="148"/>
        <v>733.57127999999989</v>
      </c>
      <c r="H83" s="28">
        <f t="shared" si="148"/>
        <v>638.70662000000004</v>
      </c>
      <c r="I83" s="28">
        <f t="shared" si="148"/>
        <v>562.12074000000007</v>
      </c>
      <c r="J83" s="28">
        <f t="shared" si="148"/>
        <v>482.97598999999997</v>
      </c>
      <c r="K83" s="28">
        <f t="shared" si="148"/>
        <v>510.55925999999999</v>
      </c>
      <c r="L83" s="28">
        <f t="shared" ref="L83" si="149">L25*L$86/1000</f>
        <v>456.51665998778327</v>
      </c>
      <c r="M83" s="28">
        <f t="shared" si="148"/>
        <v>442.51772999999997</v>
      </c>
      <c r="N83" s="28">
        <f t="shared" si="148"/>
        <v>621.22286000000008</v>
      </c>
      <c r="O83" s="28">
        <f t="shared" si="148"/>
        <v>358.95173999999997</v>
      </c>
      <c r="P83" s="28">
        <f t="shared" si="147"/>
        <v>488.75047999999998</v>
      </c>
      <c r="Q83" s="28">
        <f t="shared" si="147"/>
        <v>1051.3926803273139</v>
      </c>
      <c r="R83" s="28">
        <f t="shared" si="147"/>
        <v>1481.2007355024002</v>
      </c>
      <c r="S83" s="28">
        <f t="shared" si="147"/>
        <v>2213.9725435148862</v>
      </c>
      <c r="T83" s="28">
        <f t="shared" si="147"/>
        <v>2851.7062973930833</v>
      </c>
      <c r="U83" s="28">
        <f t="shared" si="147"/>
        <v>3428.1553566072803</v>
      </c>
      <c r="V83" s="28">
        <f t="shared" si="147"/>
        <v>3935.8760216953447</v>
      </c>
      <c r="W83" s="28">
        <f t="shared" si="147"/>
        <v>4455.6214440832164</v>
      </c>
      <c r="X83" s="28">
        <f t="shared" si="147"/>
        <v>4935.1885980823172</v>
      </c>
      <c r="Y83" s="28">
        <f t="shared" si="147"/>
        <v>5393.474183132339</v>
      </c>
      <c r="Z83" s="28">
        <f t="shared" si="147"/>
        <v>6164.9288513519878</v>
      </c>
      <c r="AA83" s="28">
        <f t="shared" si="147"/>
        <v>6523.156972411417</v>
      </c>
      <c r="AB83" s="28">
        <f t="shared" si="147"/>
        <v>1481.2007355024002</v>
      </c>
      <c r="AC83" s="28">
        <f t="shared" si="147"/>
        <v>1963.2030124700527</v>
      </c>
      <c r="AD83" s="28">
        <f t="shared" si="147"/>
        <v>1452.629945619939</v>
      </c>
      <c r="AE83" s="28">
        <f t="shared" si="147"/>
        <v>1521.6755248053382</v>
      </c>
      <c r="AF83" s="28">
        <f t="shared" si="147"/>
        <v>3428.1553566072798</v>
      </c>
      <c r="AG83" s="28">
        <f t="shared" si="147"/>
        <v>3096.9707155635137</v>
      </c>
      <c r="AH83" s="28">
        <f t="shared" si="147"/>
        <v>6523.1569724114161</v>
      </c>
    </row>
    <row r="84" spans="2:34" s="1" customFormat="1" ht="18.600000000000001">
      <c r="B84" s="26" t="s">
        <v>55</v>
      </c>
      <c r="C84" s="29"/>
      <c r="D84" s="28">
        <f t="shared" ref="D84:AH84" si="150">D26*D$86/1000</f>
        <v>-39.94894</v>
      </c>
      <c r="E84" s="28">
        <f t="shared" ref="E84:O84" si="151">E26*E$86/1000</f>
        <v>96.81</v>
      </c>
      <c r="F84" s="28">
        <f t="shared" si="151"/>
        <v>4.4832600000000005</v>
      </c>
      <c r="G84" s="28">
        <f t="shared" si="151"/>
        <v>47.087479999999999</v>
      </c>
      <c r="H84" s="28">
        <f t="shared" si="151"/>
        <v>-114.73755</v>
      </c>
      <c r="I84" s="28">
        <f t="shared" si="151"/>
        <v>28.936790000000002</v>
      </c>
      <c r="J84" s="28">
        <f t="shared" si="151"/>
        <v>43.430260000000011</v>
      </c>
      <c r="K84" s="28">
        <f t="shared" si="151"/>
        <v>1.29216</v>
      </c>
      <c r="L84" s="28">
        <f t="shared" ref="L84" si="152">L26*L$86/1000</f>
        <v>1.1697199999686974</v>
      </c>
      <c r="M84" s="28">
        <f t="shared" si="151"/>
        <v>13.999040000000001</v>
      </c>
      <c r="N84" s="28">
        <f t="shared" si="151"/>
        <v>-95.07893</v>
      </c>
      <c r="O84" s="28">
        <f t="shared" si="151"/>
        <v>-66.18507000000001</v>
      </c>
      <c r="P84" s="28">
        <f t="shared" si="150"/>
        <v>-39.94894</v>
      </c>
      <c r="Q84" s="28">
        <f t="shared" si="150"/>
        <v>34.21305936299693</v>
      </c>
      <c r="R84" s="28">
        <f t="shared" si="150"/>
        <v>39.62693402101339</v>
      </c>
      <c r="S84" s="28">
        <f t="shared" si="150"/>
        <v>86.600626677553365</v>
      </c>
      <c r="T84" s="28">
        <f t="shared" si="150"/>
        <v>-14.832263358878764</v>
      </c>
      <c r="U84" s="28">
        <f t="shared" si="150"/>
        <v>9.9480789619384371</v>
      </c>
      <c r="V84" s="28">
        <f t="shared" si="150"/>
        <v>47.989720154181867</v>
      </c>
      <c r="W84" s="28">
        <f t="shared" si="150"/>
        <v>49.803428989494314</v>
      </c>
      <c r="X84" s="28">
        <f t="shared" si="150"/>
        <v>51.710469527923948</v>
      </c>
      <c r="Y84" s="28">
        <f t="shared" si="150"/>
        <v>69.096177065449524</v>
      </c>
      <c r="Z84" s="28">
        <f t="shared" si="150"/>
        <v>-79.063629001030733</v>
      </c>
      <c r="AA84" s="28">
        <f t="shared" si="150"/>
        <v>-145.46302618048898</v>
      </c>
      <c r="AB84" s="28">
        <f t="shared" si="150"/>
        <v>39.62693402101339</v>
      </c>
      <c r="AC84" s="28">
        <f t="shared" si="150"/>
        <v>-33.828883921438717</v>
      </c>
      <c r="AD84" s="28">
        <f t="shared" si="150"/>
        <v>45.658253579985796</v>
      </c>
      <c r="AE84" s="28">
        <f t="shared" si="150"/>
        <v>-156.4386754423966</v>
      </c>
      <c r="AF84" s="28">
        <f t="shared" si="150"/>
        <v>9.9480789619384353</v>
      </c>
      <c r="AG84" s="28">
        <f t="shared" si="150"/>
        <v>-154.27483482615159</v>
      </c>
      <c r="AH84" s="28">
        <f t="shared" si="150"/>
        <v>-145.46302618048895</v>
      </c>
    </row>
    <row r="85" spans="2:34" s="16" customFormat="1" ht="18.95" thickBot="1">
      <c r="B85" s="17" t="s">
        <v>56</v>
      </c>
      <c r="C85" s="18"/>
      <c r="D85" s="19">
        <f t="shared" ref="D85:AH85" si="153">D27*D$86/1000</f>
        <v>36664.032610000009</v>
      </c>
      <c r="E85" s="19">
        <f t="shared" ref="E85:O85" si="154">E27*E$86/1000</f>
        <v>51043.798799999997</v>
      </c>
      <c r="F85" s="19">
        <f t="shared" si="154"/>
        <v>45314.481189999999</v>
      </c>
      <c r="G85" s="19">
        <f t="shared" si="154"/>
        <v>46710.084429999995</v>
      </c>
      <c r="H85" s="19">
        <f t="shared" si="154"/>
        <v>46559.06162</v>
      </c>
      <c r="I85" s="19">
        <f t="shared" si="154"/>
        <v>51987.035510000002</v>
      </c>
      <c r="J85" s="19">
        <f t="shared" si="154"/>
        <v>54154.12313</v>
      </c>
      <c r="K85" s="19">
        <f t="shared" si="154"/>
        <v>53577.072610000003</v>
      </c>
      <c r="L85" s="19">
        <f t="shared" ref="L85" si="155">L27*L$86/1000</f>
        <v>59471.021828408491</v>
      </c>
      <c r="M85" s="19">
        <f t="shared" si="154"/>
        <v>42782.850979999988</v>
      </c>
      <c r="N85" s="19">
        <f t="shared" si="154"/>
        <v>38484.561670000003</v>
      </c>
      <c r="O85" s="19">
        <f t="shared" si="154"/>
        <v>50796.239740000012</v>
      </c>
      <c r="P85" s="19">
        <f t="shared" si="153"/>
        <v>36664.032610000009</v>
      </c>
      <c r="Q85" s="19">
        <f t="shared" si="153"/>
        <v>87851.050961107234</v>
      </c>
      <c r="R85" s="19">
        <f t="shared" si="153"/>
        <v>133378.50173385296</v>
      </c>
      <c r="S85" s="19">
        <f t="shared" si="153"/>
        <v>180081.68794658093</v>
      </c>
      <c r="T85" s="19">
        <f t="shared" si="153"/>
        <v>227076.57886193579</v>
      </c>
      <c r="U85" s="19">
        <f t="shared" si="153"/>
        <v>279278.72958623763</v>
      </c>
      <c r="V85" s="19">
        <f t="shared" si="153"/>
        <v>333524.84421363397</v>
      </c>
      <c r="W85" s="19">
        <f t="shared" si="153"/>
        <v>387024.20483372401</v>
      </c>
      <c r="X85" s="19">
        <f t="shared" si="153"/>
        <v>446080.5849056752</v>
      </c>
      <c r="Y85" s="19">
        <f t="shared" si="153"/>
        <v>491246.81971577468</v>
      </c>
      <c r="Z85" s="19">
        <f t="shared" si="153"/>
        <v>533753.5963718713</v>
      </c>
      <c r="AA85" s="19">
        <f t="shared" si="153"/>
        <v>584558.78538666747</v>
      </c>
      <c r="AB85" s="19">
        <f t="shared" si="153"/>
        <v>133378.50173385296</v>
      </c>
      <c r="AC85" s="19">
        <f t="shared" si="153"/>
        <v>145713.83934709601</v>
      </c>
      <c r="AD85" s="19">
        <f t="shared" si="153"/>
        <v>167143.51799849531</v>
      </c>
      <c r="AE85" s="19">
        <f t="shared" si="153"/>
        <v>133465.56328817125</v>
      </c>
      <c r="AF85" s="19">
        <f t="shared" si="153"/>
        <v>279278.72958623758</v>
      </c>
      <c r="AG85" s="19">
        <f t="shared" si="153"/>
        <v>305075.00311943918</v>
      </c>
      <c r="AH85" s="19">
        <f t="shared" si="153"/>
        <v>584558.78538666735</v>
      </c>
    </row>
    <row r="86" spans="2:34" s="16" customFormat="1" ht="18.95" thickTop="1">
      <c r="B86" s="21" t="s">
        <v>59</v>
      </c>
      <c r="C86" s="22"/>
      <c r="D86" s="23">
        <v>2338.8000000000002</v>
      </c>
      <c r="E86" s="23">
        <v>3318</v>
      </c>
      <c r="F86" s="23">
        <v>3130.8</v>
      </c>
      <c r="G86" s="23">
        <v>2942.3999999999996</v>
      </c>
      <c r="H86" s="23">
        <v>3330</v>
      </c>
      <c r="I86" s="23">
        <v>3559.2</v>
      </c>
      <c r="J86" s="23">
        <v>3657.6000000000004</v>
      </c>
      <c r="K86" s="23">
        <v>3516</v>
      </c>
      <c r="L86" s="23">
        <v>3736.7999999000003</v>
      </c>
      <c r="M86" s="23">
        <v>2373.6</v>
      </c>
      <c r="N86" s="23">
        <v>2010</v>
      </c>
      <c r="O86" s="23">
        <v>3070.8539999999998</v>
      </c>
      <c r="P86" s="23">
        <v>2338.8000000000002</v>
      </c>
      <c r="Q86" s="23">
        <v>5656.8</v>
      </c>
      <c r="R86" s="23">
        <v>8787.6</v>
      </c>
      <c r="S86" s="23">
        <v>11730</v>
      </c>
      <c r="T86" s="23">
        <v>15060</v>
      </c>
      <c r="U86" s="23">
        <v>18619.2</v>
      </c>
      <c r="V86" s="23">
        <v>22276.800000000003</v>
      </c>
      <c r="W86" s="23">
        <v>25792.800000000003</v>
      </c>
      <c r="X86" s="23">
        <v>29529.599999900005</v>
      </c>
      <c r="Y86" s="23">
        <v>31903.199999900004</v>
      </c>
      <c r="Z86" s="23">
        <v>33913.199999900004</v>
      </c>
      <c r="AA86" s="23">
        <v>36984.053999900003</v>
      </c>
      <c r="AB86" s="23">
        <v>8787.6</v>
      </c>
      <c r="AC86" s="23">
        <v>9831.5999999999985</v>
      </c>
      <c r="AD86" s="23">
        <v>10910.399999900001</v>
      </c>
      <c r="AE86" s="23">
        <v>7454.4539999999997</v>
      </c>
      <c r="AF86" s="23">
        <v>18619.199999999997</v>
      </c>
      <c r="AG86" s="23">
        <v>18364.853999899999</v>
      </c>
      <c r="AH86" s="23">
        <v>36984.053999899996</v>
      </c>
    </row>
    <row r="87" spans="2:34" ht="18.600000000000001">
      <c r="D87" s="9">
        <f>D85-SUM(D63,D70,D76,D82:D84)</f>
        <v>0</v>
      </c>
      <c r="E87" s="9">
        <f t="shared" ref="E87:AH87" si="156">E85-SUM(E63,E70,E76,E82:E84)</f>
        <v>0</v>
      </c>
      <c r="F87" s="9">
        <f t="shared" si="156"/>
        <v>0</v>
      </c>
      <c r="G87" s="9">
        <f t="shared" si="156"/>
        <v>0</v>
      </c>
      <c r="H87" s="9">
        <f t="shared" si="156"/>
        <v>0</v>
      </c>
      <c r="I87" s="9">
        <v>0</v>
      </c>
      <c r="J87" s="9">
        <f t="shared" ref="J87" si="157">J85-SUM(J63,J70,J76,J82:J84)</f>
        <v>0</v>
      </c>
      <c r="K87" s="9">
        <f t="shared" si="156"/>
        <v>0</v>
      </c>
      <c r="L87" s="9">
        <f t="shared" ref="L87" si="158">L85-SUM(L63,L70,L76,L82:L84)</f>
        <v>0</v>
      </c>
      <c r="M87" s="9">
        <f t="shared" ref="M87:N87" si="159">M85-SUM(M63,M70,M76,M82:M84)</f>
        <v>0</v>
      </c>
      <c r="N87" s="9">
        <f t="shared" si="159"/>
        <v>0</v>
      </c>
      <c r="O87" s="9">
        <f t="shared" si="156"/>
        <v>0</v>
      </c>
      <c r="P87" s="9">
        <f t="shared" si="156"/>
        <v>0</v>
      </c>
      <c r="Q87" s="9">
        <f t="shared" si="156"/>
        <v>0</v>
      </c>
      <c r="R87" s="9">
        <f t="shared" si="156"/>
        <v>0</v>
      </c>
      <c r="S87" s="9">
        <f t="shared" si="156"/>
        <v>0</v>
      </c>
      <c r="T87" s="9">
        <f t="shared" si="156"/>
        <v>0</v>
      </c>
      <c r="U87" s="9">
        <f t="shared" si="156"/>
        <v>0</v>
      </c>
      <c r="V87" s="9">
        <f t="shared" si="156"/>
        <v>0</v>
      </c>
      <c r="W87" s="9">
        <f t="shared" si="156"/>
        <v>0</v>
      </c>
      <c r="X87" s="9">
        <f t="shared" si="156"/>
        <v>0</v>
      </c>
      <c r="Y87" s="9">
        <f t="shared" si="156"/>
        <v>0</v>
      </c>
      <c r="Z87" s="9">
        <f t="shared" si="156"/>
        <v>0</v>
      </c>
      <c r="AA87" s="9">
        <f t="shared" si="156"/>
        <v>0</v>
      </c>
      <c r="AB87" s="9">
        <f t="shared" si="156"/>
        <v>0</v>
      </c>
      <c r="AC87" s="9">
        <f t="shared" si="156"/>
        <v>0</v>
      </c>
      <c r="AD87" s="9">
        <f t="shared" si="156"/>
        <v>0</v>
      </c>
      <c r="AE87" s="9">
        <f t="shared" si="156"/>
        <v>0</v>
      </c>
      <c r="AF87" s="9">
        <f t="shared" si="156"/>
        <v>0</v>
      </c>
      <c r="AG87" s="9">
        <f t="shared" si="156"/>
        <v>0</v>
      </c>
      <c r="AH87" s="9">
        <f t="shared" si="156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5" tint="0.39997558519241921"/>
    <pageSetUpPr fitToPage="1"/>
  </sheetPr>
  <dimension ref="A1:AH87"/>
  <sheetViews>
    <sheetView showGridLines="0" tabSelected="1" zoomScale="75" zoomScaleNormal="75" workbookViewId="0">
      <pane xSplit="3" ySplit="2" topLeftCell="N3" activePane="bottomRight" state="frozen"/>
      <selection pane="bottomRight" activeCell="N18" sqref="N18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3771.8290681245599</v>
      </c>
      <c r="E3" s="46">
        <v>3613.422678053098</v>
      </c>
      <c r="F3" s="46">
        <v>3937.8348990281975</v>
      </c>
      <c r="G3" s="46">
        <v>4101.6544112158717</v>
      </c>
      <c r="H3" s="46">
        <v>4143.0990258392894</v>
      </c>
      <c r="I3" s="46">
        <v>3886.8978948135459</v>
      </c>
      <c r="J3" s="46">
        <v>3882.356353313744</v>
      </c>
      <c r="K3" s="46">
        <v>4296.6458685367097</v>
      </c>
      <c r="L3" s="46">
        <v>4474.1727250969261</v>
      </c>
      <c r="M3" s="46">
        <v>4755.9772608908943</v>
      </c>
      <c r="N3" s="46">
        <v>4567.6669570895237</v>
      </c>
      <c r="O3" s="46">
        <v>4392.152931405657</v>
      </c>
      <c r="P3" s="8">
        <f>SUM($D3:D3)/P$1</f>
        <v>3771.8290681245599</v>
      </c>
      <c r="Q3" s="8">
        <f>SUM($D3:E3)/Q$1</f>
        <v>3692.6258730888289</v>
      </c>
      <c r="R3" s="8">
        <f>SUM($D3:F3)/R$1</f>
        <v>3774.3622150686183</v>
      </c>
      <c r="S3" s="8">
        <f>SUM($D3:G3)/S$1</f>
        <v>3856.1852641054315</v>
      </c>
      <c r="T3" s="8">
        <f>SUM($D3:H3)/T$1</f>
        <v>3913.5680164522032</v>
      </c>
      <c r="U3" s="8">
        <f>SUM($D3:I3)/U$1</f>
        <v>3909.1229961790937</v>
      </c>
      <c r="V3" s="8">
        <f>SUM($D3:J3)/V$1</f>
        <v>3905.2991900554721</v>
      </c>
      <c r="W3" s="8">
        <f>SUM($D3:K3)/W$1</f>
        <v>3954.2175248656267</v>
      </c>
      <c r="X3" s="8">
        <f>SUM($D3:L3)/X$1</f>
        <v>4011.990324891327</v>
      </c>
      <c r="Y3" s="8">
        <f>SUM($D3:M3)/Y$1</f>
        <v>4086.3890184912839</v>
      </c>
      <c r="Z3" s="8">
        <f>SUM($D3:N3)/Z$1</f>
        <v>4130.1415583638509</v>
      </c>
      <c r="AA3" s="8">
        <f>SUM($D3:O3)/AA$1</f>
        <v>4151.975839450668</v>
      </c>
      <c r="AB3" s="8">
        <f>SUM($D3:$F3)/AB$1</f>
        <v>3774.3622150686183</v>
      </c>
      <c r="AC3" s="8">
        <f>SUM($G3:$I3)/AC$1</f>
        <v>4043.8837772895695</v>
      </c>
      <c r="AD3" s="8">
        <f>SUM($J3:$L3)/AD$1</f>
        <v>4217.7249823157936</v>
      </c>
      <c r="AE3" s="8">
        <f>SUM($M3:$O3)/AE$1</f>
        <v>4571.932383128692</v>
      </c>
      <c r="AF3" s="8">
        <f>SUM($D3:$I3)/AF$1</f>
        <v>3909.1229961790937</v>
      </c>
      <c r="AG3" s="8">
        <f>SUM($J3:$O3)/AG$1</f>
        <v>4394.8286827222428</v>
      </c>
      <c r="AH3" s="8">
        <f>SUM($D3:$O3)/AH$1</f>
        <v>4151.975839450668</v>
      </c>
    </row>
    <row r="4" spans="1:34" s="13" customFormat="1" ht="18.600000000000001">
      <c r="A4" s="10"/>
      <c r="B4" s="24" t="s">
        <v>33</v>
      </c>
      <c r="C4" s="11"/>
      <c r="D4" s="47">
        <v>1.2146072833033752</v>
      </c>
      <c r="E4" s="47">
        <v>1.254551089171501</v>
      </c>
      <c r="F4" s="47">
        <v>1.2346394684272894</v>
      </c>
      <c r="G4" s="47">
        <v>1.0232796366003789</v>
      </c>
      <c r="H4" s="47">
        <v>1.0320105727470139</v>
      </c>
      <c r="I4" s="47">
        <v>1.1593779596412555</v>
      </c>
      <c r="J4" s="47">
        <v>1.2200455691358028</v>
      </c>
      <c r="K4" s="47">
        <v>1.1673921998629064</v>
      </c>
      <c r="L4" s="47">
        <v>1.177985986570077</v>
      </c>
      <c r="M4" s="47">
        <v>1.1461155101239553</v>
      </c>
      <c r="N4" s="47">
        <v>1.0892916759066762</v>
      </c>
      <c r="O4" s="47">
        <v>1.2104198700723461</v>
      </c>
      <c r="P4" s="12">
        <f>SUM($D4:D4)/P$1</f>
        <v>1.2146072833033752</v>
      </c>
      <c r="Q4" s="12">
        <f>SUM($D4:E4)/Q$1</f>
        <v>1.234579186237438</v>
      </c>
      <c r="R4" s="12">
        <f>SUM($D4:F4)/R$1</f>
        <v>1.2345992803007217</v>
      </c>
      <c r="S4" s="12">
        <f>SUM($D4:G4)/S$1</f>
        <v>1.1817693693756361</v>
      </c>
      <c r="T4" s="12">
        <f>SUM($D4:H4)/T$1</f>
        <v>1.1518176100499118</v>
      </c>
      <c r="U4" s="12">
        <f>SUM($D4:I4)/U$1</f>
        <v>1.1530776683151356</v>
      </c>
      <c r="V4" s="12">
        <f>SUM($D4:J4)/V$1</f>
        <v>1.1626445112895165</v>
      </c>
      <c r="W4" s="12">
        <f>SUM($D4:K4)/W$1</f>
        <v>1.1632379723611903</v>
      </c>
      <c r="X4" s="12">
        <f>SUM($D4:L4)/X$1</f>
        <v>1.1648766406066222</v>
      </c>
      <c r="Y4" s="12">
        <f>SUM($D4:M4)/Y$1</f>
        <v>1.1630005275583555</v>
      </c>
      <c r="Z4" s="12">
        <f>SUM($D4:N4)/Z$1</f>
        <v>1.1562997228627483</v>
      </c>
      <c r="AA4" s="12">
        <f>SUM($D4:O4)/AA$1</f>
        <v>1.1608097351302147</v>
      </c>
      <c r="AB4" s="12">
        <f t="shared" ref="AB4:AB27" si="0">SUM($D4:$F4)/AB$1</f>
        <v>1.2345992803007217</v>
      </c>
      <c r="AC4" s="12">
        <f t="shared" ref="AC4:AC27" si="1">SUM($G4:$I4)/AC$1</f>
        <v>1.0715560563295494</v>
      </c>
      <c r="AD4" s="12">
        <f t="shared" ref="AD4:AD27" si="2">SUM($J4:$L4)/AD$1</f>
        <v>1.1884745851895955</v>
      </c>
      <c r="AE4" s="12">
        <f t="shared" ref="AE4:AE27" si="3">SUM($M4:$O4)/AE$1</f>
        <v>1.1486090187009925</v>
      </c>
      <c r="AF4" s="12">
        <f t="shared" ref="AF4:AF27" si="4">SUM($D4:$I4)/AF$1</f>
        <v>1.1530776683151356</v>
      </c>
      <c r="AG4" s="12">
        <f t="shared" ref="AG4:AG27" si="5">SUM($J4:$O4)/AG$1</f>
        <v>1.1685418019452942</v>
      </c>
      <c r="AH4" s="12">
        <f t="shared" ref="AH4:AH27" si="6">SUM($D4:$O4)/AH$1</f>
        <v>1.1608097351302147</v>
      </c>
    </row>
    <row r="5" spans="1:34" s="1" customFormat="1" ht="18.600000000000001">
      <c r="B5" s="26" t="s">
        <v>34</v>
      </c>
      <c r="C5" s="27"/>
      <c r="D5" s="48">
        <v>4581.2910575194728</v>
      </c>
      <c r="E5" s="48">
        <v>4533.2233563885165</v>
      </c>
      <c r="F5" s="48">
        <v>4861.8063864906026</v>
      </c>
      <c r="G5" s="48">
        <v>4197.1394353693186</v>
      </c>
      <c r="H5" s="48">
        <v>4275.7219986040009</v>
      </c>
      <c r="I5" s="48">
        <v>4506.3837506228201</v>
      </c>
      <c r="J5" s="48">
        <v>4736.6516666666666</v>
      </c>
      <c r="K5" s="48">
        <v>5015.8708725029373</v>
      </c>
      <c r="L5" s="48">
        <v>5270.5127716582329</v>
      </c>
      <c r="M5" s="48">
        <v>5450.8993045038987</v>
      </c>
      <c r="N5" s="48">
        <v>4975.5215946715953</v>
      </c>
      <c r="O5" s="48">
        <v>5316.3491805699095</v>
      </c>
      <c r="P5" s="28">
        <f>SUM($D5:D5)/P$1</f>
        <v>4581.2910575194728</v>
      </c>
      <c r="Q5" s="28">
        <f>SUM($D5:E5)/Q$1</f>
        <v>4557.2572069539947</v>
      </c>
      <c r="R5" s="28">
        <f>SUM($D5:F5)/R$1</f>
        <v>4658.773600132864</v>
      </c>
      <c r="S5" s="28">
        <f>SUM($D5:G5)/S$1</f>
        <v>4543.3650589419776</v>
      </c>
      <c r="T5" s="28">
        <f>SUM($D5:H5)/T$1</f>
        <v>4489.8364468743821</v>
      </c>
      <c r="U5" s="28">
        <f>SUM($D5:I5)/U$1</f>
        <v>4492.5943308324549</v>
      </c>
      <c r="V5" s="28">
        <f>SUM($D5:J5)/V$1</f>
        <v>4527.4596645230567</v>
      </c>
      <c r="W5" s="28">
        <f>SUM($D5:K5)/W$1</f>
        <v>4588.5110655205417</v>
      </c>
      <c r="X5" s="28">
        <f>SUM($D5:L5)/X$1</f>
        <v>4664.2890328691747</v>
      </c>
      <c r="Y5" s="28">
        <f>SUM($D5:M5)/Y$1</f>
        <v>4742.9500600326473</v>
      </c>
      <c r="Z5" s="28">
        <f>SUM($D5:N5)/Z$1</f>
        <v>4764.0929268180062</v>
      </c>
      <c r="AA5" s="28">
        <f>SUM($D5:O5)/AA$1</f>
        <v>4810.1142812973312</v>
      </c>
      <c r="AB5" s="28">
        <f t="shared" si="0"/>
        <v>4658.773600132864</v>
      </c>
      <c r="AC5" s="28">
        <f t="shared" si="1"/>
        <v>4326.4150615320468</v>
      </c>
      <c r="AD5" s="28">
        <f t="shared" si="2"/>
        <v>5007.6784369426123</v>
      </c>
      <c r="AE5" s="28">
        <f t="shared" si="3"/>
        <v>5247.5900265818009</v>
      </c>
      <c r="AF5" s="28">
        <f t="shared" si="4"/>
        <v>4492.5943308324549</v>
      </c>
      <c r="AG5" s="28">
        <f t="shared" si="5"/>
        <v>5127.6342317622066</v>
      </c>
      <c r="AH5" s="28">
        <f t="shared" si="6"/>
        <v>4810.1142812973312</v>
      </c>
    </row>
    <row r="6" spans="1:34" s="1" customFormat="1" ht="18.600000000000001">
      <c r="B6" s="24" t="s">
        <v>35</v>
      </c>
      <c r="C6" s="14"/>
      <c r="D6" s="48">
        <v>122.18969942081087</v>
      </c>
      <c r="E6" s="48">
        <v>61.340874609549317</v>
      </c>
      <c r="F6" s="48">
        <v>71.370065176908753</v>
      </c>
      <c r="G6" s="48">
        <v>71.399266098484844</v>
      </c>
      <c r="H6" s="48">
        <v>-3.0583992554676594E-2</v>
      </c>
      <c r="I6" s="48">
        <v>237.41038863976084</v>
      </c>
      <c r="J6" s="48">
        <v>0.10065432098765432</v>
      </c>
      <c r="K6" s="48">
        <v>148.40601743047395</v>
      </c>
      <c r="L6" s="48">
        <v>45.084251265257521</v>
      </c>
      <c r="M6" s="48">
        <v>6.4967188288743052E-2</v>
      </c>
      <c r="N6" s="48">
        <v>161.33799568799569</v>
      </c>
      <c r="O6" s="48">
        <v>-62.552236822678282</v>
      </c>
      <c r="P6" s="15">
        <f>SUM($D6:D6)/P$1</f>
        <v>122.18969942081087</v>
      </c>
      <c r="Q6" s="15">
        <f>SUM($D6:E6)/Q$1</f>
        <v>91.765287015180093</v>
      </c>
      <c r="R6" s="15">
        <f>SUM($D6:F6)/R$1</f>
        <v>84.966879735756308</v>
      </c>
      <c r="S6" s="15">
        <f>SUM($D6:G6)/S$1</f>
        <v>81.574976326438446</v>
      </c>
      <c r="T6" s="15">
        <f>SUM($D6:H6)/T$1</f>
        <v>65.253864262639823</v>
      </c>
      <c r="U6" s="15">
        <f>SUM($D6:I6)/U$1</f>
        <v>93.946618325493318</v>
      </c>
      <c r="V6" s="15">
        <f>SUM($D6:J6)/V$1</f>
        <v>80.540052039135375</v>
      </c>
      <c r="W6" s="15">
        <f>SUM($D6:K6)/W$1</f>
        <v>89.023297713052699</v>
      </c>
      <c r="X6" s="15">
        <f>SUM($D6:L6)/X$1</f>
        <v>84.14118144107546</v>
      </c>
      <c r="Y6" s="15">
        <f>SUM($D6:M6)/Y$1</f>
        <v>75.733560015796783</v>
      </c>
      <c r="Z6" s="15">
        <f>SUM($D6:N6)/Z$1</f>
        <v>83.515781440542142</v>
      </c>
      <c r="AA6" s="15">
        <f>SUM($D6:O6)/AA$1</f>
        <v>71.343446585273767</v>
      </c>
      <c r="AB6" s="15">
        <f t="shared" si="0"/>
        <v>84.966879735756308</v>
      </c>
      <c r="AC6" s="15">
        <f t="shared" si="1"/>
        <v>102.92635691523033</v>
      </c>
      <c r="AD6" s="15">
        <f t="shared" si="2"/>
        <v>64.530307672239701</v>
      </c>
      <c r="AE6" s="15">
        <f t="shared" si="3"/>
        <v>32.95024201786871</v>
      </c>
      <c r="AF6" s="15">
        <f t="shared" si="4"/>
        <v>93.946618325493318</v>
      </c>
      <c r="AG6" s="15">
        <f t="shared" si="5"/>
        <v>48.740274845054195</v>
      </c>
      <c r="AH6" s="15">
        <f t="shared" si="6"/>
        <v>71.343446585273767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474.20760934691435</v>
      </c>
      <c r="E11" s="48">
        <v>616.0044957608211</v>
      </c>
      <c r="F11" s="48">
        <v>408.55259437954965</v>
      </c>
      <c r="G11" s="48">
        <v>492.25517874053031</v>
      </c>
      <c r="H11" s="48">
        <v>224.62671009771984</v>
      </c>
      <c r="I11" s="48">
        <v>488.70449676133529</v>
      </c>
      <c r="J11" s="48">
        <v>272.71313580246914</v>
      </c>
      <c r="K11" s="48">
        <v>361.17672835879353</v>
      </c>
      <c r="L11" s="48">
        <v>337.95765935628992</v>
      </c>
      <c r="M11" s="48">
        <v>320.55865163497674</v>
      </c>
      <c r="N11" s="48">
        <v>541.10305305305303</v>
      </c>
      <c r="O11" s="48">
        <v>222.73244746296569</v>
      </c>
      <c r="P11" s="15">
        <f>SUM($D11:D11)/P$1</f>
        <v>474.20760934691435</v>
      </c>
      <c r="Q11" s="15">
        <f>SUM($D11:E11)/Q$1</f>
        <v>545.1060525538677</v>
      </c>
      <c r="R11" s="15">
        <f>SUM($D11:F11)/R$1</f>
        <v>499.58823316242837</v>
      </c>
      <c r="S11" s="15">
        <f>SUM($D11:G11)/S$1</f>
        <v>497.75496955695382</v>
      </c>
      <c r="T11" s="15">
        <f>SUM($D11:H11)/T$1</f>
        <v>443.12931766510701</v>
      </c>
      <c r="U11" s="15">
        <f>SUM($D11:I11)/U$1</f>
        <v>450.72518084781171</v>
      </c>
      <c r="V11" s="15">
        <f>SUM($D11:J11)/V$1</f>
        <v>425.294888698477</v>
      </c>
      <c r="W11" s="15">
        <f>SUM($D11:K11)/W$1</f>
        <v>417.28011865601661</v>
      </c>
      <c r="X11" s="15">
        <f>SUM($D11:L11)/X$1</f>
        <v>408.46651206715808</v>
      </c>
      <c r="Y11" s="15">
        <f>SUM($D11:M11)/Y$1</f>
        <v>399.67572602393994</v>
      </c>
      <c r="Z11" s="15">
        <f>SUM($D11:N11)/Z$1</f>
        <v>412.53275575385936</v>
      </c>
      <c r="AA11" s="15">
        <f>SUM($D11:O11)/AA$1</f>
        <v>396.71606339628488</v>
      </c>
      <c r="AB11" s="15">
        <f t="shared" si="0"/>
        <v>499.58823316242837</v>
      </c>
      <c r="AC11" s="15">
        <f t="shared" si="1"/>
        <v>401.86212853319512</v>
      </c>
      <c r="AD11" s="15">
        <f t="shared" si="2"/>
        <v>323.94917450585086</v>
      </c>
      <c r="AE11" s="15">
        <f t="shared" si="3"/>
        <v>361.46471738366517</v>
      </c>
      <c r="AF11" s="15">
        <f t="shared" si="4"/>
        <v>450.72518084781171</v>
      </c>
      <c r="AG11" s="15">
        <f t="shared" si="5"/>
        <v>342.70694594475805</v>
      </c>
      <c r="AH11" s="15">
        <f t="shared" si="6"/>
        <v>396.71606339628488</v>
      </c>
    </row>
    <row r="12" spans="1:34" s="1" customFormat="1" ht="18.600000000000001">
      <c r="B12" s="26" t="s">
        <v>41</v>
      </c>
      <c r="C12" s="27"/>
      <c r="D12" s="48">
        <v>817.63328839624523</v>
      </c>
      <c r="E12" s="48">
        <v>877.74585750409051</v>
      </c>
      <c r="F12" s="48">
        <v>687.92632893177586</v>
      </c>
      <c r="G12" s="48">
        <v>911.8360085227273</v>
      </c>
      <c r="H12" s="48">
        <v>394.31573212346825</v>
      </c>
      <c r="I12" s="48">
        <v>907.25656452416547</v>
      </c>
      <c r="J12" s="48">
        <v>530.30993827160501</v>
      </c>
      <c r="K12" s="48">
        <v>714.99780160595378</v>
      </c>
      <c r="L12" s="48">
        <v>717.12608249809796</v>
      </c>
      <c r="M12" s="48">
        <v>603.58041393235737</v>
      </c>
      <c r="N12" s="48">
        <v>1161.8936205436205</v>
      </c>
      <c r="O12" s="48">
        <v>397.7946207982676</v>
      </c>
      <c r="P12" s="28">
        <f>SUM($D12:D12)/P$1</f>
        <v>817.63328839624523</v>
      </c>
      <c r="Q12" s="28">
        <f>SUM($D12:E12)/Q$1</f>
        <v>847.68957295016787</v>
      </c>
      <c r="R12" s="28">
        <f>SUM($D12:F12)/R$1</f>
        <v>794.43515827737053</v>
      </c>
      <c r="S12" s="28">
        <f>SUM($D12:G12)/S$1</f>
        <v>823.7853708387097</v>
      </c>
      <c r="T12" s="28">
        <f>SUM($D12:H12)/T$1</f>
        <v>737.89144309566143</v>
      </c>
      <c r="U12" s="28">
        <f>SUM($D12:I12)/U$1</f>
        <v>766.11896333374546</v>
      </c>
      <c r="V12" s="28">
        <f>SUM($D12:J12)/V$1</f>
        <v>732.43195975343974</v>
      </c>
      <c r="W12" s="28">
        <f>SUM($D12:K12)/W$1</f>
        <v>730.25268998500405</v>
      </c>
      <c r="X12" s="28">
        <f>SUM($D12:L12)/X$1</f>
        <v>728.79417804201455</v>
      </c>
      <c r="Y12" s="28">
        <f>SUM($D12:M12)/Y$1</f>
        <v>716.27280163104876</v>
      </c>
      <c r="Z12" s="28">
        <f>SUM($D12:N12)/Z$1</f>
        <v>756.78378516855526</v>
      </c>
      <c r="AA12" s="28">
        <f>SUM($D12:O12)/AA$1</f>
        <v>726.86802147103128</v>
      </c>
      <c r="AB12" s="28">
        <f t="shared" si="0"/>
        <v>794.43515827737053</v>
      </c>
      <c r="AC12" s="28">
        <f t="shared" si="1"/>
        <v>737.80276839012038</v>
      </c>
      <c r="AD12" s="28">
        <f t="shared" si="2"/>
        <v>654.14460745855229</v>
      </c>
      <c r="AE12" s="28">
        <f t="shared" si="3"/>
        <v>721.08955175808194</v>
      </c>
      <c r="AF12" s="28">
        <f t="shared" si="4"/>
        <v>766.11896333374546</v>
      </c>
      <c r="AG12" s="28">
        <f t="shared" si="5"/>
        <v>687.617079608317</v>
      </c>
      <c r="AH12" s="28">
        <f t="shared" si="6"/>
        <v>726.86802147103128</v>
      </c>
    </row>
    <row r="13" spans="1:34" s="1" customFormat="1" ht="18.600000000000001">
      <c r="B13" s="25" t="s">
        <v>42</v>
      </c>
      <c r="C13" s="14"/>
      <c r="D13" s="48">
        <v>29.952910924705414</v>
      </c>
      <c r="E13" s="48">
        <v>30.94551167633497</v>
      </c>
      <c r="F13" s="48">
        <v>35.711604875571354</v>
      </c>
      <c r="G13" s="48">
        <v>30.840382339015154</v>
      </c>
      <c r="H13" s="48">
        <v>26.382767178532649</v>
      </c>
      <c r="I13" s="48">
        <v>25.561266816143497</v>
      </c>
      <c r="J13" s="48">
        <v>38.38071604938272</v>
      </c>
      <c r="K13" s="48">
        <v>34.021014492753622</v>
      </c>
      <c r="L13" s="48">
        <v>44.733935364361088</v>
      </c>
      <c r="M13" s="48">
        <v>42.540349991586737</v>
      </c>
      <c r="N13" s="48">
        <v>37.872287672287669</v>
      </c>
      <c r="O13" s="48">
        <v>35.145833948521087</v>
      </c>
      <c r="P13" s="15">
        <f>SUM($D13:D13)/P$1</f>
        <v>29.952910924705414</v>
      </c>
      <c r="Q13" s="15">
        <f>SUM($D13:E13)/Q$1</f>
        <v>30.44921130052019</v>
      </c>
      <c r="R13" s="15">
        <f>SUM($D13:F13)/R$1</f>
        <v>32.203342492203909</v>
      </c>
      <c r="S13" s="15">
        <f>SUM($D13:G13)/S$1</f>
        <v>31.862602453906721</v>
      </c>
      <c r="T13" s="15">
        <f>SUM($D13:H13)/T$1</f>
        <v>30.766635398831909</v>
      </c>
      <c r="U13" s="15">
        <f>SUM($D13:I13)/U$1</f>
        <v>29.899073968383842</v>
      </c>
      <c r="V13" s="15">
        <f>SUM($D13:J13)/V$1</f>
        <v>31.110737122812253</v>
      </c>
      <c r="W13" s="15">
        <f>SUM($D13:K13)/W$1</f>
        <v>31.474521794054922</v>
      </c>
      <c r="X13" s="15">
        <f>SUM($D13:L13)/X$1</f>
        <v>32.947789968533385</v>
      </c>
      <c r="Y13" s="15">
        <f>SUM($D13:M13)/Y$1</f>
        <v>33.907045970838716</v>
      </c>
      <c r="Z13" s="15">
        <f>SUM($D13:N13)/Z$1</f>
        <v>34.267522489152256</v>
      </c>
      <c r="AA13" s="15">
        <f>SUM($D13:O13)/AA$1</f>
        <v>34.340715110766325</v>
      </c>
      <c r="AB13" s="15">
        <f t="shared" si="0"/>
        <v>32.203342492203909</v>
      </c>
      <c r="AC13" s="15">
        <f t="shared" si="1"/>
        <v>27.594805444563764</v>
      </c>
      <c r="AD13" s="15">
        <f t="shared" si="2"/>
        <v>39.045221968832472</v>
      </c>
      <c r="AE13" s="15">
        <f t="shared" si="3"/>
        <v>38.519490537465167</v>
      </c>
      <c r="AF13" s="15">
        <f t="shared" si="4"/>
        <v>29.899073968383842</v>
      </c>
      <c r="AG13" s="15">
        <f t="shared" si="5"/>
        <v>38.782356253148826</v>
      </c>
      <c r="AH13" s="15">
        <f t="shared" si="6"/>
        <v>34.340715110766325</v>
      </c>
    </row>
    <row r="14" spans="1:34" s="1" customFormat="1" ht="18.600000000000001">
      <c r="B14" s="25" t="s">
        <v>43</v>
      </c>
      <c r="C14" s="14"/>
      <c r="D14" s="48">
        <v>298.31244757339726</v>
      </c>
      <c r="E14" s="48">
        <v>210.48071173583224</v>
      </c>
      <c r="F14" s="48">
        <v>161.07239292364989</v>
      </c>
      <c r="G14" s="48">
        <v>266.3851384943182</v>
      </c>
      <c r="H14" s="48">
        <v>128.53970839149991</v>
      </c>
      <c r="I14" s="48">
        <v>127.98406203288491</v>
      </c>
      <c r="J14" s="48">
        <v>166.1247160493827</v>
      </c>
      <c r="K14" s="48">
        <v>212.35154230317272</v>
      </c>
      <c r="L14" s="48">
        <v>301.77030200787271</v>
      </c>
      <c r="M14" s="48">
        <v>354.71413988445789</v>
      </c>
      <c r="N14" s="48">
        <v>408.09590359590356</v>
      </c>
      <c r="O14" s="48">
        <v>235.84606525911704</v>
      </c>
      <c r="P14" s="15">
        <f>SUM($D14:D14)/P$1</f>
        <v>298.31244757339726</v>
      </c>
      <c r="Q14" s="15">
        <f>SUM($D14:E14)/Q$1</f>
        <v>254.39657965461475</v>
      </c>
      <c r="R14" s="15">
        <f>SUM($D14:F14)/R$1</f>
        <v>223.2885174109598</v>
      </c>
      <c r="S14" s="15">
        <f>SUM($D14:G14)/S$1</f>
        <v>234.0626726817994</v>
      </c>
      <c r="T14" s="15">
        <f>SUM($D14:H14)/T$1</f>
        <v>212.9580798237395</v>
      </c>
      <c r="U14" s="15">
        <f>SUM($D14:I14)/U$1</f>
        <v>198.7957435252637</v>
      </c>
      <c r="V14" s="15">
        <f>SUM($D14:J14)/V$1</f>
        <v>194.12845388585214</v>
      </c>
      <c r="W14" s="15">
        <f>SUM($D14:K14)/W$1</f>
        <v>196.4063399380172</v>
      </c>
      <c r="X14" s="15">
        <f>SUM($D14:L14)/X$1</f>
        <v>208.1134468346678</v>
      </c>
      <c r="Y14" s="15">
        <f>SUM($D14:M14)/Y$1</f>
        <v>222.77351613964683</v>
      </c>
      <c r="Z14" s="15">
        <f>SUM($D14:N14)/Z$1</f>
        <v>239.62100590839745</v>
      </c>
      <c r="AA14" s="15">
        <f>SUM($D14:O14)/AA$1</f>
        <v>239.30642752095741</v>
      </c>
      <c r="AB14" s="15">
        <f t="shared" si="0"/>
        <v>223.2885174109598</v>
      </c>
      <c r="AC14" s="15">
        <f t="shared" si="1"/>
        <v>174.30296963956766</v>
      </c>
      <c r="AD14" s="15">
        <f t="shared" si="2"/>
        <v>226.74885345347604</v>
      </c>
      <c r="AE14" s="15">
        <f t="shared" si="3"/>
        <v>332.88536957982615</v>
      </c>
      <c r="AF14" s="15">
        <f t="shared" si="4"/>
        <v>198.7957435252637</v>
      </c>
      <c r="AG14" s="15">
        <f t="shared" si="5"/>
        <v>279.8171115166511</v>
      </c>
      <c r="AH14" s="15">
        <f t="shared" si="6"/>
        <v>239.30642752095741</v>
      </c>
    </row>
    <row r="15" spans="1:34" s="1" customFormat="1" ht="18.600000000000001">
      <c r="B15" s="25" t="s">
        <v>44</v>
      </c>
      <c r="C15" s="14"/>
      <c r="D15" s="48">
        <v>813.24446774515684</v>
      </c>
      <c r="E15" s="48">
        <v>873.82090212702667</v>
      </c>
      <c r="F15" s="48">
        <v>741.31706449974604</v>
      </c>
      <c r="G15" s="48">
        <v>878.3751716382576</v>
      </c>
      <c r="H15" s="48">
        <v>674.36007833100666</v>
      </c>
      <c r="I15" s="48">
        <v>619.69365346287998</v>
      </c>
      <c r="J15" s="48">
        <v>792.39522222222217</v>
      </c>
      <c r="K15" s="48">
        <v>895.71152075989028</v>
      </c>
      <c r="L15" s="48">
        <v>1233.7168601766398</v>
      </c>
      <c r="M15" s="48">
        <v>1290.3202310841887</v>
      </c>
      <c r="N15" s="48">
        <v>1586.8488719488719</v>
      </c>
      <c r="O15" s="48">
        <v>1102.7134209360695</v>
      </c>
      <c r="P15" s="15">
        <f>SUM($D15:D15)/P$1</f>
        <v>813.24446774515684</v>
      </c>
      <c r="Q15" s="15">
        <f>SUM($D15:E15)/Q$1</f>
        <v>843.53268493609175</v>
      </c>
      <c r="R15" s="15">
        <f>SUM($D15:F15)/R$1</f>
        <v>809.46081145730989</v>
      </c>
      <c r="S15" s="15">
        <f>SUM($D15:G15)/S$1</f>
        <v>826.68940150254684</v>
      </c>
      <c r="T15" s="15">
        <f>SUM($D15:H15)/T$1</f>
        <v>796.22353686823885</v>
      </c>
      <c r="U15" s="15">
        <f>SUM($D15:I15)/U$1</f>
        <v>766.80188963401235</v>
      </c>
      <c r="V15" s="15">
        <f>SUM($D15:J15)/V$1</f>
        <v>770.45808000375666</v>
      </c>
      <c r="W15" s="15">
        <f>SUM($D15:K15)/W$1</f>
        <v>786.11476009827334</v>
      </c>
      <c r="X15" s="15">
        <f>SUM($D15:L15)/X$1</f>
        <v>835.84832677364739</v>
      </c>
      <c r="Y15" s="15">
        <f>SUM($D15:M15)/Y$1</f>
        <v>881.29551720470158</v>
      </c>
      <c r="Z15" s="15">
        <f>SUM($D15:N15)/Z$1</f>
        <v>945.43673127235343</v>
      </c>
      <c r="AA15" s="15">
        <f>SUM($D15:O15)/AA$1</f>
        <v>958.54312207766316</v>
      </c>
      <c r="AB15" s="15">
        <f t="shared" si="0"/>
        <v>809.46081145730989</v>
      </c>
      <c r="AC15" s="15">
        <f t="shared" si="1"/>
        <v>724.14296781071471</v>
      </c>
      <c r="AD15" s="15">
        <f t="shared" si="2"/>
        <v>973.94120105291734</v>
      </c>
      <c r="AE15" s="15">
        <f t="shared" si="3"/>
        <v>1326.6275079897098</v>
      </c>
      <c r="AF15" s="15">
        <f t="shared" si="4"/>
        <v>766.80188963401235</v>
      </c>
      <c r="AG15" s="15">
        <f t="shared" si="5"/>
        <v>1150.2843545213138</v>
      </c>
      <c r="AH15" s="15">
        <f t="shared" si="6"/>
        <v>958.54312207766316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834.32306302939719</v>
      </c>
      <c r="J17" s="48">
        <v>382.60425925925927</v>
      </c>
      <c r="K17" s="48">
        <v>400.84353701527613</v>
      </c>
      <c r="L17" s="48">
        <v>452.74506963051175</v>
      </c>
      <c r="M17" s="48">
        <v>1151.2698244433227</v>
      </c>
      <c r="N17" s="48">
        <v>454.69605759605759</v>
      </c>
      <c r="O17" s="48">
        <v>148.97619469462077</v>
      </c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139.05384383823286</v>
      </c>
      <c r="V17" s="15">
        <f>SUM($D17:J17)/V$1</f>
        <v>173.84676032695091</v>
      </c>
      <c r="W17" s="15">
        <f>SUM($D17:K17)/W$1</f>
        <v>202.22135741299155</v>
      </c>
      <c r="X17" s="15">
        <f>SUM($D17:L17)/X$1</f>
        <v>230.05732543716047</v>
      </c>
      <c r="Y17" s="15">
        <f>SUM($D17:M17)/Y$1</f>
        <v>322.17857533777669</v>
      </c>
      <c r="Z17" s="15">
        <f>SUM($D17:N17)/Z$1</f>
        <v>334.22561917943858</v>
      </c>
      <c r="AA17" s="15">
        <f>SUM($D17:O17)/AA$1</f>
        <v>318.78816713903711</v>
      </c>
      <c r="AB17" s="15">
        <f t="shared" si="0"/>
        <v>0</v>
      </c>
      <c r="AC17" s="15">
        <f t="shared" si="1"/>
        <v>278.10768767646573</v>
      </c>
      <c r="AD17" s="15">
        <f t="shared" si="2"/>
        <v>412.06428863501577</v>
      </c>
      <c r="AE17" s="15">
        <f t="shared" si="3"/>
        <v>584.98069224466701</v>
      </c>
      <c r="AF17" s="15">
        <f t="shared" si="4"/>
        <v>139.05384383823286</v>
      </c>
      <c r="AG17" s="15">
        <f t="shared" si="5"/>
        <v>498.52249043984142</v>
      </c>
      <c r="AH17" s="15">
        <f t="shared" si="6"/>
        <v>318.78816713903711</v>
      </c>
    </row>
    <row r="18" spans="2:34" s="1" customFormat="1" ht="18.600000000000001">
      <c r="B18" s="26" t="s">
        <v>47</v>
      </c>
      <c r="C18" s="27"/>
      <c r="D18" s="48">
        <v>1743.8686389055324</v>
      </c>
      <c r="E18" s="48">
        <v>1594.3801018890376</v>
      </c>
      <c r="F18" s="48">
        <v>1531.4573006602336</v>
      </c>
      <c r="G18" s="48">
        <v>2188.4301254734851</v>
      </c>
      <c r="H18" s="48">
        <v>1472.0855824414457</v>
      </c>
      <c r="I18" s="48">
        <v>1611.7765632785254</v>
      </c>
      <c r="J18" s="48">
        <v>1389.761962962963</v>
      </c>
      <c r="K18" s="48">
        <v>1552.570294751273</v>
      </c>
      <c r="L18" s="48">
        <v>2048.9728755251231</v>
      </c>
      <c r="M18" s="48">
        <v>2850.3238487856861</v>
      </c>
      <c r="N18" s="48">
        <v>2492.8833063833063</v>
      </c>
      <c r="O18" s="48">
        <v>1534.5138934002655</v>
      </c>
      <c r="P18" s="28">
        <f>SUM($D18:D18)/P$1</f>
        <v>1743.8686389055324</v>
      </c>
      <c r="Q18" s="28">
        <f>SUM($D18:E18)/Q$1</f>
        <v>1669.124370397285</v>
      </c>
      <c r="R18" s="28">
        <f>SUM($D18:F18)/R$1</f>
        <v>1623.235347151601</v>
      </c>
      <c r="S18" s="28">
        <f>SUM($D18:G18)/S$1</f>
        <v>1764.5340417320722</v>
      </c>
      <c r="T18" s="28">
        <f>SUM($D18:H18)/T$1</f>
        <v>1706.0443498739471</v>
      </c>
      <c r="U18" s="28">
        <f>SUM($D18:I18)/U$1</f>
        <v>1690.3330521080434</v>
      </c>
      <c r="V18" s="28">
        <f>SUM($D18:J18)/V$1</f>
        <v>1647.3943250873176</v>
      </c>
      <c r="W18" s="28">
        <f>SUM($D18:K18)/W$1</f>
        <v>1635.5413212953119</v>
      </c>
      <c r="X18" s="28">
        <f>SUM($D18:L18)/X$1</f>
        <v>1681.4781606541799</v>
      </c>
      <c r="Y18" s="28">
        <f>SUM($D18:M18)/Y$1</f>
        <v>1798.3627294673304</v>
      </c>
      <c r="Z18" s="28">
        <f>SUM($D18:N18)/Z$1</f>
        <v>1861.500963732419</v>
      </c>
      <c r="AA18" s="28">
        <f>SUM($D18:O18)/AA$1</f>
        <v>1834.2520412047395</v>
      </c>
      <c r="AB18" s="28">
        <f t="shared" si="0"/>
        <v>1623.235347151601</v>
      </c>
      <c r="AC18" s="28">
        <f t="shared" si="1"/>
        <v>1757.4307570644853</v>
      </c>
      <c r="AD18" s="28">
        <f t="shared" si="2"/>
        <v>1663.7683777464529</v>
      </c>
      <c r="AE18" s="28">
        <f t="shared" si="3"/>
        <v>2292.5736828564191</v>
      </c>
      <c r="AF18" s="28">
        <f t="shared" si="4"/>
        <v>1690.3330521080434</v>
      </c>
      <c r="AG18" s="28">
        <f t="shared" si="5"/>
        <v>1978.1710303014361</v>
      </c>
      <c r="AH18" s="28">
        <f t="shared" si="6"/>
        <v>1834.2520412047395</v>
      </c>
    </row>
    <row r="19" spans="2:34" s="1" customFormat="1" ht="18.600000000000001">
      <c r="B19" s="25" t="s">
        <v>48</v>
      </c>
      <c r="C19" s="14"/>
      <c r="D19" s="48">
        <v>911.09080786898346</v>
      </c>
      <c r="E19" s="48">
        <v>436.06201844414699</v>
      </c>
      <c r="F19" s="48">
        <v>484.16945149822243</v>
      </c>
      <c r="G19" s="48">
        <v>780.15304214015157</v>
      </c>
      <c r="H19" s="48">
        <v>285.40530479292693</v>
      </c>
      <c r="I19" s="48">
        <v>660.36269930244157</v>
      </c>
      <c r="J19" s="48">
        <v>875.43954320987655</v>
      </c>
      <c r="K19" s="48">
        <v>493.40887191539366</v>
      </c>
      <c r="L19" s="48">
        <v>422.57842611888464</v>
      </c>
      <c r="M19" s="48">
        <v>510.63415222390483</v>
      </c>
      <c r="N19" s="48">
        <v>391.11886116886114</v>
      </c>
      <c r="O19" s="48">
        <v>1675.3752103942122</v>
      </c>
      <c r="P19" s="15">
        <f>SUM($D19:D19)/P$1</f>
        <v>911.09080786898346</v>
      </c>
      <c r="Q19" s="15">
        <f>SUM($D19:E19)/Q$1</f>
        <v>673.5764131565652</v>
      </c>
      <c r="R19" s="15">
        <f>SUM($D19:F19)/R$1</f>
        <v>610.44075927045094</v>
      </c>
      <c r="S19" s="15">
        <f>SUM($D19:G19)/S$1</f>
        <v>652.8688299878761</v>
      </c>
      <c r="T19" s="15">
        <f>SUM($D19:H19)/T$1</f>
        <v>579.37612494888629</v>
      </c>
      <c r="U19" s="15">
        <f>SUM($D19:I19)/U$1</f>
        <v>592.87388734114541</v>
      </c>
      <c r="V19" s="15">
        <f>SUM($D19:J19)/V$1</f>
        <v>633.24040960810703</v>
      </c>
      <c r="W19" s="15">
        <f>SUM($D19:K19)/W$1</f>
        <v>615.76146739651779</v>
      </c>
      <c r="X19" s="15">
        <f>SUM($D19:L19)/X$1</f>
        <v>594.29668503233631</v>
      </c>
      <c r="Y19" s="15">
        <f>SUM($D19:M19)/Y$1</f>
        <v>585.93043175149319</v>
      </c>
      <c r="Z19" s="15">
        <f>SUM($D19:N19)/Z$1</f>
        <v>568.22028897125392</v>
      </c>
      <c r="AA19" s="15">
        <f>SUM($D19:O19)/AA$1</f>
        <v>660.48319908983376</v>
      </c>
      <c r="AB19" s="15">
        <f t="shared" si="0"/>
        <v>610.44075927045094</v>
      </c>
      <c r="AC19" s="15">
        <f t="shared" si="1"/>
        <v>575.3070154118401</v>
      </c>
      <c r="AD19" s="15">
        <f t="shared" si="2"/>
        <v>597.14228041471824</v>
      </c>
      <c r="AE19" s="15">
        <f t="shared" si="3"/>
        <v>859.0427412623261</v>
      </c>
      <c r="AF19" s="15">
        <f t="shared" si="4"/>
        <v>592.87388734114541</v>
      </c>
      <c r="AG19" s="15">
        <f t="shared" si="5"/>
        <v>728.09251083852223</v>
      </c>
      <c r="AH19" s="15">
        <f t="shared" si="6"/>
        <v>660.48319908983376</v>
      </c>
    </row>
    <row r="20" spans="2:34" s="1" customFormat="1" ht="18.600000000000001">
      <c r="B20" s="25" t="s">
        <v>49</v>
      </c>
      <c r="C20" s="14"/>
      <c r="D20" s="48">
        <v>71.281945276612745</v>
      </c>
      <c r="E20" s="48">
        <v>68.723583221775996</v>
      </c>
      <c r="F20" s="48">
        <v>51.390976807177921</v>
      </c>
      <c r="G20" s="48">
        <v>67.595448626893941</v>
      </c>
      <c r="H20" s="48">
        <v>58.910314875135725</v>
      </c>
      <c r="I20" s="48">
        <v>72.736378923766821</v>
      </c>
      <c r="J20" s="48">
        <v>55.499938271604933</v>
      </c>
      <c r="K20" s="48">
        <v>75.6614277320799</v>
      </c>
      <c r="L20" s="48">
        <v>55.583864245311105</v>
      </c>
      <c r="M20" s="48">
        <v>59.811144764148288</v>
      </c>
      <c r="N20" s="48">
        <v>75.965130515130511</v>
      </c>
      <c r="O20" s="48">
        <v>43.642083763964763</v>
      </c>
      <c r="P20" s="15">
        <f>SUM($D20:D20)/P$1</f>
        <v>71.281945276612745</v>
      </c>
      <c r="Q20" s="15">
        <f>SUM($D20:E20)/Q$1</f>
        <v>70.002764249194371</v>
      </c>
      <c r="R20" s="15">
        <f>SUM($D20:F20)/R$1</f>
        <v>63.798835101855559</v>
      </c>
      <c r="S20" s="15">
        <f>SUM($D20:G20)/S$1</f>
        <v>64.747988483115151</v>
      </c>
      <c r="T20" s="15">
        <f>SUM($D20:H20)/T$1</f>
        <v>63.580453761519266</v>
      </c>
      <c r="U20" s="15">
        <f>SUM($D20:I20)/U$1</f>
        <v>65.106441288560532</v>
      </c>
      <c r="V20" s="15">
        <f>SUM($D20:J20)/V$1</f>
        <v>63.734083714709733</v>
      </c>
      <c r="W20" s="15">
        <f>SUM($D20:K20)/W$1</f>
        <v>65.225001716880996</v>
      </c>
      <c r="X20" s="15">
        <f>SUM($D20:L20)/X$1</f>
        <v>64.153764220039903</v>
      </c>
      <c r="Y20" s="15">
        <f>SUM($D20:M20)/Y$1</f>
        <v>63.719502274450733</v>
      </c>
      <c r="Z20" s="15">
        <f>SUM($D20:N20)/Z$1</f>
        <v>64.832741205421613</v>
      </c>
      <c r="AA20" s="15">
        <f>SUM($D20:O20)/AA$1</f>
        <v>63.066853085300217</v>
      </c>
      <c r="AB20" s="15">
        <f t="shared" si="0"/>
        <v>63.798835101855559</v>
      </c>
      <c r="AC20" s="15">
        <f t="shared" si="1"/>
        <v>66.414047475265491</v>
      </c>
      <c r="AD20" s="15">
        <f t="shared" si="2"/>
        <v>62.248410082998646</v>
      </c>
      <c r="AE20" s="15">
        <f t="shared" si="3"/>
        <v>59.806119681081185</v>
      </c>
      <c r="AF20" s="15">
        <f t="shared" si="4"/>
        <v>65.106441288560532</v>
      </c>
      <c r="AG20" s="15">
        <f t="shared" si="5"/>
        <v>61.027264882039908</v>
      </c>
      <c r="AH20" s="15">
        <f t="shared" si="6"/>
        <v>63.066853085300217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>
        <v>44.846240263630918</v>
      </c>
      <c r="E22" s="48">
        <v>160.36418265655215</v>
      </c>
      <c r="F22" s="48">
        <v>151.45594633485692</v>
      </c>
      <c r="G22" s="48">
        <v>64.876242897727266</v>
      </c>
      <c r="H22" s="48">
        <v>26.853773072747011</v>
      </c>
      <c r="I22" s="48">
        <v>186.24093173891382</v>
      </c>
      <c r="J22" s="48">
        <v>308.66528395061727</v>
      </c>
      <c r="K22" s="48">
        <v>41.65620838229534</v>
      </c>
      <c r="L22" s="48">
        <v>54.366497965664379</v>
      </c>
      <c r="M22" s="48">
        <v>444.17222502664197</v>
      </c>
      <c r="N22" s="48">
        <v>110.00000385000385</v>
      </c>
      <c r="O22" s="48">
        <v>137.66751316501797</v>
      </c>
      <c r="P22" s="15">
        <f>SUM($D22:D22)/P$1</f>
        <v>44.846240263630918</v>
      </c>
      <c r="Q22" s="15">
        <f>SUM($D22:E22)/Q$1</f>
        <v>102.60521146009154</v>
      </c>
      <c r="R22" s="15">
        <f>SUM($D22:F22)/R$1</f>
        <v>118.88878975167999</v>
      </c>
      <c r="S22" s="15">
        <f>SUM($D22:G22)/S$1</f>
        <v>105.3856530381918</v>
      </c>
      <c r="T22" s="15">
        <f>SUM($D22:H22)/T$1</f>
        <v>89.67927704510285</v>
      </c>
      <c r="U22" s="15">
        <f>SUM($D22:I22)/U$1</f>
        <v>105.772886160738</v>
      </c>
      <c r="V22" s="15">
        <f>SUM($D22:J22)/V$1</f>
        <v>134.75751441643504</v>
      </c>
      <c r="W22" s="15">
        <f>SUM($D22:K22)/W$1</f>
        <v>123.11985116216758</v>
      </c>
      <c r="X22" s="15">
        <f>SUM($D22:L22)/X$1</f>
        <v>115.48058969588945</v>
      </c>
      <c r="Y22" s="15">
        <f>SUM($D22:M22)/Y$1</f>
        <v>148.34975322896472</v>
      </c>
      <c r="Z22" s="15">
        <f>SUM($D22:N22)/Z$1</f>
        <v>144.86341237633189</v>
      </c>
      <c r="AA22" s="15">
        <f>SUM($D22:O22)/AA$1</f>
        <v>144.2637541087224</v>
      </c>
      <c r="AB22" s="15">
        <f t="shared" si="0"/>
        <v>118.88878975167999</v>
      </c>
      <c r="AC22" s="15">
        <f t="shared" si="1"/>
        <v>92.656982569796028</v>
      </c>
      <c r="AD22" s="15">
        <f t="shared" si="2"/>
        <v>134.89599676619233</v>
      </c>
      <c r="AE22" s="15">
        <f t="shared" si="3"/>
        <v>230.61324734722129</v>
      </c>
      <c r="AF22" s="15">
        <f t="shared" si="4"/>
        <v>105.772886160738</v>
      </c>
      <c r="AG22" s="15">
        <f t="shared" si="5"/>
        <v>182.75462205670681</v>
      </c>
      <c r="AH22" s="15">
        <f t="shared" si="6"/>
        <v>144.2637541087224</v>
      </c>
    </row>
    <row r="23" spans="2:34" s="1" customFormat="1" ht="18.600000000000001">
      <c r="B23" s="25" t="s">
        <v>52</v>
      </c>
      <c r="C23" s="14"/>
      <c r="D23" s="48">
        <v>313.4762832035151</v>
      </c>
      <c r="E23" s="48">
        <v>305.49826714264464</v>
      </c>
      <c r="F23" s="48">
        <v>265.34366006433044</v>
      </c>
      <c r="G23" s="48">
        <v>381.24924242424242</v>
      </c>
      <c r="H23" s="48">
        <v>278.74903831239334</v>
      </c>
      <c r="I23" s="48">
        <v>378.91747010463382</v>
      </c>
      <c r="J23" s="48">
        <v>306.91564197530863</v>
      </c>
      <c r="K23" s="48">
        <v>266.58750979240108</v>
      </c>
      <c r="L23" s="48">
        <v>562.46110284145414</v>
      </c>
      <c r="M23" s="48">
        <v>479.69031353412976</v>
      </c>
      <c r="N23" s="48">
        <v>437.53179718179717</v>
      </c>
      <c r="O23" s="48">
        <v>467.56294108962055</v>
      </c>
      <c r="P23" s="15">
        <f>SUM($D23:D23)/P$1</f>
        <v>313.4762832035151</v>
      </c>
      <c r="Q23" s="15">
        <f>SUM($D23:E23)/Q$1</f>
        <v>309.48727517307987</v>
      </c>
      <c r="R23" s="15">
        <f>SUM($D23:F23)/R$1</f>
        <v>294.77273680349668</v>
      </c>
      <c r="S23" s="15">
        <f>SUM($D23:G23)/S$1</f>
        <v>316.39186320868316</v>
      </c>
      <c r="T23" s="15">
        <f>SUM($D23:H23)/T$1</f>
        <v>308.8632982294252</v>
      </c>
      <c r="U23" s="15">
        <f>SUM($D23:I23)/U$1</f>
        <v>320.53899354196</v>
      </c>
      <c r="V23" s="15">
        <f>SUM($D23:J23)/V$1</f>
        <v>318.59280046100974</v>
      </c>
      <c r="W23" s="15">
        <f>SUM($D23:K23)/W$1</f>
        <v>312.09213912743371</v>
      </c>
      <c r="X23" s="15">
        <f>SUM($D23:L23)/X$1</f>
        <v>339.91091287343602</v>
      </c>
      <c r="Y23" s="15">
        <f>SUM($D23:M23)/Y$1</f>
        <v>353.8888529395054</v>
      </c>
      <c r="Z23" s="15">
        <f>SUM($D23:N23)/Z$1</f>
        <v>361.49275696153194</v>
      </c>
      <c r="AA23" s="15">
        <f>SUM($D23:O23)/AA$1</f>
        <v>370.33193897220599</v>
      </c>
      <c r="AB23" s="15">
        <f t="shared" si="0"/>
        <v>294.77273680349668</v>
      </c>
      <c r="AC23" s="15">
        <f t="shared" si="1"/>
        <v>346.30525028042319</v>
      </c>
      <c r="AD23" s="15">
        <f t="shared" si="2"/>
        <v>378.65475153638795</v>
      </c>
      <c r="AE23" s="15">
        <f t="shared" si="3"/>
        <v>461.59501726851585</v>
      </c>
      <c r="AF23" s="15">
        <f t="shared" si="4"/>
        <v>320.53899354196</v>
      </c>
      <c r="AG23" s="15">
        <f t="shared" si="5"/>
        <v>420.12488440245187</v>
      </c>
      <c r="AH23" s="15">
        <f t="shared" si="6"/>
        <v>370.33193897220599</v>
      </c>
    </row>
    <row r="24" spans="2:34" s="1" customFormat="1" ht="18.600000000000001">
      <c r="B24" s="26" t="s">
        <v>53</v>
      </c>
      <c r="C24" s="29"/>
      <c r="D24" s="49">
        <v>1340.6952766127422</v>
      </c>
      <c r="E24" s="49">
        <v>1138.090796519411</v>
      </c>
      <c r="F24" s="49">
        <v>952.42775097342121</v>
      </c>
      <c r="G24" s="49">
        <v>1296.6368963068182</v>
      </c>
      <c r="H24" s="49">
        <v>649.91843105320299</v>
      </c>
      <c r="I24" s="49">
        <v>1298.257480069756</v>
      </c>
      <c r="J24" s="49">
        <v>1546.5204074074074</v>
      </c>
      <c r="K24" s="49">
        <v>877.31401782216994</v>
      </c>
      <c r="L24" s="49">
        <v>1094.9898911713144</v>
      </c>
      <c r="M24" s="49">
        <v>1494.3078355488249</v>
      </c>
      <c r="N24" s="49">
        <v>1015.2615962115963</v>
      </c>
      <c r="O24" s="49">
        <v>2357.8015109011271</v>
      </c>
      <c r="P24" s="30">
        <f>SUM($D24:D24)/P$1</f>
        <v>1340.6952766127422</v>
      </c>
      <c r="Q24" s="30">
        <f>SUM($D24:E24)/Q$1</f>
        <v>1239.3930365660767</v>
      </c>
      <c r="R24" s="30">
        <f>SUM($D24:F24)/R$1</f>
        <v>1143.7379413685248</v>
      </c>
      <c r="S24" s="30">
        <f>SUM($D24:G24)/S$1</f>
        <v>1181.9626801030981</v>
      </c>
      <c r="T24" s="30">
        <f>SUM($D24:H24)/T$1</f>
        <v>1075.5538302931191</v>
      </c>
      <c r="U24" s="30">
        <f>SUM($D24:I24)/U$1</f>
        <v>1112.6711052558919</v>
      </c>
      <c r="V24" s="30">
        <f>SUM($D24:J24)/V$1</f>
        <v>1174.6495769918226</v>
      </c>
      <c r="W24" s="30">
        <f>SUM($D24:K24)/W$1</f>
        <v>1137.4826320956161</v>
      </c>
      <c r="X24" s="30">
        <f>SUM($D24:L24)/X$1</f>
        <v>1132.7612164373604</v>
      </c>
      <c r="Y24" s="30">
        <f>SUM($D24:M24)/Y$1</f>
        <v>1168.9158783485068</v>
      </c>
      <c r="Z24" s="30">
        <f>SUM($D24:N24)/Z$1</f>
        <v>1154.9473072451513</v>
      </c>
      <c r="AA24" s="30">
        <f>SUM($D24:O24)/AA$1</f>
        <v>1255.185157549816</v>
      </c>
      <c r="AB24" s="30">
        <f t="shared" si="0"/>
        <v>1143.7379413685248</v>
      </c>
      <c r="AC24" s="30">
        <f t="shared" si="1"/>
        <v>1081.6042691432592</v>
      </c>
      <c r="AD24" s="30">
        <f t="shared" si="2"/>
        <v>1172.9414388002972</v>
      </c>
      <c r="AE24" s="30">
        <f t="shared" si="3"/>
        <v>1622.4569808871827</v>
      </c>
      <c r="AF24" s="30">
        <f t="shared" si="4"/>
        <v>1112.6711052558919</v>
      </c>
      <c r="AG24" s="30">
        <f t="shared" si="5"/>
        <v>1397.6992098437402</v>
      </c>
      <c r="AH24" s="30">
        <f t="shared" si="6"/>
        <v>1255.185157549816</v>
      </c>
    </row>
    <row r="25" spans="2:34" s="1" customFormat="1" ht="18.600000000000001">
      <c r="B25" s="26" t="s">
        <v>54</v>
      </c>
      <c r="C25" s="29"/>
      <c r="D25" s="49">
        <v>208.96317655282604</v>
      </c>
      <c r="E25" s="49">
        <v>208.78953964004168</v>
      </c>
      <c r="F25" s="49">
        <v>187.12564330455388</v>
      </c>
      <c r="G25" s="49">
        <v>217.5045809659091</v>
      </c>
      <c r="H25" s="49">
        <v>185.72987823794011</v>
      </c>
      <c r="I25" s="49">
        <v>295.84435102142504</v>
      </c>
      <c r="J25" s="49">
        <v>247.66767901234567</v>
      </c>
      <c r="K25" s="49">
        <v>110.18739717978849</v>
      </c>
      <c r="L25" s="49">
        <v>95.855003142469641</v>
      </c>
      <c r="M25" s="49">
        <v>278.72232879017332</v>
      </c>
      <c r="N25" s="49">
        <v>303.79028259028257</v>
      </c>
      <c r="O25" s="49">
        <v>265.66947684433291</v>
      </c>
      <c r="P25" s="30">
        <f>SUM($D25:D25)/P$1</f>
        <v>208.96317655282604</v>
      </c>
      <c r="Q25" s="30">
        <f>SUM($D25:E25)/Q$1</f>
        <v>208.87635809643388</v>
      </c>
      <c r="R25" s="30">
        <f>SUM($D25:F25)/R$1</f>
        <v>201.62611983247385</v>
      </c>
      <c r="S25" s="30">
        <f>SUM($D25:G25)/S$1</f>
        <v>205.59573511583267</v>
      </c>
      <c r="T25" s="30">
        <f>SUM($D25:H25)/T$1</f>
        <v>201.62256374025415</v>
      </c>
      <c r="U25" s="30">
        <f>SUM($D25:I25)/U$1</f>
        <v>217.32619495378262</v>
      </c>
      <c r="V25" s="30">
        <f>SUM($D25:J25)/V$1</f>
        <v>221.66069267643448</v>
      </c>
      <c r="W25" s="30">
        <f>SUM($D25:K25)/W$1</f>
        <v>207.72653073935373</v>
      </c>
      <c r="X25" s="30">
        <f>SUM($D25:L25)/X$1</f>
        <v>195.29636100636662</v>
      </c>
      <c r="Y25" s="30">
        <f>SUM($D25:M25)/Y$1</f>
        <v>203.6389577847473</v>
      </c>
      <c r="Z25" s="30">
        <f>SUM($D25:N25)/Z$1</f>
        <v>212.74362367615959</v>
      </c>
      <c r="AA25" s="30">
        <f>SUM($D25:O25)/AA$1</f>
        <v>217.15411144017403</v>
      </c>
      <c r="AB25" s="30">
        <f t="shared" si="0"/>
        <v>201.62611983247385</v>
      </c>
      <c r="AC25" s="30">
        <f t="shared" si="1"/>
        <v>233.02627007509145</v>
      </c>
      <c r="AD25" s="30">
        <f t="shared" si="2"/>
        <v>151.23669311153461</v>
      </c>
      <c r="AE25" s="30">
        <f t="shared" si="3"/>
        <v>282.72736274159621</v>
      </c>
      <c r="AF25" s="30">
        <f t="shared" si="4"/>
        <v>217.32619495378262</v>
      </c>
      <c r="AG25" s="30">
        <f t="shared" si="5"/>
        <v>216.98202792656545</v>
      </c>
      <c r="AH25" s="30">
        <f t="shared" si="6"/>
        <v>217.15411144017403</v>
      </c>
    </row>
    <row r="26" spans="2:34" s="1" customFormat="1" ht="18.600000000000001">
      <c r="B26" s="26" t="s">
        <v>55</v>
      </c>
      <c r="C26" s="29"/>
      <c r="D26" s="49">
        <v>2.6313161573796682E-3</v>
      </c>
      <c r="E26" s="49">
        <v>15.636925479696565</v>
      </c>
      <c r="F26" s="49">
        <v>1.3416285762654476E-3</v>
      </c>
      <c r="G26" s="49">
        <v>3.5511363636363637E-4</v>
      </c>
      <c r="H26" s="49">
        <v>-2.6640297812936249E-3</v>
      </c>
      <c r="I26" s="49">
        <v>-9.3858993522670658E-3</v>
      </c>
      <c r="J26" s="49">
        <v>-3.4691358024691358E-3</v>
      </c>
      <c r="K26" s="49">
        <v>1.0282021151586369E-3</v>
      </c>
      <c r="L26" s="49">
        <v>-3.2483212596341507E-3</v>
      </c>
      <c r="M26" s="49">
        <v>1.2115093387178194E-3</v>
      </c>
      <c r="N26" s="49">
        <v>-1.1126511126511127E-3</v>
      </c>
      <c r="O26" s="49">
        <v>1.1811604901816033E-4</v>
      </c>
      <c r="P26" s="30">
        <f>SUM($D26:D26)/P$1</f>
        <v>2.6313161573796682E-3</v>
      </c>
      <c r="Q26" s="30">
        <f>SUM($D26:E26)/Q$1</f>
        <v>7.8197783979269726</v>
      </c>
      <c r="R26" s="30">
        <f>SUM($D26:F26)/R$1</f>
        <v>5.2136328081434034</v>
      </c>
      <c r="S26" s="30">
        <f>SUM($D26:G26)/S$1</f>
        <v>3.9103133845166433</v>
      </c>
      <c r="T26" s="30">
        <f>SUM($D26:H26)/T$1</f>
        <v>3.1277179016570562</v>
      </c>
      <c r="U26" s="30">
        <f>SUM($D26:I26)/U$1</f>
        <v>2.6048672681555023</v>
      </c>
      <c r="V26" s="30">
        <f>SUM($D26:J26)/V$1</f>
        <v>2.2322477818757922</v>
      </c>
      <c r="W26" s="30">
        <f>SUM($D26:K26)/W$1</f>
        <v>1.9533453344057128</v>
      </c>
      <c r="X26" s="30">
        <f>SUM($D26:L26)/X$1</f>
        <v>1.7359460393317852</v>
      </c>
      <c r="Y26" s="30">
        <f>SUM($D26:M26)/Y$1</f>
        <v>1.5624725863324787</v>
      </c>
      <c r="Z26" s="30">
        <f>SUM($D26:N26)/Z$1</f>
        <v>1.4203284738374669</v>
      </c>
      <c r="AA26" s="30">
        <f>SUM($D26:O26)/AA$1</f>
        <v>1.3019776106884293</v>
      </c>
      <c r="AB26" s="30">
        <f t="shared" si="0"/>
        <v>5.2136328081434034</v>
      </c>
      <c r="AC26" s="30">
        <f t="shared" si="1"/>
        <v>-3.8982718323990182E-3</v>
      </c>
      <c r="AD26" s="30">
        <f t="shared" si="2"/>
        <v>-1.8964183156482163E-3</v>
      </c>
      <c r="AE26" s="30">
        <f t="shared" si="3"/>
        <v>7.2324758361622327E-5</v>
      </c>
      <c r="AF26" s="30">
        <f t="shared" si="4"/>
        <v>2.6048672681555023</v>
      </c>
      <c r="AG26" s="30">
        <f t="shared" si="5"/>
        <v>-9.120467786432971E-4</v>
      </c>
      <c r="AH26" s="30">
        <f t="shared" si="6"/>
        <v>1.3019776106884293</v>
      </c>
    </row>
    <row r="27" spans="2:34" s="16" customFormat="1" ht="18.95" thickBot="1">
      <c r="B27" s="17" t="s">
        <v>56</v>
      </c>
      <c r="C27" s="18"/>
      <c r="D27" s="50">
        <v>8692.4540693029758</v>
      </c>
      <c r="E27" s="50">
        <v>8367.8665774207948</v>
      </c>
      <c r="F27" s="50">
        <v>8220.744751989163</v>
      </c>
      <c r="G27" s="50">
        <v>8811.5474017518954</v>
      </c>
      <c r="H27" s="50">
        <v>6977.7689584302771</v>
      </c>
      <c r="I27" s="50">
        <v>8619.5093236173416</v>
      </c>
      <c r="J27" s="50">
        <v>8450.9081851851843</v>
      </c>
      <c r="K27" s="50">
        <v>8270.9414120642377</v>
      </c>
      <c r="L27" s="50">
        <v>9227.4533756739784</v>
      </c>
      <c r="M27" s="50">
        <v>10677.834943070278</v>
      </c>
      <c r="N27" s="50">
        <v>9949.3492877492863</v>
      </c>
      <c r="O27" s="50">
        <v>9872.128800629951</v>
      </c>
      <c r="P27" s="19">
        <f>SUM($D27:D27)/P$1</f>
        <v>8692.4540693029758</v>
      </c>
      <c r="Q27" s="19">
        <f>SUM($D27:E27)/Q$1</f>
        <v>8530.1603233618844</v>
      </c>
      <c r="R27" s="19">
        <f>SUM($D27:F27)/R$1</f>
        <v>8427.0217995709772</v>
      </c>
      <c r="S27" s="19">
        <f>SUM($D27:G27)/S$1</f>
        <v>8523.1532001162068</v>
      </c>
      <c r="T27" s="19">
        <f>SUM($D27:H27)/T$1</f>
        <v>8214.0763517790219</v>
      </c>
      <c r="U27" s="19">
        <f>SUM($D27:I27)/U$1</f>
        <v>8281.648513752074</v>
      </c>
      <c r="V27" s="19">
        <f>SUM($D27:J27)/V$1</f>
        <v>8305.8284668139477</v>
      </c>
      <c r="W27" s="19">
        <f>SUM($D27:K27)/W$1</f>
        <v>8301.4675849702326</v>
      </c>
      <c r="X27" s="19">
        <f>SUM($D27:L27)/X$1</f>
        <v>8404.3548950484274</v>
      </c>
      <c r="Y27" s="19">
        <f>SUM($D27:M27)/Y$1</f>
        <v>8631.7028998506121</v>
      </c>
      <c r="Z27" s="19">
        <f>SUM($D27:N27)/Z$1</f>
        <v>8751.4889351141283</v>
      </c>
      <c r="AA27" s="19">
        <f>SUM($D27:O27)/AA$1</f>
        <v>8844.8755905737798</v>
      </c>
      <c r="AB27" s="19">
        <f t="shared" si="0"/>
        <v>8427.0217995709772</v>
      </c>
      <c r="AC27" s="19">
        <f t="shared" si="1"/>
        <v>8136.2752279331717</v>
      </c>
      <c r="AD27" s="19">
        <f t="shared" si="2"/>
        <v>8649.7676576411322</v>
      </c>
      <c r="AE27" s="19">
        <f t="shared" si="3"/>
        <v>10166.437677149837</v>
      </c>
      <c r="AF27" s="19">
        <f t="shared" si="4"/>
        <v>8281.648513752074</v>
      </c>
      <c r="AG27" s="19">
        <f t="shared" si="5"/>
        <v>9408.1026673954857</v>
      </c>
      <c r="AH27" s="19">
        <f t="shared" si="6"/>
        <v>8844.8755905737798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v>0</v>
      </c>
      <c r="F28" s="9">
        <f>F27-SUM(F5,F12,F18,F24:F26)</f>
        <v>0</v>
      </c>
      <c r="G28" s="9">
        <v>0</v>
      </c>
      <c r="H28" s="9">
        <f t="shared" ref="H28" si="7">H27-SUM(H5,H12,H18,H24:H26)</f>
        <v>0</v>
      </c>
      <c r="I28" s="9">
        <v>0</v>
      </c>
      <c r="J28" s="9">
        <f>J27-SUM(J5,J12,J18,J24:J26)</f>
        <v>0</v>
      </c>
      <c r="K28" s="9">
        <f>K27-SUM(K5,K12,K18,K24:K26)</f>
        <v>0</v>
      </c>
      <c r="L28" s="9">
        <f>L27-SUM(L5,L12,L18,L24:L26)</f>
        <v>0</v>
      </c>
      <c r="M28" s="9">
        <f t="shared" ref="M28:O28" si="8">M27-SUM(M5,M12,M18,M24:M26)</f>
        <v>0</v>
      </c>
      <c r="N28" s="9">
        <f t="shared" si="8"/>
        <v>0</v>
      </c>
      <c r="O28" s="9">
        <f t="shared" si="8"/>
        <v>0</v>
      </c>
      <c r="P28" s="9">
        <f t="shared" ref="P28:AH28" si="9">P27-SUM(P5,P12,P18,P24:P26)</f>
        <v>0</v>
      </c>
      <c r="Q28" s="9">
        <f t="shared" si="9"/>
        <v>0</v>
      </c>
      <c r="R28" s="9">
        <f t="shared" si="9"/>
        <v>0</v>
      </c>
      <c r="S28" s="9">
        <f t="shared" si="9"/>
        <v>0</v>
      </c>
      <c r="T28" s="9">
        <f t="shared" si="9"/>
        <v>0</v>
      </c>
      <c r="U28" s="9">
        <f t="shared" si="9"/>
        <v>0</v>
      </c>
      <c r="V28" s="9">
        <f t="shared" si="9"/>
        <v>0</v>
      </c>
      <c r="W28" s="9">
        <f t="shared" si="9"/>
        <v>0</v>
      </c>
      <c r="X28" s="9">
        <f t="shared" si="9"/>
        <v>0</v>
      </c>
      <c r="Y28" s="9">
        <f t="shared" si="9"/>
        <v>0</v>
      </c>
      <c r="Z28" s="9">
        <f t="shared" si="9"/>
        <v>0</v>
      </c>
      <c r="AA28" s="9">
        <f t="shared" si="9"/>
        <v>0</v>
      </c>
      <c r="AB28" s="9">
        <f t="shared" si="9"/>
        <v>0</v>
      </c>
      <c r="AC28" s="9">
        <f t="shared" si="9"/>
        <v>0</v>
      </c>
      <c r="AD28" s="9">
        <f t="shared" si="9"/>
        <v>0</v>
      </c>
      <c r="AE28" s="9">
        <f t="shared" si="9"/>
        <v>0</v>
      </c>
      <c r="AF28" s="9">
        <f t="shared" si="9"/>
        <v>0</v>
      </c>
      <c r="AG28" s="9">
        <f t="shared" si="9"/>
        <v>0</v>
      </c>
      <c r="AH28" s="9">
        <f t="shared" si="9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0">P2</f>
        <v>Jan-Jan</v>
      </c>
      <c r="Q31" s="35" t="str">
        <f t="shared" si="10"/>
        <v>Jan-Feb</v>
      </c>
      <c r="R31" s="35" t="str">
        <f t="shared" si="10"/>
        <v>Jan-Mar</v>
      </c>
      <c r="S31" s="35" t="str">
        <f t="shared" si="10"/>
        <v>Jan-Apr</v>
      </c>
      <c r="T31" s="35" t="str">
        <f t="shared" si="10"/>
        <v>Jan-May</v>
      </c>
      <c r="U31" s="35" t="str">
        <f t="shared" si="10"/>
        <v>Jan-Jun</v>
      </c>
      <c r="V31" s="35" t="str">
        <f t="shared" si="10"/>
        <v>Jan-Jul</v>
      </c>
      <c r="W31" s="35" t="str">
        <f t="shared" si="10"/>
        <v>Jan-Aug</v>
      </c>
      <c r="X31" s="35" t="str">
        <f t="shared" si="10"/>
        <v>Jan-Sep</v>
      </c>
      <c r="Y31" s="35" t="str">
        <f t="shared" si="10"/>
        <v>Jan-Oct</v>
      </c>
      <c r="Z31" s="35" t="str">
        <f t="shared" si="10"/>
        <v>Jan-Nov</v>
      </c>
      <c r="AA31" s="35" t="str">
        <f t="shared" si="10"/>
        <v>Jan-Dec</v>
      </c>
      <c r="AB31" s="36" t="str">
        <f t="shared" si="10"/>
        <v>Q1</v>
      </c>
      <c r="AC31" s="36" t="str">
        <f t="shared" si="10"/>
        <v>Q2</v>
      </c>
      <c r="AD31" s="36" t="str">
        <f t="shared" si="10"/>
        <v>Q3</v>
      </c>
      <c r="AE31" s="36" t="str">
        <f t="shared" si="10"/>
        <v>Q4</v>
      </c>
      <c r="AF31" s="36" t="str">
        <f t="shared" si="10"/>
        <v>H1</v>
      </c>
      <c r="AG31" s="36" t="str">
        <f t="shared" si="10"/>
        <v>H2</v>
      </c>
      <c r="AH31" s="36" t="str">
        <f t="shared" si="10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9175.4097300000012</v>
      </c>
      <c r="E34" s="28">
        <f t="shared" ref="E34:O34" si="11">E5*E$57/1000</f>
        <v>12190.744249999998</v>
      </c>
      <c r="F34" s="28">
        <f t="shared" si="11"/>
        <v>11487.476129999997</v>
      </c>
      <c r="G34" s="28">
        <f t="shared" si="11"/>
        <v>7091.4867899999999</v>
      </c>
      <c r="H34" s="28">
        <f t="shared" si="11"/>
        <v>11026.231889999999</v>
      </c>
      <c r="I34" s="28">
        <f t="shared" si="11"/>
        <v>7235.4497499999998</v>
      </c>
      <c r="J34" s="28">
        <f t="shared" si="11"/>
        <v>3836.6878500000003</v>
      </c>
      <c r="K34" s="28">
        <f t="shared" si="11"/>
        <v>10244.41467</v>
      </c>
      <c r="L34" s="28">
        <f t="shared" ref="L34" si="12">L5*L$57/1000</f>
        <v>7966.6435800000017</v>
      </c>
      <c r="M34" s="28">
        <f t="shared" si="11"/>
        <v>9718.408370000001</v>
      </c>
      <c r="N34" s="28">
        <f t="shared" si="11"/>
        <v>12923.419790000004</v>
      </c>
      <c r="O34" s="28">
        <f t="shared" si="11"/>
        <v>10802.289899999998</v>
      </c>
      <c r="P34" s="28">
        <f t="shared" ref="P34:AH34" si="13">P5*P$57/1000</f>
        <v>9175.4097300000012</v>
      </c>
      <c r="Q34" s="28">
        <f t="shared" si="13"/>
        <v>21382.650815028141</v>
      </c>
      <c r="R34" s="28">
        <f t="shared" si="13"/>
        <v>32866.715994217331</v>
      </c>
      <c r="S34" s="28">
        <f t="shared" si="13"/>
        <v>39729.001421412228</v>
      </c>
      <c r="T34" s="28">
        <f t="shared" si="13"/>
        <v>50839.316055248004</v>
      </c>
      <c r="U34" s="28">
        <f t="shared" si="13"/>
        <v>58083.853584466648</v>
      </c>
      <c r="V34" s="28">
        <f t="shared" si="13"/>
        <v>62201.862838949375</v>
      </c>
      <c r="W34" s="28">
        <f t="shared" si="13"/>
        <v>72412.210827192786</v>
      </c>
      <c r="X34" s="28">
        <f t="shared" si="13"/>
        <v>80658.384173148428</v>
      </c>
      <c r="Y34" s="28">
        <f t="shared" si="13"/>
        <v>90474.855312661777</v>
      </c>
      <c r="Z34" s="28">
        <f t="shared" si="13"/>
        <v>103252.424207573</v>
      </c>
      <c r="AA34" s="28">
        <f t="shared" si="13"/>
        <v>114023.51853243919</v>
      </c>
      <c r="AB34" s="28">
        <f t="shared" si="13"/>
        <v>32866.715994217331</v>
      </c>
      <c r="AC34" s="28">
        <f t="shared" si="13"/>
        <v>25413.362071439245</v>
      </c>
      <c r="AD34" s="28">
        <f t="shared" si="13"/>
        <v>21853.258314895713</v>
      </c>
      <c r="AE34" s="28">
        <f t="shared" si="13"/>
        <v>33648.596768447824</v>
      </c>
      <c r="AF34" s="28">
        <f t="shared" si="13"/>
        <v>58083.85358446664</v>
      </c>
      <c r="AG34" s="28">
        <f t="shared" si="13"/>
        <v>55256.155626604304</v>
      </c>
      <c r="AH34" s="28">
        <f t="shared" si="13"/>
        <v>114023.51853243916</v>
      </c>
    </row>
    <row r="35" spans="1:34" s="1" customFormat="1" ht="18.600000000000001">
      <c r="B35" s="24" t="s">
        <v>35</v>
      </c>
      <c r="C35" s="14"/>
      <c r="D35" s="15">
        <f t="shared" ref="D35:AH35" si="14">D6*D$57/1000</f>
        <v>244.72153</v>
      </c>
      <c r="E35" s="15">
        <f t="shared" ref="E35:O35" si="15">E6*E$57/1000</f>
        <v>164.95788000000002</v>
      </c>
      <c r="F35" s="15">
        <f t="shared" si="15"/>
        <v>168.63319000000001</v>
      </c>
      <c r="G35" s="15">
        <f t="shared" si="15"/>
        <v>120.63619999999999</v>
      </c>
      <c r="H35" s="15">
        <f t="shared" si="15"/>
        <v>-7.887000000000001E-2</v>
      </c>
      <c r="I35" s="15">
        <f t="shared" si="15"/>
        <v>381.18612000000002</v>
      </c>
      <c r="J35" s="15">
        <f t="shared" si="15"/>
        <v>8.1530000000000005E-2</v>
      </c>
      <c r="K35" s="15">
        <f t="shared" si="15"/>
        <v>303.10444999999999</v>
      </c>
      <c r="L35" s="15">
        <f t="shared" ref="L35" si="16">L6*L$57/1000</f>
        <v>68.147100000000009</v>
      </c>
      <c r="M35" s="15">
        <f t="shared" si="15"/>
        <v>0.11583</v>
      </c>
      <c r="N35" s="15">
        <f t="shared" si="15"/>
        <v>419.05930999999998</v>
      </c>
      <c r="O35" s="15">
        <f t="shared" si="15"/>
        <v>-127.09988999999999</v>
      </c>
      <c r="P35" s="15">
        <f t="shared" si="14"/>
        <v>244.72153</v>
      </c>
      <c r="Q35" s="15">
        <f t="shared" si="14"/>
        <v>430.56272667522501</v>
      </c>
      <c r="R35" s="15">
        <f t="shared" si="14"/>
        <v>599.4243431598137</v>
      </c>
      <c r="S35" s="15">
        <f t="shared" si="14"/>
        <v>713.32422298890833</v>
      </c>
      <c r="T35" s="15">
        <f t="shared" si="14"/>
        <v>738.88255581872329</v>
      </c>
      <c r="U35" s="15">
        <f t="shared" si="14"/>
        <v>1214.6170390066382</v>
      </c>
      <c r="V35" s="15">
        <f t="shared" si="14"/>
        <v>1106.523666955273</v>
      </c>
      <c r="W35" s="15">
        <f t="shared" si="14"/>
        <v>1404.8944658692274</v>
      </c>
      <c r="X35" s="15">
        <f t="shared" si="14"/>
        <v>1455.0324153651577</v>
      </c>
      <c r="Y35" s="15">
        <f t="shared" si="14"/>
        <v>1444.6668841153339</v>
      </c>
      <c r="Z35" s="15">
        <f t="shared" si="14"/>
        <v>1810.041706949942</v>
      </c>
      <c r="AA35" s="15">
        <f t="shared" si="14"/>
        <v>1691.1928341315856</v>
      </c>
      <c r="AB35" s="15">
        <f t="shared" si="14"/>
        <v>599.4243431598137</v>
      </c>
      <c r="AC35" s="15">
        <f t="shared" si="14"/>
        <v>604.58942052006296</v>
      </c>
      <c r="AD35" s="15">
        <f t="shared" si="14"/>
        <v>281.60703616627046</v>
      </c>
      <c r="AE35" s="15">
        <f t="shared" si="14"/>
        <v>211.28354186697771</v>
      </c>
      <c r="AF35" s="15">
        <f t="shared" si="14"/>
        <v>1214.6170390066379</v>
      </c>
      <c r="AG35" s="15">
        <f t="shared" si="14"/>
        <v>525.23251277153076</v>
      </c>
      <c r="AH35" s="15">
        <f t="shared" si="14"/>
        <v>1691.1928341315852</v>
      </c>
    </row>
    <row r="36" spans="1:34" s="1" customFormat="1" ht="18.600000000000001">
      <c r="B36" s="24" t="s">
        <v>36</v>
      </c>
      <c r="C36" s="14"/>
      <c r="D36" s="15">
        <f t="shared" ref="D36:AH36" si="17">D7*D$57/1000</f>
        <v>0</v>
      </c>
      <c r="E36" s="15">
        <f t="shared" ref="E36:O36" si="18">E7*E$57/1000</f>
        <v>0</v>
      </c>
      <c r="F36" s="15">
        <f t="shared" si="18"/>
        <v>0</v>
      </c>
      <c r="G36" s="15">
        <f t="shared" si="18"/>
        <v>0</v>
      </c>
      <c r="H36" s="15">
        <f t="shared" si="18"/>
        <v>0</v>
      </c>
      <c r="I36" s="15">
        <f t="shared" si="18"/>
        <v>0</v>
      </c>
      <c r="J36" s="15">
        <f t="shared" si="18"/>
        <v>0</v>
      </c>
      <c r="K36" s="15">
        <f t="shared" si="18"/>
        <v>0</v>
      </c>
      <c r="L36" s="15">
        <f t="shared" ref="L36" si="19">L7*L$57/1000</f>
        <v>0</v>
      </c>
      <c r="M36" s="15">
        <f t="shared" si="18"/>
        <v>0</v>
      </c>
      <c r="N36" s="15">
        <f t="shared" si="18"/>
        <v>0</v>
      </c>
      <c r="O36" s="15">
        <f t="shared" si="18"/>
        <v>0</v>
      </c>
      <c r="P36" s="15">
        <f t="shared" si="17"/>
        <v>0</v>
      </c>
      <c r="Q36" s="15">
        <f t="shared" si="17"/>
        <v>0</v>
      </c>
      <c r="R36" s="15">
        <f t="shared" si="17"/>
        <v>0</v>
      </c>
      <c r="S36" s="15">
        <f t="shared" si="17"/>
        <v>0</v>
      </c>
      <c r="T36" s="15">
        <f t="shared" si="17"/>
        <v>0</v>
      </c>
      <c r="U36" s="15">
        <f t="shared" si="17"/>
        <v>0</v>
      </c>
      <c r="V36" s="15">
        <f t="shared" si="17"/>
        <v>0</v>
      </c>
      <c r="W36" s="15">
        <f t="shared" si="17"/>
        <v>0</v>
      </c>
      <c r="X36" s="15">
        <f t="shared" si="17"/>
        <v>0</v>
      </c>
      <c r="Y36" s="15">
        <f t="shared" si="17"/>
        <v>0</v>
      </c>
      <c r="Z36" s="15">
        <f t="shared" si="17"/>
        <v>0</v>
      </c>
      <c r="AA36" s="15">
        <f t="shared" si="17"/>
        <v>0</v>
      </c>
      <c r="AB36" s="15">
        <f t="shared" si="17"/>
        <v>0</v>
      </c>
      <c r="AC36" s="15">
        <f t="shared" si="17"/>
        <v>0</v>
      </c>
      <c r="AD36" s="15">
        <f t="shared" si="17"/>
        <v>0</v>
      </c>
      <c r="AE36" s="15">
        <f t="shared" si="17"/>
        <v>0</v>
      </c>
      <c r="AF36" s="15">
        <f t="shared" si="17"/>
        <v>0</v>
      </c>
      <c r="AG36" s="15">
        <f t="shared" si="17"/>
        <v>0</v>
      </c>
      <c r="AH36" s="15">
        <f t="shared" si="17"/>
        <v>0</v>
      </c>
    </row>
    <row r="37" spans="1:34" s="1" customFormat="1" ht="18.600000000000001">
      <c r="B37" s="24" t="s">
        <v>37</v>
      </c>
      <c r="C37" s="14"/>
      <c r="D37" s="15">
        <f t="shared" ref="D37:AH37" si="20">D8*D$57/1000</f>
        <v>0</v>
      </c>
      <c r="E37" s="15">
        <f t="shared" ref="E37:O37" si="21">E8*E$57/1000</f>
        <v>0</v>
      </c>
      <c r="F37" s="15">
        <f t="shared" si="21"/>
        <v>0</v>
      </c>
      <c r="G37" s="15">
        <f t="shared" si="21"/>
        <v>0</v>
      </c>
      <c r="H37" s="15">
        <f t="shared" si="21"/>
        <v>0</v>
      </c>
      <c r="I37" s="15">
        <f t="shared" si="21"/>
        <v>0</v>
      </c>
      <c r="J37" s="15">
        <f t="shared" si="21"/>
        <v>0</v>
      </c>
      <c r="K37" s="15">
        <f t="shared" si="21"/>
        <v>0</v>
      </c>
      <c r="L37" s="15">
        <f t="shared" ref="L37" si="22">L8*L$57/1000</f>
        <v>0</v>
      </c>
      <c r="M37" s="15">
        <f t="shared" si="21"/>
        <v>0</v>
      </c>
      <c r="N37" s="15">
        <f t="shared" si="21"/>
        <v>0</v>
      </c>
      <c r="O37" s="15">
        <f t="shared" si="21"/>
        <v>0</v>
      </c>
      <c r="P37" s="15">
        <f t="shared" si="20"/>
        <v>0</v>
      </c>
      <c r="Q37" s="15">
        <f t="shared" si="20"/>
        <v>0</v>
      </c>
      <c r="R37" s="15">
        <f t="shared" si="20"/>
        <v>0</v>
      </c>
      <c r="S37" s="15">
        <f t="shared" si="20"/>
        <v>0</v>
      </c>
      <c r="T37" s="15">
        <f t="shared" si="20"/>
        <v>0</v>
      </c>
      <c r="U37" s="15">
        <f t="shared" si="20"/>
        <v>0</v>
      </c>
      <c r="V37" s="15">
        <f t="shared" si="20"/>
        <v>0</v>
      </c>
      <c r="W37" s="15">
        <f t="shared" si="20"/>
        <v>0</v>
      </c>
      <c r="X37" s="15">
        <f t="shared" si="20"/>
        <v>0</v>
      </c>
      <c r="Y37" s="15">
        <f t="shared" si="20"/>
        <v>0</v>
      </c>
      <c r="Z37" s="15">
        <f t="shared" si="20"/>
        <v>0</v>
      </c>
      <c r="AA37" s="15">
        <f t="shared" si="20"/>
        <v>0</v>
      </c>
      <c r="AB37" s="15">
        <f t="shared" si="20"/>
        <v>0</v>
      </c>
      <c r="AC37" s="15">
        <f t="shared" si="20"/>
        <v>0</v>
      </c>
      <c r="AD37" s="15">
        <f t="shared" si="20"/>
        <v>0</v>
      </c>
      <c r="AE37" s="15">
        <f t="shared" si="20"/>
        <v>0</v>
      </c>
      <c r="AF37" s="15">
        <f t="shared" si="20"/>
        <v>0</v>
      </c>
      <c r="AG37" s="15">
        <f t="shared" si="20"/>
        <v>0</v>
      </c>
      <c r="AH37" s="15">
        <f t="shared" si="20"/>
        <v>0</v>
      </c>
    </row>
    <row r="38" spans="1:34" s="1" customFormat="1" ht="18.600000000000001">
      <c r="B38" s="24" t="s">
        <v>38</v>
      </c>
      <c r="C38" s="14"/>
      <c r="D38" s="15">
        <f t="shared" ref="D38:AH38" si="23">D9*D$57/1000</f>
        <v>0</v>
      </c>
      <c r="E38" s="15">
        <f t="shared" ref="E38:O38" si="24">E9*E$57/1000</f>
        <v>0</v>
      </c>
      <c r="F38" s="15">
        <f t="shared" si="24"/>
        <v>0</v>
      </c>
      <c r="G38" s="15">
        <f t="shared" si="24"/>
        <v>0</v>
      </c>
      <c r="H38" s="15">
        <f t="shared" si="24"/>
        <v>0</v>
      </c>
      <c r="I38" s="15">
        <f t="shared" si="24"/>
        <v>0</v>
      </c>
      <c r="J38" s="15">
        <f t="shared" si="24"/>
        <v>0</v>
      </c>
      <c r="K38" s="15">
        <f t="shared" si="24"/>
        <v>0</v>
      </c>
      <c r="L38" s="15">
        <f t="shared" ref="L38" si="25">L9*L$57/1000</f>
        <v>0</v>
      </c>
      <c r="M38" s="15">
        <f t="shared" si="24"/>
        <v>0</v>
      </c>
      <c r="N38" s="15">
        <f t="shared" si="24"/>
        <v>0</v>
      </c>
      <c r="O38" s="15">
        <f t="shared" si="24"/>
        <v>0</v>
      </c>
      <c r="P38" s="15">
        <f t="shared" si="23"/>
        <v>0</v>
      </c>
      <c r="Q38" s="15">
        <f t="shared" si="23"/>
        <v>0</v>
      </c>
      <c r="R38" s="15">
        <f t="shared" si="23"/>
        <v>0</v>
      </c>
      <c r="S38" s="15">
        <f t="shared" si="23"/>
        <v>0</v>
      </c>
      <c r="T38" s="15">
        <f t="shared" si="23"/>
        <v>0</v>
      </c>
      <c r="U38" s="15">
        <f t="shared" si="23"/>
        <v>0</v>
      </c>
      <c r="V38" s="15">
        <f t="shared" si="23"/>
        <v>0</v>
      </c>
      <c r="W38" s="15">
        <f t="shared" si="23"/>
        <v>0</v>
      </c>
      <c r="X38" s="15">
        <f t="shared" si="23"/>
        <v>0</v>
      </c>
      <c r="Y38" s="15">
        <f t="shared" si="23"/>
        <v>0</v>
      </c>
      <c r="Z38" s="15">
        <f t="shared" si="23"/>
        <v>0</v>
      </c>
      <c r="AA38" s="15">
        <f t="shared" si="23"/>
        <v>0</v>
      </c>
      <c r="AB38" s="15">
        <f t="shared" si="23"/>
        <v>0</v>
      </c>
      <c r="AC38" s="15">
        <f t="shared" si="23"/>
        <v>0</v>
      </c>
      <c r="AD38" s="15">
        <f t="shared" si="23"/>
        <v>0</v>
      </c>
      <c r="AE38" s="15">
        <f t="shared" si="23"/>
        <v>0</v>
      </c>
      <c r="AF38" s="15">
        <f t="shared" si="23"/>
        <v>0</v>
      </c>
      <c r="AG38" s="15">
        <f t="shared" si="23"/>
        <v>0</v>
      </c>
      <c r="AH38" s="15">
        <f t="shared" si="23"/>
        <v>0</v>
      </c>
    </row>
    <row r="39" spans="1:34" s="1" customFormat="1" ht="18.600000000000001">
      <c r="B39" s="24" t="s">
        <v>39</v>
      </c>
      <c r="C39" s="14"/>
      <c r="D39" s="15">
        <f t="shared" ref="D39:AH39" si="26">D10*D$57/1000</f>
        <v>0</v>
      </c>
      <c r="E39" s="15">
        <f t="shared" ref="E39:O39" si="27">E10*E$57/1000</f>
        <v>0</v>
      </c>
      <c r="F39" s="15">
        <f t="shared" si="27"/>
        <v>0</v>
      </c>
      <c r="G39" s="15">
        <f t="shared" si="27"/>
        <v>0</v>
      </c>
      <c r="H39" s="15">
        <f t="shared" si="27"/>
        <v>0</v>
      </c>
      <c r="I39" s="15">
        <f t="shared" si="27"/>
        <v>0</v>
      </c>
      <c r="J39" s="15">
        <f t="shared" si="27"/>
        <v>0</v>
      </c>
      <c r="K39" s="15">
        <f t="shared" si="27"/>
        <v>0</v>
      </c>
      <c r="L39" s="15">
        <f t="shared" ref="L39" si="28">L10*L$57/1000</f>
        <v>0</v>
      </c>
      <c r="M39" s="15">
        <f t="shared" si="27"/>
        <v>0</v>
      </c>
      <c r="N39" s="15">
        <f t="shared" si="27"/>
        <v>0</v>
      </c>
      <c r="O39" s="15">
        <f t="shared" si="27"/>
        <v>0</v>
      </c>
      <c r="P39" s="15">
        <f t="shared" si="26"/>
        <v>0</v>
      </c>
      <c r="Q39" s="15">
        <f t="shared" si="26"/>
        <v>0</v>
      </c>
      <c r="R39" s="15">
        <f t="shared" si="26"/>
        <v>0</v>
      </c>
      <c r="S39" s="15">
        <f t="shared" si="26"/>
        <v>0</v>
      </c>
      <c r="T39" s="15">
        <f t="shared" si="26"/>
        <v>0</v>
      </c>
      <c r="U39" s="15">
        <f t="shared" si="26"/>
        <v>0</v>
      </c>
      <c r="V39" s="15">
        <f t="shared" si="26"/>
        <v>0</v>
      </c>
      <c r="W39" s="15">
        <f t="shared" si="26"/>
        <v>0</v>
      </c>
      <c r="X39" s="15">
        <f t="shared" si="26"/>
        <v>0</v>
      </c>
      <c r="Y39" s="15">
        <f t="shared" si="26"/>
        <v>0</v>
      </c>
      <c r="Z39" s="15">
        <f t="shared" si="26"/>
        <v>0</v>
      </c>
      <c r="AA39" s="15">
        <f t="shared" si="26"/>
        <v>0</v>
      </c>
      <c r="AB39" s="15">
        <f t="shared" si="26"/>
        <v>0</v>
      </c>
      <c r="AC39" s="15">
        <f t="shared" si="26"/>
        <v>0</v>
      </c>
      <c r="AD39" s="15">
        <f t="shared" si="26"/>
        <v>0</v>
      </c>
      <c r="AE39" s="15">
        <f t="shared" si="26"/>
        <v>0</v>
      </c>
      <c r="AF39" s="15">
        <f t="shared" si="26"/>
        <v>0</v>
      </c>
      <c r="AG39" s="15">
        <f t="shared" si="26"/>
        <v>0</v>
      </c>
      <c r="AH39" s="15">
        <f t="shared" si="26"/>
        <v>0</v>
      </c>
    </row>
    <row r="40" spans="1:34" s="1" customFormat="1" ht="18.600000000000001">
      <c r="B40" s="24" t="s">
        <v>40</v>
      </c>
      <c r="C40" s="14"/>
      <c r="D40" s="15">
        <f t="shared" ref="D40:AH40" si="29">D11*D$57/1000</f>
        <v>949.74300000000005</v>
      </c>
      <c r="E40" s="15">
        <f t="shared" ref="E40:O40" si="30">E11*E$57/1000</f>
        <v>1656.5592900000001</v>
      </c>
      <c r="F40" s="15">
        <f t="shared" si="30"/>
        <v>965.32806999999991</v>
      </c>
      <c r="G40" s="15">
        <f t="shared" si="30"/>
        <v>831.71434999999997</v>
      </c>
      <c r="H40" s="15">
        <f t="shared" si="30"/>
        <v>579.26735999999994</v>
      </c>
      <c r="I40" s="15">
        <f t="shared" si="30"/>
        <v>784.66393999999991</v>
      </c>
      <c r="J40" s="15">
        <f t="shared" si="30"/>
        <v>220.89764000000002</v>
      </c>
      <c r="K40" s="15">
        <f t="shared" si="30"/>
        <v>737.66734999999994</v>
      </c>
      <c r="L40" s="15">
        <f t="shared" ref="L40" si="31">L11*L$57/1000</f>
        <v>510.8399</v>
      </c>
      <c r="M40" s="15">
        <f t="shared" si="30"/>
        <v>571.52402000000006</v>
      </c>
      <c r="N40" s="15">
        <f t="shared" si="30"/>
        <v>1405.4610700000001</v>
      </c>
      <c r="O40" s="15">
        <f t="shared" si="30"/>
        <v>452.57005999999996</v>
      </c>
      <c r="P40" s="15">
        <f t="shared" si="29"/>
        <v>949.74300000000005</v>
      </c>
      <c r="Q40" s="15">
        <f t="shared" si="29"/>
        <v>2557.6375985827476</v>
      </c>
      <c r="R40" s="15">
        <f t="shared" si="29"/>
        <v>3524.4950673142998</v>
      </c>
      <c r="S40" s="15">
        <f t="shared" si="29"/>
        <v>4352.5685557938268</v>
      </c>
      <c r="T40" s="15">
        <f t="shared" si="29"/>
        <v>5017.6418897855401</v>
      </c>
      <c r="U40" s="15">
        <f t="shared" si="29"/>
        <v>5827.3357181451893</v>
      </c>
      <c r="V40" s="15">
        <f t="shared" si="29"/>
        <v>5843.0414168506359</v>
      </c>
      <c r="W40" s="15">
        <f t="shared" si="29"/>
        <v>6585.1810085343295</v>
      </c>
      <c r="X40" s="15">
        <f t="shared" si="29"/>
        <v>7063.5092765493473</v>
      </c>
      <c r="Y40" s="15">
        <f t="shared" si="29"/>
        <v>7624.0742631285702</v>
      </c>
      <c r="Z40" s="15">
        <f t="shared" si="29"/>
        <v>8940.8430420911827</v>
      </c>
      <c r="AA40" s="15">
        <f t="shared" si="29"/>
        <v>9404.1344470057647</v>
      </c>
      <c r="AB40" s="15">
        <f t="shared" si="29"/>
        <v>3524.4950673142998</v>
      </c>
      <c r="AC40" s="15">
        <f t="shared" si="29"/>
        <v>2360.5381430039879</v>
      </c>
      <c r="AD40" s="15">
        <f t="shared" si="29"/>
        <v>1413.698000084808</v>
      </c>
      <c r="AE40" s="15">
        <f t="shared" si="29"/>
        <v>2317.7840608075376</v>
      </c>
      <c r="AF40" s="15">
        <f t="shared" si="29"/>
        <v>5827.3357181451884</v>
      </c>
      <c r="AG40" s="15">
        <f t="shared" si="29"/>
        <v>3693.0614555426046</v>
      </c>
      <c r="AH40" s="15">
        <f t="shared" si="29"/>
        <v>9404.1344470057611</v>
      </c>
    </row>
    <row r="41" spans="1:34" s="1" customFormat="1" ht="18.600000000000001">
      <c r="B41" s="26" t="s">
        <v>41</v>
      </c>
      <c r="C41" s="27"/>
      <c r="D41" s="28">
        <f t="shared" ref="D41:AH41" si="32">D12*D$57/1000</f>
        <v>1637.5559499999999</v>
      </c>
      <c r="E41" s="28">
        <f t="shared" ref="E41:O41" si="33">E12*E$57/1000</f>
        <v>2360.4341600000002</v>
      </c>
      <c r="F41" s="28">
        <f t="shared" si="33"/>
        <v>1625.4323300000001</v>
      </c>
      <c r="G41" s="28">
        <f t="shared" si="33"/>
        <v>1540.6381199999998</v>
      </c>
      <c r="H41" s="28">
        <f t="shared" si="33"/>
        <v>1016.86141</v>
      </c>
      <c r="I41" s="28">
        <f t="shared" si="33"/>
        <v>1456.6911399999999</v>
      </c>
      <c r="J41" s="28">
        <f t="shared" si="33"/>
        <v>429.55105000000003</v>
      </c>
      <c r="K41" s="28">
        <f t="shared" si="33"/>
        <v>1460.31151</v>
      </c>
      <c r="L41" s="28">
        <f t="shared" ref="L41" si="34">L12*L$57/1000</f>
        <v>1083.9719299999999</v>
      </c>
      <c r="M41" s="28">
        <f t="shared" si="33"/>
        <v>1076.1235200000001</v>
      </c>
      <c r="N41" s="28">
        <f t="shared" si="33"/>
        <v>3017.9024900000004</v>
      </c>
      <c r="O41" s="28">
        <f t="shared" si="33"/>
        <v>808.27888999999993</v>
      </c>
      <c r="P41" s="28">
        <f t="shared" si="32"/>
        <v>1637.5559499999999</v>
      </c>
      <c r="Q41" s="28">
        <f t="shared" si="32"/>
        <v>3977.3594762821876</v>
      </c>
      <c r="R41" s="28">
        <f t="shared" si="32"/>
        <v>5604.5811546151936</v>
      </c>
      <c r="S41" s="28">
        <f t="shared" si="32"/>
        <v>7203.5087967620129</v>
      </c>
      <c r="T41" s="28">
        <f t="shared" si="32"/>
        <v>8355.2923884607953</v>
      </c>
      <c r="U41" s="28">
        <f t="shared" si="32"/>
        <v>9904.9988531493291</v>
      </c>
      <c r="V41" s="28">
        <f t="shared" si="32"/>
        <v>10062.736208660557</v>
      </c>
      <c r="W41" s="28">
        <f t="shared" si="32"/>
        <v>11524.263751191345</v>
      </c>
      <c r="X41" s="28">
        <f t="shared" si="32"/>
        <v>12602.855522336047</v>
      </c>
      <c r="Y41" s="28">
        <f t="shared" si="32"/>
        <v>13663.369268433316</v>
      </c>
      <c r="Z41" s="28">
        <f t="shared" si="32"/>
        <v>16401.812815147357</v>
      </c>
      <c r="AA41" s="28">
        <f t="shared" si="32"/>
        <v>17230.370105569727</v>
      </c>
      <c r="AB41" s="28">
        <f t="shared" si="32"/>
        <v>5604.5811546151936</v>
      </c>
      <c r="AC41" s="28">
        <f t="shared" si="32"/>
        <v>4333.8534615235676</v>
      </c>
      <c r="AD41" s="28">
        <f t="shared" si="32"/>
        <v>2854.6543597187492</v>
      </c>
      <c r="AE41" s="28">
        <f t="shared" si="32"/>
        <v>4623.7704237831731</v>
      </c>
      <c r="AF41" s="28">
        <f t="shared" si="32"/>
        <v>9904.9988531493291</v>
      </c>
      <c r="AG41" s="28">
        <f t="shared" si="32"/>
        <v>7409.8647924211646</v>
      </c>
      <c r="AH41" s="28">
        <f t="shared" si="32"/>
        <v>17230.37010556972</v>
      </c>
    </row>
    <row r="42" spans="1:34" s="1" customFormat="1" ht="18.600000000000001">
      <c r="B42" s="25" t="s">
        <v>42</v>
      </c>
      <c r="C42" s="14"/>
      <c r="D42" s="15">
        <f t="shared" ref="D42:AH42" si="35">D13*D$57/1000</f>
        <v>59.989690000000003</v>
      </c>
      <c r="E42" s="15">
        <f t="shared" ref="E42:O42" si="36">E13*E$57/1000</f>
        <v>83.218670000000003</v>
      </c>
      <c r="F42" s="15">
        <f t="shared" si="36"/>
        <v>84.379379999999998</v>
      </c>
      <c r="G42" s="15">
        <f t="shared" si="36"/>
        <v>52.107910000000004</v>
      </c>
      <c r="H42" s="15">
        <f t="shared" si="36"/>
        <v>68.035880000000006</v>
      </c>
      <c r="I42" s="15">
        <f t="shared" si="36"/>
        <v>41.041170000000001</v>
      </c>
      <c r="J42" s="15">
        <f t="shared" si="36"/>
        <v>31.088380000000004</v>
      </c>
      <c r="K42" s="15">
        <f t="shared" si="36"/>
        <v>69.484520000000003</v>
      </c>
      <c r="L42" s="15">
        <f t="shared" ref="L42" si="37">L13*L$57/1000</f>
        <v>67.617580000000004</v>
      </c>
      <c r="M42" s="15">
        <f t="shared" si="36"/>
        <v>75.845190000000002</v>
      </c>
      <c r="N42" s="15">
        <f t="shared" si="36"/>
        <v>98.369479999999996</v>
      </c>
      <c r="O42" s="15">
        <f t="shared" si="36"/>
        <v>71.412819999999996</v>
      </c>
      <c r="P42" s="15">
        <f t="shared" si="35"/>
        <v>59.989690000000003</v>
      </c>
      <c r="Q42" s="15">
        <f t="shared" si="35"/>
        <v>142.86769942204072</v>
      </c>
      <c r="R42" s="15">
        <f t="shared" si="35"/>
        <v>227.18814061400016</v>
      </c>
      <c r="S42" s="15">
        <f t="shared" si="35"/>
        <v>278.61934089794192</v>
      </c>
      <c r="T42" s="15">
        <f t="shared" si="35"/>
        <v>348.3767659480535</v>
      </c>
      <c r="U42" s="15">
        <f t="shared" si="35"/>
        <v>386.55914752244104</v>
      </c>
      <c r="V42" s="15">
        <f t="shared" si="35"/>
        <v>427.42419518289302</v>
      </c>
      <c r="W42" s="15">
        <f t="shared" si="35"/>
        <v>496.70572333633959</v>
      </c>
      <c r="X42" s="15">
        <f t="shared" si="35"/>
        <v>569.75789497835569</v>
      </c>
      <c r="Y42" s="15">
        <f t="shared" si="35"/>
        <v>646.79894147362961</v>
      </c>
      <c r="Z42" s="15">
        <f t="shared" si="35"/>
        <v>742.68172828352135</v>
      </c>
      <c r="AA42" s="15">
        <f t="shared" si="35"/>
        <v>814.04493466496035</v>
      </c>
      <c r="AB42" s="15">
        <f t="shared" si="35"/>
        <v>227.18814061400016</v>
      </c>
      <c r="AC42" s="15">
        <f t="shared" si="35"/>
        <v>162.09188718136755</v>
      </c>
      <c r="AD42" s="15">
        <f t="shared" si="35"/>
        <v>170.39139641088647</v>
      </c>
      <c r="AE42" s="15">
        <f t="shared" si="35"/>
        <v>246.99467722433411</v>
      </c>
      <c r="AF42" s="15">
        <f t="shared" si="35"/>
        <v>386.55914752244098</v>
      </c>
      <c r="AG42" s="15">
        <f t="shared" si="35"/>
        <v>417.92448833736967</v>
      </c>
      <c r="AH42" s="15">
        <f t="shared" si="35"/>
        <v>814.04493466496012</v>
      </c>
    </row>
    <row r="43" spans="1:34" s="1" customFormat="1" ht="18.600000000000001">
      <c r="B43" s="25" t="s">
        <v>43</v>
      </c>
      <c r="C43" s="14"/>
      <c r="D43" s="15">
        <f t="shared" ref="D43:AH43" si="38">D14*D$57/1000</f>
        <v>597.46017000000006</v>
      </c>
      <c r="E43" s="15">
        <f t="shared" ref="E43:O43" si="39">E14*E$57/1000</f>
        <v>566.02472999999998</v>
      </c>
      <c r="F43" s="15">
        <f t="shared" si="39"/>
        <v>380.58184999999997</v>
      </c>
      <c r="G43" s="15">
        <f t="shared" si="39"/>
        <v>450.08433000000002</v>
      </c>
      <c r="H43" s="15">
        <f t="shared" si="39"/>
        <v>331.47820000000002</v>
      </c>
      <c r="I43" s="15">
        <f t="shared" si="39"/>
        <v>205.49121</v>
      </c>
      <c r="J43" s="15">
        <f t="shared" si="39"/>
        <v>134.56101999999998</v>
      </c>
      <c r="K43" s="15">
        <f t="shared" si="39"/>
        <v>433.70678999999996</v>
      </c>
      <c r="L43" s="15">
        <f t="shared" ref="L43" si="40">L14*L$57/1000</f>
        <v>456.14089999999999</v>
      </c>
      <c r="M43" s="15">
        <f t="shared" si="39"/>
        <v>632.41984000000002</v>
      </c>
      <c r="N43" s="15">
        <f t="shared" si="39"/>
        <v>1059.9883</v>
      </c>
      <c r="O43" s="15">
        <f t="shared" si="39"/>
        <v>479.21561999999989</v>
      </c>
      <c r="P43" s="15">
        <f t="shared" si="38"/>
        <v>597.46017000000006</v>
      </c>
      <c r="Q43" s="15">
        <f t="shared" si="38"/>
        <v>1193.6287517394524</v>
      </c>
      <c r="R43" s="15">
        <f t="shared" si="38"/>
        <v>1575.2558326308392</v>
      </c>
      <c r="S43" s="15">
        <f t="shared" si="38"/>
        <v>2046.7376349987267</v>
      </c>
      <c r="T43" s="15">
        <f t="shared" si="38"/>
        <v>2411.3669294601673</v>
      </c>
      <c r="U43" s="15">
        <f t="shared" si="38"/>
        <v>2570.1904088894298</v>
      </c>
      <c r="V43" s="15">
        <f t="shared" si="38"/>
        <v>2667.0920022469454</v>
      </c>
      <c r="W43" s="15">
        <f t="shared" si="38"/>
        <v>3099.5277318298367</v>
      </c>
      <c r="X43" s="15">
        <f t="shared" si="38"/>
        <v>3598.8538077502017</v>
      </c>
      <c r="Y43" s="15">
        <f t="shared" si="38"/>
        <v>4249.5496231492543</v>
      </c>
      <c r="Z43" s="15">
        <f t="shared" si="38"/>
        <v>5193.3180421029947</v>
      </c>
      <c r="AA43" s="15">
        <f t="shared" si="38"/>
        <v>5672.7468990629204</v>
      </c>
      <c r="AB43" s="15">
        <f t="shared" si="38"/>
        <v>1575.2558326308392</v>
      </c>
      <c r="AC43" s="15">
        <f t="shared" si="38"/>
        <v>1023.8556436628204</v>
      </c>
      <c r="AD43" s="15">
        <f t="shared" si="38"/>
        <v>989.52065902829668</v>
      </c>
      <c r="AE43" s="15">
        <f t="shared" si="38"/>
        <v>2134.527566819761</v>
      </c>
      <c r="AF43" s="15">
        <f t="shared" si="38"/>
        <v>2570.1904088894294</v>
      </c>
      <c r="AG43" s="15">
        <f t="shared" si="38"/>
        <v>3015.3511662701599</v>
      </c>
      <c r="AH43" s="15">
        <f t="shared" si="38"/>
        <v>5672.7468990629186</v>
      </c>
    </row>
    <row r="44" spans="1:34" s="1" customFormat="1" ht="18.600000000000001">
      <c r="B44" s="25" t="s">
        <v>44</v>
      </c>
      <c r="C44" s="14"/>
      <c r="D44" s="15">
        <f t="shared" ref="D44:AH44" si="41">D15*D$57/1000</f>
        <v>1628.76602</v>
      </c>
      <c r="E44" s="15">
        <f t="shared" ref="E44:O44" si="42">E15*E$57/1000</f>
        <v>2349.8791699999997</v>
      </c>
      <c r="F44" s="15">
        <f t="shared" si="42"/>
        <v>1751.5839599999999</v>
      </c>
      <c r="G44" s="15">
        <f t="shared" si="42"/>
        <v>1484.1026899999999</v>
      </c>
      <c r="H44" s="15">
        <f t="shared" si="42"/>
        <v>1739.0397700000001</v>
      </c>
      <c r="I44" s="15">
        <f t="shared" si="42"/>
        <v>994.98013000000003</v>
      </c>
      <c r="J44" s="15">
        <f t="shared" si="42"/>
        <v>641.84013000000004</v>
      </c>
      <c r="K44" s="15">
        <f t="shared" si="42"/>
        <v>1829.40121</v>
      </c>
      <c r="L44" s="15">
        <f t="shared" ref="L44" si="43">L15*L$57/1000</f>
        <v>1864.8247199999998</v>
      </c>
      <c r="M44" s="15">
        <f t="shared" si="42"/>
        <v>2300.5119399999999</v>
      </c>
      <c r="N44" s="15">
        <f t="shared" si="42"/>
        <v>4121.6812599999994</v>
      </c>
      <c r="O44" s="15">
        <f t="shared" si="42"/>
        <v>2240.6033999999995</v>
      </c>
      <c r="P44" s="15">
        <f t="shared" si="41"/>
        <v>1628.76602</v>
      </c>
      <c r="Q44" s="15">
        <f t="shared" si="41"/>
        <v>3957.8553577201428</v>
      </c>
      <c r="R44" s="15">
        <f t="shared" si="41"/>
        <v>5710.5841326690297</v>
      </c>
      <c r="S44" s="15">
        <f t="shared" si="41"/>
        <v>7228.9028024988702</v>
      </c>
      <c r="T44" s="15">
        <f t="shared" si="41"/>
        <v>9015.798352666443</v>
      </c>
      <c r="U44" s="15">
        <f t="shared" si="41"/>
        <v>9913.8282707002199</v>
      </c>
      <c r="V44" s="15">
        <f t="shared" si="41"/>
        <v>10585.169469555613</v>
      </c>
      <c r="W44" s="15">
        <f t="shared" si="41"/>
        <v>12405.834252062872</v>
      </c>
      <c r="X44" s="15">
        <f t="shared" si="41"/>
        <v>14454.11615281499</v>
      </c>
      <c r="Y44" s="15">
        <f t="shared" si="41"/>
        <v>16811.284832765865</v>
      </c>
      <c r="Z44" s="15">
        <f t="shared" si="41"/>
        <v>20490.497548702282</v>
      </c>
      <c r="AA44" s="15">
        <f t="shared" si="41"/>
        <v>22722.216781694904</v>
      </c>
      <c r="AB44" s="15">
        <f t="shared" si="41"/>
        <v>5710.5841326690297</v>
      </c>
      <c r="AC44" s="15">
        <f t="shared" si="41"/>
        <v>4253.6157929201381</v>
      </c>
      <c r="AD44" s="15">
        <f t="shared" si="41"/>
        <v>4250.2307043348783</v>
      </c>
      <c r="AE44" s="15">
        <f t="shared" si="41"/>
        <v>8506.6009067316172</v>
      </c>
      <c r="AF44" s="15">
        <f t="shared" si="41"/>
        <v>9913.8282707002181</v>
      </c>
      <c r="AG44" s="15">
        <f t="shared" si="41"/>
        <v>12395.636746974855</v>
      </c>
      <c r="AH44" s="15">
        <f t="shared" si="41"/>
        <v>22722.2167816949</v>
      </c>
    </row>
    <row r="45" spans="1:34" s="1" customFormat="1" ht="18.600000000000001">
      <c r="B45" s="25" t="s">
        <v>45</v>
      </c>
      <c r="C45" s="14"/>
      <c r="D45" s="15">
        <f t="shared" ref="D45:AH45" si="44">D16*D$57/1000</f>
        <v>0</v>
      </c>
      <c r="E45" s="15">
        <f t="shared" ref="E45:O45" si="45">E16*E$57/1000</f>
        <v>0</v>
      </c>
      <c r="F45" s="15">
        <f t="shared" si="45"/>
        <v>0</v>
      </c>
      <c r="G45" s="15">
        <f t="shared" si="45"/>
        <v>0</v>
      </c>
      <c r="H45" s="15">
        <f t="shared" si="45"/>
        <v>0</v>
      </c>
      <c r="I45" s="15">
        <f t="shared" si="45"/>
        <v>0</v>
      </c>
      <c r="J45" s="15">
        <f t="shared" si="45"/>
        <v>0</v>
      </c>
      <c r="K45" s="15">
        <f t="shared" si="45"/>
        <v>0</v>
      </c>
      <c r="L45" s="15">
        <f t="shared" ref="L45" si="46">L16*L$57/1000</f>
        <v>0</v>
      </c>
      <c r="M45" s="15">
        <f t="shared" si="45"/>
        <v>0</v>
      </c>
      <c r="N45" s="15">
        <f t="shared" si="45"/>
        <v>0</v>
      </c>
      <c r="O45" s="15">
        <f t="shared" si="45"/>
        <v>0</v>
      </c>
      <c r="P45" s="15">
        <f t="shared" si="44"/>
        <v>0</v>
      </c>
      <c r="Q45" s="15">
        <f t="shared" si="44"/>
        <v>0</v>
      </c>
      <c r="R45" s="15">
        <f t="shared" si="44"/>
        <v>0</v>
      </c>
      <c r="S45" s="15">
        <f t="shared" si="44"/>
        <v>0</v>
      </c>
      <c r="T45" s="15">
        <f t="shared" si="44"/>
        <v>0</v>
      </c>
      <c r="U45" s="15">
        <f t="shared" si="44"/>
        <v>0</v>
      </c>
      <c r="V45" s="15">
        <f t="shared" si="44"/>
        <v>0</v>
      </c>
      <c r="W45" s="15">
        <f t="shared" si="44"/>
        <v>0</v>
      </c>
      <c r="X45" s="15">
        <f t="shared" si="44"/>
        <v>0</v>
      </c>
      <c r="Y45" s="15">
        <f t="shared" si="44"/>
        <v>0</v>
      </c>
      <c r="Z45" s="15">
        <f t="shared" si="44"/>
        <v>0</v>
      </c>
      <c r="AA45" s="15">
        <f t="shared" si="44"/>
        <v>0</v>
      </c>
      <c r="AB45" s="15">
        <f t="shared" si="44"/>
        <v>0</v>
      </c>
      <c r="AC45" s="15">
        <f t="shared" si="44"/>
        <v>0</v>
      </c>
      <c r="AD45" s="15">
        <f t="shared" si="44"/>
        <v>0</v>
      </c>
      <c r="AE45" s="15">
        <f t="shared" si="44"/>
        <v>0</v>
      </c>
      <c r="AF45" s="15">
        <f t="shared" si="44"/>
        <v>0</v>
      </c>
      <c r="AG45" s="15">
        <f t="shared" si="44"/>
        <v>0</v>
      </c>
      <c r="AH45" s="15">
        <f t="shared" si="44"/>
        <v>0</v>
      </c>
    </row>
    <row r="46" spans="1:34" s="1" customFormat="1" ht="18.600000000000001">
      <c r="B46" s="25" t="s">
        <v>46</v>
      </c>
      <c r="C46" s="14"/>
      <c r="D46" s="15">
        <f t="shared" ref="D46:AH46" si="47">D17*D$57/1000</f>
        <v>0</v>
      </c>
      <c r="E46" s="15">
        <f t="shared" ref="E46:O46" si="48">E17*E$57/1000</f>
        <v>0</v>
      </c>
      <c r="F46" s="15">
        <f t="shared" si="48"/>
        <v>0</v>
      </c>
      <c r="G46" s="15">
        <f t="shared" si="48"/>
        <v>0</v>
      </c>
      <c r="H46" s="15">
        <f t="shared" si="48"/>
        <v>0</v>
      </c>
      <c r="I46" s="15">
        <f t="shared" si="48"/>
        <v>1339.5891100000001</v>
      </c>
      <c r="J46" s="15">
        <f t="shared" si="48"/>
        <v>309.90944999999999</v>
      </c>
      <c r="K46" s="15">
        <f t="shared" si="48"/>
        <v>818.68283999999994</v>
      </c>
      <c r="L46" s="15">
        <f t="shared" ref="L46" si="49">L17*L$57/1000</f>
        <v>684.34681</v>
      </c>
      <c r="M46" s="15">
        <f t="shared" si="48"/>
        <v>2052.59897</v>
      </c>
      <c r="N46" s="15">
        <f t="shared" si="48"/>
        <v>1181.02754</v>
      </c>
      <c r="O46" s="15">
        <f t="shared" si="48"/>
        <v>302.70472999999993</v>
      </c>
      <c r="P46" s="15">
        <f t="shared" si="47"/>
        <v>0</v>
      </c>
      <c r="Q46" s="15">
        <f t="shared" si="47"/>
        <v>0</v>
      </c>
      <c r="R46" s="15">
        <f t="shared" si="47"/>
        <v>0</v>
      </c>
      <c r="S46" s="15">
        <f t="shared" si="47"/>
        <v>0</v>
      </c>
      <c r="T46" s="15">
        <f t="shared" si="47"/>
        <v>0</v>
      </c>
      <c r="U46" s="15">
        <f t="shared" si="47"/>
        <v>1797.7993362157451</v>
      </c>
      <c r="V46" s="15">
        <f t="shared" si="47"/>
        <v>2388.4458707799135</v>
      </c>
      <c r="W46" s="15">
        <f t="shared" si="47"/>
        <v>3191.2956856059022</v>
      </c>
      <c r="X46" s="15">
        <f t="shared" si="47"/>
        <v>3978.3238144534566</v>
      </c>
      <c r="Y46" s="15">
        <f t="shared" si="47"/>
        <v>6145.7657406420603</v>
      </c>
      <c r="Z46" s="15">
        <f t="shared" si="47"/>
        <v>7243.6885557569321</v>
      </c>
      <c r="AA46" s="15">
        <f t="shared" si="47"/>
        <v>7556.8575626225193</v>
      </c>
      <c r="AB46" s="15">
        <f t="shared" si="47"/>
        <v>0</v>
      </c>
      <c r="AC46" s="15">
        <f t="shared" si="47"/>
        <v>1633.6045574115597</v>
      </c>
      <c r="AD46" s="15">
        <f t="shared" si="47"/>
        <v>1798.2279523887769</v>
      </c>
      <c r="AE46" s="15">
        <f t="shared" si="47"/>
        <v>3751.0131948112539</v>
      </c>
      <c r="AF46" s="15">
        <f t="shared" si="47"/>
        <v>1797.7993362157449</v>
      </c>
      <c r="AG46" s="15">
        <f t="shared" si="47"/>
        <v>5372.1531353532973</v>
      </c>
      <c r="AH46" s="15">
        <f t="shared" si="47"/>
        <v>7556.8575626225174</v>
      </c>
    </row>
    <row r="47" spans="1:34" s="1" customFormat="1" ht="18.600000000000001">
      <c r="B47" s="26" t="s">
        <v>47</v>
      </c>
      <c r="C47" s="27"/>
      <c r="D47" s="28">
        <f t="shared" ref="D47:AH47" si="50">D18*D$57/1000</f>
        <v>3492.6201100000003</v>
      </c>
      <c r="E47" s="28">
        <f t="shared" ref="E47:O47" si="51">E18*E$57/1000</f>
        <v>4287.6069699999998</v>
      </c>
      <c r="F47" s="28">
        <f t="shared" si="51"/>
        <v>3618.5273099999999</v>
      </c>
      <c r="G47" s="28">
        <f t="shared" si="51"/>
        <v>3697.5715399999999</v>
      </c>
      <c r="H47" s="28">
        <f t="shared" si="51"/>
        <v>3796.2143000000001</v>
      </c>
      <c r="I47" s="28">
        <f t="shared" si="51"/>
        <v>2587.8684500000004</v>
      </c>
      <c r="J47" s="28">
        <f t="shared" si="51"/>
        <v>1125.7071899999999</v>
      </c>
      <c r="K47" s="28">
        <f t="shared" si="51"/>
        <v>3170.9695699999997</v>
      </c>
      <c r="L47" s="28">
        <f t="shared" ref="L47" si="52">L18*L$57/1000</f>
        <v>3097.1249499999999</v>
      </c>
      <c r="M47" s="28">
        <f t="shared" si="51"/>
        <v>5081.8423899999998</v>
      </c>
      <c r="N47" s="28">
        <f t="shared" si="51"/>
        <v>6475.0150999999996</v>
      </c>
      <c r="O47" s="28">
        <f t="shared" si="51"/>
        <v>3117.9787799999995</v>
      </c>
      <c r="P47" s="28">
        <f t="shared" si="50"/>
        <v>3492.6201100000003</v>
      </c>
      <c r="Q47" s="28">
        <f t="shared" si="50"/>
        <v>7831.5315459040621</v>
      </c>
      <c r="R47" s="28">
        <f t="shared" si="50"/>
        <v>11451.600727085115</v>
      </c>
      <c r="S47" s="28">
        <f t="shared" si="50"/>
        <v>15429.791474521931</v>
      </c>
      <c r="T47" s="28">
        <f t="shared" si="50"/>
        <v>19317.88138249268</v>
      </c>
      <c r="U47" s="28">
        <f t="shared" si="50"/>
        <v>21853.977964094473</v>
      </c>
      <c r="V47" s="28">
        <f t="shared" si="50"/>
        <v>22633.221153509639</v>
      </c>
      <c r="W47" s="28">
        <f t="shared" si="50"/>
        <v>25810.804699625576</v>
      </c>
      <c r="X47" s="28">
        <f t="shared" si="50"/>
        <v>29077.381462652567</v>
      </c>
      <c r="Y47" s="28">
        <f t="shared" si="50"/>
        <v>34304.938000363487</v>
      </c>
      <c r="Z47" s="28">
        <f t="shared" si="50"/>
        <v>40344.403462020913</v>
      </c>
      <c r="AA47" s="28">
        <f t="shared" si="50"/>
        <v>43480.852924156301</v>
      </c>
      <c r="AB47" s="28">
        <f t="shared" si="50"/>
        <v>11451.600727085115</v>
      </c>
      <c r="AC47" s="28">
        <f t="shared" si="50"/>
        <v>10323.148266996786</v>
      </c>
      <c r="AD47" s="28">
        <f t="shared" si="50"/>
        <v>7260.6020120666326</v>
      </c>
      <c r="AE47" s="28">
        <f t="shared" si="50"/>
        <v>14700.44096921193</v>
      </c>
      <c r="AF47" s="28">
        <f t="shared" si="50"/>
        <v>21853.977964094473</v>
      </c>
      <c r="AG47" s="28">
        <f t="shared" si="50"/>
        <v>21317.067748182817</v>
      </c>
      <c r="AH47" s="28">
        <f t="shared" si="50"/>
        <v>43480.852924156286</v>
      </c>
    </row>
    <row r="48" spans="1:34" s="1" customFormat="1" ht="18.600000000000001">
      <c r="B48" s="25" t="s">
        <v>48</v>
      </c>
      <c r="C48" s="14"/>
      <c r="D48" s="15">
        <f t="shared" ref="D48:AH48" si="53">D19*D$57/1000</f>
        <v>1824.7326699999999</v>
      </c>
      <c r="E48" s="15">
        <f t="shared" ref="E48:O48" si="54">E19*E$57/1000</f>
        <v>1172.65798</v>
      </c>
      <c r="F48" s="15">
        <f t="shared" si="54"/>
        <v>1143.99558</v>
      </c>
      <c r="G48" s="15">
        <f t="shared" si="54"/>
        <v>1318.1465800000001</v>
      </c>
      <c r="H48" s="15">
        <f t="shared" si="54"/>
        <v>736.00319999999999</v>
      </c>
      <c r="I48" s="15">
        <f t="shared" si="54"/>
        <v>1060.27835</v>
      </c>
      <c r="J48" s="15">
        <f t="shared" si="54"/>
        <v>709.10603000000003</v>
      </c>
      <c r="K48" s="15">
        <f t="shared" si="54"/>
        <v>1007.73828</v>
      </c>
      <c r="L48" s="15">
        <f t="shared" ref="L48" si="55">L19*L$57/1000</f>
        <v>638.74842000000001</v>
      </c>
      <c r="M48" s="15">
        <f t="shared" si="54"/>
        <v>910.40962999999999</v>
      </c>
      <c r="N48" s="15">
        <f t="shared" si="54"/>
        <v>1015.89213</v>
      </c>
      <c r="O48" s="15">
        <f t="shared" si="54"/>
        <v>3404.1948899999998</v>
      </c>
      <c r="P48" s="15">
        <f t="shared" si="53"/>
        <v>1824.7326699999999</v>
      </c>
      <c r="Q48" s="15">
        <f t="shared" si="53"/>
        <v>3160.4205305306041</v>
      </c>
      <c r="R48" s="15">
        <f t="shared" si="53"/>
        <v>4306.5374685011775</v>
      </c>
      <c r="S48" s="15">
        <f t="shared" si="53"/>
        <v>5708.9461969459835</v>
      </c>
      <c r="T48" s="15">
        <f t="shared" si="53"/>
        <v>6560.3917380212297</v>
      </c>
      <c r="U48" s="15">
        <f t="shared" si="53"/>
        <v>7665.1479146562015</v>
      </c>
      <c r="V48" s="15">
        <f t="shared" si="53"/>
        <v>8699.9633395238616</v>
      </c>
      <c r="W48" s="15">
        <f t="shared" si="53"/>
        <v>9717.4548692779263</v>
      </c>
      <c r="X48" s="15">
        <f t="shared" si="53"/>
        <v>10277.024000092933</v>
      </c>
      <c r="Y48" s="15">
        <f t="shared" si="53"/>
        <v>11177.003840440371</v>
      </c>
      <c r="Z48" s="15">
        <f t="shared" si="53"/>
        <v>12315.066733888436</v>
      </c>
      <c r="AA48" s="15">
        <f t="shared" si="53"/>
        <v>15656.721210264557</v>
      </c>
      <c r="AB48" s="15">
        <f t="shared" si="53"/>
        <v>4306.5374685011775</v>
      </c>
      <c r="AC48" s="15">
        <f t="shared" si="53"/>
        <v>3379.353408529149</v>
      </c>
      <c r="AD48" s="15">
        <f t="shared" si="53"/>
        <v>2605.8990546158097</v>
      </c>
      <c r="AE48" s="15">
        <f t="shared" si="53"/>
        <v>5508.3538655222865</v>
      </c>
      <c r="AF48" s="15">
        <f t="shared" si="53"/>
        <v>7665.1479146562006</v>
      </c>
      <c r="AG48" s="15">
        <f t="shared" si="53"/>
        <v>7846.0341106725409</v>
      </c>
      <c r="AH48" s="15">
        <f t="shared" si="53"/>
        <v>15656.721210264552</v>
      </c>
    </row>
    <row r="49" spans="1:34" s="1" customFormat="1" ht="18.600000000000001">
      <c r="B49" s="25" t="s">
        <v>49</v>
      </c>
      <c r="C49" s="14"/>
      <c r="D49" s="15">
        <f t="shared" ref="D49:AH49" si="56">D20*D$57/1000</f>
        <v>142.76348000000002</v>
      </c>
      <c r="E49" s="15">
        <f t="shared" ref="E49:O49" si="57">E20*E$57/1000</f>
        <v>184.81145999999998</v>
      </c>
      <c r="F49" s="15">
        <f t="shared" si="57"/>
        <v>121.42660000000001</v>
      </c>
      <c r="G49" s="15">
        <f t="shared" si="57"/>
        <v>114.20926999999999</v>
      </c>
      <c r="H49" s="15">
        <f t="shared" si="57"/>
        <v>151.91792000000001</v>
      </c>
      <c r="I49" s="15">
        <f t="shared" si="57"/>
        <v>116.78552999999999</v>
      </c>
      <c r="J49" s="15">
        <f t="shared" si="57"/>
        <v>44.954949999999997</v>
      </c>
      <c r="K49" s="15">
        <f t="shared" si="57"/>
        <v>154.5309</v>
      </c>
      <c r="L49" s="15">
        <f t="shared" ref="L49" si="58">L20*L$57/1000</f>
        <v>84.017789999999991</v>
      </c>
      <c r="M49" s="15">
        <f t="shared" si="57"/>
        <v>106.63728999999999</v>
      </c>
      <c r="N49" s="15">
        <f t="shared" si="57"/>
        <v>197.31182999999999</v>
      </c>
      <c r="O49" s="15">
        <f t="shared" si="57"/>
        <v>88.676349999999985</v>
      </c>
      <c r="P49" s="15">
        <f t="shared" si="56"/>
        <v>142.76348000000002</v>
      </c>
      <c r="Q49" s="15">
        <f t="shared" si="56"/>
        <v>328.45296985722001</v>
      </c>
      <c r="R49" s="15">
        <f t="shared" si="56"/>
        <v>450.08802187657062</v>
      </c>
      <c r="S49" s="15">
        <f t="shared" si="56"/>
        <v>566.18231049175211</v>
      </c>
      <c r="T49" s="15">
        <f t="shared" si="56"/>
        <v>719.9341940324349</v>
      </c>
      <c r="U49" s="15">
        <f t="shared" si="56"/>
        <v>841.74815813154146</v>
      </c>
      <c r="V49" s="15">
        <f t="shared" si="56"/>
        <v>875.62982933965418</v>
      </c>
      <c r="W49" s="15">
        <f t="shared" si="56"/>
        <v>1029.3287970944425</v>
      </c>
      <c r="X49" s="15">
        <f t="shared" si="56"/>
        <v>1109.395006216095</v>
      </c>
      <c r="Y49" s="15">
        <f t="shared" si="56"/>
        <v>1215.490923561626</v>
      </c>
      <c r="Z49" s="15">
        <f t="shared" si="56"/>
        <v>1405.1232417821629</v>
      </c>
      <c r="AA49" s="15">
        <f t="shared" si="56"/>
        <v>1494.9965990443877</v>
      </c>
      <c r="AB49" s="15">
        <f t="shared" si="56"/>
        <v>450.08802187657062</v>
      </c>
      <c r="AC49" s="15">
        <f t="shared" si="56"/>
        <v>390.11611486970946</v>
      </c>
      <c r="AD49" s="15">
        <f t="shared" si="56"/>
        <v>271.64894918170194</v>
      </c>
      <c r="AE49" s="15">
        <f t="shared" si="56"/>
        <v>383.48880061902872</v>
      </c>
      <c r="AF49" s="15">
        <f t="shared" si="56"/>
        <v>841.74815813154135</v>
      </c>
      <c r="AG49" s="15">
        <f t="shared" si="56"/>
        <v>657.6389604585944</v>
      </c>
      <c r="AH49" s="15">
        <f t="shared" si="56"/>
        <v>1494.9965990443873</v>
      </c>
    </row>
    <row r="50" spans="1:34" s="1" customFormat="1" ht="18.600000000000001">
      <c r="B50" s="25" t="s">
        <v>50</v>
      </c>
      <c r="C50" s="14"/>
      <c r="D50" s="15">
        <f t="shared" ref="D50:AH50" si="59">D21*D$57/1000</f>
        <v>0</v>
      </c>
      <c r="E50" s="15">
        <f t="shared" ref="E50:O50" si="60">E21*E$57/1000</f>
        <v>0</v>
      </c>
      <c r="F50" s="15">
        <f t="shared" si="60"/>
        <v>0</v>
      </c>
      <c r="G50" s="15">
        <f t="shared" si="60"/>
        <v>0</v>
      </c>
      <c r="H50" s="15">
        <f t="shared" si="60"/>
        <v>0</v>
      </c>
      <c r="I50" s="15">
        <f t="shared" si="60"/>
        <v>0</v>
      </c>
      <c r="J50" s="15">
        <f t="shared" si="60"/>
        <v>0</v>
      </c>
      <c r="K50" s="15">
        <f t="shared" si="60"/>
        <v>0</v>
      </c>
      <c r="L50" s="15">
        <f t="shared" ref="L50" si="61">L21*L$57/1000</f>
        <v>0</v>
      </c>
      <c r="M50" s="15">
        <f t="shared" si="60"/>
        <v>0</v>
      </c>
      <c r="N50" s="15">
        <f t="shared" si="60"/>
        <v>0</v>
      </c>
      <c r="O50" s="15">
        <f t="shared" si="60"/>
        <v>0</v>
      </c>
      <c r="P50" s="15">
        <f t="shared" si="59"/>
        <v>0</v>
      </c>
      <c r="Q50" s="15">
        <f t="shared" si="59"/>
        <v>0</v>
      </c>
      <c r="R50" s="15">
        <f t="shared" si="59"/>
        <v>0</v>
      </c>
      <c r="S50" s="15">
        <f t="shared" si="59"/>
        <v>0</v>
      </c>
      <c r="T50" s="15">
        <f t="shared" si="59"/>
        <v>0</v>
      </c>
      <c r="U50" s="15">
        <f t="shared" si="59"/>
        <v>0</v>
      </c>
      <c r="V50" s="15">
        <f t="shared" si="59"/>
        <v>0</v>
      </c>
      <c r="W50" s="15">
        <f t="shared" si="59"/>
        <v>0</v>
      </c>
      <c r="X50" s="15">
        <f t="shared" si="59"/>
        <v>0</v>
      </c>
      <c r="Y50" s="15">
        <f t="shared" si="59"/>
        <v>0</v>
      </c>
      <c r="Z50" s="15">
        <f t="shared" si="59"/>
        <v>0</v>
      </c>
      <c r="AA50" s="15">
        <f t="shared" si="59"/>
        <v>0</v>
      </c>
      <c r="AB50" s="15">
        <f t="shared" si="59"/>
        <v>0</v>
      </c>
      <c r="AC50" s="15">
        <f t="shared" si="59"/>
        <v>0</v>
      </c>
      <c r="AD50" s="15">
        <f t="shared" si="59"/>
        <v>0</v>
      </c>
      <c r="AE50" s="15">
        <f t="shared" si="59"/>
        <v>0</v>
      </c>
      <c r="AF50" s="15">
        <f t="shared" si="59"/>
        <v>0</v>
      </c>
      <c r="AG50" s="15">
        <f t="shared" si="59"/>
        <v>0</v>
      </c>
      <c r="AH50" s="15">
        <f t="shared" si="59"/>
        <v>0</v>
      </c>
    </row>
    <row r="51" spans="1:34" s="1" customFormat="1" ht="18.600000000000001">
      <c r="B51" s="25" t="s">
        <v>51</v>
      </c>
      <c r="C51" s="14"/>
      <c r="D51" s="15">
        <f t="shared" ref="D51:AH51" si="62">D22*D$57/1000</f>
        <v>89.818049999999999</v>
      </c>
      <c r="E51" s="15">
        <f t="shared" ref="E51:O51" si="63">E22*E$57/1000</f>
        <v>431.25135999999998</v>
      </c>
      <c r="F51" s="15">
        <f t="shared" si="63"/>
        <v>357.86010999999991</v>
      </c>
      <c r="G51" s="15">
        <f t="shared" si="63"/>
        <v>109.61489999999998</v>
      </c>
      <c r="H51" s="15">
        <f t="shared" si="63"/>
        <v>69.250509999999991</v>
      </c>
      <c r="I51" s="15">
        <f t="shared" si="63"/>
        <v>299.02843999999999</v>
      </c>
      <c r="J51" s="15">
        <f t="shared" si="63"/>
        <v>250.01887999999997</v>
      </c>
      <c r="K51" s="15">
        <f t="shared" si="63"/>
        <v>85.078639999999993</v>
      </c>
      <c r="L51" s="15">
        <f t="shared" ref="L51" si="64">L22*L$57/1000</f>
        <v>82.177679999999995</v>
      </c>
      <c r="M51" s="15">
        <f t="shared" si="63"/>
        <v>791.91466000000003</v>
      </c>
      <c r="N51" s="15">
        <f t="shared" si="63"/>
        <v>285.71401000000003</v>
      </c>
      <c r="O51" s="15">
        <f t="shared" si="63"/>
        <v>279.72661999999997</v>
      </c>
      <c r="P51" s="15">
        <f t="shared" si="62"/>
        <v>89.818049999999999</v>
      </c>
      <c r="Q51" s="15">
        <f t="shared" si="62"/>
        <v>481.42365217074951</v>
      </c>
      <c r="R51" s="15">
        <f t="shared" si="62"/>
        <v>838.73663394015205</v>
      </c>
      <c r="S51" s="15">
        <f t="shared" si="62"/>
        <v>921.53430442716433</v>
      </c>
      <c r="T51" s="15">
        <f t="shared" si="62"/>
        <v>1015.4563898371086</v>
      </c>
      <c r="U51" s="15">
        <f t="shared" si="62"/>
        <v>1367.5164905949496</v>
      </c>
      <c r="V51" s="15">
        <f t="shared" si="62"/>
        <v>1851.406539064518</v>
      </c>
      <c r="W51" s="15">
        <f t="shared" si="62"/>
        <v>1942.9789951603991</v>
      </c>
      <c r="X51" s="15">
        <f t="shared" si="62"/>
        <v>1996.9769674635922</v>
      </c>
      <c r="Y51" s="15">
        <f t="shared" si="62"/>
        <v>2829.8679701821006</v>
      </c>
      <c r="Z51" s="15">
        <f t="shared" si="62"/>
        <v>3139.6319796028602</v>
      </c>
      <c r="AA51" s="15">
        <f t="shared" si="62"/>
        <v>3419.7650779595592</v>
      </c>
      <c r="AB51" s="15">
        <f t="shared" si="62"/>
        <v>838.73663394015205</v>
      </c>
      <c r="AC51" s="15">
        <f t="shared" si="62"/>
        <v>544.26711561498189</v>
      </c>
      <c r="AD51" s="15">
        <f t="shared" si="62"/>
        <v>588.67938508782504</v>
      </c>
      <c r="AE51" s="15">
        <f t="shared" si="62"/>
        <v>1478.7382646398523</v>
      </c>
      <c r="AF51" s="15">
        <f t="shared" si="62"/>
        <v>1367.5164905949493</v>
      </c>
      <c r="AG51" s="15">
        <f t="shared" si="62"/>
        <v>1969.391220476381</v>
      </c>
      <c r="AH51" s="15">
        <f t="shared" si="62"/>
        <v>3419.7650779595583</v>
      </c>
    </row>
    <row r="52" spans="1:34" s="1" customFormat="1" ht="18.600000000000001">
      <c r="B52" s="25" t="s">
        <v>52</v>
      </c>
      <c r="C52" s="14"/>
      <c r="D52" s="15">
        <f t="shared" ref="D52:AH52" si="65">D23*D$57/1000</f>
        <v>627.83030000000008</v>
      </c>
      <c r="E52" s="15">
        <f t="shared" ref="E52:O52" si="66">E23*E$57/1000</f>
        <v>821.54593999999997</v>
      </c>
      <c r="F52" s="15">
        <f t="shared" si="66"/>
        <v>626.95399999999995</v>
      </c>
      <c r="G52" s="15">
        <f t="shared" si="66"/>
        <v>644.15872000000002</v>
      </c>
      <c r="H52" s="15">
        <f t="shared" si="66"/>
        <v>718.83802000000003</v>
      </c>
      <c r="I52" s="15">
        <f t="shared" si="66"/>
        <v>608.38989000000004</v>
      </c>
      <c r="J52" s="15">
        <f t="shared" si="66"/>
        <v>248.60166999999998</v>
      </c>
      <c r="K52" s="15">
        <f t="shared" si="66"/>
        <v>544.47832999999991</v>
      </c>
      <c r="L52" s="15">
        <f t="shared" ref="L52" si="67">L23*L$57/1000</f>
        <v>850.18808000000001</v>
      </c>
      <c r="M52" s="15">
        <f t="shared" si="66"/>
        <v>855.23986000000002</v>
      </c>
      <c r="N52" s="15">
        <f t="shared" si="66"/>
        <v>1136.4450900000002</v>
      </c>
      <c r="O52" s="15">
        <f t="shared" si="66"/>
        <v>950.04113999999993</v>
      </c>
      <c r="P52" s="15">
        <f t="shared" si="65"/>
        <v>627.83030000000008</v>
      </c>
      <c r="Q52" s="15">
        <f t="shared" si="65"/>
        <v>1452.1142951120908</v>
      </c>
      <c r="R52" s="15">
        <f t="shared" si="65"/>
        <v>2079.5627036013084</v>
      </c>
      <c r="S52" s="15">
        <f t="shared" si="65"/>
        <v>2766.6570086420088</v>
      </c>
      <c r="T52" s="15">
        <f t="shared" si="65"/>
        <v>3497.3208985114275</v>
      </c>
      <c r="U52" s="15">
        <f t="shared" si="65"/>
        <v>4144.184539705293</v>
      </c>
      <c r="V52" s="15">
        <f t="shared" si="65"/>
        <v>4377.0827669737209</v>
      </c>
      <c r="W52" s="15">
        <f t="shared" si="65"/>
        <v>4925.1884659978568</v>
      </c>
      <c r="X52" s="15">
        <f t="shared" si="65"/>
        <v>5877.9944385921108</v>
      </c>
      <c r="Y52" s="15">
        <f t="shared" si="65"/>
        <v>6750.659897575476</v>
      </c>
      <c r="Z52" s="15">
        <f t="shared" si="65"/>
        <v>7834.6505962651308</v>
      </c>
      <c r="AA52" s="15">
        <f t="shared" si="65"/>
        <v>8778.7000967391959</v>
      </c>
      <c r="AB52" s="15">
        <f t="shared" si="65"/>
        <v>2079.5627036013084</v>
      </c>
      <c r="AC52" s="15">
        <f t="shared" si="65"/>
        <v>2034.1970401472058</v>
      </c>
      <c r="AD52" s="15">
        <f t="shared" si="65"/>
        <v>1652.4304029672201</v>
      </c>
      <c r="AE52" s="15">
        <f t="shared" si="65"/>
        <v>2959.8395697291771</v>
      </c>
      <c r="AF52" s="15">
        <f t="shared" si="65"/>
        <v>4144.1845397052921</v>
      </c>
      <c r="AG52" s="15">
        <f t="shared" si="65"/>
        <v>4527.3287730534812</v>
      </c>
      <c r="AH52" s="15">
        <f t="shared" si="65"/>
        <v>8778.7000967391941</v>
      </c>
    </row>
    <row r="53" spans="1:34" s="1" customFormat="1" ht="18.600000000000001">
      <c r="B53" s="26" t="s">
        <v>53</v>
      </c>
      <c r="C53" s="29"/>
      <c r="D53" s="28">
        <f t="shared" ref="D53:AH53" si="68">D24*D$57/1000</f>
        <v>2685.1444999999999</v>
      </c>
      <c r="E53" s="28">
        <f t="shared" ref="E53:O53" si="69">E24*E$57/1000</f>
        <v>3060.55377</v>
      </c>
      <c r="F53" s="28">
        <f t="shared" si="69"/>
        <v>2250.3962900000001</v>
      </c>
      <c r="G53" s="28">
        <f t="shared" si="69"/>
        <v>2190.7977000000001</v>
      </c>
      <c r="H53" s="28">
        <f t="shared" si="69"/>
        <v>1676.00965</v>
      </c>
      <c r="I53" s="28">
        <f t="shared" si="69"/>
        <v>2084.4822100000001</v>
      </c>
      <c r="J53" s="28">
        <f t="shared" si="69"/>
        <v>1252.6815300000001</v>
      </c>
      <c r="K53" s="28">
        <f t="shared" si="69"/>
        <v>1791.8261499999999</v>
      </c>
      <c r="L53" s="28">
        <f t="shared" ref="L53" si="70">L24*L$57/1000</f>
        <v>1655.1319700000001</v>
      </c>
      <c r="M53" s="28">
        <f t="shared" si="69"/>
        <v>2664.2014399999998</v>
      </c>
      <c r="N53" s="28">
        <f t="shared" si="69"/>
        <v>2637.0404700000004</v>
      </c>
      <c r="O53" s="28">
        <f t="shared" si="69"/>
        <v>4790.8168900000001</v>
      </c>
      <c r="P53" s="28">
        <f t="shared" si="68"/>
        <v>2685.1444999999999</v>
      </c>
      <c r="Q53" s="28">
        <f t="shared" si="68"/>
        <v>5815.2321275680315</v>
      </c>
      <c r="R53" s="28">
        <f t="shared" si="68"/>
        <v>8068.8424287666694</v>
      </c>
      <c r="S53" s="28">
        <f t="shared" si="68"/>
        <v>10335.55445989353</v>
      </c>
      <c r="T53" s="28">
        <f t="shared" si="68"/>
        <v>12178.711131175047</v>
      </c>
      <c r="U53" s="28">
        <f t="shared" si="68"/>
        <v>14385.502185632376</v>
      </c>
      <c r="V53" s="28">
        <f t="shared" si="68"/>
        <v>16138.275608375256</v>
      </c>
      <c r="W53" s="28">
        <f t="shared" si="68"/>
        <v>17950.840913627337</v>
      </c>
      <c r="X53" s="28">
        <f t="shared" si="68"/>
        <v>19588.556525547167</v>
      </c>
      <c r="Y53" s="28">
        <f t="shared" si="68"/>
        <v>22297.830174818693</v>
      </c>
      <c r="Z53" s="28">
        <f t="shared" si="68"/>
        <v>25031.23073728953</v>
      </c>
      <c r="AA53" s="28">
        <f t="shared" si="68"/>
        <v>29754.10140046052</v>
      </c>
      <c r="AB53" s="28">
        <f t="shared" si="68"/>
        <v>8068.8424287666694</v>
      </c>
      <c r="AC53" s="28">
        <f t="shared" si="68"/>
        <v>6353.3434769475052</v>
      </c>
      <c r="AD53" s="28">
        <f t="shared" si="68"/>
        <v>5118.6577918525572</v>
      </c>
      <c r="AE53" s="28">
        <f t="shared" si="68"/>
        <v>10403.518652844792</v>
      </c>
      <c r="AF53" s="28">
        <f t="shared" si="68"/>
        <v>14385.502185632375</v>
      </c>
      <c r="AG53" s="28">
        <f t="shared" si="68"/>
        <v>15061.81634015762</v>
      </c>
      <c r="AH53" s="28">
        <f t="shared" si="68"/>
        <v>29754.101400460509</v>
      </c>
    </row>
    <row r="54" spans="1:34" s="1" customFormat="1" ht="18.600000000000001">
      <c r="B54" s="26" t="s">
        <v>54</v>
      </c>
      <c r="C54" s="29"/>
      <c r="D54" s="28">
        <f t="shared" ref="D54:AH54" si="71">D25*D$57/1000</f>
        <v>418.51145000000002</v>
      </c>
      <c r="E54" s="28">
        <f t="shared" ref="E54:O54" si="72">E25*E$57/1000</f>
        <v>561.47683000000006</v>
      </c>
      <c r="F54" s="28">
        <f t="shared" si="72"/>
        <v>442.14046999999994</v>
      </c>
      <c r="G54" s="28">
        <f t="shared" si="72"/>
        <v>367.49574000000001</v>
      </c>
      <c r="H54" s="28">
        <f t="shared" si="72"/>
        <v>478.96021000000002</v>
      </c>
      <c r="I54" s="28">
        <f t="shared" si="72"/>
        <v>475.00769000000003</v>
      </c>
      <c r="J54" s="28">
        <f t="shared" si="72"/>
        <v>200.61082000000002</v>
      </c>
      <c r="K54" s="28">
        <f t="shared" si="72"/>
        <v>225.04674000000003</v>
      </c>
      <c r="L54" s="28">
        <f t="shared" ref="L54" si="73">L25*L$57/1000</f>
        <v>144.88962999999998</v>
      </c>
      <c r="M54" s="28">
        <f t="shared" si="72"/>
        <v>496.93404000000004</v>
      </c>
      <c r="N54" s="28">
        <f t="shared" si="72"/>
        <v>789.06488000000002</v>
      </c>
      <c r="O54" s="28">
        <f t="shared" si="72"/>
        <v>539.81380999999999</v>
      </c>
      <c r="P54" s="28">
        <f t="shared" si="71"/>
        <v>418.51145000000002</v>
      </c>
      <c r="Q54" s="28">
        <f t="shared" si="71"/>
        <v>980.04787218846775</v>
      </c>
      <c r="R54" s="28">
        <f t="shared" si="71"/>
        <v>1422.4319501941366</v>
      </c>
      <c r="S54" s="28">
        <f t="shared" si="71"/>
        <v>1797.8113461468872</v>
      </c>
      <c r="T54" s="28">
        <f t="shared" si="71"/>
        <v>2283.0126137436459</v>
      </c>
      <c r="U54" s="28">
        <f t="shared" si="71"/>
        <v>2809.766909318465</v>
      </c>
      <c r="V54" s="28">
        <f t="shared" si="71"/>
        <v>3045.3519245429984</v>
      </c>
      <c r="W54" s="28">
        <f t="shared" si="71"/>
        <v>3278.1739269038894</v>
      </c>
      <c r="X54" s="28">
        <f t="shared" si="71"/>
        <v>3377.2111467928462</v>
      </c>
      <c r="Y54" s="28">
        <f t="shared" si="71"/>
        <v>3884.5454850666151</v>
      </c>
      <c r="Z54" s="28">
        <f t="shared" si="71"/>
        <v>4610.8031931145906</v>
      </c>
      <c r="AA54" s="28">
        <f t="shared" si="71"/>
        <v>5147.6273539837539</v>
      </c>
      <c r="AB54" s="28">
        <f t="shared" si="71"/>
        <v>1422.4319501941366</v>
      </c>
      <c r="AC54" s="28">
        <f t="shared" si="71"/>
        <v>1368.7963104210871</v>
      </c>
      <c r="AD54" s="28">
        <f t="shared" si="71"/>
        <v>659.98936690408141</v>
      </c>
      <c r="AE54" s="28">
        <f t="shared" si="71"/>
        <v>1812.9043953716632</v>
      </c>
      <c r="AF54" s="28">
        <f t="shared" si="71"/>
        <v>2809.7669093184645</v>
      </c>
      <c r="AG54" s="28">
        <f t="shared" si="71"/>
        <v>2338.2308802408579</v>
      </c>
      <c r="AH54" s="28">
        <f t="shared" si="71"/>
        <v>5147.6273539837521</v>
      </c>
    </row>
    <row r="55" spans="1:34" s="1" customFormat="1" ht="18.600000000000001">
      <c r="B55" s="26" t="s">
        <v>55</v>
      </c>
      <c r="C55" s="29"/>
      <c r="D55" s="28">
        <f t="shared" ref="D55:AH55" si="74">D26*D$57/1000</f>
        <v>5.2699999999999995E-3</v>
      </c>
      <c r="E55" s="28">
        <f t="shared" ref="E55:O55" si="75">E26*E$57/1000</f>
        <v>42.050820000000002</v>
      </c>
      <c r="F55" s="28">
        <f t="shared" si="75"/>
        <v>3.1700000000000001E-3</v>
      </c>
      <c r="G55" s="28">
        <f t="shared" si="75"/>
        <v>5.9999999999999995E-4</v>
      </c>
      <c r="H55" s="28">
        <f t="shared" si="75"/>
        <v>-6.8700000000000002E-3</v>
      </c>
      <c r="I55" s="28">
        <f t="shared" si="75"/>
        <v>-1.507E-2</v>
      </c>
      <c r="J55" s="28">
        <f t="shared" si="75"/>
        <v>-2.81E-3</v>
      </c>
      <c r="K55" s="28">
        <f t="shared" si="75"/>
        <v>2.1000000000000003E-3</v>
      </c>
      <c r="L55" s="28">
        <f t="shared" ref="L55" si="76">L26*L$57/1000</f>
        <v>-4.9100000000000003E-3</v>
      </c>
      <c r="M55" s="28">
        <f t="shared" si="75"/>
        <v>2.16E-3</v>
      </c>
      <c r="N55" s="28">
        <f t="shared" si="75"/>
        <v>-2.8900000000000002E-3</v>
      </c>
      <c r="O55" s="28">
        <f t="shared" si="75"/>
        <v>2.3999999999999995E-4</v>
      </c>
      <c r="P55" s="28">
        <f t="shared" si="74"/>
        <v>5.2699999999999995E-3</v>
      </c>
      <c r="Q55" s="28">
        <f t="shared" si="74"/>
        <v>36.690400243073356</v>
      </c>
      <c r="R55" s="28">
        <f t="shared" si="74"/>
        <v>36.781136734890083</v>
      </c>
      <c r="S55" s="28">
        <f t="shared" si="74"/>
        <v>34.193344359567341</v>
      </c>
      <c r="T55" s="28">
        <f t="shared" si="74"/>
        <v>35.415775344043183</v>
      </c>
      <c r="U55" s="28">
        <f t="shared" si="74"/>
        <v>33.677807936528858</v>
      </c>
      <c r="V55" s="28">
        <f t="shared" si="74"/>
        <v>30.668405825635137</v>
      </c>
      <c r="W55" s="28">
        <f t="shared" si="74"/>
        <v>30.826133391323438</v>
      </c>
      <c r="X55" s="28">
        <f t="shared" si="74"/>
        <v>30.019280871654725</v>
      </c>
      <c r="Y55" s="28">
        <f t="shared" si="74"/>
        <v>29.805180191473148</v>
      </c>
      <c r="Z55" s="28">
        <f t="shared" si="74"/>
        <v>30.782850029903116</v>
      </c>
      <c r="AA55" s="28">
        <f t="shared" si="74"/>
        <v>30.863314162488688</v>
      </c>
      <c r="AB55" s="28">
        <f t="shared" si="74"/>
        <v>36.781136734890083</v>
      </c>
      <c r="AC55" s="28">
        <f t="shared" si="74"/>
        <v>-2.289844874351183E-2</v>
      </c>
      <c r="AD55" s="28">
        <f t="shared" si="74"/>
        <v>-8.2758747085730326E-3</v>
      </c>
      <c r="AE55" s="28">
        <f t="shared" si="74"/>
        <v>4.6376081556639466E-4</v>
      </c>
      <c r="AF55" s="28">
        <f t="shared" si="74"/>
        <v>33.677807936528858</v>
      </c>
      <c r="AG55" s="28">
        <f t="shared" si="74"/>
        <v>-9.828352893676966E-3</v>
      </c>
      <c r="AH55" s="28">
        <f t="shared" si="74"/>
        <v>30.863314162488678</v>
      </c>
    </row>
    <row r="56" spans="1:34" s="16" customFormat="1" ht="18.95" thickBot="1">
      <c r="B56" s="17" t="s">
        <v>56</v>
      </c>
      <c r="C56" s="18"/>
      <c r="D56" s="19">
        <f>D27*D$57/1000</f>
        <v>17409.247009999999</v>
      </c>
      <c r="E56" s="19">
        <f t="shared" ref="E56:O56" si="77">E27*E$57/1000</f>
        <v>22502.8668</v>
      </c>
      <c r="F56" s="19">
        <f t="shared" si="77"/>
        <v>19423.975699999995</v>
      </c>
      <c r="G56" s="19">
        <f t="shared" si="77"/>
        <v>14887.990490000002</v>
      </c>
      <c r="H56" s="19">
        <f t="shared" si="77"/>
        <v>17994.27059</v>
      </c>
      <c r="I56" s="19">
        <f t="shared" si="77"/>
        <v>13839.484170000003</v>
      </c>
      <c r="J56" s="19">
        <f t="shared" si="77"/>
        <v>6845.2356299999992</v>
      </c>
      <c r="K56" s="19">
        <f t="shared" si="77"/>
        <v>16892.570739999999</v>
      </c>
      <c r="L56" s="19">
        <f t="shared" ref="L56" si="78">L27*L$57/1000</f>
        <v>13947.757150000003</v>
      </c>
      <c r="M56" s="19">
        <f t="shared" si="77"/>
        <v>19037.511920000001</v>
      </c>
      <c r="N56" s="19">
        <f t="shared" si="77"/>
        <v>25842.439839999995</v>
      </c>
      <c r="O56" s="19">
        <f t="shared" si="77"/>
        <v>20059.178509999998</v>
      </c>
      <c r="P56" s="19">
        <f t="shared" ref="P56:AH56" si="79">P27*P$57/1000</f>
        <v>17409.247009999999</v>
      </c>
      <c r="Q56" s="19">
        <f t="shared" si="79"/>
        <v>40023.512237213959</v>
      </c>
      <c r="R56" s="19">
        <f t="shared" si="79"/>
        <v>59450.953391613337</v>
      </c>
      <c r="S56" s="19">
        <f t="shared" si="79"/>
        <v>74529.860843096147</v>
      </c>
      <c r="T56" s="19">
        <f t="shared" si="79"/>
        <v>93009.629346464237</v>
      </c>
      <c r="U56" s="19">
        <f t="shared" si="79"/>
        <v>107071.77730459782</v>
      </c>
      <c r="V56" s="19">
        <f t="shared" si="79"/>
        <v>114112.11613986347</v>
      </c>
      <c r="W56" s="19">
        <f t="shared" si="79"/>
        <v>131007.12025193224</v>
      </c>
      <c r="X56" s="19">
        <f t="shared" si="79"/>
        <v>145334.40811134869</v>
      </c>
      <c r="Y56" s="19">
        <f t="shared" si="79"/>
        <v>164655.34342153533</v>
      </c>
      <c r="Z56" s="19">
        <f t="shared" si="79"/>
        <v>189671.4572651753</v>
      </c>
      <c r="AA56" s="19">
        <f t="shared" si="79"/>
        <v>209667.33363077196</v>
      </c>
      <c r="AB56" s="19">
        <f t="shared" si="79"/>
        <v>59450.953391613337</v>
      </c>
      <c r="AC56" s="19">
        <f t="shared" si="79"/>
        <v>47792.480688879456</v>
      </c>
      <c r="AD56" s="19">
        <f t="shared" si="79"/>
        <v>37747.153569563015</v>
      </c>
      <c r="AE56" s="19">
        <f t="shared" si="79"/>
        <v>65189.231673420181</v>
      </c>
      <c r="AF56" s="19">
        <f t="shared" si="79"/>
        <v>107071.77730459781</v>
      </c>
      <c r="AG56" s="19">
        <f t="shared" si="79"/>
        <v>101383.12555925385</v>
      </c>
      <c r="AH56" s="19">
        <f t="shared" si="79"/>
        <v>209667.3336307719</v>
      </c>
    </row>
    <row r="57" spans="1:34" s="16" customFormat="1" ht="18.95" thickTop="1">
      <c r="B57" s="21" t="s">
        <v>58</v>
      </c>
      <c r="C57" s="22"/>
      <c r="D57" s="23">
        <v>2002.8</v>
      </c>
      <c r="E57" s="23">
        <v>2689.2</v>
      </c>
      <c r="F57" s="23">
        <v>2362.8000000000002</v>
      </c>
      <c r="G57" s="23">
        <v>1689.6</v>
      </c>
      <c r="H57" s="23">
        <v>2578.8000000000002</v>
      </c>
      <c r="I57" s="23">
        <v>1605.6</v>
      </c>
      <c r="J57" s="23">
        <v>810</v>
      </c>
      <c r="K57" s="23">
        <v>2042.4</v>
      </c>
      <c r="L57" s="23">
        <v>1511.55</v>
      </c>
      <c r="M57" s="23">
        <v>1782.9</v>
      </c>
      <c r="N57" s="23">
        <v>2597.4</v>
      </c>
      <c r="O57" s="23">
        <v>2031.8999999999999</v>
      </c>
      <c r="P57" s="23">
        <v>2002.8</v>
      </c>
      <c r="Q57" s="23">
        <v>4692</v>
      </c>
      <c r="R57" s="23">
        <v>7054.8</v>
      </c>
      <c r="S57" s="23">
        <v>8744.4</v>
      </c>
      <c r="T57" s="23">
        <v>11323.2</v>
      </c>
      <c r="U57" s="23">
        <v>12928.800000000001</v>
      </c>
      <c r="V57" s="23">
        <v>13738.800000000001</v>
      </c>
      <c r="W57" s="23">
        <v>15781.2</v>
      </c>
      <c r="X57" s="23">
        <v>17292.75</v>
      </c>
      <c r="Y57" s="23">
        <v>19075.650000000001</v>
      </c>
      <c r="Z57" s="23">
        <v>21673.050000000003</v>
      </c>
      <c r="AA57" s="23">
        <v>23704.950000000004</v>
      </c>
      <c r="AB57" s="23">
        <v>7054.8</v>
      </c>
      <c r="AC57" s="23">
        <v>5874</v>
      </c>
      <c r="AD57" s="23">
        <v>4363.95</v>
      </c>
      <c r="AE57" s="23">
        <v>6412.2</v>
      </c>
      <c r="AF57" s="23">
        <v>12928.8</v>
      </c>
      <c r="AG57" s="23">
        <v>10776.15</v>
      </c>
      <c r="AH57" s="23">
        <v>23704.949999999997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0">E56-SUM(E34,E41,E47,E53:E55)</f>
        <v>0</v>
      </c>
      <c r="F58" s="9">
        <f t="shared" si="80"/>
        <v>0</v>
      </c>
      <c r="G58" s="9">
        <f t="shared" si="80"/>
        <v>0</v>
      </c>
      <c r="H58" s="9">
        <f t="shared" si="80"/>
        <v>0</v>
      </c>
      <c r="I58" s="9">
        <v>0</v>
      </c>
      <c r="J58" s="9">
        <f t="shared" ref="J58" si="81">J56-SUM(J34,J41,J47,J53:J55)</f>
        <v>0</v>
      </c>
      <c r="K58" s="9">
        <f t="shared" si="80"/>
        <v>0</v>
      </c>
      <c r="L58" s="9">
        <f t="shared" ref="L58" si="82">L56-SUM(L34,L41,L47,L53:L55)</f>
        <v>0</v>
      </c>
      <c r="M58" s="9">
        <f t="shared" ref="M58:N58" si="83">M56-SUM(M34,M41,M47,M53:M55)</f>
        <v>0</v>
      </c>
      <c r="N58" s="9">
        <f t="shared" si="83"/>
        <v>0</v>
      </c>
      <c r="O58" s="9">
        <f t="shared" si="80"/>
        <v>0</v>
      </c>
      <c r="P58" s="9">
        <f t="shared" si="80"/>
        <v>0</v>
      </c>
      <c r="Q58" s="9">
        <f t="shared" si="80"/>
        <v>0</v>
      </c>
      <c r="R58" s="9">
        <f t="shared" si="80"/>
        <v>0</v>
      </c>
      <c r="S58" s="9">
        <f t="shared" si="80"/>
        <v>0</v>
      </c>
      <c r="T58" s="9">
        <f t="shared" si="80"/>
        <v>0</v>
      </c>
      <c r="U58" s="9">
        <f t="shared" si="80"/>
        <v>0</v>
      </c>
      <c r="V58" s="9">
        <f t="shared" si="80"/>
        <v>0</v>
      </c>
      <c r="W58" s="9">
        <f t="shared" si="80"/>
        <v>0</v>
      </c>
      <c r="X58" s="9">
        <f t="shared" si="80"/>
        <v>0</v>
      </c>
      <c r="Y58" s="9">
        <f t="shared" si="80"/>
        <v>0</v>
      </c>
      <c r="Z58" s="9">
        <f t="shared" si="80"/>
        <v>0</v>
      </c>
      <c r="AA58" s="9">
        <f t="shared" si="80"/>
        <v>0</v>
      </c>
      <c r="AB58" s="9">
        <f t="shared" si="80"/>
        <v>0</v>
      </c>
      <c r="AC58" s="9">
        <f t="shared" si="80"/>
        <v>0</v>
      </c>
      <c r="AD58" s="9">
        <f t="shared" si="80"/>
        <v>0</v>
      </c>
      <c r="AE58" s="9">
        <f t="shared" si="80"/>
        <v>0</v>
      </c>
      <c r="AF58" s="9">
        <f t="shared" si="80"/>
        <v>0</v>
      </c>
      <c r="AG58" s="9">
        <f t="shared" si="80"/>
        <v>0</v>
      </c>
      <c r="AH58" s="9">
        <f t="shared" si="80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4">P2</f>
        <v>Jan-Jan</v>
      </c>
      <c r="Q60" s="35" t="str">
        <f t="shared" si="84"/>
        <v>Jan-Feb</v>
      </c>
      <c r="R60" s="35" t="str">
        <f t="shared" si="84"/>
        <v>Jan-Mar</v>
      </c>
      <c r="S60" s="35" t="str">
        <f t="shared" si="84"/>
        <v>Jan-Apr</v>
      </c>
      <c r="T60" s="35" t="str">
        <f t="shared" si="84"/>
        <v>Jan-May</v>
      </c>
      <c r="U60" s="35" t="str">
        <f t="shared" si="84"/>
        <v>Jan-Jun</v>
      </c>
      <c r="V60" s="35" t="str">
        <f t="shared" si="84"/>
        <v>Jan-Jul</v>
      </c>
      <c r="W60" s="35" t="str">
        <f t="shared" si="84"/>
        <v>Jan-Aug</v>
      </c>
      <c r="X60" s="35" t="str">
        <f t="shared" si="84"/>
        <v>Jan-Sep</v>
      </c>
      <c r="Y60" s="35" t="str">
        <f t="shared" si="84"/>
        <v>Jan-Oct</v>
      </c>
      <c r="Z60" s="35" t="str">
        <f t="shared" si="84"/>
        <v>Jan-Nov</v>
      </c>
      <c r="AA60" s="35" t="str">
        <f t="shared" si="84"/>
        <v>Jan-Dec</v>
      </c>
      <c r="AB60" s="36" t="str">
        <f t="shared" si="84"/>
        <v>Q1</v>
      </c>
      <c r="AC60" s="36" t="str">
        <f t="shared" si="84"/>
        <v>Q2</v>
      </c>
      <c r="AD60" s="36" t="str">
        <f t="shared" si="84"/>
        <v>Q3</v>
      </c>
      <c r="AE60" s="36" t="str">
        <f t="shared" si="84"/>
        <v>Q4</v>
      </c>
      <c r="AF60" s="36" t="str">
        <f t="shared" si="84"/>
        <v>H1</v>
      </c>
      <c r="AG60" s="36" t="str">
        <f t="shared" si="84"/>
        <v>H2</v>
      </c>
      <c r="AH60" s="36" t="str">
        <f t="shared" si="84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9175.4097300000012</v>
      </c>
      <c r="E63" s="28">
        <f t="shared" ref="E63:O63" si="85">E5*E$86/1000</f>
        <v>12190.744249999998</v>
      </c>
      <c r="F63" s="28">
        <f t="shared" si="85"/>
        <v>11487.476129999997</v>
      </c>
      <c r="G63" s="28">
        <f t="shared" si="85"/>
        <v>7091.4867899999999</v>
      </c>
      <c r="H63" s="28">
        <f t="shared" si="85"/>
        <v>11026.231889999999</v>
      </c>
      <c r="I63" s="28">
        <f t="shared" si="85"/>
        <v>7235.4497499999998</v>
      </c>
      <c r="J63" s="28">
        <f t="shared" si="85"/>
        <v>3836.6878500000003</v>
      </c>
      <c r="K63" s="28">
        <f t="shared" si="85"/>
        <v>10244.41467</v>
      </c>
      <c r="L63" s="28">
        <f t="shared" ref="L63" si="86">L5*L$86/1000</f>
        <v>7966.6435800000017</v>
      </c>
      <c r="M63" s="28">
        <f t="shared" si="85"/>
        <v>9718.408370000001</v>
      </c>
      <c r="N63" s="28">
        <f t="shared" si="85"/>
        <v>12923.419790000004</v>
      </c>
      <c r="O63" s="28">
        <f t="shared" si="85"/>
        <v>10802.289899999998</v>
      </c>
      <c r="P63" s="28">
        <f t="shared" ref="P63:AH63" si="87">P5*P$86/1000</f>
        <v>9175.4097300000012</v>
      </c>
      <c r="Q63" s="28">
        <f t="shared" si="87"/>
        <v>21382.650815028141</v>
      </c>
      <c r="R63" s="28">
        <f t="shared" si="87"/>
        <v>32866.715994217331</v>
      </c>
      <c r="S63" s="28">
        <f t="shared" si="87"/>
        <v>39729.001421412228</v>
      </c>
      <c r="T63" s="28">
        <f t="shared" si="87"/>
        <v>50839.316055248004</v>
      </c>
      <c r="U63" s="28">
        <f t="shared" si="87"/>
        <v>58083.853584466648</v>
      </c>
      <c r="V63" s="28">
        <f t="shared" si="87"/>
        <v>62201.862838949375</v>
      </c>
      <c r="W63" s="28">
        <f t="shared" si="87"/>
        <v>72412.210827192786</v>
      </c>
      <c r="X63" s="28">
        <f t="shared" si="87"/>
        <v>80658.384173148428</v>
      </c>
      <c r="Y63" s="28">
        <f t="shared" si="87"/>
        <v>90474.855312661777</v>
      </c>
      <c r="Z63" s="28">
        <f t="shared" si="87"/>
        <v>103252.424207573</v>
      </c>
      <c r="AA63" s="28">
        <f t="shared" si="87"/>
        <v>114023.51853243919</v>
      </c>
      <c r="AB63" s="28">
        <f t="shared" si="87"/>
        <v>32866.715994217331</v>
      </c>
      <c r="AC63" s="28">
        <f t="shared" si="87"/>
        <v>25413.362071439245</v>
      </c>
      <c r="AD63" s="28">
        <f t="shared" si="87"/>
        <v>21853.258314895713</v>
      </c>
      <c r="AE63" s="28">
        <f t="shared" si="87"/>
        <v>33648.596768447824</v>
      </c>
      <c r="AF63" s="28">
        <f t="shared" si="87"/>
        <v>58083.85358446664</v>
      </c>
      <c r="AG63" s="28">
        <f t="shared" si="87"/>
        <v>55256.155626604304</v>
      </c>
      <c r="AH63" s="28">
        <f t="shared" si="87"/>
        <v>114023.51853243916</v>
      </c>
    </row>
    <row r="64" spans="1:34" s="1" customFormat="1" ht="18.600000000000001">
      <c r="B64" s="24" t="s">
        <v>35</v>
      </c>
      <c r="C64" s="14"/>
      <c r="D64" s="15">
        <f t="shared" ref="D64:AH64" si="88">D6*D$86/1000</f>
        <v>244.72153</v>
      </c>
      <c r="E64" s="15">
        <f t="shared" ref="E64:O64" si="89">E6*E$86/1000</f>
        <v>164.95788000000002</v>
      </c>
      <c r="F64" s="15">
        <f t="shared" si="89"/>
        <v>168.63319000000001</v>
      </c>
      <c r="G64" s="15">
        <f t="shared" si="89"/>
        <v>120.63619999999999</v>
      </c>
      <c r="H64" s="15">
        <f t="shared" si="89"/>
        <v>-7.887000000000001E-2</v>
      </c>
      <c r="I64" s="15">
        <f t="shared" si="89"/>
        <v>381.18612000000002</v>
      </c>
      <c r="J64" s="15">
        <f t="shared" si="89"/>
        <v>8.1530000000000005E-2</v>
      </c>
      <c r="K64" s="15">
        <f t="shared" si="89"/>
        <v>303.10444999999999</v>
      </c>
      <c r="L64" s="15">
        <f t="shared" ref="L64" si="90">L6*L$86/1000</f>
        <v>68.147100000000009</v>
      </c>
      <c r="M64" s="15">
        <f t="shared" si="89"/>
        <v>0.11583</v>
      </c>
      <c r="N64" s="15">
        <f t="shared" si="89"/>
        <v>419.05930999999998</v>
      </c>
      <c r="O64" s="15">
        <f t="shared" si="89"/>
        <v>-127.09988999999999</v>
      </c>
      <c r="P64" s="15">
        <f t="shared" si="88"/>
        <v>244.72153</v>
      </c>
      <c r="Q64" s="15">
        <f t="shared" si="88"/>
        <v>430.56272667522501</v>
      </c>
      <c r="R64" s="15">
        <f t="shared" si="88"/>
        <v>599.4243431598137</v>
      </c>
      <c r="S64" s="15">
        <f t="shared" si="88"/>
        <v>713.32422298890833</v>
      </c>
      <c r="T64" s="15">
        <f t="shared" si="88"/>
        <v>738.88255581872329</v>
      </c>
      <c r="U64" s="15">
        <f t="shared" si="88"/>
        <v>1214.6170390066382</v>
      </c>
      <c r="V64" s="15">
        <f t="shared" si="88"/>
        <v>1106.523666955273</v>
      </c>
      <c r="W64" s="15">
        <f t="shared" si="88"/>
        <v>1404.8944658692274</v>
      </c>
      <c r="X64" s="15">
        <f t="shared" si="88"/>
        <v>1455.0324153651577</v>
      </c>
      <c r="Y64" s="15">
        <f t="shared" si="88"/>
        <v>1444.6668841153339</v>
      </c>
      <c r="Z64" s="15">
        <f t="shared" si="88"/>
        <v>1810.041706949942</v>
      </c>
      <c r="AA64" s="15">
        <f t="shared" si="88"/>
        <v>1691.1928341315856</v>
      </c>
      <c r="AB64" s="15">
        <f t="shared" si="88"/>
        <v>599.4243431598137</v>
      </c>
      <c r="AC64" s="15">
        <f t="shared" si="88"/>
        <v>604.58942052006296</v>
      </c>
      <c r="AD64" s="15">
        <f t="shared" si="88"/>
        <v>281.60703616627046</v>
      </c>
      <c r="AE64" s="15">
        <f t="shared" si="88"/>
        <v>211.28354186697771</v>
      </c>
      <c r="AF64" s="15">
        <f t="shared" si="88"/>
        <v>1214.6170390066379</v>
      </c>
      <c r="AG64" s="15">
        <f t="shared" si="88"/>
        <v>525.23251277153076</v>
      </c>
      <c r="AH64" s="15">
        <f t="shared" si="88"/>
        <v>1691.1928341315852</v>
      </c>
    </row>
    <row r="65" spans="2:34" s="1" customFormat="1" ht="18.600000000000001">
      <c r="B65" s="24" t="s">
        <v>36</v>
      </c>
      <c r="C65" s="14"/>
      <c r="D65" s="15">
        <f t="shared" ref="D65:AH65" si="91">D7*D$86/1000</f>
        <v>0</v>
      </c>
      <c r="E65" s="15">
        <f t="shared" ref="E65:O65" si="92">E7*E$86/1000</f>
        <v>0</v>
      </c>
      <c r="F65" s="15">
        <f t="shared" si="92"/>
        <v>0</v>
      </c>
      <c r="G65" s="15">
        <f t="shared" si="92"/>
        <v>0</v>
      </c>
      <c r="H65" s="15">
        <f t="shared" si="92"/>
        <v>0</v>
      </c>
      <c r="I65" s="15">
        <f t="shared" si="92"/>
        <v>0</v>
      </c>
      <c r="J65" s="15">
        <f t="shared" si="92"/>
        <v>0</v>
      </c>
      <c r="K65" s="15">
        <f t="shared" si="92"/>
        <v>0</v>
      </c>
      <c r="L65" s="15">
        <f t="shared" ref="L65" si="93">L7*L$86/1000</f>
        <v>0</v>
      </c>
      <c r="M65" s="15">
        <f t="shared" si="92"/>
        <v>0</v>
      </c>
      <c r="N65" s="15">
        <f t="shared" si="92"/>
        <v>0</v>
      </c>
      <c r="O65" s="15">
        <f t="shared" si="92"/>
        <v>0</v>
      </c>
      <c r="P65" s="15">
        <f t="shared" si="91"/>
        <v>0</v>
      </c>
      <c r="Q65" s="15">
        <f t="shared" si="91"/>
        <v>0</v>
      </c>
      <c r="R65" s="15">
        <f t="shared" si="91"/>
        <v>0</v>
      </c>
      <c r="S65" s="15">
        <f t="shared" si="91"/>
        <v>0</v>
      </c>
      <c r="T65" s="15">
        <f t="shared" si="91"/>
        <v>0</v>
      </c>
      <c r="U65" s="15">
        <f t="shared" si="91"/>
        <v>0</v>
      </c>
      <c r="V65" s="15">
        <f t="shared" si="91"/>
        <v>0</v>
      </c>
      <c r="W65" s="15">
        <f t="shared" si="91"/>
        <v>0</v>
      </c>
      <c r="X65" s="15">
        <f t="shared" si="91"/>
        <v>0</v>
      </c>
      <c r="Y65" s="15">
        <f t="shared" si="91"/>
        <v>0</v>
      </c>
      <c r="Z65" s="15">
        <f t="shared" si="91"/>
        <v>0</v>
      </c>
      <c r="AA65" s="15">
        <f t="shared" si="91"/>
        <v>0</v>
      </c>
      <c r="AB65" s="15">
        <f t="shared" si="91"/>
        <v>0</v>
      </c>
      <c r="AC65" s="15">
        <f t="shared" si="91"/>
        <v>0</v>
      </c>
      <c r="AD65" s="15">
        <f t="shared" si="91"/>
        <v>0</v>
      </c>
      <c r="AE65" s="15">
        <f t="shared" si="91"/>
        <v>0</v>
      </c>
      <c r="AF65" s="15">
        <f t="shared" si="91"/>
        <v>0</v>
      </c>
      <c r="AG65" s="15">
        <f t="shared" si="91"/>
        <v>0</v>
      </c>
      <c r="AH65" s="15">
        <f t="shared" si="91"/>
        <v>0</v>
      </c>
    </row>
    <row r="66" spans="2:34" s="1" customFormat="1" ht="18.600000000000001">
      <c r="B66" s="24" t="s">
        <v>37</v>
      </c>
      <c r="C66" s="14"/>
      <c r="D66" s="15">
        <f t="shared" ref="D66:AH66" si="94">D8*D$86/1000</f>
        <v>0</v>
      </c>
      <c r="E66" s="15">
        <f t="shared" ref="E66:O66" si="95">E8*E$86/1000</f>
        <v>0</v>
      </c>
      <c r="F66" s="15">
        <f t="shared" si="95"/>
        <v>0</v>
      </c>
      <c r="G66" s="15">
        <f t="shared" si="95"/>
        <v>0</v>
      </c>
      <c r="H66" s="15">
        <f t="shared" si="95"/>
        <v>0</v>
      </c>
      <c r="I66" s="15">
        <f t="shared" si="95"/>
        <v>0</v>
      </c>
      <c r="J66" s="15">
        <f t="shared" si="95"/>
        <v>0</v>
      </c>
      <c r="K66" s="15">
        <f t="shared" si="95"/>
        <v>0</v>
      </c>
      <c r="L66" s="15">
        <f t="shared" ref="L66" si="96">L8*L$86/1000</f>
        <v>0</v>
      </c>
      <c r="M66" s="15">
        <f t="shared" si="95"/>
        <v>0</v>
      </c>
      <c r="N66" s="15">
        <f t="shared" si="95"/>
        <v>0</v>
      </c>
      <c r="O66" s="15">
        <f t="shared" si="95"/>
        <v>0</v>
      </c>
      <c r="P66" s="15">
        <f t="shared" si="94"/>
        <v>0</v>
      </c>
      <c r="Q66" s="15">
        <f t="shared" si="94"/>
        <v>0</v>
      </c>
      <c r="R66" s="15">
        <f t="shared" si="94"/>
        <v>0</v>
      </c>
      <c r="S66" s="15">
        <f t="shared" si="94"/>
        <v>0</v>
      </c>
      <c r="T66" s="15">
        <f t="shared" si="94"/>
        <v>0</v>
      </c>
      <c r="U66" s="15">
        <f t="shared" si="94"/>
        <v>0</v>
      </c>
      <c r="V66" s="15">
        <f t="shared" si="94"/>
        <v>0</v>
      </c>
      <c r="W66" s="15">
        <f t="shared" si="94"/>
        <v>0</v>
      </c>
      <c r="X66" s="15">
        <f t="shared" si="94"/>
        <v>0</v>
      </c>
      <c r="Y66" s="15">
        <f t="shared" si="94"/>
        <v>0</v>
      </c>
      <c r="Z66" s="15">
        <f t="shared" si="94"/>
        <v>0</v>
      </c>
      <c r="AA66" s="15">
        <f t="shared" si="94"/>
        <v>0</v>
      </c>
      <c r="AB66" s="15">
        <f t="shared" si="94"/>
        <v>0</v>
      </c>
      <c r="AC66" s="15">
        <f t="shared" si="94"/>
        <v>0</v>
      </c>
      <c r="AD66" s="15">
        <f t="shared" si="94"/>
        <v>0</v>
      </c>
      <c r="AE66" s="15">
        <f t="shared" si="94"/>
        <v>0</v>
      </c>
      <c r="AF66" s="15">
        <f t="shared" si="94"/>
        <v>0</v>
      </c>
      <c r="AG66" s="15">
        <f t="shared" si="94"/>
        <v>0</v>
      </c>
      <c r="AH66" s="15">
        <f t="shared" si="94"/>
        <v>0</v>
      </c>
    </row>
    <row r="67" spans="2:34" s="1" customFormat="1" ht="18.600000000000001">
      <c r="B67" s="24" t="s">
        <v>38</v>
      </c>
      <c r="C67" s="14"/>
      <c r="D67" s="15">
        <f t="shared" ref="D67:AH67" si="97">D9*D$86/1000</f>
        <v>0</v>
      </c>
      <c r="E67" s="15">
        <f t="shared" ref="E67:O67" si="98">E9*E$86/1000</f>
        <v>0</v>
      </c>
      <c r="F67" s="15">
        <f t="shared" si="98"/>
        <v>0</v>
      </c>
      <c r="G67" s="15">
        <f t="shared" si="98"/>
        <v>0</v>
      </c>
      <c r="H67" s="15">
        <f t="shared" si="98"/>
        <v>0</v>
      </c>
      <c r="I67" s="15">
        <f t="shared" si="98"/>
        <v>0</v>
      </c>
      <c r="J67" s="15">
        <f t="shared" si="98"/>
        <v>0</v>
      </c>
      <c r="K67" s="15">
        <f t="shared" si="98"/>
        <v>0</v>
      </c>
      <c r="L67" s="15">
        <f t="shared" ref="L67" si="99">L9*L$86/1000</f>
        <v>0</v>
      </c>
      <c r="M67" s="15">
        <f t="shared" si="98"/>
        <v>0</v>
      </c>
      <c r="N67" s="15">
        <f t="shared" si="98"/>
        <v>0</v>
      </c>
      <c r="O67" s="15">
        <f t="shared" si="98"/>
        <v>0</v>
      </c>
      <c r="P67" s="15">
        <f t="shared" si="97"/>
        <v>0</v>
      </c>
      <c r="Q67" s="15">
        <f t="shared" si="97"/>
        <v>0</v>
      </c>
      <c r="R67" s="15">
        <f t="shared" si="97"/>
        <v>0</v>
      </c>
      <c r="S67" s="15">
        <f t="shared" si="97"/>
        <v>0</v>
      </c>
      <c r="T67" s="15">
        <f t="shared" si="97"/>
        <v>0</v>
      </c>
      <c r="U67" s="15">
        <f t="shared" si="97"/>
        <v>0</v>
      </c>
      <c r="V67" s="15">
        <f t="shared" si="97"/>
        <v>0</v>
      </c>
      <c r="W67" s="15">
        <f t="shared" si="97"/>
        <v>0</v>
      </c>
      <c r="X67" s="15">
        <f t="shared" si="97"/>
        <v>0</v>
      </c>
      <c r="Y67" s="15">
        <f t="shared" si="97"/>
        <v>0</v>
      </c>
      <c r="Z67" s="15">
        <f t="shared" si="97"/>
        <v>0</v>
      </c>
      <c r="AA67" s="15">
        <f t="shared" si="97"/>
        <v>0</v>
      </c>
      <c r="AB67" s="15">
        <f t="shared" si="97"/>
        <v>0</v>
      </c>
      <c r="AC67" s="15">
        <f t="shared" si="97"/>
        <v>0</v>
      </c>
      <c r="AD67" s="15">
        <f t="shared" si="97"/>
        <v>0</v>
      </c>
      <c r="AE67" s="15">
        <f t="shared" si="97"/>
        <v>0</v>
      </c>
      <c r="AF67" s="15">
        <f t="shared" si="97"/>
        <v>0</v>
      </c>
      <c r="AG67" s="15">
        <f t="shared" si="97"/>
        <v>0</v>
      </c>
      <c r="AH67" s="15">
        <f t="shared" si="97"/>
        <v>0</v>
      </c>
    </row>
    <row r="68" spans="2:34" s="1" customFormat="1" ht="18.600000000000001">
      <c r="B68" s="24" t="s">
        <v>39</v>
      </c>
      <c r="C68" s="14"/>
      <c r="D68" s="15">
        <f t="shared" ref="D68:AH68" si="100">D10*D$86/1000</f>
        <v>0</v>
      </c>
      <c r="E68" s="15">
        <f t="shared" ref="E68:O68" si="101">E10*E$86/1000</f>
        <v>0</v>
      </c>
      <c r="F68" s="15">
        <f t="shared" si="101"/>
        <v>0</v>
      </c>
      <c r="G68" s="15">
        <f t="shared" si="101"/>
        <v>0</v>
      </c>
      <c r="H68" s="15">
        <f t="shared" si="101"/>
        <v>0</v>
      </c>
      <c r="I68" s="15">
        <f t="shared" si="101"/>
        <v>0</v>
      </c>
      <c r="J68" s="15">
        <f t="shared" si="101"/>
        <v>0</v>
      </c>
      <c r="K68" s="15">
        <f t="shared" si="101"/>
        <v>0</v>
      </c>
      <c r="L68" s="15">
        <f t="shared" ref="L68" si="102">L10*L$86/1000</f>
        <v>0</v>
      </c>
      <c r="M68" s="15">
        <f t="shared" si="101"/>
        <v>0</v>
      </c>
      <c r="N68" s="15">
        <f t="shared" si="101"/>
        <v>0</v>
      </c>
      <c r="O68" s="15">
        <f t="shared" si="101"/>
        <v>0</v>
      </c>
      <c r="P68" s="15">
        <f t="shared" si="100"/>
        <v>0</v>
      </c>
      <c r="Q68" s="15">
        <f t="shared" si="100"/>
        <v>0</v>
      </c>
      <c r="R68" s="15">
        <f t="shared" si="100"/>
        <v>0</v>
      </c>
      <c r="S68" s="15">
        <f t="shared" si="100"/>
        <v>0</v>
      </c>
      <c r="T68" s="15">
        <f t="shared" si="100"/>
        <v>0</v>
      </c>
      <c r="U68" s="15">
        <f t="shared" si="100"/>
        <v>0</v>
      </c>
      <c r="V68" s="15">
        <f t="shared" si="100"/>
        <v>0</v>
      </c>
      <c r="W68" s="15">
        <f t="shared" si="100"/>
        <v>0</v>
      </c>
      <c r="X68" s="15">
        <f t="shared" si="100"/>
        <v>0</v>
      </c>
      <c r="Y68" s="15">
        <f t="shared" si="100"/>
        <v>0</v>
      </c>
      <c r="Z68" s="15">
        <f t="shared" si="100"/>
        <v>0</v>
      </c>
      <c r="AA68" s="15">
        <f t="shared" si="100"/>
        <v>0</v>
      </c>
      <c r="AB68" s="15">
        <f t="shared" si="100"/>
        <v>0</v>
      </c>
      <c r="AC68" s="15">
        <f t="shared" si="100"/>
        <v>0</v>
      </c>
      <c r="AD68" s="15">
        <f t="shared" si="100"/>
        <v>0</v>
      </c>
      <c r="AE68" s="15">
        <f t="shared" si="100"/>
        <v>0</v>
      </c>
      <c r="AF68" s="15">
        <f t="shared" si="100"/>
        <v>0</v>
      </c>
      <c r="AG68" s="15">
        <f t="shared" si="100"/>
        <v>0</v>
      </c>
      <c r="AH68" s="15">
        <f t="shared" si="100"/>
        <v>0</v>
      </c>
    </row>
    <row r="69" spans="2:34" s="1" customFormat="1" ht="18.600000000000001">
      <c r="B69" s="24" t="s">
        <v>40</v>
      </c>
      <c r="C69" s="14"/>
      <c r="D69" s="15">
        <f t="shared" ref="D69:AH69" si="103">D11*D$86/1000</f>
        <v>949.74300000000005</v>
      </c>
      <c r="E69" s="15">
        <f t="shared" ref="E69:O69" si="104">E11*E$86/1000</f>
        <v>1656.5592900000001</v>
      </c>
      <c r="F69" s="15">
        <f t="shared" si="104"/>
        <v>965.32806999999991</v>
      </c>
      <c r="G69" s="15">
        <f t="shared" si="104"/>
        <v>831.71434999999997</v>
      </c>
      <c r="H69" s="15">
        <f t="shared" si="104"/>
        <v>579.26735999999994</v>
      </c>
      <c r="I69" s="15">
        <f t="shared" si="104"/>
        <v>784.66393999999991</v>
      </c>
      <c r="J69" s="15">
        <f t="shared" si="104"/>
        <v>220.89764000000002</v>
      </c>
      <c r="K69" s="15">
        <f t="shared" si="104"/>
        <v>737.66734999999994</v>
      </c>
      <c r="L69" s="15">
        <f t="shared" ref="L69" si="105">L11*L$86/1000</f>
        <v>510.8399</v>
      </c>
      <c r="M69" s="15">
        <f t="shared" si="104"/>
        <v>571.52402000000006</v>
      </c>
      <c r="N69" s="15">
        <f t="shared" si="104"/>
        <v>1405.4610700000001</v>
      </c>
      <c r="O69" s="15">
        <f t="shared" si="104"/>
        <v>452.57005999999996</v>
      </c>
      <c r="P69" s="15">
        <f t="shared" si="103"/>
        <v>949.74300000000005</v>
      </c>
      <c r="Q69" s="15">
        <f t="shared" si="103"/>
        <v>2557.6375985827476</v>
      </c>
      <c r="R69" s="15">
        <f t="shared" si="103"/>
        <v>3524.4950673142998</v>
      </c>
      <c r="S69" s="15">
        <f t="shared" si="103"/>
        <v>4352.5685557938268</v>
      </c>
      <c r="T69" s="15">
        <f t="shared" si="103"/>
        <v>5017.6418897855401</v>
      </c>
      <c r="U69" s="15">
        <f t="shared" si="103"/>
        <v>5827.3357181451893</v>
      </c>
      <c r="V69" s="15">
        <f t="shared" si="103"/>
        <v>5843.0414168506359</v>
      </c>
      <c r="W69" s="15">
        <f t="shared" si="103"/>
        <v>6585.1810085343295</v>
      </c>
      <c r="X69" s="15">
        <f t="shared" si="103"/>
        <v>7063.5092765493473</v>
      </c>
      <c r="Y69" s="15">
        <f t="shared" si="103"/>
        <v>7624.0742631285702</v>
      </c>
      <c r="Z69" s="15">
        <f t="shared" si="103"/>
        <v>8940.8430420911827</v>
      </c>
      <c r="AA69" s="15">
        <f t="shared" si="103"/>
        <v>9404.1344470057647</v>
      </c>
      <c r="AB69" s="15">
        <f t="shared" si="103"/>
        <v>3524.4950673142998</v>
      </c>
      <c r="AC69" s="15">
        <f t="shared" si="103"/>
        <v>2360.5381430039879</v>
      </c>
      <c r="AD69" s="15">
        <f t="shared" si="103"/>
        <v>1413.698000084808</v>
      </c>
      <c r="AE69" s="15">
        <f t="shared" si="103"/>
        <v>2317.7840608075376</v>
      </c>
      <c r="AF69" s="15">
        <f t="shared" si="103"/>
        <v>5827.3357181451884</v>
      </c>
      <c r="AG69" s="15">
        <f t="shared" si="103"/>
        <v>3693.0614555426046</v>
      </c>
      <c r="AH69" s="15">
        <f t="shared" si="103"/>
        <v>9404.1344470057611</v>
      </c>
    </row>
    <row r="70" spans="2:34" s="1" customFormat="1" ht="18.600000000000001">
      <c r="B70" s="26" t="s">
        <v>41</v>
      </c>
      <c r="C70" s="27"/>
      <c r="D70" s="28">
        <f t="shared" ref="D70:AH70" si="106">D12*D$86/1000</f>
        <v>1637.5559499999999</v>
      </c>
      <c r="E70" s="28">
        <f t="shared" ref="E70:O70" si="107">E12*E$86/1000</f>
        <v>2360.4341600000002</v>
      </c>
      <c r="F70" s="28">
        <f t="shared" si="107"/>
        <v>1625.4323300000001</v>
      </c>
      <c r="G70" s="28">
        <f t="shared" si="107"/>
        <v>1540.6381199999998</v>
      </c>
      <c r="H70" s="28">
        <f t="shared" si="107"/>
        <v>1016.86141</v>
      </c>
      <c r="I70" s="28">
        <f t="shared" si="107"/>
        <v>1456.6911399999999</v>
      </c>
      <c r="J70" s="28">
        <f t="shared" si="107"/>
        <v>429.55105000000003</v>
      </c>
      <c r="K70" s="28">
        <f t="shared" si="107"/>
        <v>1460.31151</v>
      </c>
      <c r="L70" s="28">
        <f t="shared" ref="L70" si="108">L12*L$86/1000</f>
        <v>1083.9719299999999</v>
      </c>
      <c r="M70" s="28">
        <f t="shared" si="107"/>
        <v>1076.1235200000001</v>
      </c>
      <c r="N70" s="28">
        <f t="shared" si="107"/>
        <v>3017.9024900000004</v>
      </c>
      <c r="O70" s="28">
        <f t="shared" si="107"/>
        <v>808.27888999999993</v>
      </c>
      <c r="P70" s="28">
        <f t="shared" si="106"/>
        <v>1637.5559499999999</v>
      </c>
      <c r="Q70" s="28">
        <f t="shared" si="106"/>
        <v>3977.3594762821876</v>
      </c>
      <c r="R70" s="28">
        <f t="shared" si="106"/>
        <v>5604.5811546151936</v>
      </c>
      <c r="S70" s="28">
        <f t="shared" si="106"/>
        <v>7203.5087967620129</v>
      </c>
      <c r="T70" s="28">
        <f t="shared" si="106"/>
        <v>8355.2923884607953</v>
      </c>
      <c r="U70" s="28">
        <f t="shared" si="106"/>
        <v>9904.9988531493291</v>
      </c>
      <c r="V70" s="28">
        <f t="shared" si="106"/>
        <v>10062.736208660557</v>
      </c>
      <c r="W70" s="28">
        <f t="shared" si="106"/>
        <v>11524.263751191345</v>
      </c>
      <c r="X70" s="28">
        <f t="shared" si="106"/>
        <v>12602.855522336047</v>
      </c>
      <c r="Y70" s="28">
        <f t="shared" si="106"/>
        <v>13663.369268433316</v>
      </c>
      <c r="Z70" s="28">
        <f t="shared" si="106"/>
        <v>16401.812815147357</v>
      </c>
      <c r="AA70" s="28">
        <f t="shared" si="106"/>
        <v>17230.370105569727</v>
      </c>
      <c r="AB70" s="28">
        <f t="shared" si="106"/>
        <v>5604.5811546151936</v>
      </c>
      <c r="AC70" s="28">
        <f t="shared" si="106"/>
        <v>4333.8534615235676</v>
      </c>
      <c r="AD70" s="28">
        <f t="shared" si="106"/>
        <v>2854.6543597187492</v>
      </c>
      <c r="AE70" s="28">
        <f t="shared" si="106"/>
        <v>4623.7704237831731</v>
      </c>
      <c r="AF70" s="28">
        <f t="shared" si="106"/>
        <v>9904.9988531493291</v>
      </c>
      <c r="AG70" s="28">
        <f t="shared" si="106"/>
        <v>7409.8647924211646</v>
      </c>
      <c r="AH70" s="28">
        <f t="shared" si="106"/>
        <v>17230.37010556972</v>
      </c>
    </row>
    <row r="71" spans="2:34" s="1" customFormat="1" ht="18.600000000000001">
      <c r="B71" s="25" t="s">
        <v>42</v>
      </c>
      <c r="C71" s="14"/>
      <c r="D71" s="15">
        <f t="shared" ref="D71:AH71" si="109">D13*D$86/1000</f>
        <v>59.989690000000003</v>
      </c>
      <c r="E71" s="15">
        <f t="shared" ref="E71:O71" si="110">E13*E$86/1000</f>
        <v>83.218670000000003</v>
      </c>
      <c r="F71" s="15">
        <f t="shared" si="110"/>
        <v>84.379379999999998</v>
      </c>
      <c r="G71" s="15">
        <f t="shared" si="110"/>
        <v>52.107910000000004</v>
      </c>
      <c r="H71" s="15">
        <f t="shared" si="110"/>
        <v>68.035880000000006</v>
      </c>
      <c r="I71" s="15">
        <f t="shared" si="110"/>
        <v>41.041170000000001</v>
      </c>
      <c r="J71" s="15">
        <f t="shared" si="110"/>
        <v>31.088380000000004</v>
      </c>
      <c r="K71" s="15">
        <f t="shared" si="110"/>
        <v>69.484520000000003</v>
      </c>
      <c r="L71" s="15">
        <f t="shared" ref="L71" si="111">L13*L$86/1000</f>
        <v>67.617580000000004</v>
      </c>
      <c r="M71" s="15">
        <f t="shared" si="110"/>
        <v>75.845190000000002</v>
      </c>
      <c r="N71" s="15">
        <f t="shared" si="110"/>
        <v>98.369479999999996</v>
      </c>
      <c r="O71" s="15">
        <f t="shared" si="110"/>
        <v>71.412819999999996</v>
      </c>
      <c r="P71" s="15">
        <f t="shared" si="109"/>
        <v>59.989690000000003</v>
      </c>
      <c r="Q71" s="15">
        <f t="shared" si="109"/>
        <v>142.86769942204072</v>
      </c>
      <c r="R71" s="15">
        <f t="shared" si="109"/>
        <v>227.18814061400016</v>
      </c>
      <c r="S71" s="15">
        <f t="shared" si="109"/>
        <v>278.61934089794192</v>
      </c>
      <c r="T71" s="15">
        <f t="shared" si="109"/>
        <v>348.3767659480535</v>
      </c>
      <c r="U71" s="15">
        <f t="shared" si="109"/>
        <v>386.55914752244104</v>
      </c>
      <c r="V71" s="15">
        <f t="shared" si="109"/>
        <v>427.42419518289302</v>
      </c>
      <c r="W71" s="15">
        <f t="shared" si="109"/>
        <v>496.70572333633959</v>
      </c>
      <c r="X71" s="15">
        <f t="shared" si="109"/>
        <v>569.75789497835569</v>
      </c>
      <c r="Y71" s="15">
        <f t="shared" si="109"/>
        <v>646.79894147362961</v>
      </c>
      <c r="Z71" s="15">
        <f t="shared" si="109"/>
        <v>742.68172828352135</v>
      </c>
      <c r="AA71" s="15">
        <f t="shared" si="109"/>
        <v>814.04493466496035</v>
      </c>
      <c r="AB71" s="15">
        <f t="shared" si="109"/>
        <v>227.18814061400016</v>
      </c>
      <c r="AC71" s="15">
        <f t="shared" si="109"/>
        <v>162.09188718136755</v>
      </c>
      <c r="AD71" s="15">
        <f t="shared" si="109"/>
        <v>170.39139641088647</v>
      </c>
      <c r="AE71" s="15">
        <f t="shared" si="109"/>
        <v>246.99467722433411</v>
      </c>
      <c r="AF71" s="15">
        <f t="shared" si="109"/>
        <v>386.55914752244098</v>
      </c>
      <c r="AG71" s="15">
        <f t="shared" si="109"/>
        <v>417.92448833736967</v>
      </c>
      <c r="AH71" s="15">
        <f t="shared" si="109"/>
        <v>814.04493466496012</v>
      </c>
    </row>
    <row r="72" spans="2:34" s="1" customFormat="1" ht="18.600000000000001">
      <c r="B72" s="25" t="s">
        <v>43</v>
      </c>
      <c r="C72" s="14"/>
      <c r="D72" s="15">
        <f t="shared" ref="D72:AH72" si="112">D14*D$86/1000</f>
        <v>597.46017000000006</v>
      </c>
      <c r="E72" s="15">
        <f t="shared" ref="E72:O72" si="113">E14*E$86/1000</f>
        <v>566.02472999999998</v>
      </c>
      <c r="F72" s="15">
        <f t="shared" si="113"/>
        <v>380.58184999999997</v>
      </c>
      <c r="G72" s="15">
        <f t="shared" si="113"/>
        <v>450.08433000000002</v>
      </c>
      <c r="H72" s="15">
        <f t="shared" si="113"/>
        <v>331.47820000000002</v>
      </c>
      <c r="I72" s="15">
        <f t="shared" si="113"/>
        <v>205.49121</v>
      </c>
      <c r="J72" s="15">
        <f t="shared" si="113"/>
        <v>134.56101999999998</v>
      </c>
      <c r="K72" s="15">
        <f t="shared" si="113"/>
        <v>433.70678999999996</v>
      </c>
      <c r="L72" s="15">
        <f t="shared" ref="L72" si="114">L14*L$86/1000</f>
        <v>456.14089999999999</v>
      </c>
      <c r="M72" s="15">
        <f t="shared" si="113"/>
        <v>632.41984000000002</v>
      </c>
      <c r="N72" s="15">
        <f t="shared" si="113"/>
        <v>1059.9883</v>
      </c>
      <c r="O72" s="15">
        <f t="shared" si="113"/>
        <v>479.21561999999989</v>
      </c>
      <c r="P72" s="15">
        <f t="shared" si="112"/>
        <v>597.46017000000006</v>
      </c>
      <c r="Q72" s="15">
        <f t="shared" si="112"/>
        <v>1193.6287517394524</v>
      </c>
      <c r="R72" s="15">
        <f t="shared" si="112"/>
        <v>1575.2558326308392</v>
      </c>
      <c r="S72" s="15">
        <f t="shared" si="112"/>
        <v>2046.7376349987267</v>
      </c>
      <c r="T72" s="15">
        <f t="shared" si="112"/>
        <v>2411.3669294601673</v>
      </c>
      <c r="U72" s="15">
        <f t="shared" si="112"/>
        <v>2570.1904088894298</v>
      </c>
      <c r="V72" s="15">
        <f t="shared" si="112"/>
        <v>2667.0920022469454</v>
      </c>
      <c r="W72" s="15">
        <f t="shared" si="112"/>
        <v>3099.5277318298367</v>
      </c>
      <c r="X72" s="15">
        <f t="shared" si="112"/>
        <v>3598.8538077502017</v>
      </c>
      <c r="Y72" s="15">
        <f t="shared" si="112"/>
        <v>4249.5496231492543</v>
      </c>
      <c r="Z72" s="15">
        <f t="shared" si="112"/>
        <v>5193.3180421029947</v>
      </c>
      <c r="AA72" s="15">
        <f t="shared" si="112"/>
        <v>5672.7468990629204</v>
      </c>
      <c r="AB72" s="15">
        <f t="shared" si="112"/>
        <v>1575.2558326308392</v>
      </c>
      <c r="AC72" s="15">
        <f t="shared" si="112"/>
        <v>1023.8556436628204</v>
      </c>
      <c r="AD72" s="15">
        <f t="shared" si="112"/>
        <v>989.52065902829668</v>
      </c>
      <c r="AE72" s="15">
        <f t="shared" si="112"/>
        <v>2134.527566819761</v>
      </c>
      <c r="AF72" s="15">
        <f t="shared" si="112"/>
        <v>2570.1904088894294</v>
      </c>
      <c r="AG72" s="15">
        <f t="shared" si="112"/>
        <v>3015.3511662701599</v>
      </c>
      <c r="AH72" s="15">
        <f t="shared" si="112"/>
        <v>5672.7468990629186</v>
      </c>
    </row>
    <row r="73" spans="2:34" s="1" customFormat="1" ht="18.600000000000001">
      <c r="B73" s="25" t="s">
        <v>44</v>
      </c>
      <c r="C73" s="14"/>
      <c r="D73" s="15">
        <f t="shared" ref="D73:AH73" si="115">D15*D$86/1000</f>
        <v>1628.76602</v>
      </c>
      <c r="E73" s="15">
        <f t="shared" ref="E73:O73" si="116">E15*E$86/1000</f>
        <v>2349.8791699999997</v>
      </c>
      <c r="F73" s="15">
        <f t="shared" si="116"/>
        <v>1751.5839599999999</v>
      </c>
      <c r="G73" s="15">
        <f t="shared" si="116"/>
        <v>1484.1026899999999</v>
      </c>
      <c r="H73" s="15">
        <f t="shared" si="116"/>
        <v>1739.0397700000001</v>
      </c>
      <c r="I73" s="15">
        <f t="shared" si="116"/>
        <v>994.98013000000003</v>
      </c>
      <c r="J73" s="15">
        <f t="shared" si="116"/>
        <v>641.84013000000004</v>
      </c>
      <c r="K73" s="15">
        <f t="shared" si="116"/>
        <v>1829.40121</v>
      </c>
      <c r="L73" s="15">
        <f t="shared" ref="L73" si="117">L15*L$86/1000</f>
        <v>1864.8247199999998</v>
      </c>
      <c r="M73" s="15">
        <f t="shared" si="116"/>
        <v>2300.5119399999999</v>
      </c>
      <c r="N73" s="15">
        <f t="shared" si="116"/>
        <v>4121.6812599999994</v>
      </c>
      <c r="O73" s="15">
        <f t="shared" si="116"/>
        <v>2240.6033999999995</v>
      </c>
      <c r="P73" s="15">
        <f t="shared" si="115"/>
        <v>1628.76602</v>
      </c>
      <c r="Q73" s="15">
        <f t="shared" si="115"/>
        <v>3957.8553577201428</v>
      </c>
      <c r="R73" s="15">
        <f t="shared" si="115"/>
        <v>5710.5841326690297</v>
      </c>
      <c r="S73" s="15">
        <f t="shared" si="115"/>
        <v>7228.9028024988702</v>
      </c>
      <c r="T73" s="15">
        <f t="shared" si="115"/>
        <v>9015.798352666443</v>
      </c>
      <c r="U73" s="15">
        <f t="shared" si="115"/>
        <v>9913.8282707002199</v>
      </c>
      <c r="V73" s="15">
        <f t="shared" si="115"/>
        <v>10585.169469555613</v>
      </c>
      <c r="W73" s="15">
        <f t="shared" si="115"/>
        <v>12405.834252062872</v>
      </c>
      <c r="X73" s="15">
        <f t="shared" si="115"/>
        <v>14454.11615281499</v>
      </c>
      <c r="Y73" s="15">
        <f t="shared" si="115"/>
        <v>16811.284832765865</v>
      </c>
      <c r="Z73" s="15">
        <f t="shared" si="115"/>
        <v>20490.497548702282</v>
      </c>
      <c r="AA73" s="15">
        <f t="shared" si="115"/>
        <v>22722.216781694904</v>
      </c>
      <c r="AB73" s="15">
        <f t="shared" si="115"/>
        <v>5710.5841326690297</v>
      </c>
      <c r="AC73" s="15">
        <f t="shared" si="115"/>
        <v>4253.6157929201381</v>
      </c>
      <c r="AD73" s="15">
        <f t="shared" si="115"/>
        <v>4250.2307043348783</v>
      </c>
      <c r="AE73" s="15">
        <f t="shared" si="115"/>
        <v>8506.6009067316172</v>
      </c>
      <c r="AF73" s="15">
        <f t="shared" si="115"/>
        <v>9913.8282707002181</v>
      </c>
      <c r="AG73" s="15">
        <f t="shared" si="115"/>
        <v>12395.636746974855</v>
      </c>
      <c r="AH73" s="15">
        <f t="shared" si="115"/>
        <v>22722.2167816949</v>
      </c>
    </row>
    <row r="74" spans="2:34" s="1" customFormat="1" ht="18.600000000000001">
      <c r="B74" s="25" t="s">
        <v>45</v>
      </c>
      <c r="C74" s="14"/>
      <c r="D74" s="15">
        <f t="shared" ref="D74:AH74" si="118">D16*D$86/1000</f>
        <v>0</v>
      </c>
      <c r="E74" s="15">
        <f t="shared" ref="E74:O74" si="119">E16*E$86/1000</f>
        <v>0</v>
      </c>
      <c r="F74" s="15">
        <f t="shared" si="119"/>
        <v>0</v>
      </c>
      <c r="G74" s="15">
        <f t="shared" si="119"/>
        <v>0</v>
      </c>
      <c r="H74" s="15">
        <f t="shared" si="119"/>
        <v>0</v>
      </c>
      <c r="I74" s="15">
        <f t="shared" si="119"/>
        <v>0</v>
      </c>
      <c r="J74" s="15">
        <f t="shared" si="119"/>
        <v>0</v>
      </c>
      <c r="K74" s="15">
        <f t="shared" si="119"/>
        <v>0</v>
      </c>
      <c r="L74" s="15">
        <f t="shared" ref="L74" si="120">L16*L$86/1000</f>
        <v>0</v>
      </c>
      <c r="M74" s="15">
        <f t="shared" si="119"/>
        <v>0</v>
      </c>
      <c r="N74" s="15">
        <f t="shared" si="119"/>
        <v>0</v>
      </c>
      <c r="O74" s="15">
        <f t="shared" si="119"/>
        <v>0</v>
      </c>
      <c r="P74" s="15">
        <f t="shared" si="118"/>
        <v>0</v>
      </c>
      <c r="Q74" s="15">
        <f t="shared" si="118"/>
        <v>0</v>
      </c>
      <c r="R74" s="15">
        <f t="shared" si="118"/>
        <v>0</v>
      </c>
      <c r="S74" s="15">
        <f t="shared" si="118"/>
        <v>0</v>
      </c>
      <c r="T74" s="15">
        <f t="shared" si="118"/>
        <v>0</v>
      </c>
      <c r="U74" s="15">
        <f t="shared" si="118"/>
        <v>0</v>
      </c>
      <c r="V74" s="15">
        <f t="shared" si="118"/>
        <v>0</v>
      </c>
      <c r="W74" s="15">
        <f t="shared" si="118"/>
        <v>0</v>
      </c>
      <c r="X74" s="15">
        <f t="shared" si="118"/>
        <v>0</v>
      </c>
      <c r="Y74" s="15">
        <f t="shared" si="118"/>
        <v>0</v>
      </c>
      <c r="Z74" s="15">
        <f t="shared" si="118"/>
        <v>0</v>
      </c>
      <c r="AA74" s="15">
        <f t="shared" si="118"/>
        <v>0</v>
      </c>
      <c r="AB74" s="15">
        <f t="shared" si="118"/>
        <v>0</v>
      </c>
      <c r="AC74" s="15">
        <f t="shared" si="118"/>
        <v>0</v>
      </c>
      <c r="AD74" s="15">
        <f t="shared" si="118"/>
        <v>0</v>
      </c>
      <c r="AE74" s="15">
        <f t="shared" si="118"/>
        <v>0</v>
      </c>
      <c r="AF74" s="15">
        <f t="shared" si="118"/>
        <v>0</v>
      </c>
      <c r="AG74" s="15">
        <f t="shared" si="118"/>
        <v>0</v>
      </c>
      <c r="AH74" s="15">
        <f t="shared" si="118"/>
        <v>0</v>
      </c>
    </row>
    <row r="75" spans="2:34" s="1" customFormat="1" ht="18.600000000000001">
      <c r="B75" s="25" t="s">
        <v>46</v>
      </c>
      <c r="C75" s="14"/>
      <c r="D75" s="15">
        <f t="shared" ref="D75:AH75" si="121">D17*D$86/1000</f>
        <v>0</v>
      </c>
      <c r="E75" s="15">
        <f t="shared" ref="E75:O75" si="122">E17*E$86/1000</f>
        <v>0</v>
      </c>
      <c r="F75" s="15">
        <f t="shared" si="122"/>
        <v>0</v>
      </c>
      <c r="G75" s="15">
        <f t="shared" si="122"/>
        <v>0</v>
      </c>
      <c r="H75" s="15">
        <f t="shared" si="122"/>
        <v>0</v>
      </c>
      <c r="I75" s="15">
        <f t="shared" si="122"/>
        <v>1339.5891100000001</v>
      </c>
      <c r="J75" s="15">
        <f t="shared" si="122"/>
        <v>309.90944999999999</v>
      </c>
      <c r="K75" s="15">
        <f t="shared" si="122"/>
        <v>818.68283999999994</v>
      </c>
      <c r="L75" s="15">
        <f t="shared" ref="L75" si="123">L17*L$86/1000</f>
        <v>684.34681</v>
      </c>
      <c r="M75" s="15">
        <f t="shared" si="122"/>
        <v>2052.59897</v>
      </c>
      <c r="N75" s="15">
        <f t="shared" si="122"/>
        <v>1181.02754</v>
      </c>
      <c r="O75" s="15">
        <f t="shared" si="122"/>
        <v>302.70472999999993</v>
      </c>
      <c r="P75" s="15">
        <f t="shared" si="121"/>
        <v>0</v>
      </c>
      <c r="Q75" s="15">
        <f t="shared" si="121"/>
        <v>0</v>
      </c>
      <c r="R75" s="15">
        <f t="shared" si="121"/>
        <v>0</v>
      </c>
      <c r="S75" s="15">
        <f t="shared" si="121"/>
        <v>0</v>
      </c>
      <c r="T75" s="15">
        <f t="shared" si="121"/>
        <v>0</v>
      </c>
      <c r="U75" s="15">
        <f t="shared" si="121"/>
        <v>1797.7993362157451</v>
      </c>
      <c r="V75" s="15">
        <f t="shared" si="121"/>
        <v>2388.4458707799135</v>
      </c>
      <c r="W75" s="15">
        <f t="shared" si="121"/>
        <v>3191.2956856059022</v>
      </c>
      <c r="X75" s="15">
        <f t="shared" si="121"/>
        <v>3978.3238144534566</v>
      </c>
      <c r="Y75" s="15">
        <f t="shared" si="121"/>
        <v>6145.7657406420603</v>
      </c>
      <c r="Z75" s="15">
        <f t="shared" si="121"/>
        <v>7243.6885557569321</v>
      </c>
      <c r="AA75" s="15">
        <f t="shared" si="121"/>
        <v>7556.8575626225193</v>
      </c>
      <c r="AB75" s="15">
        <f t="shared" si="121"/>
        <v>0</v>
      </c>
      <c r="AC75" s="15">
        <f t="shared" si="121"/>
        <v>1633.6045574115597</v>
      </c>
      <c r="AD75" s="15">
        <f t="shared" si="121"/>
        <v>1798.2279523887769</v>
      </c>
      <c r="AE75" s="15">
        <f t="shared" si="121"/>
        <v>3751.0131948112539</v>
      </c>
      <c r="AF75" s="15">
        <f t="shared" si="121"/>
        <v>1797.7993362157449</v>
      </c>
      <c r="AG75" s="15">
        <f t="shared" si="121"/>
        <v>5372.1531353532973</v>
      </c>
      <c r="AH75" s="15">
        <f t="shared" si="121"/>
        <v>7556.8575626225174</v>
      </c>
    </row>
    <row r="76" spans="2:34" s="1" customFormat="1" ht="18.600000000000001">
      <c r="B76" s="26" t="s">
        <v>47</v>
      </c>
      <c r="C76" s="27"/>
      <c r="D76" s="28">
        <f t="shared" ref="D76:AH76" si="124">D18*D$86/1000</f>
        <v>3492.6201100000003</v>
      </c>
      <c r="E76" s="28">
        <f t="shared" ref="E76:O76" si="125">E18*E$86/1000</f>
        <v>4287.6069699999998</v>
      </c>
      <c r="F76" s="28">
        <f t="shared" si="125"/>
        <v>3618.5273099999999</v>
      </c>
      <c r="G76" s="28">
        <f t="shared" si="125"/>
        <v>3697.5715399999999</v>
      </c>
      <c r="H76" s="28">
        <f t="shared" si="125"/>
        <v>3796.2143000000001</v>
      </c>
      <c r="I76" s="28">
        <f t="shared" si="125"/>
        <v>2587.8684500000004</v>
      </c>
      <c r="J76" s="28">
        <f t="shared" si="125"/>
        <v>1125.7071899999999</v>
      </c>
      <c r="K76" s="28">
        <f t="shared" si="125"/>
        <v>3170.9695699999997</v>
      </c>
      <c r="L76" s="28">
        <f t="shared" ref="L76" si="126">L18*L$86/1000</f>
        <v>3097.1249499999999</v>
      </c>
      <c r="M76" s="28">
        <f t="shared" si="125"/>
        <v>5081.8423899999998</v>
      </c>
      <c r="N76" s="28">
        <f t="shared" si="125"/>
        <v>6475.0150999999996</v>
      </c>
      <c r="O76" s="28">
        <f t="shared" si="125"/>
        <v>3117.9787799999995</v>
      </c>
      <c r="P76" s="28">
        <f t="shared" si="124"/>
        <v>3492.6201100000003</v>
      </c>
      <c r="Q76" s="28">
        <f t="shared" si="124"/>
        <v>7831.5315459040621</v>
      </c>
      <c r="R76" s="28">
        <f t="shared" si="124"/>
        <v>11451.600727085115</v>
      </c>
      <c r="S76" s="28">
        <f t="shared" si="124"/>
        <v>15429.791474521931</v>
      </c>
      <c r="T76" s="28">
        <f t="shared" si="124"/>
        <v>19317.88138249268</v>
      </c>
      <c r="U76" s="28">
        <f t="shared" si="124"/>
        <v>21853.977964094473</v>
      </c>
      <c r="V76" s="28">
        <f t="shared" si="124"/>
        <v>22633.221153509639</v>
      </c>
      <c r="W76" s="28">
        <f t="shared" si="124"/>
        <v>25810.804699625576</v>
      </c>
      <c r="X76" s="28">
        <f t="shared" si="124"/>
        <v>29077.381462652567</v>
      </c>
      <c r="Y76" s="28">
        <f t="shared" si="124"/>
        <v>34304.938000363487</v>
      </c>
      <c r="Z76" s="28">
        <f t="shared" si="124"/>
        <v>40344.403462020913</v>
      </c>
      <c r="AA76" s="28">
        <f t="shared" si="124"/>
        <v>43480.852924156301</v>
      </c>
      <c r="AB76" s="28">
        <f t="shared" si="124"/>
        <v>11451.600727085115</v>
      </c>
      <c r="AC76" s="28">
        <f t="shared" si="124"/>
        <v>10323.148266996786</v>
      </c>
      <c r="AD76" s="28">
        <f t="shared" si="124"/>
        <v>7260.6020120666326</v>
      </c>
      <c r="AE76" s="28">
        <f t="shared" si="124"/>
        <v>14700.44096921193</v>
      </c>
      <c r="AF76" s="28">
        <f t="shared" si="124"/>
        <v>21853.977964094473</v>
      </c>
      <c r="AG76" s="28">
        <f t="shared" si="124"/>
        <v>21317.067748182817</v>
      </c>
      <c r="AH76" s="28">
        <f t="shared" si="124"/>
        <v>43480.852924156286</v>
      </c>
    </row>
    <row r="77" spans="2:34" s="1" customFormat="1" ht="18.600000000000001">
      <c r="B77" s="25" t="s">
        <v>48</v>
      </c>
      <c r="C77" s="14"/>
      <c r="D77" s="15">
        <f t="shared" ref="D77:AH77" si="127">D19*D$86/1000</f>
        <v>1824.7326699999999</v>
      </c>
      <c r="E77" s="15">
        <f t="shared" ref="E77:O77" si="128">E19*E$86/1000</f>
        <v>1172.65798</v>
      </c>
      <c r="F77" s="15">
        <f t="shared" si="128"/>
        <v>1143.99558</v>
      </c>
      <c r="G77" s="15">
        <f t="shared" si="128"/>
        <v>1318.1465800000001</v>
      </c>
      <c r="H77" s="15">
        <f t="shared" si="128"/>
        <v>736.00319999999999</v>
      </c>
      <c r="I77" s="15">
        <f t="shared" si="128"/>
        <v>1060.27835</v>
      </c>
      <c r="J77" s="15">
        <f t="shared" si="128"/>
        <v>709.10603000000003</v>
      </c>
      <c r="K77" s="15">
        <f t="shared" si="128"/>
        <v>1007.73828</v>
      </c>
      <c r="L77" s="15">
        <f t="shared" ref="L77" si="129">L19*L$86/1000</f>
        <v>638.74842000000001</v>
      </c>
      <c r="M77" s="15">
        <f t="shared" si="128"/>
        <v>910.40962999999999</v>
      </c>
      <c r="N77" s="15">
        <f t="shared" si="128"/>
        <v>1015.89213</v>
      </c>
      <c r="O77" s="15">
        <f t="shared" si="128"/>
        <v>3404.1948899999998</v>
      </c>
      <c r="P77" s="15">
        <f t="shared" si="127"/>
        <v>1824.7326699999999</v>
      </c>
      <c r="Q77" s="15">
        <f t="shared" si="127"/>
        <v>3160.4205305306041</v>
      </c>
      <c r="R77" s="15">
        <f t="shared" si="127"/>
        <v>4306.5374685011775</v>
      </c>
      <c r="S77" s="15">
        <f t="shared" si="127"/>
        <v>5708.9461969459835</v>
      </c>
      <c r="T77" s="15">
        <f t="shared" si="127"/>
        <v>6560.3917380212297</v>
      </c>
      <c r="U77" s="15">
        <f t="shared" si="127"/>
        <v>7665.1479146562015</v>
      </c>
      <c r="V77" s="15">
        <f t="shared" si="127"/>
        <v>8699.9633395238616</v>
      </c>
      <c r="W77" s="15">
        <f t="shared" si="127"/>
        <v>9717.4548692779263</v>
      </c>
      <c r="X77" s="15">
        <f t="shared" si="127"/>
        <v>10277.024000092933</v>
      </c>
      <c r="Y77" s="15">
        <f t="shared" si="127"/>
        <v>11177.003840440371</v>
      </c>
      <c r="Z77" s="15">
        <f t="shared" si="127"/>
        <v>12315.066733888436</v>
      </c>
      <c r="AA77" s="15">
        <f t="shared" si="127"/>
        <v>15656.721210264557</v>
      </c>
      <c r="AB77" s="15">
        <f t="shared" si="127"/>
        <v>4306.5374685011775</v>
      </c>
      <c r="AC77" s="15">
        <f t="shared" si="127"/>
        <v>3379.353408529149</v>
      </c>
      <c r="AD77" s="15">
        <f t="shared" si="127"/>
        <v>2605.8990546158097</v>
      </c>
      <c r="AE77" s="15">
        <f t="shared" si="127"/>
        <v>5508.3538655222865</v>
      </c>
      <c r="AF77" s="15">
        <f t="shared" si="127"/>
        <v>7665.1479146562006</v>
      </c>
      <c r="AG77" s="15">
        <f t="shared" si="127"/>
        <v>7846.0341106725409</v>
      </c>
      <c r="AH77" s="15">
        <f t="shared" si="127"/>
        <v>15656.721210264552</v>
      </c>
    </row>
    <row r="78" spans="2:34" s="1" customFormat="1" ht="18.600000000000001">
      <c r="B78" s="25" t="s">
        <v>49</v>
      </c>
      <c r="C78" s="14"/>
      <c r="D78" s="15">
        <f t="shared" ref="D78:AH78" si="130">D20*D$86/1000</f>
        <v>142.76348000000002</v>
      </c>
      <c r="E78" s="15">
        <f t="shared" ref="E78:O78" si="131">E20*E$86/1000</f>
        <v>184.81145999999998</v>
      </c>
      <c r="F78" s="15">
        <f t="shared" si="131"/>
        <v>121.42660000000001</v>
      </c>
      <c r="G78" s="15">
        <f t="shared" si="131"/>
        <v>114.20926999999999</v>
      </c>
      <c r="H78" s="15">
        <f t="shared" si="131"/>
        <v>151.91792000000001</v>
      </c>
      <c r="I78" s="15">
        <f t="shared" si="131"/>
        <v>116.78552999999999</v>
      </c>
      <c r="J78" s="15">
        <f t="shared" si="131"/>
        <v>44.954949999999997</v>
      </c>
      <c r="K78" s="15">
        <f t="shared" si="131"/>
        <v>154.5309</v>
      </c>
      <c r="L78" s="15">
        <f t="shared" ref="L78" si="132">L20*L$86/1000</f>
        <v>84.017789999999991</v>
      </c>
      <c r="M78" s="15">
        <f t="shared" si="131"/>
        <v>106.63728999999999</v>
      </c>
      <c r="N78" s="15">
        <f t="shared" si="131"/>
        <v>197.31182999999999</v>
      </c>
      <c r="O78" s="15">
        <f t="shared" si="131"/>
        <v>88.676349999999985</v>
      </c>
      <c r="P78" s="15">
        <f t="shared" si="130"/>
        <v>142.76348000000002</v>
      </c>
      <c r="Q78" s="15">
        <f t="shared" si="130"/>
        <v>328.45296985722001</v>
      </c>
      <c r="R78" s="15">
        <f t="shared" si="130"/>
        <v>450.08802187657062</v>
      </c>
      <c r="S78" s="15">
        <f t="shared" si="130"/>
        <v>566.18231049175211</v>
      </c>
      <c r="T78" s="15">
        <f t="shared" si="130"/>
        <v>719.9341940324349</v>
      </c>
      <c r="U78" s="15">
        <f t="shared" si="130"/>
        <v>841.74815813154146</v>
      </c>
      <c r="V78" s="15">
        <f t="shared" si="130"/>
        <v>875.62982933965418</v>
      </c>
      <c r="W78" s="15">
        <f t="shared" si="130"/>
        <v>1029.3287970944425</v>
      </c>
      <c r="X78" s="15">
        <f t="shared" si="130"/>
        <v>1109.395006216095</v>
      </c>
      <c r="Y78" s="15">
        <f t="shared" si="130"/>
        <v>1215.490923561626</v>
      </c>
      <c r="Z78" s="15">
        <f t="shared" si="130"/>
        <v>1405.1232417821629</v>
      </c>
      <c r="AA78" s="15">
        <f t="shared" si="130"/>
        <v>1494.9965990443877</v>
      </c>
      <c r="AB78" s="15">
        <f t="shared" si="130"/>
        <v>450.08802187657062</v>
      </c>
      <c r="AC78" s="15">
        <f t="shared" si="130"/>
        <v>390.11611486970946</v>
      </c>
      <c r="AD78" s="15">
        <f t="shared" si="130"/>
        <v>271.64894918170194</v>
      </c>
      <c r="AE78" s="15">
        <f t="shared" si="130"/>
        <v>383.48880061902872</v>
      </c>
      <c r="AF78" s="15">
        <f t="shared" si="130"/>
        <v>841.74815813154135</v>
      </c>
      <c r="AG78" s="15">
        <f t="shared" si="130"/>
        <v>657.6389604585944</v>
      </c>
      <c r="AH78" s="15">
        <f t="shared" si="130"/>
        <v>1494.9965990443873</v>
      </c>
    </row>
    <row r="79" spans="2:34" s="1" customFormat="1" ht="18.600000000000001">
      <c r="B79" s="25" t="s">
        <v>50</v>
      </c>
      <c r="C79" s="14"/>
      <c r="D79" s="15">
        <f t="shared" ref="D79:AH79" si="133">D21*D$86/1000</f>
        <v>0</v>
      </c>
      <c r="E79" s="15">
        <f t="shared" ref="E79:O79" si="134">E21*E$86/1000</f>
        <v>0</v>
      </c>
      <c r="F79" s="15">
        <f t="shared" si="134"/>
        <v>0</v>
      </c>
      <c r="G79" s="15">
        <f t="shared" si="134"/>
        <v>0</v>
      </c>
      <c r="H79" s="15">
        <f t="shared" si="134"/>
        <v>0</v>
      </c>
      <c r="I79" s="15">
        <f t="shared" si="134"/>
        <v>0</v>
      </c>
      <c r="J79" s="15">
        <f t="shared" si="134"/>
        <v>0</v>
      </c>
      <c r="K79" s="15">
        <f t="shared" si="134"/>
        <v>0</v>
      </c>
      <c r="L79" s="15">
        <f t="shared" ref="L79" si="135">L21*L$86/1000</f>
        <v>0</v>
      </c>
      <c r="M79" s="15">
        <f t="shared" si="134"/>
        <v>0</v>
      </c>
      <c r="N79" s="15">
        <f t="shared" si="134"/>
        <v>0</v>
      </c>
      <c r="O79" s="15">
        <f t="shared" si="134"/>
        <v>0</v>
      </c>
      <c r="P79" s="15">
        <f t="shared" si="133"/>
        <v>0</v>
      </c>
      <c r="Q79" s="15">
        <f t="shared" si="133"/>
        <v>0</v>
      </c>
      <c r="R79" s="15">
        <f t="shared" si="133"/>
        <v>0</v>
      </c>
      <c r="S79" s="15">
        <f t="shared" si="133"/>
        <v>0</v>
      </c>
      <c r="T79" s="15">
        <f t="shared" si="133"/>
        <v>0</v>
      </c>
      <c r="U79" s="15">
        <f t="shared" si="133"/>
        <v>0</v>
      </c>
      <c r="V79" s="15">
        <f t="shared" si="133"/>
        <v>0</v>
      </c>
      <c r="W79" s="15">
        <f t="shared" si="133"/>
        <v>0</v>
      </c>
      <c r="X79" s="15">
        <f t="shared" si="133"/>
        <v>0</v>
      </c>
      <c r="Y79" s="15">
        <f t="shared" si="133"/>
        <v>0</v>
      </c>
      <c r="Z79" s="15">
        <f t="shared" si="133"/>
        <v>0</v>
      </c>
      <c r="AA79" s="15">
        <f t="shared" si="133"/>
        <v>0</v>
      </c>
      <c r="AB79" s="15">
        <f t="shared" si="133"/>
        <v>0</v>
      </c>
      <c r="AC79" s="15">
        <f t="shared" si="133"/>
        <v>0</v>
      </c>
      <c r="AD79" s="15">
        <f t="shared" si="133"/>
        <v>0</v>
      </c>
      <c r="AE79" s="15">
        <f t="shared" si="133"/>
        <v>0</v>
      </c>
      <c r="AF79" s="15">
        <f t="shared" si="133"/>
        <v>0</v>
      </c>
      <c r="AG79" s="15">
        <f t="shared" si="133"/>
        <v>0</v>
      </c>
      <c r="AH79" s="15">
        <f t="shared" si="133"/>
        <v>0</v>
      </c>
    </row>
    <row r="80" spans="2:34" s="1" customFormat="1" ht="18.600000000000001">
      <c r="B80" s="25" t="s">
        <v>51</v>
      </c>
      <c r="C80" s="14"/>
      <c r="D80" s="15">
        <f t="shared" ref="D80:AH80" si="136">D22*D$86/1000</f>
        <v>89.818049999999999</v>
      </c>
      <c r="E80" s="15">
        <f t="shared" ref="E80:O80" si="137">E22*E$86/1000</f>
        <v>431.25135999999998</v>
      </c>
      <c r="F80" s="15">
        <f t="shared" si="137"/>
        <v>357.86010999999991</v>
      </c>
      <c r="G80" s="15">
        <f t="shared" si="137"/>
        <v>109.61489999999998</v>
      </c>
      <c r="H80" s="15">
        <f t="shared" si="137"/>
        <v>69.250509999999991</v>
      </c>
      <c r="I80" s="15">
        <f t="shared" si="137"/>
        <v>299.02843999999999</v>
      </c>
      <c r="J80" s="15">
        <f t="shared" si="137"/>
        <v>250.01887999999997</v>
      </c>
      <c r="K80" s="15">
        <f t="shared" si="137"/>
        <v>85.078639999999993</v>
      </c>
      <c r="L80" s="15">
        <f t="shared" ref="L80" si="138">L22*L$86/1000</f>
        <v>82.177679999999995</v>
      </c>
      <c r="M80" s="15">
        <f t="shared" si="137"/>
        <v>791.91466000000003</v>
      </c>
      <c r="N80" s="15">
        <f t="shared" si="137"/>
        <v>285.71401000000003</v>
      </c>
      <c r="O80" s="15">
        <f t="shared" si="137"/>
        <v>279.72661999999997</v>
      </c>
      <c r="P80" s="15">
        <f t="shared" si="136"/>
        <v>89.818049999999999</v>
      </c>
      <c r="Q80" s="15">
        <f t="shared" si="136"/>
        <v>481.42365217074951</v>
      </c>
      <c r="R80" s="15">
        <f t="shared" si="136"/>
        <v>838.73663394015205</v>
      </c>
      <c r="S80" s="15">
        <f t="shared" si="136"/>
        <v>921.53430442716433</v>
      </c>
      <c r="T80" s="15">
        <f t="shared" si="136"/>
        <v>1015.4563898371086</v>
      </c>
      <c r="U80" s="15">
        <f t="shared" si="136"/>
        <v>1367.5164905949496</v>
      </c>
      <c r="V80" s="15">
        <f t="shared" si="136"/>
        <v>1851.406539064518</v>
      </c>
      <c r="W80" s="15">
        <f t="shared" si="136"/>
        <v>1942.9789951603991</v>
      </c>
      <c r="X80" s="15">
        <f t="shared" si="136"/>
        <v>1996.9769674635922</v>
      </c>
      <c r="Y80" s="15">
        <f t="shared" si="136"/>
        <v>2829.8679701821006</v>
      </c>
      <c r="Z80" s="15">
        <f t="shared" si="136"/>
        <v>3139.6319796028602</v>
      </c>
      <c r="AA80" s="15">
        <f t="shared" si="136"/>
        <v>3419.7650779595592</v>
      </c>
      <c r="AB80" s="15">
        <f t="shared" si="136"/>
        <v>838.73663394015205</v>
      </c>
      <c r="AC80" s="15">
        <f t="shared" si="136"/>
        <v>544.26711561498189</v>
      </c>
      <c r="AD80" s="15">
        <f t="shared" si="136"/>
        <v>588.67938508782504</v>
      </c>
      <c r="AE80" s="15">
        <f t="shared" si="136"/>
        <v>1478.7382646398523</v>
      </c>
      <c r="AF80" s="15">
        <f t="shared" si="136"/>
        <v>1367.5164905949493</v>
      </c>
      <c r="AG80" s="15">
        <f t="shared" si="136"/>
        <v>1969.391220476381</v>
      </c>
      <c r="AH80" s="15">
        <f t="shared" si="136"/>
        <v>3419.7650779595583</v>
      </c>
    </row>
    <row r="81" spans="2:34" s="1" customFormat="1" ht="18.600000000000001">
      <c r="B81" s="25" t="s">
        <v>52</v>
      </c>
      <c r="C81" s="14"/>
      <c r="D81" s="15">
        <f t="shared" ref="D81:AH81" si="139">D23*D$86/1000</f>
        <v>627.83030000000008</v>
      </c>
      <c r="E81" s="15">
        <f t="shared" ref="E81:O81" si="140">E23*E$86/1000</f>
        <v>821.54593999999997</v>
      </c>
      <c r="F81" s="15">
        <f t="shared" si="140"/>
        <v>626.95399999999995</v>
      </c>
      <c r="G81" s="15">
        <f t="shared" si="140"/>
        <v>644.15872000000002</v>
      </c>
      <c r="H81" s="15">
        <f t="shared" si="140"/>
        <v>718.83802000000003</v>
      </c>
      <c r="I81" s="15">
        <f t="shared" si="140"/>
        <v>608.38989000000004</v>
      </c>
      <c r="J81" s="15">
        <f t="shared" si="140"/>
        <v>248.60166999999998</v>
      </c>
      <c r="K81" s="15">
        <f t="shared" si="140"/>
        <v>544.47832999999991</v>
      </c>
      <c r="L81" s="15">
        <f t="shared" ref="L81" si="141">L23*L$86/1000</f>
        <v>850.18808000000001</v>
      </c>
      <c r="M81" s="15">
        <f t="shared" si="140"/>
        <v>855.23986000000002</v>
      </c>
      <c r="N81" s="15">
        <f t="shared" si="140"/>
        <v>1136.4450900000002</v>
      </c>
      <c r="O81" s="15">
        <f t="shared" si="140"/>
        <v>950.04113999999993</v>
      </c>
      <c r="P81" s="15">
        <f t="shared" si="139"/>
        <v>627.83030000000008</v>
      </c>
      <c r="Q81" s="15">
        <f t="shared" si="139"/>
        <v>1452.1142951120908</v>
      </c>
      <c r="R81" s="15">
        <f t="shared" si="139"/>
        <v>2079.5627036013084</v>
      </c>
      <c r="S81" s="15">
        <f t="shared" si="139"/>
        <v>2766.6570086420088</v>
      </c>
      <c r="T81" s="15">
        <f t="shared" si="139"/>
        <v>3497.3208985114275</v>
      </c>
      <c r="U81" s="15">
        <f t="shared" si="139"/>
        <v>4144.184539705293</v>
      </c>
      <c r="V81" s="15">
        <f t="shared" si="139"/>
        <v>4377.0827669737209</v>
      </c>
      <c r="W81" s="15">
        <f t="shared" si="139"/>
        <v>4925.1884659978568</v>
      </c>
      <c r="X81" s="15">
        <f t="shared" si="139"/>
        <v>5877.9944385921108</v>
      </c>
      <c r="Y81" s="15">
        <f t="shared" si="139"/>
        <v>6750.659897575476</v>
      </c>
      <c r="Z81" s="15">
        <f t="shared" si="139"/>
        <v>7834.6505962651308</v>
      </c>
      <c r="AA81" s="15">
        <f t="shared" si="139"/>
        <v>8778.7000967391959</v>
      </c>
      <c r="AB81" s="15">
        <f t="shared" si="139"/>
        <v>2079.5627036013084</v>
      </c>
      <c r="AC81" s="15">
        <f t="shared" si="139"/>
        <v>2034.1970401472058</v>
      </c>
      <c r="AD81" s="15">
        <f t="shared" si="139"/>
        <v>1652.4304029672201</v>
      </c>
      <c r="AE81" s="15">
        <f t="shared" si="139"/>
        <v>2959.8395697291771</v>
      </c>
      <c r="AF81" s="15">
        <f t="shared" si="139"/>
        <v>4144.1845397052921</v>
      </c>
      <c r="AG81" s="15">
        <f t="shared" si="139"/>
        <v>4527.3287730534812</v>
      </c>
      <c r="AH81" s="15">
        <f t="shared" si="139"/>
        <v>8778.7000967391941</v>
      </c>
    </row>
    <row r="82" spans="2:34" s="1" customFormat="1" ht="18.600000000000001">
      <c r="B82" s="26" t="s">
        <v>53</v>
      </c>
      <c r="C82" s="29"/>
      <c r="D82" s="28">
        <f t="shared" ref="D82:AH82" si="142">D24*D$86/1000</f>
        <v>2685.1444999999999</v>
      </c>
      <c r="E82" s="28">
        <f t="shared" ref="E82:O82" si="143">E24*E$86/1000</f>
        <v>3060.55377</v>
      </c>
      <c r="F82" s="28">
        <f t="shared" si="143"/>
        <v>2250.3962900000001</v>
      </c>
      <c r="G82" s="28">
        <f t="shared" si="143"/>
        <v>2190.7977000000001</v>
      </c>
      <c r="H82" s="28">
        <f t="shared" si="143"/>
        <v>1676.00965</v>
      </c>
      <c r="I82" s="28">
        <f t="shared" si="143"/>
        <v>2084.4822100000001</v>
      </c>
      <c r="J82" s="28">
        <f t="shared" si="143"/>
        <v>1252.6815300000001</v>
      </c>
      <c r="K82" s="28">
        <f t="shared" si="143"/>
        <v>1791.8261499999999</v>
      </c>
      <c r="L82" s="28">
        <f t="shared" ref="L82" si="144">L24*L$86/1000</f>
        <v>1655.1319700000001</v>
      </c>
      <c r="M82" s="28">
        <f t="shared" si="143"/>
        <v>2664.2014399999998</v>
      </c>
      <c r="N82" s="28">
        <f t="shared" si="143"/>
        <v>2637.0404700000004</v>
      </c>
      <c r="O82" s="28">
        <f t="shared" si="143"/>
        <v>4790.8168900000001</v>
      </c>
      <c r="P82" s="28">
        <f t="shared" si="142"/>
        <v>2685.1444999999999</v>
      </c>
      <c r="Q82" s="28">
        <f t="shared" si="142"/>
        <v>5815.2321275680315</v>
      </c>
      <c r="R82" s="28">
        <f t="shared" si="142"/>
        <v>8068.8424287666694</v>
      </c>
      <c r="S82" s="28">
        <f t="shared" si="142"/>
        <v>10335.55445989353</v>
      </c>
      <c r="T82" s="28">
        <f t="shared" si="142"/>
        <v>12178.711131175047</v>
      </c>
      <c r="U82" s="28">
        <f t="shared" si="142"/>
        <v>14385.502185632376</v>
      </c>
      <c r="V82" s="28">
        <f t="shared" si="142"/>
        <v>16138.275608375256</v>
      </c>
      <c r="W82" s="28">
        <f t="shared" si="142"/>
        <v>17950.840913627337</v>
      </c>
      <c r="X82" s="28">
        <f t="shared" si="142"/>
        <v>19588.556525547167</v>
      </c>
      <c r="Y82" s="28">
        <f t="shared" si="142"/>
        <v>22297.830174818693</v>
      </c>
      <c r="Z82" s="28">
        <f t="shared" si="142"/>
        <v>25031.23073728953</v>
      </c>
      <c r="AA82" s="28">
        <f t="shared" si="142"/>
        <v>29754.10140046052</v>
      </c>
      <c r="AB82" s="28">
        <f t="shared" si="142"/>
        <v>8068.8424287666694</v>
      </c>
      <c r="AC82" s="28">
        <f t="shared" si="142"/>
        <v>6353.3434769475052</v>
      </c>
      <c r="AD82" s="28">
        <f t="shared" si="142"/>
        <v>5118.6577918525572</v>
      </c>
      <c r="AE82" s="28">
        <f t="shared" si="142"/>
        <v>10403.518652844792</v>
      </c>
      <c r="AF82" s="28">
        <f t="shared" si="142"/>
        <v>14385.502185632375</v>
      </c>
      <c r="AG82" s="28">
        <f t="shared" si="142"/>
        <v>15061.81634015762</v>
      </c>
      <c r="AH82" s="28">
        <f t="shared" si="142"/>
        <v>29754.101400460509</v>
      </c>
    </row>
    <row r="83" spans="2:34" s="1" customFormat="1" ht="18.600000000000001">
      <c r="B83" s="26" t="s">
        <v>54</v>
      </c>
      <c r="C83" s="29"/>
      <c r="D83" s="28">
        <f t="shared" ref="D83:AH83" si="145">D25*D$86/1000</f>
        <v>418.51145000000002</v>
      </c>
      <c r="E83" s="28">
        <f t="shared" ref="E83:O83" si="146">E25*E$86/1000</f>
        <v>561.47683000000006</v>
      </c>
      <c r="F83" s="28">
        <f t="shared" si="146"/>
        <v>442.14046999999994</v>
      </c>
      <c r="G83" s="28">
        <f t="shared" si="146"/>
        <v>367.49574000000001</v>
      </c>
      <c r="H83" s="28">
        <f t="shared" si="146"/>
        <v>478.96021000000002</v>
      </c>
      <c r="I83" s="28">
        <f t="shared" si="146"/>
        <v>475.00769000000003</v>
      </c>
      <c r="J83" s="28">
        <f t="shared" si="146"/>
        <v>200.61082000000002</v>
      </c>
      <c r="K83" s="28">
        <f t="shared" si="146"/>
        <v>225.04674000000003</v>
      </c>
      <c r="L83" s="28">
        <f t="shared" ref="L83" si="147">L25*L$86/1000</f>
        <v>144.88962999999998</v>
      </c>
      <c r="M83" s="28">
        <f t="shared" si="146"/>
        <v>496.93404000000004</v>
      </c>
      <c r="N83" s="28">
        <f t="shared" si="146"/>
        <v>789.06488000000002</v>
      </c>
      <c r="O83" s="28">
        <f t="shared" si="146"/>
        <v>539.81380999999999</v>
      </c>
      <c r="P83" s="28">
        <f t="shared" si="145"/>
        <v>418.51145000000002</v>
      </c>
      <c r="Q83" s="28">
        <f t="shared" si="145"/>
        <v>980.04787218846775</v>
      </c>
      <c r="R83" s="28">
        <f t="shared" si="145"/>
        <v>1422.4319501941366</v>
      </c>
      <c r="S83" s="28">
        <f t="shared" si="145"/>
        <v>1797.8113461468872</v>
      </c>
      <c r="T83" s="28">
        <f t="shared" si="145"/>
        <v>2283.0126137436459</v>
      </c>
      <c r="U83" s="28">
        <f t="shared" si="145"/>
        <v>2809.766909318465</v>
      </c>
      <c r="V83" s="28">
        <f t="shared" si="145"/>
        <v>3045.3519245429984</v>
      </c>
      <c r="W83" s="28">
        <f t="shared" si="145"/>
        <v>3278.1739269038894</v>
      </c>
      <c r="X83" s="28">
        <f t="shared" si="145"/>
        <v>3377.2111467928462</v>
      </c>
      <c r="Y83" s="28">
        <f t="shared" si="145"/>
        <v>3884.5454850666151</v>
      </c>
      <c r="Z83" s="28">
        <f t="shared" si="145"/>
        <v>4610.8031931145906</v>
      </c>
      <c r="AA83" s="28">
        <f t="shared" si="145"/>
        <v>5147.6273539837539</v>
      </c>
      <c r="AB83" s="28">
        <f t="shared" si="145"/>
        <v>1422.4319501941366</v>
      </c>
      <c r="AC83" s="28">
        <f t="shared" si="145"/>
        <v>1368.7963104210871</v>
      </c>
      <c r="AD83" s="28">
        <f t="shared" si="145"/>
        <v>659.98936690408141</v>
      </c>
      <c r="AE83" s="28">
        <f t="shared" si="145"/>
        <v>1812.9043953716632</v>
      </c>
      <c r="AF83" s="28">
        <f t="shared" si="145"/>
        <v>2809.7669093184645</v>
      </c>
      <c r="AG83" s="28">
        <f t="shared" si="145"/>
        <v>2338.2308802408579</v>
      </c>
      <c r="AH83" s="28">
        <f t="shared" si="145"/>
        <v>5147.6273539837521</v>
      </c>
    </row>
    <row r="84" spans="2:34" s="1" customFormat="1" ht="18.600000000000001">
      <c r="B84" s="26" t="s">
        <v>55</v>
      </c>
      <c r="C84" s="29"/>
      <c r="D84" s="28">
        <f t="shared" ref="D84:AH84" si="148">D26*D$86/1000</f>
        <v>5.2699999999999995E-3</v>
      </c>
      <c r="E84" s="28">
        <f t="shared" ref="E84:O84" si="149">E26*E$86/1000</f>
        <v>42.050820000000002</v>
      </c>
      <c r="F84" s="28">
        <f t="shared" si="149"/>
        <v>3.1700000000000001E-3</v>
      </c>
      <c r="G84" s="28">
        <f t="shared" si="149"/>
        <v>5.9999999999999995E-4</v>
      </c>
      <c r="H84" s="28">
        <f t="shared" si="149"/>
        <v>-6.8700000000000002E-3</v>
      </c>
      <c r="I84" s="28">
        <f t="shared" si="149"/>
        <v>-1.507E-2</v>
      </c>
      <c r="J84" s="28">
        <f t="shared" si="149"/>
        <v>-2.81E-3</v>
      </c>
      <c r="K84" s="28">
        <f t="shared" si="149"/>
        <v>2.1000000000000003E-3</v>
      </c>
      <c r="L84" s="28">
        <f t="shared" ref="L84" si="150">L26*L$86/1000</f>
        <v>-4.9100000000000003E-3</v>
      </c>
      <c r="M84" s="28">
        <f t="shared" si="149"/>
        <v>2.16E-3</v>
      </c>
      <c r="N84" s="28">
        <f t="shared" si="149"/>
        <v>-2.8900000000000002E-3</v>
      </c>
      <c r="O84" s="28">
        <f t="shared" si="149"/>
        <v>2.3999999999999995E-4</v>
      </c>
      <c r="P84" s="28">
        <f t="shared" si="148"/>
        <v>5.2699999999999995E-3</v>
      </c>
      <c r="Q84" s="28">
        <f t="shared" si="148"/>
        <v>36.690400243073356</v>
      </c>
      <c r="R84" s="28">
        <f t="shared" si="148"/>
        <v>36.781136734890083</v>
      </c>
      <c r="S84" s="28">
        <f t="shared" si="148"/>
        <v>34.193344359567341</v>
      </c>
      <c r="T84" s="28">
        <f t="shared" si="148"/>
        <v>35.415775344043183</v>
      </c>
      <c r="U84" s="28">
        <f t="shared" si="148"/>
        <v>33.677807936528858</v>
      </c>
      <c r="V84" s="28">
        <f t="shared" si="148"/>
        <v>30.668405825635137</v>
      </c>
      <c r="W84" s="28">
        <f t="shared" si="148"/>
        <v>30.826133391323438</v>
      </c>
      <c r="X84" s="28">
        <f t="shared" si="148"/>
        <v>30.019280871654725</v>
      </c>
      <c r="Y84" s="28">
        <f t="shared" si="148"/>
        <v>29.805180191473148</v>
      </c>
      <c r="Z84" s="28">
        <f t="shared" si="148"/>
        <v>30.782850029903116</v>
      </c>
      <c r="AA84" s="28">
        <f t="shared" si="148"/>
        <v>30.863314162488688</v>
      </c>
      <c r="AB84" s="28">
        <f t="shared" si="148"/>
        <v>36.781136734890083</v>
      </c>
      <c r="AC84" s="28">
        <f t="shared" si="148"/>
        <v>-2.289844874351183E-2</v>
      </c>
      <c r="AD84" s="28">
        <f t="shared" si="148"/>
        <v>-8.2758747085730326E-3</v>
      </c>
      <c r="AE84" s="28">
        <f t="shared" si="148"/>
        <v>4.6376081556639466E-4</v>
      </c>
      <c r="AF84" s="28">
        <f t="shared" si="148"/>
        <v>33.677807936528858</v>
      </c>
      <c r="AG84" s="28">
        <f t="shared" si="148"/>
        <v>-9.828352893676966E-3</v>
      </c>
      <c r="AH84" s="28">
        <f t="shared" si="148"/>
        <v>30.863314162488678</v>
      </c>
    </row>
    <row r="85" spans="2:34" s="16" customFormat="1" ht="18.95" thickBot="1">
      <c r="B85" s="17" t="s">
        <v>56</v>
      </c>
      <c r="C85" s="18"/>
      <c r="D85" s="19">
        <f t="shared" ref="D85:AH85" si="151">D27*D$86/1000</f>
        <v>17409.247009999999</v>
      </c>
      <c r="E85" s="19">
        <f t="shared" ref="E85:O85" si="152">E27*E$86/1000</f>
        <v>22502.8668</v>
      </c>
      <c r="F85" s="19">
        <f t="shared" si="152"/>
        <v>19423.975699999995</v>
      </c>
      <c r="G85" s="19">
        <f t="shared" si="152"/>
        <v>14887.990490000002</v>
      </c>
      <c r="H85" s="19">
        <f t="shared" si="152"/>
        <v>17994.27059</v>
      </c>
      <c r="I85" s="19">
        <f t="shared" si="152"/>
        <v>13839.484170000003</v>
      </c>
      <c r="J85" s="19">
        <f t="shared" si="152"/>
        <v>6845.2356299999992</v>
      </c>
      <c r="K85" s="19">
        <f t="shared" si="152"/>
        <v>16892.570739999999</v>
      </c>
      <c r="L85" s="19">
        <f t="shared" ref="L85" si="153">L27*L$86/1000</f>
        <v>13947.757150000003</v>
      </c>
      <c r="M85" s="19">
        <f t="shared" si="152"/>
        <v>19037.511920000001</v>
      </c>
      <c r="N85" s="19">
        <f t="shared" si="152"/>
        <v>25842.439839999995</v>
      </c>
      <c r="O85" s="19">
        <f t="shared" si="152"/>
        <v>20059.178509999998</v>
      </c>
      <c r="P85" s="19">
        <f t="shared" si="151"/>
        <v>17409.247009999999</v>
      </c>
      <c r="Q85" s="19">
        <f t="shared" si="151"/>
        <v>40023.512237213959</v>
      </c>
      <c r="R85" s="19">
        <f t="shared" si="151"/>
        <v>59450.953391613337</v>
      </c>
      <c r="S85" s="19">
        <f t="shared" si="151"/>
        <v>74529.860843096147</v>
      </c>
      <c r="T85" s="19">
        <f t="shared" si="151"/>
        <v>93009.629346464237</v>
      </c>
      <c r="U85" s="19">
        <f t="shared" si="151"/>
        <v>107071.77730459782</v>
      </c>
      <c r="V85" s="19">
        <f t="shared" si="151"/>
        <v>114112.11613986347</v>
      </c>
      <c r="W85" s="19">
        <f t="shared" si="151"/>
        <v>131007.12025193224</v>
      </c>
      <c r="X85" s="19">
        <f t="shared" si="151"/>
        <v>145334.40811134869</v>
      </c>
      <c r="Y85" s="19">
        <f t="shared" si="151"/>
        <v>164655.34342153533</v>
      </c>
      <c r="Z85" s="19">
        <f t="shared" si="151"/>
        <v>189671.4572651753</v>
      </c>
      <c r="AA85" s="19">
        <f t="shared" si="151"/>
        <v>209667.33363077196</v>
      </c>
      <c r="AB85" s="19">
        <f t="shared" si="151"/>
        <v>59450.953391613337</v>
      </c>
      <c r="AC85" s="19">
        <f t="shared" si="151"/>
        <v>47792.480688879456</v>
      </c>
      <c r="AD85" s="19">
        <f t="shared" si="151"/>
        <v>37747.153569563015</v>
      </c>
      <c r="AE85" s="19">
        <f t="shared" si="151"/>
        <v>65189.231673420181</v>
      </c>
      <c r="AF85" s="19">
        <f t="shared" si="151"/>
        <v>107071.77730459781</v>
      </c>
      <c r="AG85" s="19">
        <f t="shared" si="151"/>
        <v>101383.12555925385</v>
      </c>
      <c r="AH85" s="19">
        <f t="shared" si="151"/>
        <v>209667.3336307719</v>
      </c>
    </row>
    <row r="86" spans="2:34" s="16" customFormat="1" ht="18.95" thickTop="1">
      <c r="B86" s="21" t="s">
        <v>59</v>
      </c>
      <c r="C86" s="22"/>
      <c r="D86" s="23">
        <v>2002.8</v>
      </c>
      <c r="E86" s="23">
        <v>2689.2</v>
      </c>
      <c r="F86" s="23">
        <v>2362.8000000000002</v>
      </c>
      <c r="G86" s="23">
        <v>1689.6</v>
      </c>
      <c r="H86" s="23">
        <v>2578.8000000000002</v>
      </c>
      <c r="I86" s="23">
        <v>1605.6</v>
      </c>
      <c r="J86" s="23">
        <v>810</v>
      </c>
      <c r="K86" s="23">
        <v>2042.4</v>
      </c>
      <c r="L86" s="23">
        <v>1511.55</v>
      </c>
      <c r="M86" s="23">
        <v>1782.9</v>
      </c>
      <c r="N86" s="23">
        <v>2597.4</v>
      </c>
      <c r="O86" s="23">
        <v>2031.8999999999999</v>
      </c>
      <c r="P86" s="23">
        <v>2002.8</v>
      </c>
      <c r="Q86" s="23">
        <v>4692</v>
      </c>
      <c r="R86" s="23">
        <v>7054.8</v>
      </c>
      <c r="S86" s="23">
        <v>8744.4</v>
      </c>
      <c r="T86" s="23">
        <v>11323.2</v>
      </c>
      <c r="U86" s="23">
        <v>12928.800000000001</v>
      </c>
      <c r="V86" s="23">
        <v>13738.800000000001</v>
      </c>
      <c r="W86" s="23">
        <v>15781.2</v>
      </c>
      <c r="X86" s="23">
        <v>17292.75</v>
      </c>
      <c r="Y86" s="23">
        <v>19075.650000000001</v>
      </c>
      <c r="Z86" s="23">
        <v>21673.050000000003</v>
      </c>
      <c r="AA86" s="23">
        <v>23704.950000000004</v>
      </c>
      <c r="AB86" s="23">
        <v>7054.8</v>
      </c>
      <c r="AC86" s="23">
        <v>5874</v>
      </c>
      <c r="AD86" s="23">
        <v>4363.95</v>
      </c>
      <c r="AE86" s="23">
        <v>6412.2</v>
      </c>
      <c r="AF86" s="23">
        <v>12928.8</v>
      </c>
      <c r="AG86" s="23">
        <v>10776.15</v>
      </c>
      <c r="AH86" s="23">
        <v>23704.949999999997</v>
      </c>
    </row>
    <row r="87" spans="2:34" ht="18.600000000000001">
      <c r="D87" s="9">
        <f>D85-SUM(D63,D70,D76,D82:D84)</f>
        <v>0</v>
      </c>
      <c r="E87" s="9">
        <f t="shared" ref="E87:AH87" si="154">E85-SUM(E63,E70,E76,E82:E84)</f>
        <v>0</v>
      </c>
      <c r="F87" s="9">
        <f t="shared" si="154"/>
        <v>0</v>
      </c>
      <c r="G87" s="9">
        <f t="shared" si="154"/>
        <v>0</v>
      </c>
      <c r="H87" s="9">
        <f t="shared" si="154"/>
        <v>0</v>
      </c>
      <c r="I87" s="9">
        <v>0</v>
      </c>
      <c r="J87" s="9">
        <f t="shared" ref="J87" si="155">J85-SUM(J63,J70,J76,J82:J84)</f>
        <v>0</v>
      </c>
      <c r="K87" s="9">
        <f t="shared" si="154"/>
        <v>0</v>
      </c>
      <c r="L87" s="9">
        <f t="shared" ref="L87" si="156">L85-SUM(L63,L70,L76,L82:L84)</f>
        <v>0</v>
      </c>
      <c r="M87" s="9">
        <f t="shared" ref="M87:N87" si="157">M85-SUM(M63,M70,M76,M82:M84)</f>
        <v>0</v>
      </c>
      <c r="N87" s="9">
        <f t="shared" si="157"/>
        <v>0</v>
      </c>
      <c r="O87" s="9">
        <f t="shared" si="154"/>
        <v>0</v>
      </c>
      <c r="P87" s="9">
        <f t="shared" si="154"/>
        <v>0</v>
      </c>
      <c r="Q87" s="9">
        <f t="shared" si="154"/>
        <v>0</v>
      </c>
      <c r="R87" s="9">
        <f t="shared" si="154"/>
        <v>0</v>
      </c>
      <c r="S87" s="9">
        <f t="shared" si="154"/>
        <v>0</v>
      </c>
      <c r="T87" s="9">
        <f t="shared" si="154"/>
        <v>0</v>
      </c>
      <c r="U87" s="9">
        <f t="shared" si="154"/>
        <v>0</v>
      </c>
      <c r="V87" s="9">
        <f t="shared" si="154"/>
        <v>0</v>
      </c>
      <c r="W87" s="9">
        <f t="shared" si="154"/>
        <v>0</v>
      </c>
      <c r="X87" s="9">
        <f t="shared" si="154"/>
        <v>0</v>
      </c>
      <c r="Y87" s="9">
        <f t="shared" si="154"/>
        <v>0</v>
      </c>
      <c r="Z87" s="9">
        <f t="shared" si="154"/>
        <v>0</v>
      </c>
      <c r="AA87" s="9">
        <f t="shared" si="154"/>
        <v>0</v>
      </c>
      <c r="AB87" s="9">
        <f t="shared" si="154"/>
        <v>0</v>
      </c>
      <c r="AC87" s="9">
        <f t="shared" si="154"/>
        <v>0</v>
      </c>
      <c r="AD87" s="9">
        <f t="shared" si="154"/>
        <v>0</v>
      </c>
      <c r="AE87" s="9">
        <f t="shared" si="154"/>
        <v>0</v>
      </c>
      <c r="AF87" s="9">
        <f t="shared" si="154"/>
        <v>0</v>
      </c>
      <c r="AG87" s="9">
        <f t="shared" si="154"/>
        <v>0</v>
      </c>
      <c r="AH87" s="9">
        <f t="shared" si="154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theme="5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26" sqref="O26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3709.6742698187354</v>
      </c>
      <c r="E3" s="46">
        <v>3772.5838780300951</v>
      </c>
      <c r="F3" s="46">
        <v>3697.7657700746063</v>
      </c>
      <c r="G3" s="46">
        <v>3917.3736673823578</v>
      </c>
      <c r="H3" s="46">
        <v>4039.7951079254294</v>
      </c>
      <c r="I3" s="46">
        <v>3772.3161495167801</v>
      </c>
      <c r="J3" s="46">
        <v>3955.3905667090467</v>
      </c>
      <c r="K3" s="46">
        <v>4250.9737402686787</v>
      </c>
      <c r="L3" s="46">
        <v>4485.1252063403008</v>
      </c>
      <c r="M3" s="46">
        <v>4434.347216225201</v>
      </c>
      <c r="N3" s="46">
        <v>4787.255145122559</v>
      </c>
      <c r="O3" s="46">
        <v>4758.3809136945802</v>
      </c>
      <c r="P3" s="8">
        <f>SUM($D3:D3)/P$1</f>
        <v>3709.6742698187354</v>
      </c>
      <c r="Q3" s="8">
        <f>SUM($D3:E3)/Q$1</f>
        <v>3741.129073924415</v>
      </c>
      <c r="R3" s="8">
        <f>SUM($D3:F3)/R$1</f>
        <v>3726.674639307812</v>
      </c>
      <c r="S3" s="8">
        <f>SUM($D3:G3)/S$1</f>
        <v>3774.3493963264482</v>
      </c>
      <c r="T3" s="8">
        <f>SUM($D3:H3)/T$1</f>
        <v>3827.4385386462445</v>
      </c>
      <c r="U3" s="8">
        <f>SUM($D3:I3)/U$1</f>
        <v>3818.2514737913339</v>
      </c>
      <c r="V3" s="8">
        <f>SUM($D3:J3)/V$1</f>
        <v>3837.8427727795788</v>
      </c>
      <c r="W3" s="8">
        <f>SUM($D3:K3)/W$1</f>
        <v>3889.4841437157165</v>
      </c>
      <c r="X3" s="8">
        <f>SUM($D3:L3)/X$1</f>
        <v>3955.6664840073372</v>
      </c>
      <c r="Y3" s="8">
        <f>SUM($D3:M3)/Y$1</f>
        <v>4003.5345572291235</v>
      </c>
      <c r="Z3" s="8">
        <f>SUM($D3:N3)/Z$1</f>
        <v>4074.7818834012537</v>
      </c>
      <c r="AA3" s="8">
        <f>SUM($D3:O3)/AA$1</f>
        <v>4131.7484692590306</v>
      </c>
      <c r="AB3" s="8">
        <f>SUM($D3:$F3)/AB$1</f>
        <v>3726.674639307812</v>
      </c>
      <c r="AC3" s="8">
        <f>SUM($G3:$I3)/AC$1</f>
        <v>3909.8283082748562</v>
      </c>
      <c r="AD3" s="8">
        <f>SUM($J3:$L3)/AD$1</f>
        <v>4230.4965044393421</v>
      </c>
      <c r="AE3" s="8">
        <f>SUM($M3:$O3)/AE$1</f>
        <v>4659.9944250141134</v>
      </c>
      <c r="AF3" s="8">
        <f>SUM($D3:$I3)/AF$1</f>
        <v>3818.2514737913339</v>
      </c>
      <c r="AG3" s="8">
        <f>SUM($J3:$O3)/AG$1</f>
        <v>4445.2454647267268</v>
      </c>
      <c r="AH3" s="8">
        <f>SUM($D3:$O3)/AH$1</f>
        <v>4131.7484692590306</v>
      </c>
    </row>
    <row r="4" spans="1:34" s="13" customFormat="1" ht="18.600000000000001">
      <c r="A4" s="10"/>
      <c r="B4" s="24" t="s">
        <v>33</v>
      </c>
      <c r="C4" s="11"/>
      <c r="D4" s="47">
        <v>1.9659567984211694</v>
      </c>
      <c r="E4" s="47">
        <v>1.9727524064563462</v>
      </c>
      <c r="F4" s="47">
        <v>1.9392132228835977</v>
      </c>
      <c r="G4" s="47">
        <v>1.7405939833089668</v>
      </c>
      <c r="H4" s="47">
        <v>1.7209254616182572</v>
      </c>
      <c r="I4" s="47">
        <v>1.8552238114508393</v>
      </c>
      <c r="J4" s="47">
        <v>1.8765100287567302</v>
      </c>
      <c r="K4" s="47">
        <v>1.7705227349064625</v>
      </c>
      <c r="L4" s="47">
        <v>1.7889953681019546</v>
      </c>
      <c r="M4" s="47">
        <v>1.7753811376745599</v>
      </c>
      <c r="N4" s="47">
        <v>1.5896906795977011</v>
      </c>
      <c r="O4" s="47">
        <v>1.7149657697432166</v>
      </c>
      <c r="P4" s="12">
        <f>SUM($D4:D4)/P$1</f>
        <v>1.9659567984211694</v>
      </c>
      <c r="Q4" s="12">
        <f>SUM($D4:E4)/Q$1</f>
        <v>1.9693546024387578</v>
      </c>
      <c r="R4" s="12">
        <f>SUM($D4:F4)/R$1</f>
        <v>1.9593074759203712</v>
      </c>
      <c r="S4" s="12">
        <f>SUM($D4:G4)/S$1</f>
        <v>1.9046291027675202</v>
      </c>
      <c r="T4" s="12">
        <f>SUM($D4:H4)/T$1</f>
        <v>1.8678883745376678</v>
      </c>
      <c r="U4" s="12">
        <f>SUM($D4:I4)/U$1</f>
        <v>1.8657776140231963</v>
      </c>
      <c r="V4" s="12">
        <f>SUM($D4:J4)/V$1</f>
        <v>1.8673108161279868</v>
      </c>
      <c r="W4" s="12">
        <f>SUM($D4:K4)/W$1</f>
        <v>1.8552123059752963</v>
      </c>
      <c r="X4" s="12">
        <f>SUM($D4:L4)/X$1</f>
        <v>1.8478548684338141</v>
      </c>
      <c r="Y4" s="12">
        <f>SUM($D4:M4)/Y$1</f>
        <v>1.8406074953578888</v>
      </c>
      <c r="Z4" s="12">
        <f>SUM($D4:N4)/Z$1</f>
        <v>1.8177968757433263</v>
      </c>
      <c r="AA4" s="12">
        <f>SUM($D4:O4)/AA$1</f>
        <v>1.8092276169099837</v>
      </c>
      <c r="AB4" s="12">
        <f t="shared" ref="AB4:AB27" si="0">SUM($D4:$F4)/AB$1</f>
        <v>1.9593074759203712</v>
      </c>
      <c r="AC4" s="12">
        <f t="shared" ref="AC4:AC27" si="1">SUM($G4:$I4)/AC$1</f>
        <v>1.7722477521260211</v>
      </c>
      <c r="AD4" s="12">
        <f t="shared" ref="AD4:AD27" si="2">SUM($J4:$L4)/AD$1</f>
        <v>1.812009377255049</v>
      </c>
      <c r="AE4" s="12">
        <f t="shared" ref="AE4:AE27" si="3">SUM($M4:$O4)/AE$1</f>
        <v>1.6933458623384923</v>
      </c>
      <c r="AF4" s="12">
        <f t="shared" ref="AF4:AF27" si="4">SUM($D4:$I4)/AF$1</f>
        <v>1.8657776140231963</v>
      </c>
      <c r="AG4" s="12">
        <f t="shared" ref="AG4:AG27" si="5">SUM($J4:$O4)/AG$1</f>
        <v>1.7526776197967706</v>
      </c>
      <c r="AH4" s="12">
        <f t="shared" ref="AH4:AH27" si="6">SUM($D4:$O4)/AH$1</f>
        <v>1.8092276169099837</v>
      </c>
    </row>
    <row r="5" spans="1:34" s="1" customFormat="1" ht="18.600000000000001">
      <c r="B5" s="26" t="s">
        <v>34</v>
      </c>
      <c r="C5" s="27"/>
      <c r="D5" s="48">
        <v>7293.0593506782307</v>
      </c>
      <c r="E5" s="48">
        <v>7442.3739239422848</v>
      </c>
      <c r="F5" s="48">
        <v>7170.7562764550257</v>
      </c>
      <c r="G5" s="48">
        <v>6818.5570358187133</v>
      </c>
      <c r="H5" s="48">
        <v>6952.1862609497466</v>
      </c>
      <c r="I5" s="48">
        <v>6998.4907449040747</v>
      </c>
      <c r="J5" s="48">
        <v>7422.3300660792929</v>
      </c>
      <c r="K5" s="48">
        <v>7526.4456526360545</v>
      </c>
      <c r="L5" s="48">
        <v>8023.868219500122</v>
      </c>
      <c r="M5" s="48">
        <v>7872.6564055859144</v>
      </c>
      <c r="N5" s="48">
        <v>7610.2548850574713</v>
      </c>
      <c r="O5" s="48">
        <v>8160.4603863856564</v>
      </c>
      <c r="P5" s="28">
        <f>SUM($D5:D5)/P$1</f>
        <v>7293.0593506782307</v>
      </c>
      <c r="Q5" s="28">
        <f>SUM($D5:E5)/Q$1</f>
        <v>7367.7166373102573</v>
      </c>
      <c r="R5" s="28">
        <f>SUM($D5:F5)/R$1</f>
        <v>7302.0631836918474</v>
      </c>
      <c r="S5" s="28">
        <f>SUM($D5:G5)/S$1</f>
        <v>7181.1866467235641</v>
      </c>
      <c r="T5" s="28">
        <f>SUM($D5:H5)/T$1</f>
        <v>7135.3865695688</v>
      </c>
      <c r="U5" s="28">
        <f>SUM($D5:I5)/U$1</f>
        <v>7112.5705987913461</v>
      </c>
      <c r="V5" s="28">
        <f>SUM($D5:J5)/V$1</f>
        <v>7156.8219512610531</v>
      </c>
      <c r="W5" s="28">
        <f>SUM($D5:K5)/W$1</f>
        <v>7203.024913932928</v>
      </c>
      <c r="X5" s="28">
        <f>SUM($D5:L5)/X$1</f>
        <v>7294.2297256626152</v>
      </c>
      <c r="Y5" s="28">
        <f>SUM($D5:M5)/Y$1</f>
        <v>7352.0723936549457</v>
      </c>
      <c r="Z5" s="28">
        <f>SUM($D5:N5)/Z$1</f>
        <v>7375.5435292369939</v>
      </c>
      <c r="AA5" s="28">
        <f>SUM($D5:O5)/AA$1</f>
        <v>7440.9532673327158</v>
      </c>
      <c r="AB5" s="28">
        <f t="shared" si="0"/>
        <v>7302.0631836918474</v>
      </c>
      <c r="AC5" s="28">
        <f t="shared" si="1"/>
        <v>6923.0780138908449</v>
      </c>
      <c r="AD5" s="28">
        <f t="shared" si="2"/>
        <v>7657.5479794051571</v>
      </c>
      <c r="AE5" s="28">
        <f t="shared" si="3"/>
        <v>7881.1238923430137</v>
      </c>
      <c r="AF5" s="28">
        <f t="shared" si="4"/>
        <v>7112.5705987913461</v>
      </c>
      <c r="AG5" s="28">
        <f t="shared" si="5"/>
        <v>7769.3359358740845</v>
      </c>
      <c r="AH5" s="28">
        <f t="shared" si="6"/>
        <v>7440.9532673327158</v>
      </c>
    </row>
    <row r="6" spans="1:34" s="1" customFormat="1" ht="18.600000000000001">
      <c r="B6" s="24" t="s">
        <v>35</v>
      </c>
      <c r="C6" s="14"/>
      <c r="D6" s="48">
        <v>486.91946297531689</v>
      </c>
      <c r="E6" s="48">
        <v>527.17880899975546</v>
      </c>
      <c r="F6" s="48">
        <v>249.16751322751324</v>
      </c>
      <c r="G6" s="48">
        <v>246.38280336257313</v>
      </c>
      <c r="H6" s="48">
        <v>9.780278930382666</v>
      </c>
      <c r="I6" s="48">
        <v>245.5107089328537</v>
      </c>
      <c r="J6" s="48">
        <v>77.366256730298574</v>
      </c>
      <c r="K6" s="48">
        <v>72.844504676870756</v>
      </c>
      <c r="L6" s="48">
        <v>46.967817371937635</v>
      </c>
      <c r="M6" s="48">
        <v>25.621357012750455</v>
      </c>
      <c r="N6" s="48">
        <v>528.80907327586203</v>
      </c>
      <c r="O6" s="48">
        <v>39.187899709302322</v>
      </c>
      <c r="P6" s="15">
        <f>SUM($D6:D6)/P$1</f>
        <v>486.91946297531689</v>
      </c>
      <c r="Q6" s="15">
        <f>SUM($D6:E6)/Q$1</f>
        <v>507.04913598753615</v>
      </c>
      <c r="R6" s="15">
        <f>SUM($D6:F6)/R$1</f>
        <v>421.0885950675285</v>
      </c>
      <c r="S6" s="15">
        <f>SUM($D6:G6)/S$1</f>
        <v>377.41214714128967</v>
      </c>
      <c r="T6" s="15">
        <f>SUM($D6:H6)/T$1</f>
        <v>303.88577349910827</v>
      </c>
      <c r="U6" s="15">
        <f>SUM($D6:I6)/U$1</f>
        <v>294.15659607139918</v>
      </c>
      <c r="V6" s="15">
        <f>SUM($D6:J6)/V$1</f>
        <v>263.18654759409907</v>
      </c>
      <c r="W6" s="15">
        <f>SUM($D6:K6)/W$1</f>
        <v>239.39379222944552</v>
      </c>
      <c r="X6" s="15">
        <f>SUM($D6:L6)/X$1</f>
        <v>218.01312835638907</v>
      </c>
      <c r="Y6" s="15">
        <f>SUM($D6:M6)/Y$1</f>
        <v>198.77395122202523</v>
      </c>
      <c r="Z6" s="15">
        <f>SUM($D6:N6)/Z$1</f>
        <v>228.77714413601041</v>
      </c>
      <c r="AA6" s="15">
        <f>SUM($D6:O6)/AA$1</f>
        <v>212.97804043378471</v>
      </c>
      <c r="AB6" s="15">
        <f t="shared" si="0"/>
        <v>421.0885950675285</v>
      </c>
      <c r="AC6" s="15">
        <f t="shared" si="1"/>
        <v>167.22459707526983</v>
      </c>
      <c r="AD6" s="15">
        <f t="shared" si="2"/>
        <v>65.726192926368995</v>
      </c>
      <c r="AE6" s="15">
        <f t="shared" si="3"/>
        <v>197.8727766659716</v>
      </c>
      <c r="AF6" s="15">
        <f t="shared" si="4"/>
        <v>294.15659607139918</v>
      </c>
      <c r="AG6" s="15">
        <f t="shared" si="5"/>
        <v>131.79948479617028</v>
      </c>
      <c r="AH6" s="15">
        <f t="shared" si="6"/>
        <v>212.97804043378471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>
        <v>2014.6347342672893</v>
      </c>
      <c r="E11" s="48">
        <v>2013.4597028613355</v>
      </c>
      <c r="F11" s="48">
        <v>1981.0069576719577</v>
      </c>
      <c r="G11" s="48">
        <v>2946.6154848927881</v>
      </c>
      <c r="H11" s="48">
        <v>2053.3959140156753</v>
      </c>
      <c r="I11" s="48">
        <v>2151.3131145083935</v>
      </c>
      <c r="J11" s="48">
        <v>2024.6732868330885</v>
      </c>
      <c r="K11" s="48">
        <v>2137.8055803571428</v>
      </c>
      <c r="L11" s="48">
        <v>2101.2157201187824</v>
      </c>
      <c r="M11" s="48">
        <v>2855.6322024893748</v>
      </c>
      <c r="N11" s="48">
        <v>3104.141242816092</v>
      </c>
      <c r="O11" s="48">
        <v>1987.6040758236434</v>
      </c>
      <c r="P11" s="15">
        <f>SUM($D11:D11)/P$1</f>
        <v>2014.6347342672893</v>
      </c>
      <c r="Q11" s="15">
        <f>SUM($D11:E11)/Q$1</f>
        <v>2014.0472185643125</v>
      </c>
      <c r="R11" s="15">
        <f>SUM($D11:F11)/R$1</f>
        <v>2003.0337982668609</v>
      </c>
      <c r="S11" s="15">
        <f>SUM($D11:G11)/S$1</f>
        <v>2238.9292199233428</v>
      </c>
      <c r="T11" s="15">
        <f>SUM($D11:H11)/T$1</f>
        <v>2201.8225587418092</v>
      </c>
      <c r="U11" s="15">
        <f>SUM($D11:I11)/U$1</f>
        <v>2193.4043180362401</v>
      </c>
      <c r="V11" s="15">
        <f>SUM($D11:J11)/V$1</f>
        <v>2169.2998850072186</v>
      </c>
      <c r="W11" s="15">
        <f>SUM($D11:K11)/W$1</f>
        <v>2165.3630969259589</v>
      </c>
      <c r="X11" s="15">
        <f>SUM($D11:L11)/X$1</f>
        <v>2158.2356106140505</v>
      </c>
      <c r="Y11" s="15">
        <f>SUM($D11:M11)/Y$1</f>
        <v>2227.9752698015827</v>
      </c>
      <c r="Z11" s="15">
        <f>SUM($D11:N11)/Z$1</f>
        <v>2307.626721893811</v>
      </c>
      <c r="AA11" s="15">
        <f>SUM($D11:O11)/AA$1</f>
        <v>2280.9581680546303</v>
      </c>
      <c r="AB11" s="15">
        <f t="shared" si="0"/>
        <v>2003.0337982668609</v>
      </c>
      <c r="AC11" s="15">
        <f t="shared" si="1"/>
        <v>2383.774837805619</v>
      </c>
      <c r="AD11" s="15">
        <f t="shared" si="2"/>
        <v>2087.898195769671</v>
      </c>
      <c r="AE11" s="15">
        <f t="shared" si="3"/>
        <v>2649.12584037637</v>
      </c>
      <c r="AF11" s="15">
        <f t="shared" si="4"/>
        <v>2193.4043180362401</v>
      </c>
      <c r="AG11" s="15">
        <f t="shared" si="5"/>
        <v>2368.5120180730205</v>
      </c>
      <c r="AH11" s="15">
        <f t="shared" si="6"/>
        <v>2280.9581680546303</v>
      </c>
    </row>
    <row r="12" spans="1:34" s="1" customFormat="1" ht="18.600000000000001">
      <c r="B12" s="26" t="s">
        <v>41</v>
      </c>
      <c r="C12" s="27"/>
      <c r="D12" s="48">
        <v>2730.8720758283303</v>
      </c>
      <c r="E12" s="48">
        <v>2761.8734592809978</v>
      </c>
      <c r="F12" s="48">
        <v>2434.6443650793653</v>
      </c>
      <c r="G12" s="48">
        <v>3423.4112877680318</v>
      </c>
      <c r="H12" s="48">
        <v>2297.0983633010601</v>
      </c>
      <c r="I12" s="48">
        <v>2621.9795788369306</v>
      </c>
      <c r="J12" s="48">
        <v>2342.2520007342141</v>
      </c>
      <c r="K12" s="48">
        <v>2494.6126062925168</v>
      </c>
      <c r="L12" s="48">
        <v>2419.484570650829</v>
      </c>
      <c r="M12" s="48">
        <v>3140.2323239222833</v>
      </c>
      <c r="N12" s="48">
        <v>3924.4995617816094</v>
      </c>
      <c r="O12" s="48">
        <v>2283.2469476744186</v>
      </c>
      <c r="P12" s="28">
        <f>SUM($D12:D12)/P$1</f>
        <v>2730.8720758283303</v>
      </c>
      <c r="Q12" s="28">
        <f>SUM($D12:E12)/Q$1</f>
        <v>2746.3727675546643</v>
      </c>
      <c r="R12" s="28">
        <f>SUM($D12:F12)/R$1</f>
        <v>2642.4633000628978</v>
      </c>
      <c r="S12" s="28">
        <f>SUM($D12:G12)/S$1</f>
        <v>2837.7002969891814</v>
      </c>
      <c r="T12" s="28">
        <f>SUM($D12:H12)/T$1</f>
        <v>2729.5799102515571</v>
      </c>
      <c r="U12" s="28">
        <f>SUM($D12:I12)/U$1</f>
        <v>2711.6465216824527</v>
      </c>
      <c r="V12" s="28">
        <f>SUM($D12:J12)/V$1</f>
        <v>2658.8758758327044</v>
      </c>
      <c r="W12" s="28">
        <f>SUM($D12:K12)/W$1</f>
        <v>2638.3429671401809</v>
      </c>
      <c r="X12" s="28">
        <f>SUM($D12:L12)/X$1</f>
        <v>2614.0253675302529</v>
      </c>
      <c r="Y12" s="28">
        <f>SUM($D12:M12)/Y$1</f>
        <v>2666.6460631694558</v>
      </c>
      <c r="Z12" s="28">
        <f>SUM($D12:N12)/Z$1</f>
        <v>2780.9963812251062</v>
      </c>
      <c r="AA12" s="28">
        <f>SUM($D12:O12)/AA$1</f>
        <v>2739.5172617625485</v>
      </c>
      <c r="AB12" s="28">
        <f t="shared" si="0"/>
        <v>2642.4633000628978</v>
      </c>
      <c r="AC12" s="28">
        <f t="shared" si="1"/>
        <v>2780.8297433020075</v>
      </c>
      <c r="AD12" s="28">
        <f t="shared" si="2"/>
        <v>2418.7830592258538</v>
      </c>
      <c r="AE12" s="28">
        <f t="shared" si="3"/>
        <v>3115.9929444594368</v>
      </c>
      <c r="AF12" s="28">
        <f t="shared" si="4"/>
        <v>2711.6465216824527</v>
      </c>
      <c r="AG12" s="28">
        <f t="shared" si="5"/>
        <v>2767.3880018426457</v>
      </c>
      <c r="AH12" s="28">
        <f t="shared" si="6"/>
        <v>2739.5172617625485</v>
      </c>
    </row>
    <row r="13" spans="1:34" s="1" customFormat="1" ht="18.600000000000001">
      <c r="B13" s="25" t="s">
        <v>42</v>
      </c>
      <c r="C13" s="14"/>
      <c r="D13" s="48">
        <v>77.681343117633986</v>
      </c>
      <c r="E13" s="48">
        <v>72.266898997309866</v>
      </c>
      <c r="F13" s="48">
        <v>71.793505291005289</v>
      </c>
      <c r="G13" s="48">
        <v>69.421393762183243</v>
      </c>
      <c r="H13" s="48">
        <v>60.439061779621944</v>
      </c>
      <c r="I13" s="48">
        <v>65.577652877697844</v>
      </c>
      <c r="J13" s="48">
        <v>56.401015663240337</v>
      </c>
      <c r="K13" s="48">
        <v>64.847087585034018</v>
      </c>
      <c r="L13" s="48">
        <v>67.836593664934426</v>
      </c>
      <c r="M13" s="48">
        <v>81.871258348512455</v>
      </c>
      <c r="N13" s="48">
        <v>77.155495689655169</v>
      </c>
      <c r="O13" s="48">
        <v>64.016854408914725</v>
      </c>
      <c r="P13" s="15">
        <f>SUM($D13:D13)/P$1</f>
        <v>77.681343117633986</v>
      </c>
      <c r="Q13" s="15">
        <f>SUM($D13:E13)/Q$1</f>
        <v>74.974121057471933</v>
      </c>
      <c r="R13" s="15">
        <f>SUM($D13:F13)/R$1</f>
        <v>73.913915801983052</v>
      </c>
      <c r="S13" s="15">
        <f>SUM($D13:G13)/S$1</f>
        <v>72.790785292033092</v>
      </c>
      <c r="T13" s="15">
        <f>SUM($D13:H13)/T$1</f>
        <v>70.32044058955087</v>
      </c>
      <c r="U13" s="15">
        <f>SUM($D13:I13)/U$1</f>
        <v>69.529975970908694</v>
      </c>
      <c r="V13" s="15">
        <f>SUM($D13:J13)/V$1</f>
        <v>67.654410212670356</v>
      </c>
      <c r="W13" s="15">
        <f>SUM($D13:K13)/W$1</f>
        <v>67.303494884215823</v>
      </c>
      <c r="X13" s="15">
        <f>SUM($D13:L13)/X$1</f>
        <v>67.362728082073446</v>
      </c>
      <c r="Y13" s="15">
        <f>SUM($D13:M13)/Y$1</f>
        <v>68.813581108717344</v>
      </c>
      <c r="Z13" s="15">
        <f>SUM($D13:N13)/Z$1</f>
        <v>69.571936979711694</v>
      </c>
      <c r="AA13" s="15">
        <f>SUM($D13:O13)/AA$1</f>
        <v>69.109013432145275</v>
      </c>
      <c r="AB13" s="15">
        <f t="shared" si="0"/>
        <v>73.913915801983052</v>
      </c>
      <c r="AC13" s="15">
        <f t="shared" si="1"/>
        <v>65.146036139834337</v>
      </c>
      <c r="AD13" s="15">
        <f t="shared" si="2"/>
        <v>63.028232304402934</v>
      </c>
      <c r="AE13" s="15">
        <f t="shared" si="3"/>
        <v>74.347869482360778</v>
      </c>
      <c r="AF13" s="15">
        <f t="shared" si="4"/>
        <v>69.529975970908694</v>
      </c>
      <c r="AG13" s="15">
        <f t="shared" si="5"/>
        <v>68.688050893381856</v>
      </c>
      <c r="AH13" s="15">
        <f t="shared" si="6"/>
        <v>69.109013432145275</v>
      </c>
    </row>
    <row r="14" spans="1:34" s="1" customFormat="1" ht="18.600000000000001">
      <c r="B14" s="25" t="s">
        <v>43</v>
      </c>
      <c r="C14" s="14"/>
      <c r="D14" s="48">
        <v>232.90042806315321</v>
      </c>
      <c r="E14" s="48">
        <v>157.18994252873563</v>
      </c>
      <c r="F14" s="48">
        <v>146.13453042328044</v>
      </c>
      <c r="G14" s="48">
        <v>228.35211379142302</v>
      </c>
      <c r="H14" s="48">
        <v>120.2583621484555</v>
      </c>
      <c r="I14" s="48">
        <v>154.71912470023977</v>
      </c>
      <c r="J14" s="48">
        <v>145.48437347038669</v>
      </c>
      <c r="K14" s="48">
        <v>188.74000850340138</v>
      </c>
      <c r="L14" s="48">
        <v>284.02281613462014</v>
      </c>
      <c r="M14" s="48">
        <v>426.09985579842146</v>
      </c>
      <c r="N14" s="48">
        <v>471.21407327586206</v>
      </c>
      <c r="O14" s="48">
        <v>161.26609132751938</v>
      </c>
      <c r="P14" s="15">
        <f>SUM($D14:D14)/P$1</f>
        <v>232.90042806315321</v>
      </c>
      <c r="Q14" s="15">
        <f>SUM($D14:E14)/Q$1</f>
        <v>195.04518529594441</v>
      </c>
      <c r="R14" s="15">
        <f>SUM($D14:F14)/R$1</f>
        <v>178.74163367172309</v>
      </c>
      <c r="S14" s="15">
        <f>SUM($D14:G14)/S$1</f>
        <v>191.14425370164807</v>
      </c>
      <c r="T14" s="15">
        <f>SUM($D14:H14)/T$1</f>
        <v>176.96707539100956</v>
      </c>
      <c r="U14" s="15">
        <f>SUM($D14:I14)/U$1</f>
        <v>173.2590836092146</v>
      </c>
      <c r="V14" s="15">
        <f>SUM($D14:J14)/V$1</f>
        <v>169.29126787509631</v>
      </c>
      <c r="W14" s="15">
        <f>SUM($D14:K14)/W$1</f>
        <v>171.72236045363445</v>
      </c>
      <c r="X14" s="15">
        <f>SUM($D14:L14)/X$1</f>
        <v>184.20018886263287</v>
      </c>
      <c r="Y14" s="15">
        <f>SUM($D14:M14)/Y$1</f>
        <v>208.39015555621171</v>
      </c>
      <c r="Z14" s="15">
        <f>SUM($D14:N14)/Z$1</f>
        <v>232.28323898527086</v>
      </c>
      <c r="AA14" s="15">
        <f>SUM($D14:O14)/AA$1</f>
        <v>226.3651433471249</v>
      </c>
      <c r="AB14" s="15">
        <f t="shared" si="0"/>
        <v>178.74163367172309</v>
      </c>
      <c r="AC14" s="15">
        <f t="shared" si="1"/>
        <v>167.7765335467061</v>
      </c>
      <c r="AD14" s="15">
        <f t="shared" si="2"/>
        <v>206.08239936946939</v>
      </c>
      <c r="AE14" s="15">
        <f t="shared" si="3"/>
        <v>352.86000680060101</v>
      </c>
      <c r="AF14" s="15">
        <f t="shared" si="4"/>
        <v>173.2590836092146</v>
      </c>
      <c r="AG14" s="15">
        <f t="shared" si="5"/>
        <v>279.4712030850352</v>
      </c>
      <c r="AH14" s="15">
        <f t="shared" si="6"/>
        <v>226.3651433471249</v>
      </c>
    </row>
    <row r="15" spans="1:34" s="1" customFormat="1" ht="18.600000000000001">
      <c r="B15" s="25" t="s">
        <v>44</v>
      </c>
      <c r="C15" s="14"/>
      <c r="D15" s="48">
        <v>231.04780965087835</v>
      </c>
      <c r="E15" s="48">
        <v>227.2162081193446</v>
      </c>
      <c r="F15" s="48">
        <v>201.02731481481482</v>
      </c>
      <c r="G15" s="48">
        <v>214.92195419103317</v>
      </c>
      <c r="H15" s="48">
        <v>181.53849124020286</v>
      </c>
      <c r="I15" s="48">
        <v>179.60517835731414</v>
      </c>
      <c r="J15" s="48">
        <v>171.74085291238373</v>
      </c>
      <c r="K15" s="48">
        <v>241.9855229591837</v>
      </c>
      <c r="L15" s="48">
        <v>287.14594778520166</v>
      </c>
      <c r="M15" s="48">
        <v>387.96715998785675</v>
      </c>
      <c r="N15" s="48">
        <v>414.7727083333333</v>
      </c>
      <c r="O15" s="48">
        <v>284.84150920542635</v>
      </c>
      <c r="P15" s="15">
        <f>SUM($D15:D15)/P$1</f>
        <v>231.04780965087835</v>
      </c>
      <c r="Q15" s="15">
        <f>SUM($D15:E15)/Q$1</f>
        <v>229.13200888511147</v>
      </c>
      <c r="R15" s="15">
        <f>SUM($D15:F15)/R$1</f>
        <v>219.76377752834591</v>
      </c>
      <c r="S15" s="15">
        <f>SUM($D15:G15)/S$1</f>
        <v>218.55332169401771</v>
      </c>
      <c r="T15" s="15">
        <f>SUM($D15:H15)/T$1</f>
        <v>211.15035560325472</v>
      </c>
      <c r="U15" s="15">
        <f>SUM($D15:I15)/U$1</f>
        <v>205.89282606226462</v>
      </c>
      <c r="V15" s="15">
        <f>SUM($D15:J15)/V$1</f>
        <v>201.01397275513878</v>
      </c>
      <c r="W15" s="15">
        <f>SUM($D15:K15)/W$1</f>
        <v>206.13541653064439</v>
      </c>
      <c r="X15" s="15">
        <f>SUM($D15:L15)/X$1</f>
        <v>215.13658667003963</v>
      </c>
      <c r="Y15" s="15">
        <f>SUM($D15:M15)/Y$1</f>
        <v>232.41964400182133</v>
      </c>
      <c r="Z15" s="15">
        <f>SUM($D15:N15)/Z$1</f>
        <v>248.99719530468607</v>
      </c>
      <c r="AA15" s="15">
        <f>SUM($D15:O15)/AA$1</f>
        <v>251.9842214630811</v>
      </c>
      <c r="AB15" s="15">
        <f t="shared" si="0"/>
        <v>219.76377752834591</v>
      </c>
      <c r="AC15" s="15">
        <f t="shared" si="1"/>
        <v>192.02187459618338</v>
      </c>
      <c r="AD15" s="15">
        <f t="shared" si="2"/>
        <v>233.62410788558972</v>
      </c>
      <c r="AE15" s="15">
        <f t="shared" si="3"/>
        <v>362.52712584220541</v>
      </c>
      <c r="AF15" s="15">
        <f t="shared" si="4"/>
        <v>205.89282606226462</v>
      </c>
      <c r="AG15" s="15">
        <f t="shared" si="5"/>
        <v>298.07561686389761</v>
      </c>
      <c r="AH15" s="15">
        <f t="shared" si="6"/>
        <v>251.9842214630811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0</v>
      </c>
      <c r="AF16" s="15">
        <f t="shared" si="4"/>
        <v>0</v>
      </c>
      <c r="AG16" s="15">
        <f t="shared" si="5"/>
        <v>0</v>
      </c>
      <c r="AH16" s="15">
        <f t="shared" si="6"/>
        <v>0</v>
      </c>
    </row>
    <row r="17" spans="2:34" s="1" customFormat="1" ht="18.600000000000001">
      <c r="B17" s="25" t="s">
        <v>46</v>
      </c>
      <c r="C17" s="14"/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0</v>
      </c>
      <c r="V17" s="15">
        <f>SUM($D17:J17)/V$1</f>
        <v>0</v>
      </c>
      <c r="W17" s="15">
        <f>SUM($D17:K17)/W$1</f>
        <v>0</v>
      </c>
      <c r="X17" s="15">
        <f>SUM($D17:L17)/X$1</f>
        <v>0</v>
      </c>
      <c r="Y17" s="15">
        <f>SUM($D17:M17)/Y$1</f>
        <v>0</v>
      </c>
      <c r="Z17" s="15">
        <f>SUM($D17:N17)/Z$1</f>
        <v>0</v>
      </c>
      <c r="AA17" s="15">
        <f>SUM($D17:O17)/AA$1</f>
        <v>0</v>
      </c>
      <c r="AB17" s="15">
        <f t="shared" si="0"/>
        <v>0</v>
      </c>
      <c r="AC17" s="15">
        <f t="shared" si="1"/>
        <v>0</v>
      </c>
      <c r="AD17" s="15">
        <f t="shared" si="2"/>
        <v>0</v>
      </c>
      <c r="AE17" s="15">
        <f t="shared" si="3"/>
        <v>0</v>
      </c>
      <c r="AF17" s="15">
        <f t="shared" si="4"/>
        <v>0</v>
      </c>
      <c r="AG17" s="15">
        <f t="shared" si="5"/>
        <v>0</v>
      </c>
      <c r="AH17" s="15">
        <f t="shared" si="6"/>
        <v>0</v>
      </c>
    </row>
    <row r="18" spans="2:34" s="1" customFormat="1" ht="18.600000000000001">
      <c r="B18" s="26" t="s">
        <v>47</v>
      </c>
      <c r="C18" s="27"/>
      <c r="D18" s="48">
        <v>927.02496664442947</v>
      </c>
      <c r="E18" s="48">
        <v>821.72352042064085</v>
      </c>
      <c r="F18" s="48">
        <v>682.6942328042328</v>
      </c>
      <c r="G18" s="48">
        <v>884.5055190058481</v>
      </c>
      <c r="H18" s="48">
        <v>703.38268787459651</v>
      </c>
      <c r="I18" s="48">
        <v>778.87655875299765</v>
      </c>
      <c r="J18" s="48">
        <v>654.87895252080261</v>
      </c>
      <c r="K18" s="48">
        <v>849.57771045918366</v>
      </c>
      <c r="L18" s="48">
        <v>1043.3488059886167</v>
      </c>
      <c r="M18" s="48">
        <v>1356.9976244687311</v>
      </c>
      <c r="N18" s="48">
        <v>1281.7455603448275</v>
      </c>
      <c r="O18" s="48">
        <v>701.4171935562016</v>
      </c>
      <c r="P18" s="28">
        <f>SUM($D18:D18)/P$1</f>
        <v>927.02496664442947</v>
      </c>
      <c r="Q18" s="28">
        <f>SUM($D18:E18)/Q$1</f>
        <v>874.37424353253516</v>
      </c>
      <c r="R18" s="28">
        <f>SUM($D18:F18)/R$1</f>
        <v>810.48090662310096</v>
      </c>
      <c r="S18" s="28">
        <f>SUM($D18:G18)/S$1</f>
        <v>828.9870597187878</v>
      </c>
      <c r="T18" s="28">
        <f>SUM($D18:H18)/T$1</f>
        <v>803.86618534994955</v>
      </c>
      <c r="U18" s="28">
        <f>SUM($D18:I18)/U$1</f>
        <v>799.70124758379097</v>
      </c>
      <c r="V18" s="28">
        <f>SUM($D18:J18)/V$1</f>
        <v>779.01234828907843</v>
      </c>
      <c r="W18" s="28">
        <f>SUM($D18:K18)/W$1</f>
        <v>787.83301856034154</v>
      </c>
      <c r="X18" s="28">
        <f>SUM($D18:L18)/X$1</f>
        <v>816.22366160792762</v>
      </c>
      <c r="Y18" s="28">
        <f>SUM($D18:M18)/Y$1</f>
        <v>870.30105789400807</v>
      </c>
      <c r="Z18" s="28">
        <f>SUM($D18:N18)/Z$1</f>
        <v>907.70510357135527</v>
      </c>
      <c r="AA18" s="28">
        <f>SUM($D18:O18)/AA$1</f>
        <v>890.51444440342573</v>
      </c>
      <c r="AB18" s="28">
        <f t="shared" si="0"/>
        <v>810.48090662310096</v>
      </c>
      <c r="AC18" s="28">
        <f t="shared" si="1"/>
        <v>788.92158854448064</v>
      </c>
      <c r="AD18" s="28">
        <f t="shared" si="2"/>
        <v>849.26848965620104</v>
      </c>
      <c r="AE18" s="28">
        <f t="shared" si="3"/>
        <v>1113.38679278992</v>
      </c>
      <c r="AF18" s="28">
        <f t="shared" si="4"/>
        <v>799.70124758379097</v>
      </c>
      <c r="AG18" s="28">
        <f t="shared" si="5"/>
        <v>981.3276412230606</v>
      </c>
      <c r="AH18" s="28">
        <f t="shared" si="6"/>
        <v>890.51444440342573</v>
      </c>
    </row>
    <row r="19" spans="2:34" s="1" customFormat="1" ht="18.600000000000001">
      <c r="B19" s="25" t="s">
        <v>48</v>
      </c>
      <c r="C19" s="14"/>
      <c r="D19" s="48">
        <v>220.3194629753169</v>
      </c>
      <c r="E19" s="48">
        <v>279.62896796282712</v>
      </c>
      <c r="F19" s="48">
        <v>311.79670634920637</v>
      </c>
      <c r="G19" s="48">
        <v>387.5712719298246</v>
      </c>
      <c r="H19" s="48">
        <v>192.08341401567543</v>
      </c>
      <c r="I19" s="48">
        <v>315.67051109112708</v>
      </c>
      <c r="J19" s="48">
        <v>246.4323849730788</v>
      </c>
      <c r="K19" s="48">
        <v>315.91853741496595</v>
      </c>
      <c r="L19" s="48">
        <v>212.697426379609</v>
      </c>
      <c r="M19" s="48">
        <v>577.80308894960535</v>
      </c>
      <c r="N19" s="48">
        <v>778.13604166666676</v>
      </c>
      <c r="O19" s="48">
        <v>408.81743580426354</v>
      </c>
      <c r="P19" s="15">
        <f>SUM($D19:D19)/P$1</f>
        <v>220.3194629753169</v>
      </c>
      <c r="Q19" s="15">
        <f>SUM($D19:E19)/Q$1</f>
        <v>249.97421546907202</v>
      </c>
      <c r="R19" s="15">
        <f>SUM($D19:F19)/R$1</f>
        <v>270.58171242911681</v>
      </c>
      <c r="S19" s="15">
        <f>SUM($D19:G19)/S$1</f>
        <v>299.82910230429377</v>
      </c>
      <c r="T19" s="15">
        <f>SUM($D19:H19)/T$1</f>
        <v>278.27996464657008</v>
      </c>
      <c r="U19" s="15">
        <f>SUM($D19:I19)/U$1</f>
        <v>284.5117223873296</v>
      </c>
      <c r="V19" s="15">
        <f>SUM($D19:J19)/V$1</f>
        <v>279.07181704243663</v>
      </c>
      <c r="W19" s="15">
        <f>SUM($D19:K19)/W$1</f>
        <v>283.67765708900276</v>
      </c>
      <c r="X19" s="15">
        <f>SUM($D19:L19)/X$1</f>
        <v>275.79096478795901</v>
      </c>
      <c r="Y19" s="15">
        <f>SUM($D19:M19)/Y$1</f>
        <v>305.99217720412366</v>
      </c>
      <c r="Z19" s="15">
        <f>SUM($D19:N19)/Z$1</f>
        <v>348.91434670071845</v>
      </c>
      <c r="AA19" s="15">
        <f>SUM($D19:O19)/AA$1</f>
        <v>353.90627079268057</v>
      </c>
      <c r="AB19" s="15">
        <f t="shared" si="0"/>
        <v>270.58171242911681</v>
      </c>
      <c r="AC19" s="15">
        <f t="shared" si="1"/>
        <v>298.44173234554233</v>
      </c>
      <c r="AD19" s="15">
        <f t="shared" si="2"/>
        <v>258.34944958921795</v>
      </c>
      <c r="AE19" s="15">
        <f t="shared" si="3"/>
        <v>588.2521888068452</v>
      </c>
      <c r="AF19" s="15">
        <f t="shared" si="4"/>
        <v>284.5117223873296</v>
      </c>
      <c r="AG19" s="15">
        <f t="shared" si="5"/>
        <v>423.30081919803155</v>
      </c>
      <c r="AH19" s="15">
        <f t="shared" si="6"/>
        <v>353.90627079268057</v>
      </c>
    </row>
    <row r="20" spans="2:34" s="1" customFormat="1" ht="18.600000000000001">
      <c r="B20" s="25" t="s">
        <v>49</v>
      </c>
      <c r="C20" s="14"/>
      <c r="D20" s="48">
        <v>85.904653102068053</v>
      </c>
      <c r="E20" s="48">
        <v>110.82426021032038</v>
      </c>
      <c r="F20" s="48">
        <v>81.212982804232809</v>
      </c>
      <c r="G20" s="48">
        <v>97.924981725146196</v>
      </c>
      <c r="H20" s="48">
        <v>88.470937067773164</v>
      </c>
      <c r="I20" s="48">
        <v>97.619019784172664</v>
      </c>
      <c r="J20" s="48">
        <v>104.02014194811551</v>
      </c>
      <c r="K20" s="48">
        <v>127.09474914965988</v>
      </c>
      <c r="L20" s="48">
        <v>88.346585003711951</v>
      </c>
      <c r="M20" s="48">
        <v>92.561224954462659</v>
      </c>
      <c r="N20" s="48">
        <v>103.50089080459769</v>
      </c>
      <c r="O20" s="48">
        <v>74.642859738372081</v>
      </c>
      <c r="P20" s="15">
        <f>SUM($D20:D20)/P$1</f>
        <v>85.904653102068053</v>
      </c>
      <c r="Q20" s="15">
        <f>SUM($D20:E20)/Q$1</f>
        <v>98.364456656194221</v>
      </c>
      <c r="R20" s="15">
        <f>SUM($D20:F20)/R$1</f>
        <v>92.647298705540422</v>
      </c>
      <c r="S20" s="15">
        <f>SUM($D20:G20)/S$1</f>
        <v>93.966719460441865</v>
      </c>
      <c r="T20" s="15">
        <f>SUM($D20:H20)/T$1</f>
        <v>92.867562981908122</v>
      </c>
      <c r="U20" s="15">
        <f>SUM($D20:I20)/U$1</f>
        <v>93.659472448952215</v>
      </c>
      <c r="V20" s="15">
        <f>SUM($D20:J20)/V$1</f>
        <v>95.139568091689824</v>
      </c>
      <c r="W20" s="15">
        <f>SUM($D20:K20)/W$1</f>
        <v>99.133965723936072</v>
      </c>
      <c r="X20" s="15">
        <f>SUM($D20:L20)/X$1</f>
        <v>97.93536786613339</v>
      </c>
      <c r="Y20" s="15">
        <f>SUM($D20:M20)/Y$1</f>
        <v>97.397953574966323</v>
      </c>
      <c r="Z20" s="15">
        <f>SUM($D20:N20)/Z$1</f>
        <v>97.952766050387353</v>
      </c>
      <c r="AA20" s="15">
        <f>SUM($D20:O20)/AA$1</f>
        <v>96.010273857719426</v>
      </c>
      <c r="AB20" s="15">
        <f t="shared" si="0"/>
        <v>92.647298705540422</v>
      </c>
      <c r="AC20" s="15">
        <f t="shared" si="1"/>
        <v>94.671646192364008</v>
      </c>
      <c r="AD20" s="15">
        <f t="shared" si="2"/>
        <v>106.48715870049578</v>
      </c>
      <c r="AE20" s="15">
        <f t="shared" si="3"/>
        <v>90.234991832477476</v>
      </c>
      <c r="AF20" s="15">
        <f t="shared" si="4"/>
        <v>93.659472448952215</v>
      </c>
      <c r="AG20" s="15">
        <f t="shared" si="5"/>
        <v>98.361075266486623</v>
      </c>
      <c r="AH20" s="15">
        <f t="shared" si="6"/>
        <v>96.010273857719426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>
        <v>164.34465754947743</v>
      </c>
      <c r="E22" s="48">
        <v>49.960277573978971</v>
      </c>
      <c r="F22" s="48">
        <v>28.238333333333333</v>
      </c>
      <c r="G22" s="48">
        <v>220.63309576023391</v>
      </c>
      <c r="H22" s="48">
        <v>49.014321115721529</v>
      </c>
      <c r="I22" s="48">
        <v>274.78813699040762</v>
      </c>
      <c r="J22" s="48">
        <v>64.124094468918258</v>
      </c>
      <c r="K22" s="48">
        <v>115.95670705782314</v>
      </c>
      <c r="L22" s="48">
        <v>75.32323682256866</v>
      </c>
      <c r="M22" s="48">
        <v>117.74278992106861</v>
      </c>
      <c r="N22" s="48">
        <v>144.55665229885057</v>
      </c>
      <c r="O22" s="48">
        <v>183.95833938953487</v>
      </c>
      <c r="P22" s="15">
        <f>SUM($D22:D22)/P$1</f>
        <v>164.34465754947743</v>
      </c>
      <c r="Q22" s="15">
        <f>SUM($D22:E22)/Q$1</f>
        <v>107.1524675617282</v>
      </c>
      <c r="R22" s="15">
        <f>SUM($D22:F22)/R$1</f>
        <v>80.847756152263244</v>
      </c>
      <c r="S22" s="15">
        <f>SUM($D22:G22)/S$1</f>
        <v>115.79409105425592</v>
      </c>
      <c r="T22" s="15">
        <f>SUM($D22:H22)/T$1</f>
        <v>102.43813706654903</v>
      </c>
      <c r="U22" s="15">
        <f>SUM($D22:I22)/U$1</f>
        <v>131.1631370538588</v>
      </c>
      <c r="V22" s="15">
        <f>SUM($D22:J22)/V$1</f>
        <v>121.58613097029586</v>
      </c>
      <c r="W22" s="15">
        <f>SUM($D22:K22)/W$1</f>
        <v>120.88245298123677</v>
      </c>
      <c r="X22" s="15">
        <f>SUM($D22:L22)/X$1</f>
        <v>115.82031785249586</v>
      </c>
      <c r="Y22" s="15">
        <f>SUM($D22:M22)/Y$1</f>
        <v>116.01256505935314</v>
      </c>
      <c r="Z22" s="15">
        <f>SUM($D22:N22)/Z$1</f>
        <v>118.60748208112564</v>
      </c>
      <c r="AA22" s="15">
        <f>SUM($D22:O22)/AA$1</f>
        <v>124.05338685682641</v>
      </c>
      <c r="AB22" s="15">
        <f t="shared" si="0"/>
        <v>80.847756152263244</v>
      </c>
      <c r="AC22" s="15">
        <f t="shared" si="1"/>
        <v>181.47851795545435</v>
      </c>
      <c r="AD22" s="15">
        <f t="shared" si="2"/>
        <v>85.134679449770019</v>
      </c>
      <c r="AE22" s="15">
        <f t="shared" si="3"/>
        <v>148.75259386981801</v>
      </c>
      <c r="AF22" s="15">
        <f t="shared" si="4"/>
        <v>131.1631370538588</v>
      </c>
      <c r="AG22" s="15">
        <f t="shared" si="5"/>
        <v>116.94363665979402</v>
      </c>
      <c r="AH22" s="15">
        <f t="shared" si="6"/>
        <v>124.05338685682641</v>
      </c>
    </row>
    <row r="23" spans="2:34" s="1" customFormat="1" ht="18.600000000000001">
      <c r="B23" s="25" t="s">
        <v>52</v>
      </c>
      <c r="C23" s="14"/>
      <c r="D23" s="48">
        <v>336.9381921280854</v>
      </c>
      <c r="E23" s="48">
        <v>423.10832721936907</v>
      </c>
      <c r="F23" s="48">
        <v>400.5707142857143</v>
      </c>
      <c r="G23" s="48">
        <v>360.47124756335285</v>
      </c>
      <c r="H23" s="48">
        <v>433.32695942830793</v>
      </c>
      <c r="I23" s="48">
        <v>449.423456235012</v>
      </c>
      <c r="J23" s="48">
        <v>283.89749143416543</v>
      </c>
      <c r="K23" s="48">
        <v>625.76247874149658</v>
      </c>
      <c r="L23" s="48">
        <v>402.95547512991828</v>
      </c>
      <c r="M23" s="48">
        <v>522.65730115361271</v>
      </c>
      <c r="N23" s="48">
        <v>516.10529454022981</v>
      </c>
      <c r="O23" s="48">
        <v>568.37639898255816</v>
      </c>
      <c r="P23" s="15">
        <f>SUM($D23:D23)/P$1</f>
        <v>336.9381921280854</v>
      </c>
      <c r="Q23" s="15">
        <f>SUM($D23:E23)/Q$1</f>
        <v>380.02325967372724</v>
      </c>
      <c r="R23" s="15">
        <f>SUM($D23:F23)/R$1</f>
        <v>386.87241121105626</v>
      </c>
      <c r="S23" s="15">
        <f>SUM($D23:G23)/S$1</f>
        <v>380.27212029913039</v>
      </c>
      <c r="T23" s="15">
        <f>SUM($D23:H23)/T$1</f>
        <v>390.88308812496587</v>
      </c>
      <c r="U23" s="15">
        <f>SUM($D23:I23)/U$1</f>
        <v>400.63981614330692</v>
      </c>
      <c r="V23" s="15">
        <f>SUM($D23:J23)/V$1</f>
        <v>383.96234118485819</v>
      </c>
      <c r="W23" s="15">
        <f>SUM($D23:K23)/W$1</f>
        <v>414.18735837943797</v>
      </c>
      <c r="X23" s="15">
        <f>SUM($D23:L23)/X$1</f>
        <v>412.93937135171359</v>
      </c>
      <c r="Y23" s="15">
        <f>SUM($D23:M23)/Y$1</f>
        <v>423.91116433190348</v>
      </c>
      <c r="Z23" s="15">
        <f>SUM($D23:N23)/Z$1</f>
        <v>432.29244889629678</v>
      </c>
      <c r="AA23" s="15">
        <f>SUM($D23:O23)/AA$1</f>
        <v>443.63277807015191</v>
      </c>
      <c r="AB23" s="15">
        <f t="shared" si="0"/>
        <v>386.87241121105626</v>
      </c>
      <c r="AC23" s="15">
        <f t="shared" si="1"/>
        <v>414.40722107555757</v>
      </c>
      <c r="AD23" s="15">
        <f t="shared" si="2"/>
        <v>437.53848176852676</v>
      </c>
      <c r="AE23" s="15">
        <f t="shared" si="3"/>
        <v>535.71299822546689</v>
      </c>
      <c r="AF23" s="15">
        <f t="shared" si="4"/>
        <v>400.63981614330692</v>
      </c>
      <c r="AG23" s="15">
        <f t="shared" si="5"/>
        <v>486.6257399969968</v>
      </c>
      <c r="AH23" s="15">
        <f t="shared" si="6"/>
        <v>443.63277807015191</v>
      </c>
    </row>
    <row r="24" spans="2:34" s="1" customFormat="1" ht="18.600000000000001">
      <c r="B24" s="26" t="s">
        <v>53</v>
      </c>
      <c r="C24" s="29"/>
      <c r="D24" s="49">
        <v>807.50696575494783</v>
      </c>
      <c r="E24" s="49">
        <v>882.74953533871371</v>
      </c>
      <c r="F24" s="49">
        <v>821.81873677248677</v>
      </c>
      <c r="G24" s="49">
        <v>1066.6005969785576</v>
      </c>
      <c r="H24" s="49">
        <v>762.89563162747811</v>
      </c>
      <c r="I24" s="49">
        <v>1137.5011241007194</v>
      </c>
      <c r="J24" s="49">
        <v>698.71693587860989</v>
      </c>
      <c r="K24" s="49">
        <v>1184.7324723639454</v>
      </c>
      <c r="L24" s="49">
        <v>779.32272333580795</v>
      </c>
      <c r="M24" s="49">
        <v>1310.7644049787493</v>
      </c>
      <c r="N24" s="49">
        <v>1542.298879310345</v>
      </c>
      <c r="O24" s="49">
        <v>1235.7950339147287</v>
      </c>
      <c r="P24" s="30">
        <f>SUM($D24:D24)/P$1</f>
        <v>807.50696575494783</v>
      </c>
      <c r="Q24" s="30">
        <f>SUM($D24:E24)/Q$1</f>
        <v>845.12825054683071</v>
      </c>
      <c r="R24" s="30">
        <f>SUM($D24:F24)/R$1</f>
        <v>837.3584126220494</v>
      </c>
      <c r="S24" s="30">
        <f>SUM($D24:G24)/S$1</f>
        <v>894.6689587111764</v>
      </c>
      <c r="T24" s="30">
        <f>SUM($D24:H24)/T$1</f>
        <v>868.31429329443677</v>
      </c>
      <c r="U24" s="30">
        <f>SUM($D24:I24)/U$1</f>
        <v>913.17876509548387</v>
      </c>
      <c r="V24" s="30">
        <f>SUM($D24:J24)/V$1</f>
        <v>882.5413609216447</v>
      </c>
      <c r="W24" s="30">
        <f>SUM($D24:K24)/W$1</f>
        <v>920.31524985193232</v>
      </c>
      <c r="X24" s="30">
        <f>SUM($D24:L24)/X$1</f>
        <v>904.64941357236296</v>
      </c>
      <c r="Y24" s="30">
        <f>SUM($D24:M24)/Y$1</f>
        <v>945.26091271300152</v>
      </c>
      <c r="Z24" s="30">
        <f>SUM($D24:N24)/Z$1</f>
        <v>999.53709149457825</v>
      </c>
      <c r="AA24" s="30">
        <f>SUM($D24:O24)/AA$1</f>
        <v>1019.225253362924</v>
      </c>
      <c r="AB24" s="30">
        <f t="shared" si="0"/>
        <v>837.3584126220494</v>
      </c>
      <c r="AC24" s="30">
        <f t="shared" si="1"/>
        <v>988.99911756891834</v>
      </c>
      <c r="AD24" s="30">
        <f t="shared" si="2"/>
        <v>887.59071052612114</v>
      </c>
      <c r="AE24" s="30">
        <f t="shared" si="3"/>
        <v>1362.9527727346078</v>
      </c>
      <c r="AF24" s="30">
        <f t="shared" si="4"/>
        <v>913.17876509548387</v>
      </c>
      <c r="AG24" s="30">
        <f t="shared" si="5"/>
        <v>1125.2717416303642</v>
      </c>
      <c r="AH24" s="30">
        <f t="shared" si="6"/>
        <v>1019.225253362924</v>
      </c>
    </row>
    <row r="25" spans="2:34" s="1" customFormat="1" ht="18.600000000000001">
      <c r="B25" s="26" t="s">
        <v>54</v>
      </c>
      <c r="C25" s="29"/>
      <c r="D25" s="49">
        <v>281.87448854792086</v>
      </c>
      <c r="E25" s="49">
        <v>241.67989117143554</v>
      </c>
      <c r="F25" s="49">
        <v>188.62090608465607</v>
      </c>
      <c r="G25" s="49">
        <v>309.31539351851853</v>
      </c>
      <c r="H25" s="49">
        <v>241.06965767634856</v>
      </c>
      <c r="I25" s="49">
        <v>259.10708183453232</v>
      </c>
      <c r="J25" s="49">
        <v>279.66881424375919</v>
      </c>
      <c r="K25" s="49">
        <v>459.04178358843535</v>
      </c>
      <c r="L25" s="49">
        <v>112.90463994060875</v>
      </c>
      <c r="M25" s="49">
        <v>276.23976168791739</v>
      </c>
      <c r="N25" s="49">
        <v>321.31609913793102</v>
      </c>
      <c r="O25" s="49">
        <v>124.69456153100776</v>
      </c>
      <c r="P25" s="30">
        <f>SUM($D25:D25)/P$1</f>
        <v>281.87448854792086</v>
      </c>
      <c r="Q25" s="30">
        <f>SUM($D25:E25)/Q$1</f>
        <v>261.77718985967817</v>
      </c>
      <c r="R25" s="30">
        <f>SUM($D25:F25)/R$1</f>
        <v>237.39176193467082</v>
      </c>
      <c r="S25" s="30">
        <f>SUM($D25:G25)/S$1</f>
        <v>255.37266983063273</v>
      </c>
      <c r="T25" s="30">
        <f>SUM($D25:H25)/T$1</f>
        <v>252.51206739977587</v>
      </c>
      <c r="U25" s="30">
        <f>SUM($D25:I25)/U$1</f>
        <v>253.6112364722353</v>
      </c>
      <c r="V25" s="30">
        <f>SUM($D25:J25)/V$1</f>
        <v>257.33374758245299</v>
      </c>
      <c r="W25" s="30">
        <f>SUM($D25:K25)/W$1</f>
        <v>282.54725208320082</v>
      </c>
      <c r="X25" s="30">
        <f>SUM($D25:L25)/X$1</f>
        <v>263.69807295624616</v>
      </c>
      <c r="Y25" s="30">
        <f>SUM($D25:M25)/Y$1</f>
        <v>264.95224182941331</v>
      </c>
      <c r="Z25" s="30">
        <f>SUM($D25:N25)/Z$1</f>
        <v>270.07622885746036</v>
      </c>
      <c r="AA25" s="30">
        <f>SUM($D25:O25)/AA$1</f>
        <v>257.96108991358932</v>
      </c>
      <c r="AB25" s="30">
        <f t="shared" si="0"/>
        <v>237.39176193467082</v>
      </c>
      <c r="AC25" s="30">
        <f t="shared" si="1"/>
        <v>269.83071100979981</v>
      </c>
      <c r="AD25" s="30">
        <f t="shared" si="2"/>
        <v>283.87174592426771</v>
      </c>
      <c r="AE25" s="30">
        <f t="shared" si="3"/>
        <v>240.75014078561875</v>
      </c>
      <c r="AF25" s="30">
        <f t="shared" si="4"/>
        <v>253.6112364722353</v>
      </c>
      <c r="AG25" s="30">
        <f t="shared" si="5"/>
        <v>262.31094335494322</v>
      </c>
      <c r="AH25" s="30">
        <f t="shared" si="6"/>
        <v>257.96108991358932</v>
      </c>
    </row>
    <row r="26" spans="2:34" s="1" customFormat="1" ht="18.600000000000001">
      <c r="B26" s="26" t="s">
        <v>55</v>
      </c>
      <c r="C26" s="29"/>
      <c r="D26" s="49">
        <v>100.91304202801868</v>
      </c>
      <c r="E26" s="49">
        <v>115.76535827830766</v>
      </c>
      <c r="F26" s="49">
        <v>0.32178571428571429</v>
      </c>
      <c r="G26" s="49">
        <v>-106.56020346003901</v>
      </c>
      <c r="H26" s="49">
        <v>-219.19004149377594</v>
      </c>
      <c r="I26" s="49">
        <v>-293.24237110311748</v>
      </c>
      <c r="J26" s="49">
        <v>0.55598384728340677</v>
      </c>
      <c r="K26" s="49">
        <v>2.3703231292517006E-3</v>
      </c>
      <c r="L26" s="49">
        <v>-11.382628062360801</v>
      </c>
      <c r="M26" s="49">
        <v>-4.0376442015786279E-3</v>
      </c>
      <c r="N26" s="49">
        <v>97.370538793103449</v>
      </c>
      <c r="O26" s="49">
        <v>6.6981589147286826E-3</v>
      </c>
      <c r="P26" s="30">
        <f>SUM($D26:D26)/P$1</f>
        <v>100.91304202801868</v>
      </c>
      <c r="Q26" s="30">
        <f>SUM($D26:E26)/Q$1</f>
        <v>108.33920015316318</v>
      </c>
      <c r="R26" s="30">
        <f>SUM($D26:F26)/R$1</f>
        <v>72.333395340204021</v>
      </c>
      <c r="S26" s="30">
        <f>SUM($D26:G26)/S$1</f>
        <v>27.609995640143264</v>
      </c>
      <c r="T26" s="30">
        <f>SUM($D26:H26)/T$1</f>
        <v>-21.750011786640577</v>
      </c>
      <c r="U26" s="30">
        <f>SUM($D26:I26)/U$1</f>
        <v>-66.998738339386719</v>
      </c>
      <c r="V26" s="30">
        <f>SUM($D26:J26)/V$1</f>
        <v>-57.348063741290993</v>
      </c>
      <c r="W26" s="30">
        <f>SUM($D26:K26)/W$1</f>
        <v>-50.179259483238461</v>
      </c>
      <c r="X26" s="30">
        <f>SUM($D26:L26)/X$1</f>
        <v>-45.868522658696499</v>
      </c>
      <c r="Y26" s="30">
        <f>SUM($D26:M26)/Y$1</f>
        <v>-41.28207415724701</v>
      </c>
      <c r="Z26" s="30">
        <f>SUM($D26:N26)/Z$1</f>
        <v>-28.677291161760603</v>
      </c>
      <c r="AA26" s="30">
        <f>SUM($D26:O26)/AA$1</f>
        <v>-26.286958718370993</v>
      </c>
      <c r="AB26" s="30">
        <f t="shared" si="0"/>
        <v>72.333395340204021</v>
      </c>
      <c r="AC26" s="30">
        <f t="shared" si="1"/>
        <v>-206.33087201897749</v>
      </c>
      <c r="AD26" s="30">
        <f t="shared" si="2"/>
        <v>-3.6080912973160477</v>
      </c>
      <c r="AE26" s="30">
        <f t="shared" si="3"/>
        <v>32.457733102605538</v>
      </c>
      <c r="AF26" s="30">
        <f t="shared" si="4"/>
        <v>-66.998738339386719</v>
      </c>
      <c r="AG26" s="30">
        <f t="shared" si="5"/>
        <v>14.424820902644742</v>
      </c>
      <c r="AH26" s="30">
        <f t="shared" si="6"/>
        <v>-26.286958718370993</v>
      </c>
    </row>
    <row r="27" spans="2:34" s="16" customFormat="1" ht="18.95" thickBot="1">
      <c r="B27" s="17" t="s">
        <v>56</v>
      </c>
      <c r="C27" s="18"/>
      <c r="D27" s="50">
        <v>12141.250889481877</v>
      </c>
      <c r="E27" s="50">
        <v>12266.16568843238</v>
      </c>
      <c r="F27" s="50">
        <v>11298.856302910053</v>
      </c>
      <c r="G27" s="50">
        <v>12395.82962962963</v>
      </c>
      <c r="H27" s="50">
        <v>10737.442559935454</v>
      </c>
      <c r="I27" s="50">
        <v>11502.712717326138</v>
      </c>
      <c r="J27" s="50">
        <v>11398.402753303964</v>
      </c>
      <c r="K27" s="50">
        <v>12514.412595663263</v>
      </c>
      <c r="L27" s="50">
        <v>12367.546331353624</v>
      </c>
      <c r="M27" s="50">
        <v>13956.886482999395</v>
      </c>
      <c r="N27" s="50">
        <v>14777.485524425289</v>
      </c>
      <c r="O27" s="50">
        <v>12505.620821220926</v>
      </c>
      <c r="P27" s="19">
        <f>SUM($D27:D27)/P$1</f>
        <v>12141.250889481877</v>
      </c>
      <c r="Q27" s="19">
        <f>SUM($D27:E27)/Q$1</f>
        <v>12203.708288957128</v>
      </c>
      <c r="R27" s="19">
        <f>SUM($D27:F27)/R$1</f>
        <v>11902.090960274771</v>
      </c>
      <c r="S27" s="19">
        <f>SUM($D27:G27)/S$1</f>
        <v>12025.525627613486</v>
      </c>
      <c r="T27" s="19">
        <f>SUM($D27:H27)/T$1</f>
        <v>11767.909014077881</v>
      </c>
      <c r="U27" s="19">
        <f>SUM($D27:I27)/U$1</f>
        <v>11723.709631285923</v>
      </c>
      <c r="V27" s="19">
        <f>SUM($D27:J27)/V$1</f>
        <v>11677.237220145644</v>
      </c>
      <c r="W27" s="19">
        <f>SUM($D27:K27)/W$1</f>
        <v>11781.884142085346</v>
      </c>
      <c r="X27" s="19">
        <f>SUM($D27:L27)/X$1</f>
        <v>11846.95771867071</v>
      </c>
      <c r="Y27" s="19">
        <f>SUM($D27:M27)/Y$1</f>
        <v>12057.950595103579</v>
      </c>
      <c r="Z27" s="19">
        <f>SUM($D27:N27)/Z$1</f>
        <v>12305.181043223734</v>
      </c>
      <c r="AA27" s="19">
        <f>SUM($D27:O27)/AA$1</f>
        <v>12321.884358056834</v>
      </c>
      <c r="AB27" s="19">
        <f t="shared" si="0"/>
        <v>11902.090960274771</v>
      </c>
      <c r="AC27" s="19">
        <f t="shared" si="1"/>
        <v>11545.328302297074</v>
      </c>
      <c r="AD27" s="19">
        <f t="shared" si="2"/>
        <v>12093.453893440283</v>
      </c>
      <c r="AE27" s="19">
        <f t="shared" si="3"/>
        <v>13746.664276215202</v>
      </c>
      <c r="AF27" s="19">
        <f t="shared" si="4"/>
        <v>11723.709631285923</v>
      </c>
      <c r="AG27" s="19">
        <f t="shared" si="5"/>
        <v>12920.059084827742</v>
      </c>
      <c r="AH27" s="19">
        <f t="shared" si="6"/>
        <v>12321.884358056834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v>0</v>
      </c>
      <c r="F28" s="9">
        <f>F27-SUM(F5,F12,F18,F24:F26)</f>
        <v>0</v>
      </c>
      <c r="G28" s="9">
        <f t="shared" ref="G28:H28" si="7">G27-SUM(G5,G12,G18,G24:G26)</f>
        <v>0</v>
      </c>
      <c r="H28" s="9">
        <f t="shared" si="7"/>
        <v>0</v>
      </c>
      <c r="I28" s="9">
        <v>0</v>
      </c>
      <c r="J28" s="9">
        <f t="shared" ref="J28:O28" si="8">J27-SUM(J5,J12,J18,J24:J26)</f>
        <v>0</v>
      </c>
      <c r="K28" s="9">
        <f t="shared" si="8"/>
        <v>0</v>
      </c>
      <c r="L28" s="9">
        <f t="shared" ref="L28" si="9">L27-SUM(L5,L12,L18,L24:L26)</f>
        <v>0</v>
      </c>
      <c r="M28" s="9">
        <f t="shared" si="8"/>
        <v>0</v>
      </c>
      <c r="N28" s="9">
        <f t="shared" si="8"/>
        <v>0</v>
      </c>
      <c r="O28" s="9">
        <f t="shared" si="8"/>
        <v>0</v>
      </c>
      <c r="P28" s="9">
        <f t="shared" ref="P28:AH28" si="10">P27-SUM(P5,P12,P18,P24:P26)</f>
        <v>0</v>
      </c>
      <c r="Q28" s="9">
        <f t="shared" si="10"/>
        <v>0</v>
      </c>
      <c r="R28" s="9">
        <f t="shared" si="10"/>
        <v>0</v>
      </c>
      <c r="S28" s="9">
        <f t="shared" si="10"/>
        <v>0</v>
      </c>
      <c r="T28" s="9">
        <f t="shared" si="10"/>
        <v>0</v>
      </c>
      <c r="U28" s="9">
        <f t="shared" si="10"/>
        <v>0</v>
      </c>
      <c r="V28" s="9">
        <f t="shared" si="10"/>
        <v>0</v>
      </c>
      <c r="W28" s="9">
        <f t="shared" si="10"/>
        <v>0</v>
      </c>
      <c r="X28" s="9">
        <f t="shared" si="10"/>
        <v>0</v>
      </c>
      <c r="Y28" s="9">
        <f t="shared" si="10"/>
        <v>0</v>
      </c>
      <c r="Z28" s="9">
        <f t="shared" si="10"/>
        <v>0</v>
      </c>
      <c r="AA28" s="9">
        <f t="shared" si="10"/>
        <v>0</v>
      </c>
      <c r="AB28" s="9">
        <f t="shared" si="10"/>
        <v>0</v>
      </c>
      <c r="AC28" s="9">
        <f t="shared" si="10"/>
        <v>0</v>
      </c>
      <c r="AD28" s="9">
        <f t="shared" si="10"/>
        <v>0</v>
      </c>
      <c r="AE28" s="9">
        <f t="shared" si="10"/>
        <v>0</v>
      </c>
      <c r="AF28" s="9">
        <f t="shared" si="10"/>
        <v>0</v>
      </c>
      <c r="AG28" s="9">
        <f t="shared" si="10"/>
        <v>0</v>
      </c>
      <c r="AH28" s="9">
        <f t="shared" si="10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13118.755160000001</v>
      </c>
      <c r="E34" s="28">
        <f t="shared" ref="E34:O34" si="12">E5*E$57/1000</f>
        <v>12172.746790000001</v>
      </c>
      <c r="F34" s="28">
        <f t="shared" si="12"/>
        <v>10842.183489999998</v>
      </c>
      <c r="G34" s="28">
        <f t="shared" si="12"/>
        <v>11193.343229999999</v>
      </c>
      <c r="H34" s="28">
        <f t="shared" si="12"/>
        <v>12063.433600000002</v>
      </c>
      <c r="I34" s="28">
        <f t="shared" si="12"/>
        <v>9338.7860499999988</v>
      </c>
      <c r="J34" s="28">
        <f t="shared" si="12"/>
        <v>12131.056259999998</v>
      </c>
      <c r="K34" s="28">
        <f t="shared" si="12"/>
        <v>7080.8800699999993</v>
      </c>
      <c r="L34" s="28">
        <f t="shared" ref="L34" si="13">L5*L$57/1000</f>
        <v>12969.780589999998</v>
      </c>
      <c r="M34" s="28">
        <f t="shared" si="12"/>
        <v>10373.01208</v>
      </c>
      <c r="N34" s="28">
        <f t="shared" si="12"/>
        <v>10593.4748</v>
      </c>
      <c r="O34" s="28">
        <f t="shared" si="12"/>
        <v>13474.552189999995</v>
      </c>
      <c r="P34" s="28">
        <f t="shared" ref="P34:AH34" si="14">P5*P$57/1000</f>
        <v>13118.755160000001</v>
      </c>
      <c r="Q34" s="28">
        <f t="shared" si="14"/>
        <v>25303.686019178345</v>
      </c>
      <c r="R34" s="28">
        <f t="shared" si="14"/>
        <v>36118.925331813349</v>
      </c>
      <c r="S34" s="28">
        <f t="shared" si="14"/>
        <v>47309.657628614841</v>
      </c>
      <c r="T34" s="28">
        <f t="shared" si="14"/>
        <v>59389.249495835043</v>
      </c>
      <c r="U34" s="28">
        <f t="shared" si="14"/>
        <v>68690.361814887307</v>
      </c>
      <c r="V34" s="28">
        <f t="shared" si="14"/>
        <v>80814.83347363981</v>
      </c>
      <c r="W34" s="28">
        <f t="shared" si="14"/>
        <v>88113.163167158724</v>
      </c>
      <c r="X34" s="28">
        <f t="shared" si="14"/>
        <v>101019.24631664668</v>
      </c>
      <c r="Y34" s="28">
        <f t="shared" si="14"/>
        <v>111507.41158008583</v>
      </c>
      <c r="Z34" s="28">
        <f t="shared" si="14"/>
        <v>122130.15019192954</v>
      </c>
      <c r="AA34" s="28">
        <f t="shared" si="14"/>
        <v>135499.75899812873</v>
      </c>
      <c r="AB34" s="28">
        <f t="shared" si="14"/>
        <v>36118.925331813349</v>
      </c>
      <c r="AC34" s="28">
        <f t="shared" si="14"/>
        <v>32616.005139042554</v>
      </c>
      <c r="AD34" s="28">
        <f t="shared" si="14"/>
        <v>32097.378110474659</v>
      </c>
      <c r="AE34" s="28">
        <f t="shared" si="14"/>
        <v>34368.005069729421</v>
      </c>
      <c r="AF34" s="28">
        <f t="shared" si="14"/>
        <v>68690.361814887307</v>
      </c>
      <c r="AG34" s="28">
        <f t="shared" si="14"/>
        <v>66446.468657969541</v>
      </c>
      <c r="AH34" s="28">
        <f t="shared" si="14"/>
        <v>135499.75899812873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875.87072999999998</v>
      </c>
      <c r="E35" s="15">
        <f t="shared" ref="E35:O35" si="16">E6*E$57/1000</f>
        <v>862.25366000000008</v>
      </c>
      <c r="F35" s="15">
        <f t="shared" si="16"/>
        <v>376.74128000000002</v>
      </c>
      <c r="G35" s="15">
        <f t="shared" si="16"/>
        <v>404.46201000000002</v>
      </c>
      <c r="H35" s="15">
        <f t="shared" si="16"/>
        <v>16.970740000000003</v>
      </c>
      <c r="I35" s="15">
        <f t="shared" si="16"/>
        <v>327.60948999999999</v>
      </c>
      <c r="J35" s="15">
        <f t="shared" si="16"/>
        <v>126.44740999999999</v>
      </c>
      <c r="K35" s="15">
        <f t="shared" si="16"/>
        <v>68.532110000000003</v>
      </c>
      <c r="L35" s="15">
        <f t="shared" ref="L35" si="17">L6*L$57/1000</f>
        <v>75.918779999999998</v>
      </c>
      <c r="M35" s="15">
        <f t="shared" si="16"/>
        <v>33.758699999999997</v>
      </c>
      <c r="N35" s="15">
        <f t="shared" si="16"/>
        <v>736.10222999999996</v>
      </c>
      <c r="O35" s="15">
        <f t="shared" si="16"/>
        <v>64.707059999999998</v>
      </c>
      <c r="P35" s="15">
        <f t="shared" si="15"/>
        <v>875.87072999999998</v>
      </c>
      <c r="Q35" s="15">
        <f t="shared" si="15"/>
        <v>1741.4095526355941</v>
      </c>
      <c r="R35" s="15">
        <f t="shared" si="15"/>
        <v>2082.8726266420226</v>
      </c>
      <c r="S35" s="15">
        <f t="shared" si="15"/>
        <v>2486.3912253668163</v>
      </c>
      <c r="T35" s="15">
        <f t="shared" si="15"/>
        <v>2529.3020699877779</v>
      </c>
      <c r="U35" s="15">
        <f t="shared" si="15"/>
        <v>2840.8467422191447</v>
      </c>
      <c r="V35" s="15">
        <f t="shared" si="15"/>
        <v>2971.9024954325669</v>
      </c>
      <c r="W35" s="15">
        <f t="shared" si="15"/>
        <v>2928.4563815843612</v>
      </c>
      <c r="X35" s="15">
        <f t="shared" si="15"/>
        <v>3019.3074172333031</v>
      </c>
      <c r="Y35" s="15">
        <f t="shared" si="15"/>
        <v>3014.7647633942124</v>
      </c>
      <c r="Z35" s="15">
        <f t="shared" si="15"/>
        <v>3788.274974319369</v>
      </c>
      <c r="AA35" s="15">
        <f t="shared" si="15"/>
        <v>3878.3301162992193</v>
      </c>
      <c r="AB35" s="15">
        <f t="shared" si="15"/>
        <v>2082.8726266420226</v>
      </c>
      <c r="AC35" s="15">
        <f t="shared" si="15"/>
        <v>787.82852174101129</v>
      </c>
      <c r="AD35" s="15">
        <f t="shared" si="15"/>
        <v>275.49791027016835</v>
      </c>
      <c r="AE35" s="15">
        <f t="shared" si="15"/>
        <v>862.88360448496894</v>
      </c>
      <c r="AF35" s="15">
        <f t="shared" si="15"/>
        <v>2840.8467422191447</v>
      </c>
      <c r="AG35" s="15">
        <f t="shared" si="15"/>
        <v>1127.2019137707669</v>
      </c>
      <c r="AH35" s="15">
        <f t="shared" si="15"/>
        <v>3878.3301162992193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0</v>
      </c>
      <c r="E36" s="15">
        <f t="shared" ref="E36:O36" si="19">E7*E$57/1000</f>
        <v>0</v>
      </c>
      <c r="F36" s="15">
        <f t="shared" si="19"/>
        <v>0</v>
      </c>
      <c r="G36" s="15">
        <f t="shared" si="19"/>
        <v>0</v>
      </c>
      <c r="H36" s="15">
        <f t="shared" si="19"/>
        <v>0</v>
      </c>
      <c r="I36" s="15">
        <f t="shared" si="19"/>
        <v>0</v>
      </c>
      <c r="J36" s="15">
        <f t="shared" si="19"/>
        <v>0</v>
      </c>
      <c r="K36" s="15">
        <f t="shared" si="19"/>
        <v>0</v>
      </c>
      <c r="L36" s="15">
        <f t="shared" ref="L36" si="20">L7*L$57/1000</f>
        <v>0</v>
      </c>
      <c r="M36" s="15">
        <f t="shared" si="19"/>
        <v>0</v>
      </c>
      <c r="N36" s="15">
        <f t="shared" si="19"/>
        <v>0</v>
      </c>
      <c r="O36" s="15">
        <f t="shared" si="19"/>
        <v>0</v>
      </c>
      <c r="P36" s="15">
        <f t="shared" si="18"/>
        <v>0</v>
      </c>
      <c r="Q36" s="15">
        <f t="shared" si="18"/>
        <v>0</v>
      </c>
      <c r="R36" s="15">
        <f t="shared" si="18"/>
        <v>0</v>
      </c>
      <c r="S36" s="15">
        <f t="shared" si="18"/>
        <v>0</v>
      </c>
      <c r="T36" s="15">
        <f t="shared" si="18"/>
        <v>0</v>
      </c>
      <c r="U36" s="15">
        <f t="shared" si="18"/>
        <v>0</v>
      </c>
      <c r="V36" s="15">
        <f t="shared" si="18"/>
        <v>0</v>
      </c>
      <c r="W36" s="15">
        <f t="shared" si="18"/>
        <v>0</v>
      </c>
      <c r="X36" s="15">
        <f t="shared" si="18"/>
        <v>0</v>
      </c>
      <c r="Y36" s="15">
        <f t="shared" si="18"/>
        <v>0</v>
      </c>
      <c r="Z36" s="15">
        <f t="shared" si="18"/>
        <v>0</v>
      </c>
      <c r="AA36" s="15">
        <f t="shared" si="18"/>
        <v>0</v>
      </c>
      <c r="AB36" s="15">
        <f t="shared" si="18"/>
        <v>0</v>
      </c>
      <c r="AC36" s="15">
        <f t="shared" si="18"/>
        <v>0</v>
      </c>
      <c r="AD36" s="15">
        <f t="shared" si="18"/>
        <v>0</v>
      </c>
      <c r="AE36" s="15">
        <f t="shared" si="18"/>
        <v>0</v>
      </c>
      <c r="AF36" s="15">
        <f t="shared" si="18"/>
        <v>0</v>
      </c>
      <c r="AG36" s="15">
        <f t="shared" si="18"/>
        <v>0</v>
      </c>
      <c r="AH36" s="15">
        <f t="shared" si="18"/>
        <v>0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0</v>
      </c>
      <c r="E37" s="15">
        <f t="shared" ref="E37:O37" si="22">E8*E$57/1000</f>
        <v>0</v>
      </c>
      <c r="F37" s="15">
        <f t="shared" si="22"/>
        <v>0</v>
      </c>
      <c r="G37" s="15">
        <f t="shared" si="22"/>
        <v>0</v>
      </c>
      <c r="H37" s="15">
        <f t="shared" si="22"/>
        <v>0</v>
      </c>
      <c r="I37" s="15">
        <f t="shared" si="22"/>
        <v>0</v>
      </c>
      <c r="J37" s="15">
        <f t="shared" si="22"/>
        <v>0</v>
      </c>
      <c r="K37" s="15">
        <f t="shared" si="22"/>
        <v>0</v>
      </c>
      <c r="L37" s="15">
        <f t="shared" ref="L37" si="23">L8*L$57/1000</f>
        <v>0</v>
      </c>
      <c r="M37" s="15">
        <f t="shared" si="22"/>
        <v>0</v>
      </c>
      <c r="N37" s="15">
        <f t="shared" si="22"/>
        <v>0</v>
      </c>
      <c r="O37" s="15">
        <f t="shared" si="22"/>
        <v>0</v>
      </c>
      <c r="P37" s="15">
        <f t="shared" si="21"/>
        <v>0</v>
      </c>
      <c r="Q37" s="15">
        <f t="shared" si="21"/>
        <v>0</v>
      </c>
      <c r="R37" s="15">
        <f t="shared" si="21"/>
        <v>0</v>
      </c>
      <c r="S37" s="15">
        <f t="shared" si="21"/>
        <v>0</v>
      </c>
      <c r="T37" s="15">
        <f t="shared" si="21"/>
        <v>0</v>
      </c>
      <c r="U37" s="15">
        <f t="shared" si="21"/>
        <v>0</v>
      </c>
      <c r="V37" s="15">
        <f t="shared" si="21"/>
        <v>0</v>
      </c>
      <c r="W37" s="15">
        <f t="shared" si="21"/>
        <v>0</v>
      </c>
      <c r="X37" s="15">
        <f t="shared" si="21"/>
        <v>0</v>
      </c>
      <c r="Y37" s="15">
        <f t="shared" si="21"/>
        <v>0</v>
      </c>
      <c r="Z37" s="15">
        <f t="shared" si="21"/>
        <v>0</v>
      </c>
      <c r="AA37" s="15">
        <f t="shared" si="21"/>
        <v>0</v>
      </c>
      <c r="AB37" s="15">
        <f t="shared" si="21"/>
        <v>0</v>
      </c>
      <c r="AC37" s="15">
        <f t="shared" si="21"/>
        <v>0</v>
      </c>
      <c r="AD37" s="15">
        <f t="shared" si="21"/>
        <v>0</v>
      </c>
      <c r="AE37" s="15">
        <f t="shared" si="21"/>
        <v>0</v>
      </c>
      <c r="AF37" s="15">
        <f t="shared" si="21"/>
        <v>0</v>
      </c>
      <c r="AG37" s="15">
        <f t="shared" si="21"/>
        <v>0</v>
      </c>
      <c r="AH37" s="15">
        <f t="shared" si="21"/>
        <v>0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0</v>
      </c>
      <c r="E38" s="15">
        <f t="shared" ref="E38:O38" si="25">E9*E$57/1000</f>
        <v>0</v>
      </c>
      <c r="F38" s="15">
        <f t="shared" si="25"/>
        <v>0</v>
      </c>
      <c r="G38" s="15">
        <f t="shared" si="25"/>
        <v>0</v>
      </c>
      <c r="H38" s="15">
        <f t="shared" si="25"/>
        <v>0</v>
      </c>
      <c r="I38" s="15">
        <f t="shared" si="25"/>
        <v>0</v>
      </c>
      <c r="J38" s="15">
        <f t="shared" si="25"/>
        <v>0</v>
      </c>
      <c r="K38" s="15">
        <f t="shared" si="25"/>
        <v>0</v>
      </c>
      <c r="L38" s="15">
        <f t="shared" ref="L38" si="26">L9*L$57/1000</f>
        <v>0</v>
      </c>
      <c r="M38" s="15">
        <f t="shared" si="25"/>
        <v>0</v>
      </c>
      <c r="N38" s="15">
        <f t="shared" si="25"/>
        <v>0</v>
      </c>
      <c r="O38" s="15">
        <f t="shared" si="25"/>
        <v>0</v>
      </c>
      <c r="P38" s="15">
        <f t="shared" si="24"/>
        <v>0</v>
      </c>
      <c r="Q38" s="15">
        <f t="shared" si="24"/>
        <v>0</v>
      </c>
      <c r="R38" s="15">
        <f t="shared" si="24"/>
        <v>0</v>
      </c>
      <c r="S38" s="15">
        <f t="shared" si="24"/>
        <v>0</v>
      </c>
      <c r="T38" s="15">
        <f t="shared" si="24"/>
        <v>0</v>
      </c>
      <c r="U38" s="15">
        <f t="shared" si="24"/>
        <v>0</v>
      </c>
      <c r="V38" s="15">
        <f t="shared" si="24"/>
        <v>0</v>
      </c>
      <c r="W38" s="15">
        <f t="shared" si="24"/>
        <v>0</v>
      </c>
      <c r="X38" s="15">
        <f t="shared" si="24"/>
        <v>0</v>
      </c>
      <c r="Y38" s="15">
        <f t="shared" si="24"/>
        <v>0</v>
      </c>
      <c r="Z38" s="15">
        <f t="shared" si="24"/>
        <v>0</v>
      </c>
      <c r="AA38" s="15">
        <f t="shared" si="24"/>
        <v>0</v>
      </c>
      <c r="AB38" s="15">
        <f t="shared" si="24"/>
        <v>0</v>
      </c>
      <c r="AC38" s="15">
        <f t="shared" si="24"/>
        <v>0</v>
      </c>
      <c r="AD38" s="15">
        <f t="shared" si="24"/>
        <v>0</v>
      </c>
      <c r="AE38" s="15">
        <f t="shared" si="24"/>
        <v>0</v>
      </c>
      <c r="AF38" s="15">
        <f t="shared" si="24"/>
        <v>0</v>
      </c>
      <c r="AG38" s="15">
        <f t="shared" si="24"/>
        <v>0</v>
      </c>
      <c r="AH38" s="15">
        <f t="shared" si="24"/>
        <v>0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0</v>
      </c>
      <c r="E39" s="15">
        <f t="shared" ref="E39:O39" si="28">E10*E$57/1000</f>
        <v>0</v>
      </c>
      <c r="F39" s="15">
        <f t="shared" si="28"/>
        <v>0</v>
      </c>
      <c r="G39" s="15">
        <f t="shared" si="28"/>
        <v>0</v>
      </c>
      <c r="H39" s="15">
        <f t="shared" si="28"/>
        <v>0</v>
      </c>
      <c r="I39" s="15">
        <f t="shared" si="28"/>
        <v>0</v>
      </c>
      <c r="J39" s="15">
        <f t="shared" si="28"/>
        <v>0</v>
      </c>
      <c r="K39" s="15">
        <f t="shared" si="28"/>
        <v>0</v>
      </c>
      <c r="L39" s="15">
        <f t="shared" ref="L39" si="29">L10*L$57/1000</f>
        <v>0</v>
      </c>
      <c r="M39" s="15">
        <f t="shared" si="28"/>
        <v>0</v>
      </c>
      <c r="N39" s="15">
        <f t="shared" si="28"/>
        <v>0</v>
      </c>
      <c r="O39" s="15">
        <f t="shared" si="28"/>
        <v>0</v>
      </c>
      <c r="P39" s="15">
        <f t="shared" si="27"/>
        <v>0</v>
      </c>
      <c r="Q39" s="15">
        <f t="shared" si="27"/>
        <v>0</v>
      </c>
      <c r="R39" s="15">
        <f t="shared" si="27"/>
        <v>0</v>
      </c>
      <c r="S39" s="15">
        <f t="shared" si="27"/>
        <v>0</v>
      </c>
      <c r="T39" s="15">
        <f t="shared" si="27"/>
        <v>0</v>
      </c>
      <c r="U39" s="15">
        <f t="shared" si="27"/>
        <v>0</v>
      </c>
      <c r="V39" s="15">
        <f t="shared" si="27"/>
        <v>0</v>
      </c>
      <c r="W39" s="15">
        <f t="shared" si="27"/>
        <v>0</v>
      </c>
      <c r="X39" s="15">
        <f t="shared" si="27"/>
        <v>0</v>
      </c>
      <c r="Y39" s="15">
        <f t="shared" si="27"/>
        <v>0</v>
      </c>
      <c r="Z39" s="15">
        <f t="shared" si="27"/>
        <v>0</v>
      </c>
      <c r="AA39" s="15">
        <f t="shared" si="27"/>
        <v>0</v>
      </c>
      <c r="AB39" s="15">
        <f t="shared" si="27"/>
        <v>0</v>
      </c>
      <c r="AC39" s="15">
        <f t="shared" si="27"/>
        <v>0</v>
      </c>
      <c r="AD39" s="15">
        <f t="shared" si="27"/>
        <v>0</v>
      </c>
      <c r="AE39" s="15">
        <f t="shared" si="27"/>
        <v>0</v>
      </c>
      <c r="AF39" s="15">
        <f t="shared" si="27"/>
        <v>0</v>
      </c>
      <c r="AG39" s="15">
        <f t="shared" si="27"/>
        <v>0</v>
      </c>
      <c r="AH39" s="15">
        <f t="shared" si="27"/>
        <v>0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3623.9249599999998</v>
      </c>
      <c r="E40" s="15">
        <f t="shared" ref="E40:O40" si="31">E11*E$57/1000</f>
        <v>3293.2146899999998</v>
      </c>
      <c r="F40" s="15">
        <f t="shared" si="31"/>
        <v>2995.2825200000002</v>
      </c>
      <c r="G40" s="15">
        <f t="shared" si="31"/>
        <v>4837.1639800000003</v>
      </c>
      <c r="H40" s="15">
        <f t="shared" si="31"/>
        <v>3563.0525899999998</v>
      </c>
      <c r="I40" s="15">
        <f t="shared" si="31"/>
        <v>2870.7122200000008</v>
      </c>
      <c r="J40" s="15">
        <f t="shared" si="31"/>
        <v>3309.1260200000002</v>
      </c>
      <c r="K40" s="15">
        <f t="shared" si="31"/>
        <v>2011.24749</v>
      </c>
      <c r="L40" s="15">
        <f t="shared" ref="L40" si="32">L11*L$57/1000</f>
        <v>3396.4050900000002</v>
      </c>
      <c r="M40" s="15">
        <f t="shared" si="31"/>
        <v>3762.5809899999999</v>
      </c>
      <c r="N40" s="15">
        <f t="shared" si="31"/>
        <v>4320.96461</v>
      </c>
      <c r="O40" s="15">
        <f t="shared" si="31"/>
        <v>3281.9318499999999</v>
      </c>
      <c r="P40" s="15">
        <f t="shared" si="30"/>
        <v>3623.9249599999998</v>
      </c>
      <c r="Q40" s="15">
        <f t="shared" si="30"/>
        <v>6917.0437674372743</v>
      </c>
      <c r="R40" s="15">
        <f t="shared" si="30"/>
        <v>9907.8063797472005</v>
      </c>
      <c r="S40" s="15">
        <f t="shared" si="30"/>
        <v>14750.065700854981</v>
      </c>
      <c r="T40" s="15">
        <f t="shared" si="30"/>
        <v>18326.209520919831</v>
      </c>
      <c r="U40" s="15">
        <f t="shared" si="30"/>
        <v>21183.021541866794</v>
      </c>
      <c r="V40" s="15">
        <f t="shared" si="30"/>
        <v>24495.734301501514</v>
      </c>
      <c r="W40" s="15">
        <f t="shared" si="30"/>
        <v>26488.453692075866</v>
      </c>
      <c r="X40" s="15">
        <f t="shared" si="30"/>
        <v>29889.836618516107</v>
      </c>
      <c r="Y40" s="15">
        <f t="shared" si="30"/>
        <v>33791.255322026642</v>
      </c>
      <c r="Z40" s="15">
        <f t="shared" si="30"/>
        <v>38211.529362495239</v>
      </c>
      <c r="AA40" s="15">
        <f t="shared" si="30"/>
        <v>41536.248240274814</v>
      </c>
      <c r="AB40" s="15">
        <f t="shared" si="30"/>
        <v>9907.8063797472005</v>
      </c>
      <c r="AC40" s="15">
        <f t="shared" si="30"/>
        <v>11230.440015869834</v>
      </c>
      <c r="AD40" s="15">
        <f t="shared" si="30"/>
        <v>8751.6340773881548</v>
      </c>
      <c r="AE40" s="15">
        <f t="shared" si="30"/>
        <v>11552.307964713276</v>
      </c>
      <c r="AF40" s="15">
        <f t="shared" si="30"/>
        <v>21183.021541866794</v>
      </c>
      <c r="AG40" s="15">
        <f t="shared" si="30"/>
        <v>20256.462183367705</v>
      </c>
      <c r="AH40" s="15">
        <f t="shared" si="30"/>
        <v>41536.248240274814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4912.2926900000002</v>
      </c>
      <c r="E41" s="28">
        <f t="shared" ref="E41:O41" si="34">E12*E$57/1000</f>
        <v>4517.3202299999994</v>
      </c>
      <c r="F41" s="28">
        <f t="shared" si="34"/>
        <v>3681.1822800000004</v>
      </c>
      <c r="G41" s="28">
        <f t="shared" si="34"/>
        <v>5619.8719700000011</v>
      </c>
      <c r="H41" s="28">
        <f t="shared" si="34"/>
        <v>3985.9250799999995</v>
      </c>
      <c r="I41" s="28">
        <f t="shared" si="34"/>
        <v>3498.7695500000004</v>
      </c>
      <c r="J41" s="28">
        <f t="shared" si="34"/>
        <v>3828.1766699999998</v>
      </c>
      <c r="K41" s="28">
        <f t="shared" si="34"/>
        <v>2346.9315399999996</v>
      </c>
      <c r="L41" s="28">
        <f t="shared" ref="L41" si="35">L12*L$57/1000</f>
        <v>3910.8548600000004</v>
      </c>
      <c r="M41" s="28">
        <f t="shared" si="34"/>
        <v>4137.5701100000006</v>
      </c>
      <c r="N41" s="28">
        <f t="shared" si="34"/>
        <v>5462.9033900000004</v>
      </c>
      <c r="O41" s="28">
        <f t="shared" si="34"/>
        <v>3770.0973600000002</v>
      </c>
      <c r="P41" s="28">
        <f t="shared" si="33"/>
        <v>4912.2926900000002</v>
      </c>
      <c r="Q41" s="28">
        <f t="shared" si="33"/>
        <v>9432.1426328897378</v>
      </c>
      <c r="R41" s="28">
        <f t="shared" si="33"/>
        <v>13070.680467431117</v>
      </c>
      <c r="S41" s="28">
        <f t="shared" si="33"/>
        <v>18694.769556564726</v>
      </c>
      <c r="T41" s="28">
        <f t="shared" si="33"/>
        <v>22718.839509005764</v>
      </c>
      <c r="U41" s="28">
        <f t="shared" si="33"/>
        <v>26187.997447800459</v>
      </c>
      <c r="V41" s="28">
        <f t="shared" si="33"/>
        <v>30024.026389902898</v>
      </c>
      <c r="W41" s="28">
        <f t="shared" si="33"/>
        <v>32274.321848432402</v>
      </c>
      <c r="X41" s="28">
        <f t="shared" si="33"/>
        <v>36202.160119999971</v>
      </c>
      <c r="Y41" s="28">
        <f t="shared" si="33"/>
        <v>40444.487510878505</v>
      </c>
      <c r="Z41" s="28">
        <f t="shared" si="33"/>
        <v>46049.962877430291</v>
      </c>
      <c r="AA41" s="28">
        <f t="shared" si="33"/>
        <v>49886.609336696005</v>
      </c>
      <c r="AB41" s="28">
        <f t="shared" si="33"/>
        <v>13070.680467431117</v>
      </c>
      <c r="AC41" s="28">
        <f t="shared" si="33"/>
        <v>13101.045086644421</v>
      </c>
      <c r="AD41" s="28">
        <f t="shared" si="33"/>
        <v>10138.571071051088</v>
      </c>
      <c r="AE41" s="28">
        <f t="shared" si="33"/>
        <v>13588.222032198712</v>
      </c>
      <c r="AF41" s="28">
        <f t="shared" si="33"/>
        <v>26187.997447800459</v>
      </c>
      <c r="AG41" s="28">
        <f t="shared" si="33"/>
        <v>23667.809146959047</v>
      </c>
      <c r="AH41" s="28">
        <f t="shared" si="33"/>
        <v>49886.609336696005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139.73320000000001</v>
      </c>
      <c r="E42" s="15">
        <f t="shared" ref="E42:O42" si="37">E13*E$57/1000</f>
        <v>118.19974000000001</v>
      </c>
      <c r="F42" s="15">
        <f t="shared" si="37"/>
        <v>108.55177999999999</v>
      </c>
      <c r="G42" s="15">
        <f t="shared" si="37"/>
        <v>113.96216</v>
      </c>
      <c r="H42" s="15">
        <f t="shared" si="37"/>
        <v>104.87386000000001</v>
      </c>
      <c r="I42" s="15">
        <f t="shared" si="37"/>
        <v>87.506820000000005</v>
      </c>
      <c r="J42" s="15">
        <f t="shared" si="37"/>
        <v>92.181820000000002</v>
      </c>
      <c r="K42" s="15">
        <f t="shared" si="37"/>
        <v>61.008139999999997</v>
      </c>
      <c r="L42" s="15">
        <f t="shared" ref="L42" si="38">L13*L$57/1000</f>
        <v>109.65107</v>
      </c>
      <c r="M42" s="15">
        <f t="shared" si="37"/>
        <v>107.87357</v>
      </c>
      <c r="N42" s="15">
        <f t="shared" si="37"/>
        <v>107.40044999999999</v>
      </c>
      <c r="O42" s="15">
        <f t="shared" si="37"/>
        <v>105.70462999999999</v>
      </c>
      <c r="P42" s="15">
        <f t="shared" si="36"/>
        <v>139.73320000000001</v>
      </c>
      <c r="Q42" s="15">
        <f t="shared" si="36"/>
        <v>257.49112135978157</v>
      </c>
      <c r="R42" s="15">
        <f t="shared" si="36"/>
        <v>365.60779312292891</v>
      </c>
      <c r="S42" s="15">
        <f t="shared" si="36"/>
        <v>479.54569350391398</v>
      </c>
      <c r="T42" s="15">
        <f t="shared" si="36"/>
        <v>585.29109111494995</v>
      </c>
      <c r="U42" s="15">
        <f t="shared" si="36"/>
        <v>671.49269593664781</v>
      </c>
      <c r="V42" s="15">
        <f t="shared" si="36"/>
        <v>763.95360012147364</v>
      </c>
      <c r="W42" s="15">
        <f t="shared" si="36"/>
        <v>823.31019221963527</v>
      </c>
      <c r="X42" s="15">
        <f t="shared" si="36"/>
        <v>932.91989375425158</v>
      </c>
      <c r="Y42" s="15">
        <f t="shared" si="36"/>
        <v>1043.6818219596942</v>
      </c>
      <c r="Z42" s="15">
        <f t="shared" si="36"/>
        <v>1152.0277900596498</v>
      </c>
      <c r="AA42" s="15">
        <f t="shared" si="36"/>
        <v>1258.4751345993654</v>
      </c>
      <c r="AB42" s="15">
        <f t="shared" si="36"/>
        <v>365.60779312292891</v>
      </c>
      <c r="AC42" s="15">
        <f t="shared" si="36"/>
        <v>306.9160054619876</v>
      </c>
      <c r="AD42" s="15">
        <f t="shared" si="36"/>
        <v>264.18913852713536</v>
      </c>
      <c r="AE42" s="15">
        <f t="shared" si="36"/>
        <v>324.21618923867891</v>
      </c>
      <c r="AF42" s="15">
        <f t="shared" si="36"/>
        <v>671.49269593664781</v>
      </c>
      <c r="AG42" s="15">
        <f t="shared" si="36"/>
        <v>587.44768646055911</v>
      </c>
      <c r="AH42" s="15">
        <f t="shared" si="36"/>
        <v>1258.4751345993654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418.94128999999998</v>
      </c>
      <c r="E43" s="15">
        <f t="shared" ref="E43:O43" si="40">E14*E$57/1000</f>
        <v>257.09986999999995</v>
      </c>
      <c r="F43" s="15">
        <f t="shared" si="40"/>
        <v>220.95541000000003</v>
      </c>
      <c r="G43" s="15">
        <f t="shared" si="40"/>
        <v>374.86283000000003</v>
      </c>
      <c r="H43" s="15">
        <f t="shared" si="40"/>
        <v>208.67231000000001</v>
      </c>
      <c r="I43" s="15">
        <f t="shared" si="40"/>
        <v>206.45719999999997</v>
      </c>
      <c r="J43" s="15">
        <f t="shared" si="40"/>
        <v>237.77966000000001</v>
      </c>
      <c r="K43" s="15">
        <f t="shared" si="40"/>
        <v>177.56659999999999</v>
      </c>
      <c r="L43" s="15">
        <f t="shared" ref="L43" si="41">L14*L$57/1000</f>
        <v>459.09448000000003</v>
      </c>
      <c r="M43" s="15">
        <f t="shared" si="40"/>
        <v>561.42917</v>
      </c>
      <c r="N43" s="15">
        <f t="shared" si="40"/>
        <v>655.92998999999998</v>
      </c>
      <c r="O43" s="15">
        <f t="shared" si="40"/>
        <v>266.28257000000002</v>
      </c>
      <c r="P43" s="15">
        <f t="shared" si="39"/>
        <v>418.94128999999998</v>
      </c>
      <c r="Q43" s="15">
        <f t="shared" si="39"/>
        <v>669.86318438039143</v>
      </c>
      <c r="R43" s="15">
        <f t="shared" si="39"/>
        <v>884.12761679381106</v>
      </c>
      <c r="S43" s="15">
        <f t="shared" si="39"/>
        <v>1259.2583433864575</v>
      </c>
      <c r="T43" s="15">
        <f t="shared" si="39"/>
        <v>1472.9323618944509</v>
      </c>
      <c r="U43" s="15">
        <f t="shared" si="39"/>
        <v>1673.2669258643509</v>
      </c>
      <c r="V43" s="15">
        <f t="shared" si="39"/>
        <v>1911.6369968455876</v>
      </c>
      <c r="W43" s="15">
        <f t="shared" si="39"/>
        <v>2100.6452909572195</v>
      </c>
      <c r="X43" s="15">
        <f t="shared" si="39"/>
        <v>2551.0252555963752</v>
      </c>
      <c r="Y43" s="15">
        <f t="shared" si="39"/>
        <v>3160.6118112899517</v>
      </c>
      <c r="Z43" s="15">
        <f t="shared" si="39"/>
        <v>3846.3316977093027</v>
      </c>
      <c r="AA43" s="15">
        <f t="shared" si="39"/>
        <v>4122.1092603511443</v>
      </c>
      <c r="AB43" s="15">
        <f t="shared" si="39"/>
        <v>884.12761679381106</v>
      </c>
      <c r="AC43" s="15">
        <f t="shared" si="39"/>
        <v>790.42880484524198</v>
      </c>
      <c r="AD43" s="15">
        <f t="shared" si="39"/>
        <v>863.81498519706793</v>
      </c>
      <c r="AE43" s="15">
        <f t="shared" si="39"/>
        <v>1538.7519176560611</v>
      </c>
      <c r="AF43" s="15">
        <f t="shared" si="39"/>
        <v>1673.2669258643509</v>
      </c>
      <c r="AG43" s="15">
        <f t="shared" si="39"/>
        <v>2390.1495172644554</v>
      </c>
      <c r="AH43" s="15">
        <f t="shared" si="39"/>
        <v>4122.1092603511443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415.60879999999997</v>
      </c>
      <c r="E44" s="15">
        <f t="shared" ref="E44:O44" si="43">E15*E$57/1000</f>
        <v>371.63483000000002</v>
      </c>
      <c r="F44" s="15">
        <f t="shared" si="43"/>
        <v>303.95330000000001</v>
      </c>
      <c r="G44" s="15">
        <f t="shared" si="43"/>
        <v>352.81587999999999</v>
      </c>
      <c r="H44" s="15">
        <f t="shared" si="43"/>
        <v>315.00559000000004</v>
      </c>
      <c r="I44" s="15">
        <f t="shared" si="43"/>
        <v>239.66515000000001</v>
      </c>
      <c r="J44" s="15">
        <f t="shared" si="43"/>
        <v>280.69324999999998</v>
      </c>
      <c r="K44" s="15">
        <f t="shared" si="43"/>
        <v>227.65998000000002</v>
      </c>
      <c r="L44" s="15">
        <f t="shared" ref="L44" si="44">L15*L$57/1000</f>
        <v>464.14270999999997</v>
      </c>
      <c r="M44" s="15">
        <f t="shared" si="43"/>
        <v>511.18553000000003</v>
      </c>
      <c r="N44" s="15">
        <f t="shared" si="43"/>
        <v>577.36360999999999</v>
      </c>
      <c r="O44" s="15">
        <f t="shared" si="43"/>
        <v>470.33029999999997</v>
      </c>
      <c r="P44" s="15">
        <f t="shared" si="42"/>
        <v>415.60879999999997</v>
      </c>
      <c r="Q44" s="15">
        <f t="shared" si="42"/>
        <v>786.9309713150268</v>
      </c>
      <c r="R44" s="15">
        <f t="shared" si="42"/>
        <v>1087.0395491662102</v>
      </c>
      <c r="S44" s="15">
        <f t="shared" si="42"/>
        <v>1439.8292833201888</v>
      </c>
      <c r="T44" s="15">
        <f t="shared" si="42"/>
        <v>1757.44663975701</v>
      </c>
      <c r="U44" s="15">
        <f t="shared" si="42"/>
        <v>1988.4305569789267</v>
      </c>
      <c r="V44" s="15">
        <f t="shared" si="42"/>
        <v>2269.8497803510268</v>
      </c>
      <c r="W44" s="15">
        <f t="shared" si="42"/>
        <v>2521.6133233360665</v>
      </c>
      <c r="X44" s="15">
        <f t="shared" si="42"/>
        <v>2979.4696161107126</v>
      </c>
      <c r="Y44" s="15">
        <f t="shared" si="42"/>
        <v>3525.0622566468237</v>
      </c>
      <c r="Z44" s="15">
        <f t="shared" si="42"/>
        <v>4123.0947576112358</v>
      </c>
      <c r="AA44" s="15">
        <f t="shared" si="42"/>
        <v>4588.6326728427066</v>
      </c>
      <c r="AB44" s="15">
        <f t="shared" si="42"/>
        <v>1087.0395491662102</v>
      </c>
      <c r="AC44" s="15">
        <f t="shared" si="42"/>
        <v>904.65345559753928</v>
      </c>
      <c r="AD44" s="15">
        <f t="shared" si="42"/>
        <v>979.25881061323798</v>
      </c>
      <c r="AE44" s="15">
        <f t="shared" si="42"/>
        <v>1580.9082903726894</v>
      </c>
      <c r="AF44" s="15">
        <f t="shared" si="42"/>
        <v>1988.4305569789267</v>
      </c>
      <c r="AG44" s="15">
        <f t="shared" si="42"/>
        <v>2549.2619056667982</v>
      </c>
      <c r="AH44" s="15">
        <f t="shared" si="42"/>
        <v>4588.6326728427066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0</v>
      </c>
      <c r="E45" s="15">
        <f t="shared" ref="E45:O45" si="46">E16*E$57/1000</f>
        <v>0</v>
      </c>
      <c r="F45" s="15">
        <f t="shared" si="46"/>
        <v>0</v>
      </c>
      <c r="G45" s="15">
        <f t="shared" si="46"/>
        <v>0</v>
      </c>
      <c r="H45" s="15">
        <f t="shared" si="46"/>
        <v>0</v>
      </c>
      <c r="I45" s="15">
        <f t="shared" si="46"/>
        <v>0</v>
      </c>
      <c r="J45" s="15">
        <f t="shared" si="46"/>
        <v>0</v>
      </c>
      <c r="K45" s="15">
        <f t="shared" si="46"/>
        <v>0</v>
      </c>
      <c r="L45" s="15">
        <f t="shared" ref="L45" si="47">L16*L$57/1000</f>
        <v>0</v>
      </c>
      <c r="M45" s="15">
        <f t="shared" si="46"/>
        <v>0</v>
      </c>
      <c r="N45" s="15">
        <f t="shared" si="46"/>
        <v>0</v>
      </c>
      <c r="O45" s="15">
        <f t="shared" si="46"/>
        <v>0</v>
      </c>
      <c r="P45" s="15">
        <f t="shared" si="45"/>
        <v>0</v>
      </c>
      <c r="Q45" s="15">
        <f t="shared" si="45"/>
        <v>0</v>
      </c>
      <c r="R45" s="15">
        <f t="shared" si="45"/>
        <v>0</v>
      </c>
      <c r="S45" s="15">
        <f t="shared" si="45"/>
        <v>0</v>
      </c>
      <c r="T45" s="15">
        <f t="shared" si="45"/>
        <v>0</v>
      </c>
      <c r="U45" s="15">
        <f t="shared" si="45"/>
        <v>0</v>
      </c>
      <c r="V45" s="15">
        <f t="shared" si="45"/>
        <v>0</v>
      </c>
      <c r="W45" s="15">
        <f t="shared" si="45"/>
        <v>0</v>
      </c>
      <c r="X45" s="15">
        <f t="shared" si="45"/>
        <v>0</v>
      </c>
      <c r="Y45" s="15">
        <f t="shared" si="45"/>
        <v>0</v>
      </c>
      <c r="Z45" s="15">
        <f t="shared" si="45"/>
        <v>0</v>
      </c>
      <c r="AA45" s="15">
        <f t="shared" si="45"/>
        <v>0</v>
      </c>
      <c r="AB45" s="15">
        <f t="shared" si="45"/>
        <v>0</v>
      </c>
      <c r="AC45" s="15">
        <f t="shared" si="45"/>
        <v>0</v>
      </c>
      <c r="AD45" s="15">
        <f t="shared" si="45"/>
        <v>0</v>
      </c>
      <c r="AE45" s="15">
        <f t="shared" si="45"/>
        <v>0</v>
      </c>
      <c r="AF45" s="15">
        <f t="shared" si="45"/>
        <v>0</v>
      </c>
      <c r="AG45" s="15">
        <f t="shared" si="45"/>
        <v>0</v>
      </c>
      <c r="AH45" s="15">
        <f t="shared" si="45"/>
        <v>0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0</v>
      </c>
      <c r="E46" s="15">
        <f t="shared" ref="E46:O46" si="49">E17*E$57/1000</f>
        <v>0</v>
      </c>
      <c r="F46" s="15">
        <f t="shared" si="49"/>
        <v>0</v>
      </c>
      <c r="G46" s="15">
        <f t="shared" si="49"/>
        <v>0</v>
      </c>
      <c r="H46" s="15">
        <f t="shared" si="49"/>
        <v>0</v>
      </c>
      <c r="I46" s="15">
        <f t="shared" si="49"/>
        <v>0</v>
      </c>
      <c r="J46" s="15">
        <f t="shared" si="49"/>
        <v>0</v>
      </c>
      <c r="K46" s="15">
        <f t="shared" si="49"/>
        <v>0</v>
      </c>
      <c r="L46" s="15">
        <f t="shared" ref="L46" si="50">L17*L$57/1000</f>
        <v>0</v>
      </c>
      <c r="M46" s="15">
        <f t="shared" si="49"/>
        <v>0</v>
      </c>
      <c r="N46" s="15">
        <f t="shared" si="49"/>
        <v>0</v>
      </c>
      <c r="O46" s="15">
        <f t="shared" si="49"/>
        <v>0</v>
      </c>
      <c r="P46" s="15">
        <f t="shared" si="48"/>
        <v>0</v>
      </c>
      <c r="Q46" s="15">
        <f t="shared" si="48"/>
        <v>0</v>
      </c>
      <c r="R46" s="15">
        <f t="shared" si="48"/>
        <v>0</v>
      </c>
      <c r="S46" s="15">
        <f t="shared" si="48"/>
        <v>0</v>
      </c>
      <c r="T46" s="15">
        <f t="shared" si="48"/>
        <v>0</v>
      </c>
      <c r="U46" s="15">
        <f t="shared" si="48"/>
        <v>0</v>
      </c>
      <c r="V46" s="15">
        <f t="shared" si="48"/>
        <v>0</v>
      </c>
      <c r="W46" s="15">
        <f t="shared" si="48"/>
        <v>0</v>
      </c>
      <c r="X46" s="15">
        <f t="shared" si="48"/>
        <v>0</v>
      </c>
      <c r="Y46" s="15">
        <f t="shared" si="48"/>
        <v>0</v>
      </c>
      <c r="Z46" s="15">
        <f t="shared" si="48"/>
        <v>0</v>
      </c>
      <c r="AA46" s="15">
        <f t="shared" si="48"/>
        <v>0</v>
      </c>
      <c r="AB46" s="15">
        <f t="shared" si="48"/>
        <v>0</v>
      </c>
      <c r="AC46" s="15">
        <f t="shared" si="48"/>
        <v>0</v>
      </c>
      <c r="AD46" s="15">
        <f t="shared" si="48"/>
        <v>0</v>
      </c>
      <c r="AE46" s="15">
        <f t="shared" si="48"/>
        <v>0</v>
      </c>
      <c r="AF46" s="15">
        <f t="shared" si="48"/>
        <v>0</v>
      </c>
      <c r="AG46" s="15">
        <f t="shared" si="48"/>
        <v>0</v>
      </c>
      <c r="AH46" s="15">
        <f t="shared" si="48"/>
        <v>0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1667.5325099999998</v>
      </c>
      <c r="E47" s="28">
        <f t="shared" ref="E47:O47" si="52">E18*E$57/1000</f>
        <v>1344.01099</v>
      </c>
      <c r="F47" s="28">
        <f t="shared" si="52"/>
        <v>1032.2336799999998</v>
      </c>
      <c r="G47" s="28">
        <f t="shared" si="52"/>
        <v>1452.0042600000002</v>
      </c>
      <c r="H47" s="28">
        <f t="shared" si="52"/>
        <v>1220.50964</v>
      </c>
      <c r="I47" s="28">
        <f t="shared" si="52"/>
        <v>1039.3328800000002</v>
      </c>
      <c r="J47" s="28">
        <f t="shared" si="52"/>
        <v>1070.3341599999999</v>
      </c>
      <c r="K47" s="28">
        <f t="shared" si="52"/>
        <v>799.28270999999995</v>
      </c>
      <c r="L47" s="28">
        <f t="shared" ref="L47" si="53">L18*L$57/1000</f>
        <v>1686.4690100000003</v>
      </c>
      <c r="M47" s="28">
        <f t="shared" si="52"/>
        <v>1787.9800700000001</v>
      </c>
      <c r="N47" s="28">
        <f t="shared" si="52"/>
        <v>1784.1898199999998</v>
      </c>
      <c r="O47" s="28">
        <f t="shared" si="52"/>
        <v>1158.1800700000001</v>
      </c>
      <c r="P47" s="28">
        <f t="shared" si="51"/>
        <v>1667.5325099999998</v>
      </c>
      <c r="Q47" s="28">
        <f t="shared" si="51"/>
        <v>3002.9509019881384</v>
      </c>
      <c r="R47" s="28">
        <f t="shared" si="51"/>
        <v>4008.9627565205064</v>
      </c>
      <c r="S47" s="28">
        <f t="shared" si="51"/>
        <v>5461.3667494273741</v>
      </c>
      <c r="T47" s="28">
        <f t="shared" si="51"/>
        <v>6690.7390339047006</v>
      </c>
      <c r="U47" s="28">
        <f t="shared" si="51"/>
        <v>7723.1947686652193</v>
      </c>
      <c r="V47" s="28">
        <f t="shared" si="51"/>
        <v>8796.6074368802729</v>
      </c>
      <c r="W47" s="28">
        <f t="shared" si="51"/>
        <v>9637.403749444944</v>
      </c>
      <c r="X47" s="28">
        <f t="shared" si="51"/>
        <v>11304.044734340512</v>
      </c>
      <c r="Y47" s="28">
        <f t="shared" si="51"/>
        <v>13199.682084866841</v>
      </c>
      <c r="Z47" s="28">
        <f t="shared" si="51"/>
        <v>15030.507269017357</v>
      </c>
      <c r="AA47" s="28">
        <f t="shared" si="51"/>
        <v>16216.268032586382</v>
      </c>
      <c r="AB47" s="28">
        <f t="shared" si="51"/>
        <v>4008.9627565205064</v>
      </c>
      <c r="AC47" s="28">
        <f t="shared" si="51"/>
        <v>3716.7673879507579</v>
      </c>
      <c r="AD47" s="28">
        <f t="shared" si="51"/>
        <v>3559.7938012429327</v>
      </c>
      <c r="AE47" s="28">
        <f t="shared" si="51"/>
        <v>4855.2571259982833</v>
      </c>
      <c r="AF47" s="28">
        <f t="shared" si="51"/>
        <v>7723.1947686652193</v>
      </c>
      <c r="AG47" s="28">
        <f t="shared" si="51"/>
        <v>8392.7065187961052</v>
      </c>
      <c r="AH47" s="28">
        <f t="shared" si="51"/>
        <v>16216.268032586382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396.31065000000001</v>
      </c>
      <c r="E48" s="15">
        <f t="shared" ref="E48:O48" si="55">E19*E$57/1000</f>
        <v>457.36114000000003</v>
      </c>
      <c r="F48" s="15">
        <f t="shared" si="55"/>
        <v>471.43662000000006</v>
      </c>
      <c r="G48" s="15">
        <f t="shared" si="55"/>
        <v>636.23699999999997</v>
      </c>
      <c r="H48" s="15">
        <f t="shared" si="55"/>
        <v>333.30314000000004</v>
      </c>
      <c r="I48" s="15">
        <f t="shared" si="55"/>
        <v>421.23072999999999</v>
      </c>
      <c r="J48" s="15">
        <f t="shared" si="55"/>
        <v>402.76909000000001</v>
      </c>
      <c r="K48" s="15">
        <f t="shared" si="55"/>
        <v>297.21616</v>
      </c>
      <c r="L48" s="15">
        <f t="shared" ref="L48" si="56">L19*L$57/1000</f>
        <v>343.80412000000001</v>
      </c>
      <c r="M48" s="15">
        <f t="shared" si="55"/>
        <v>761.31335000000001</v>
      </c>
      <c r="N48" s="15">
        <f t="shared" si="55"/>
        <v>1083.1653700000002</v>
      </c>
      <c r="O48" s="15">
        <f t="shared" si="55"/>
        <v>675.03935000000001</v>
      </c>
      <c r="P48" s="15">
        <f t="shared" si="54"/>
        <v>396.31065000000001</v>
      </c>
      <c r="Q48" s="15">
        <f t="shared" si="54"/>
        <v>858.51144560698083</v>
      </c>
      <c r="R48" s="15">
        <f t="shared" si="54"/>
        <v>1338.4053823593831</v>
      </c>
      <c r="S48" s="15">
        <f t="shared" si="54"/>
        <v>1975.2741259806874</v>
      </c>
      <c r="T48" s="15">
        <f t="shared" si="54"/>
        <v>2316.179801746332</v>
      </c>
      <c r="U48" s="15">
        <f t="shared" si="54"/>
        <v>2747.7004101278744</v>
      </c>
      <c r="V48" s="15">
        <f t="shared" si="54"/>
        <v>3151.2789580431945</v>
      </c>
      <c r="W48" s="15">
        <f t="shared" si="54"/>
        <v>3470.172043638353</v>
      </c>
      <c r="X48" s="15">
        <f t="shared" si="54"/>
        <v>3819.4842295414019</v>
      </c>
      <c r="Y48" s="15">
        <f t="shared" si="54"/>
        <v>4640.9221532195024</v>
      </c>
      <c r="Z48" s="15">
        <f t="shared" si="54"/>
        <v>5777.6028841478565</v>
      </c>
      <c r="AA48" s="15">
        <f t="shared" si="54"/>
        <v>6444.6331911347133</v>
      </c>
      <c r="AB48" s="15">
        <f t="shared" si="54"/>
        <v>1338.4053823593831</v>
      </c>
      <c r="AC48" s="15">
        <f t="shared" si="54"/>
        <v>1406.0186894263193</v>
      </c>
      <c r="AD48" s="15">
        <f t="shared" si="54"/>
        <v>1082.8975528981659</v>
      </c>
      <c r="AE48" s="15">
        <f t="shared" si="54"/>
        <v>2565.2501449488905</v>
      </c>
      <c r="AF48" s="15">
        <f t="shared" si="54"/>
        <v>2747.7004101278744</v>
      </c>
      <c r="AG48" s="15">
        <f t="shared" si="54"/>
        <v>3620.2379261092456</v>
      </c>
      <c r="AH48" s="15">
        <f t="shared" si="54"/>
        <v>6444.6331911347133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154.52529000000001</v>
      </c>
      <c r="E49" s="15">
        <f t="shared" ref="E49:O49" si="58">E20*E$57/1000</f>
        <v>181.26416</v>
      </c>
      <c r="F49" s="15">
        <f t="shared" si="58"/>
        <v>122.79403000000001</v>
      </c>
      <c r="G49" s="15">
        <f t="shared" si="58"/>
        <v>160.75364999999999</v>
      </c>
      <c r="H49" s="15">
        <f t="shared" si="58"/>
        <v>153.51477</v>
      </c>
      <c r="I49" s="15">
        <f t="shared" si="58"/>
        <v>130.26282</v>
      </c>
      <c r="J49" s="15">
        <f t="shared" si="58"/>
        <v>170.01051999999999</v>
      </c>
      <c r="K49" s="15">
        <f t="shared" si="58"/>
        <v>119.57074</v>
      </c>
      <c r="L49" s="15">
        <f t="shared" ref="L49" si="59">L20*L$57/1000</f>
        <v>142.80342000000002</v>
      </c>
      <c r="M49" s="15">
        <f t="shared" si="58"/>
        <v>121.95867</v>
      </c>
      <c r="N49" s="15">
        <f t="shared" si="58"/>
        <v>144.07324</v>
      </c>
      <c r="O49" s="15">
        <f t="shared" si="58"/>
        <v>123.25028999999998</v>
      </c>
      <c r="P49" s="15">
        <f t="shared" si="57"/>
        <v>154.52529000000001</v>
      </c>
      <c r="Q49" s="15">
        <f t="shared" si="57"/>
        <v>337.82288994003335</v>
      </c>
      <c r="R49" s="15">
        <f t="shared" si="57"/>
        <v>458.2705983170851</v>
      </c>
      <c r="S49" s="15">
        <f t="shared" si="57"/>
        <v>619.05274780539094</v>
      </c>
      <c r="T49" s="15">
        <f t="shared" si="57"/>
        <v>772.95530021101774</v>
      </c>
      <c r="U49" s="15">
        <f t="shared" si="57"/>
        <v>904.52572112300095</v>
      </c>
      <c r="V49" s="15">
        <f t="shared" si="57"/>
        <v>1074.3160028913614</v>
      </c>
      <c r="W49" s="15">
        <f t="shared" si="57"/>
        <v>1212.6859759077652</v>
      </c>
      <c r="X49" s="15">
        <f t="shared" si="57"/>
        <v>1356.3264966516545</v>
      </c>
      <c r="Y49" s="15">
        <f t="shared" si="57"/>
        <v>1477.2152822807993</v>
      </c>
      <c r="Z49" s="15">
        <f t="shared" si="57"/>
        <v>1621.9802624751542</v>
      </c>
      <c r="AA49" s="15">
        <f t="shared" si="57"/>
        <v>1748.3470869490707</v>
      </c>
      <c r="AB49" s="15">
        <f t="shared" si="57"/>
        <v>458.2705983170851</v>
      </c>
      <c r="AC49" s="15">
        <f t="shared" si="57"/>
        <v>446.01705954146536</v>
      </c>
      <c r="AD49" s="15">
        <f t="shared" si="57"/>
        <v>446.3515744089982</v>
      </c>
      <c r="AE49" s="15">
        <f t="shared" si="57"/>
        <v>393.49675238306781</v>
      </c>
      <c r="AF49" s="15">
        <f t="shared" si="57"/>
        <v>904.52572112300095</v>
      </c>
      <c r="AG49" s="15">
        <f t="shared" si="57"/>
        <v>841.22326010910035</v>
      </c>
      <c r="AH49" s="15">
        <f t="shared" si="57"/>
        <v>1748.3470869490707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0</v>
      </c>
      <c r="E50" s="15">
        <f t="shared" ref="E50:O50" si="61">E21*E$57/1000</f>
        <v>0</v>
      </c>
      <c r="F50" s="15">
        <f t="shared" si="61"/>
        <v>0</v>
      </c>
      <c r="G50" s="15">
        <f t="shared" si="61"/>
        <v>0</v>
      </c>
      <c r="H50" s="15">
        <f t="shared" si="61"/>
        <v>0</v>
      </c>
      <c r="I50" s="15">
        <f t="shared" si="61"/>
        <v>0</v>
      </c>
      <c r="J50" s="15">
        <f t="shared" si="61"/>
        <v>0</v>
      </c>
      <c r="K50" s="15">
        <f t="shared" si="61"/>
        <v>0</v>
      </c>
      <c r="L50" s="15">
        <f t="shared" ref="L50" si="62">L21*L$57/1000</f>
        <v>0</v>
      </c>
      <c r="M50" s="15">
        <f t="shared" si="61"/>
        <v>0</v>
      </c>
      <c r="N50" s="15">
        <f t="shared" si="61"/>
        <v>0</v>
      </c>
      <c r="O50" s="15">
        <f t="shared" si="61"/>
        <v>0</v>
      </c>
      <c r="P50" s="15">
        <f t="shared" si="60"/>
        <v>0</v>
      </c>
      <c r="Q50" s="15">
        <f t="shared" si="60"/>
        <v>0</v>
      </c>
      <c r="R50" s="15">
        <f t="shared" si="60"/>
        <v>0</v>
      </c>
      <c r="S50" s="15">
        <f t="shared" si="60"/>
        <v>0</v>
      </c>
      <c r="T50" s="15">
        <f t="shared" si="60"/>
        <v>0</v>
      </c>
      <c r="U50" s="15">
        <f t="shared" si="60"/>
        <v>0</v>
      </c>
      <c r="V50" s="15">
        <f t="shared" si="60"/>
        <v>0</v>
      </c>
      <c r="W50" s="15">
        <f t="shared" si="60"/>
        <v>0</v>
      </c>
      <c r="X50" s="15">
        <f t="shared" si="60"/>
        <v>0</v>
      </c>
      <c r="Y50" s="15">
        <f t="shared" si="60"/>
        <v>0</v>
      </c>
      <c r="Z50" s="15">
        <f t="shared" si="60"/>
        <v>0</v>
      </c>
      <c r="AA50" s="15">
        <f t="shared" si="60"/>
        <v>0</v>
      </c>
      <c r="AB50" s="15">
        <f t="shared" si="60"/>
        <v>0</v>
      </c>
      <c r="AC50" s="15">
        <f t="shared" si="60"/>
        <v>0</v>
      </c>
      <c r="AD50" s="15">
        <f t="shared" si="60"/>
        <v>0</v>
      </c>
      <c r="AE50" s="15">
        <f t="shared" si="60"/>
        <v>0</v>
      </c>
      <c r="AF50" s="15">
        <f t="shared" si="60"/>
        <v>0</v>
      </c>
      <c r="AG50" s="15">
        <f t="shared" si="60"/>
        <v>0</v>
      </c>
      <c r="AH50" s="15">
        <f t="shared" si="60"/>
        <v>0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295.62316999999996</v>
      </c>
      <c r="E51" s="15">
        <f t="shared" ref="E51:O51" si="64">E22*E$57/1000</f>
        <v>81.715029999999999</v>
      </c>
      <c r="F51" s="15">
        <f t="shared" si="64"/>
        <v>42.696359999999999</v>
      </c>
      <c r="G51" s="15">
        <f t="shared" si="64"/>
        <v>362.19128999999998</v>
      </c>
      <c r="H51" s="15">
        <f t="shared" si="64"/>
        <v>85.04965</v>
      </c>
      <c r="I51" s="15">
        <f t="shared" si="64"/>
        <v>366.67728999999997</v>
      </c>
      <c r="J51" s="15">
        <f t="shared" si="64"/>
        <v>104.80442000000001</v>
      </c>
      <c r="K51" s="15">
        <f t="shared" si="64"/>
        <v>109.09207000000001</v>
      </c>
      <c r="L51" s="15">
        <f t="shared" ref="L51" si="65">L22*L$57/1000</f>
        <v>121.75247999999999</v>
      </c>
      <c r="M51" s="15">
        <f t="shared" si="64"/>
        <v>155.1379</v>
      </c>
      <c r="N51" s="15">
        <f t="shared" si="64"/>
        <v>201.22286</v>
      </c>
      <c r="O51" s="15">
        <f t="shared" si="64"/>
        <v>303.75200999999998</v>
      </c>
      <c r="P51" s="15">
        <f t="shared" si="63"/>
        <v>295.62316999999996</v>
      </c>
      <c r="Q51" s="15">
        <f t="shared" si="63"/>
        <v>368.00443459399929</v>
      </c>
      <c r="R51" s="15">
        <f t="shared" si="63"/>
        <v>399.90534103155483</v>
      </c>
      <c r="S51" s="15">
        <f t="shared" si="63"/>
        <v>762.85147186543793</v>
      </c>
      <c r="T51" s="15">
        <f t="shared" si="63"/>
        <v>852.61310243230105</v>
      </c>
      <c r="U51" s="15">
        <f t="shared" si="63"/>
        <v>1266.7211124113467</v>
      </c>
      <c r="V51" s="15">
        <f t="shared" si="63"/>
        <v>1372.9505909165807</v>
      </c>
      <c r="W51" s="15">
        <f t="shared" si="63"/>
        <v>1478.7308708288731</v>
      </c>
      <c r="X51" s="15">
        <f t="shared" si="63"/>
        <v>1604.0187460027855</v>
      </c>
      <c r="Y51" s="15">
        <f t="shared" si="63"/>
        <v>1759.5393717421971</v>
      </c>
      <c r="Z51" s="15">
        <f t="shared" si="63"/>
        <v>1963.9975742849431</v>
      </c>
      <c r="AA51" s="15">
        <f t="shared" si="63"/>
        <v>2259.0121746628088</v>
      </c>
      <c r="AB51" s="15">
        <f t="shared" si="63"/>
        <v>399.90534103155483</v>
      </c>
      <c r="AC51" s="15">
        <f t="shared" si="63"/>
        <v>854.9815937917366</v>
      </c>
      <c r="AD51" s="15">
        <f t="shared" si="63"/>
        <v>356.85052238165605</v>
      </c>
      <c r="AE51" s="15">
        <f t="shared" si="63"/>
        <v>648.68031134750242</v>
      </c>
      <c r="AF51" s="15">
        <f t="shared" si="63"/>
        <v>1266.7211124113467</v>
      </c>
      <c r="AG51" s="15">
        <f t="shared" si="63"/>
        <v>1000.1487581692227</v>
      </c>
      <c r="AH51" s="15">
        <f t="shared" si="63"/>
        <v>2259.0121746628088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606.08442000000002</v>
      </c>
      <c r="E52" s="15">
        <f t="shared" ref="E52:O52" si="67">E23*E$57/1000</f>
        <v>692.03598</v>
      </c>
      <c r="F52" s="15">
        <f t="shared" si="67"/>
        <v>605.66291999999999</v>
      </c>
      <c r="G52" s="15">
        <f t="shared" si="67"/>
        <v>591.74959999999999</v>
      </c>
      <c r="H52" s="15">
        <f t="shared" si="67"/>
        <v>751.90893999999992</v>
      </c>
      <c r="I52" s="15">
        <f t="shared" si="67"/>
        <v>599.71066000000008</v>
      </c>
      <c r="J52" s="15">
        <f t="shared" si="67"/>
        <v>464.00205999999997</v>
      </c>
      <c r="K52" s="15">
        <f t="shared" si="67"/>
        <v>588.71733999999992</v>
      </c>
      <c r="L52" s="15">
        <f t="shared" ref="L52" si="68">L23*L$57/1000</f>
        <v>651.33722999999998</v>
      </c>
      <c r="M52" s="15">
        <f t="shared" si="67"/>
        <v>688.65326000000005</v>
      </c>
      <c r="N52" s="15">
        <f t="shared" si="67"/>
        <v>718.41856999999982</v>
      </c>
      <c r="O52" s="15">
        <f t="shared" si="67"/>
        <v>938.50311000000011</v>
      </c>
      <c r="P52" s="15">
        <f t="shared" si="66"/>
        <v>606.08442000000002</v>
      </c>
      <c r="Q52" s="15">
        <f t="shared" si="66"/>
        <v>1305.1518830234488</v>
      </c>
      <c r="R52" s="15">
        <f t="shared" si="66"/>
        <v>1913.6256948143687</v>
      </c>
      <c r="S52" s="15">
        <f t="shared" si="66"/>
        <v>2505.232728530671</v>
      </c>
      <c r="T52" s="15">
        <f t="shared" si="66"/>
        <v>3253.3981190817162</v>
      </c>
      <c r="U52" s="15">
        <f t="shared" si="66"/>
        <v>3869.219088385601</v>
      </c>
      <c r="V52" s="15">
        <f t="shared" si="66"/>
        <v>4335.7027566594179</v>
      </c>
      <c r="W52" s="15">
        <f t="shared" si="66"/>
        <v>5066.6711175839882</v>
      </c>
      <c r="X52" s="15">
        <f t="shared" si="66"/>
        <v>5718.8799417241516</v>
      </c>
      <c r="Y52" s="15">
        <f t="shared" si="66"/>
        <v>6429.3758471891133</v>
      </c>
      <c r="Z52" s="15">
        <f t="shared" si="66"/>
        <v>7158.2442027839988</v>
      </c>
      <c r="AA52" s="15">
        <f t="shared" si="66"/>
        <v>8078.5528886574666</v>
      </c>
      <c r="AB52" s="15">
        <f t="shared" si="66"/>
        <v>1913.6256948143687</v>
      </c>
      <c r="AC52" s="15">
        <f t="shared" si="66"/>
        <v>1952.3552999311671</v>
      </c>
      <c r="AD52" s="15">
        <f t="shared" si="66"/>
        <v>1833.986300180957</v>
      </c>
      <c r="AE52" s="15">
        <f t="shared" si="66"/>
        <v>2336.1372426616163</v>
      </c>
      <c r="AF52" s="15">
        <f t="shared" si="66"/>
        <v>3869.219088385601</v>
      </c>
      <c r="AG52" s="15">
        <f t="shared" si="66"/>
        <v>4161.8179787503159</v>
      </c>
      <c r="AH52" s="15">
        <f t="shared" si="66"/>
        <v>8078.5528886574666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1452.5435299999999</v>
      </c>
      <c r="E53" s="28">
        <f t="shared" ref="E53:O53" si="70">E24*E$57/1000</f>
        <v>1443.8251400000001</v>
      </c>
      <c r="F53" s="28">
        <f t="shared" si="70"/>
        <v>1242.5899299999999</v>
      </c>
      <c r="G53" s="28">
        <f t="shared" si="70"/>
        <v>1750.93154</v>
      </c>
      <c r="H53" s="28">
        <f t="shared" si="70"/>
        <v>1323.7764999999999</v>
      </c>
      <c r="I53" s="28">
        <f t="shared" si="70"/>
        <v>1517.8815</v>
      </c>
      <c r="J53" s="28">
        <f t="shared" si="70"/>
        <v>1141.98296</v>
      </c>
      <c r="K53" s="28">
        <f t="shared" si="70"/>
        <v>1114.5963099999999</v>
      </c>
      <c r="L53" s="28">
        <f t="shared" ref="L53" si="71">L24*L$57/1000</f>
        <v>1259.6972499999999</v>
      </c>
      <c r="M53" s="28">
        <f t="shared" si="70"/>
        <v>1727.0631799999999</v>
      </c>
      <c r="N53" s="28">
        <f t="shared" si="70"/>
        <v>2146.88004</v>
      </c>
      <c r="O53" s="28">
        <f t="shared" si="70"/>
        <v>2040.54476</v>
      </c>
      <c r="P53" s="28">
        <f t="shared" si="69"/>
        <v>1452.5435299999999</v>
      </c>
      <c r="Q53" s="28">
        <f t="shared" si="69"/>
        <v>2902.5084636780348</v>
      </c>
      <c r="R53" s="28">
        <f t="shared" si="69"/>
        <v>4141.9096521937045</v>
      </c>
      <c r="S53" s="28">
        <f t="shared" si="69"/>
        <v>5894.0790999892297</v>
      </c>
      <c r="T53" s="28">
        <f t="shared" si="69"/>
        <v>7227.1535259482571</v>
      </c>
      <c r="U53" s="28">
        <f t="shared" si="69"/>
        <v>8819.1152417861449</v>
      </c>
      <c r="V53" s="28">
        <f t="shared" si="69"/>
        <v>9965.6570475272129</v>
      </c>
      <c r="W53" s="28">
        <f t="shared" si="69"/>
        <v>11258.032388388718</v>
      </c>
      <c r="X53" s="28">
        <f t="shared" si="69"/>
        <v>12528.670658446368</v>
      </c>
      <c r="Y53" s="28">
        <f t="shared" si="69"/>
        <v>14336.583210935551</v>
      </c>
      <c r="Z53" s="28">
        <f t="shared" si="69"/>
        <v>16551.134790640423</v>
      </c>
      <c r="AA53" s="28">
        <f t="shared" si="69"/>
        <v>18560.091863738846</v>
      </c>
      <c r="AB53" s="28">
        <f t="shared" si="69"/>
        <v>4141.9096521937045</v>
      </c>
      <c r="AC53" s="28">
        <f t="shared" si="69"/>
        <v>4659.3726426906887</v>
      </c>
      <c r="AD53" s="28">
        <f t="shared" si="69"/>
        <v>3720.4252222412897</v>
      </c>
      <c r="AE53" s="28">
        <f t="shared" si="69"/>
        <v>5943.564451341078</v>
      </c>
      <c r="AF53" s="28">
        <f t="shared" si="69"/>
        <v>8819.1152417861449</v>
      </c>
      <c r="AG53" s="28">
        <f t="shared" si="69"/>
        <v>9623.7740431195289</v>
      </c>
      <c r="AH53" s="28">
        <f t="shared" si="69"/>
        <v>18560.091863738846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507.03583000000003</v>
      </c>
      <c r="E54" s="28">
        <f t="shared" ref="E54:O54" si="73">E25*E$57/1000</f>
        <v>395.29162999999994</v>
      </c>
      <c r="F54" s="28">
        <f t="shared" si="73"/>
        <v>285.19481000000002</v>
      </c>
      <c r="G54" s="28">
        <f t="shared" si="73"/>
        <v>507.77215000000001</v>
      </c>
      <c r="H54" s="28">
        <f t="shared" si="73"/>
        <v>418.30407000000002</v>
      </c>
      <c r="I54" s="28">
        <f t="shared" si="73"/>
        <v>345.75248999999991</v>
      </c>
      <c r="J54" s="28">
        <f t="shared" si="73"/>
        <v>457.09071</v>
      </c>
      <c r="K54" s="28">
        <f t="shared" si="73"/>
        <v>431.86650999999995</v>
      </c>
      <c r="L54" s="28">
        <f t="shared" ref="L54" si="74">L25*L$57/1000</f>
        <v>182.49905999999999</v>
      </c>
      <c r="M54" s="28">
        <f t="shared" si="73"/>
        <v>363.97350999999998</v>
      </c>
      <c r="N54" s="28">
        <f t="shared" si="73"/>
        <v>447.27200999999997</v>
      </c>
      <c r="O54" s="28">
        <f t="shared" si="73"/>
        <v>205.89566000000002</v>
      </c>
      <c r="P54" s="28">
        <f t="shared" si="72"/>
        <v>507.03583000000003</v>
      </c>
      <c r="Q54" s="28">
        <f t="shared" si="72"/>
        <v>899.04758085407866</v>
      </c>
      <c r="R54" s="28">
        <f t="shared" si="72"/>
        <v>1174.2346112336556</v>
      </c>
      <c r="S54" s="28">
        <f t="shared" si="72"/>
        <v>1682.3951488442083</v>
      </c>
      <c r="T54" s="28">
        <f t="shared" si="72"/>
        <v>2101.7084393818145</v>
      </c>
      <c r="U54" s="28">
        <f t="shared" si="72"/>
        <v>2449.2758773542596</v>
      </c>
      <c r="V54" s="28">
        <f t="shared" si="72"/>
        <v>2905.8126777010593</v>
      </c>
      <c r="W54" s="28">
        <f t="shared" si="72"/>
        <v>3456.3440252833784</v>
      </c>
      <c r="X54" s="28">
        <f t="shared" si="72"/>
        <v>3652.0073519856442</v>
      </c>
      <c r="Y54" s="28">
        <f t="shared" si="72"/>
        <v>4018.4776613783456</v>
      </c>
      <c r="Z54" s="28">
        <f t="shared" si="72"/>
        <v>4472.1382584049143</v>
      </c>
      <c r="AA54" s="28">
        <f t="shared" si="72"/>
        <v>4697.4714473264621</v>
      </c>
      <c r="AB54" s="28">
        <f t="shared" si="72"/>
        <v>1174.2346112336556</v>
      </c>
      <c r="AC54" s="28">
        <f t="shared" si="72"/>
        <v>1271.226445709369</v>
      </c>
      <c r="AD54" s="28">
        <f t="shared" si="72"/>
        <v>1189.8768102161607</v>
      </c>
      <c r="AE54" s="28">
        <f t="shared" si="72"/>
        <v>1049.8632139379263</v>
      </c>
      <c r="AF54" s="28">
        <f t="shared" si="72"/>
        <v>2449.2758773542596</v>
      </c>
      <c r="AG54" s="28">
        <f t="shared" si="72"/>
        <v>2243.3881119488165</v>
      </c>
      <c r="AH54" s="28">
        <f t="shared" si="72"/>
        <v>4697.4714473264621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181.52238</v>
      </c>
      <c r="E55" s="28">
        <f t="shared" ref="E55:O55" si="76">E26*E$57/1000</f>
        <v>189.34582</v>
      </c>
      <c r="F55" s="28">
        <f t="shared" si="76"/>
        <v>0.48654000000000003</v>
      </c>
      <c r="G55" s="28">
        <f t="shared" si="76"/>
        <v>-174.92923000000002</v>
      </c>
      <c r="H55" s="28">
        <f t="shared" si="76"/>
        <v>-380.33855999999997</v>
      </c>
      <c r="I55" s="28">
        <f t="shared" si="76"/>
        <v>-391.30261999999999</v>
      </c>
      <c r="J55" s="28">
        <f t="shared" si="76"/>
        <v>0.90870000000000006</v>
      </c>
      <c r="K55" s="28">
        <f t="shared" si="76"/>
        <v>2.2299999999999998E-3</v>
      </c>
      <c r="L55" s="28">
        <f t="shared" ref="L55" si="77">L26*L$57/1000</f>
        <v>-18.398880000000002</v>
      </c>
      <c r="M55" s="28">
        <f t="shared" si="76"/>
        <v>-5.3199999999999992E-3</v>
      </c>
      <c r="N55" s="28">
        <f t="shared" si="76"/>
        <v>135.53979000000001</v>
      </c>
      <c r="O55" s="28">
        <f t="shared" si="76"/>
        <v>1.106E-2</v>
      </c>
      <c r="P55" s="28">
        <f t="shared" si="75"/>
        <v>181.52238</v>
      </c>
      <c r="Q55" s="28">
        <f t="shared" si="75"/>
        <v>372.08014900602359</v>
      </c>
      <c r="R55" s="28">
        <f t="shared" si="75"/>
        <v>357.78990671078509</v>
      </c>
      <c r="S55" s="28">
        <f t="shared" si="75"/>
        <v>181.89465127726382</v>
      </c>
      <c r="T55" s="28">
        <f t="shared" si="75"/>
        <v>-181.02969810256687</v>
      </c>
      <c r="U55" s="28">
        <f t="shared" si="75"/>
        <v>-647.04701538646111</v>
      </c>
      <c r="V55" s="28">
        <f t="shared" si="75"/>
        <v>-647.57433576665778</v>
      </c>
      <c r="W55" s="28">
        <f t="shared" si="75"/>
        <v>-613.83284540655939</v>
      </c>
      <c r="X55" s="28">
        <f t="shared" si="75"/>
        <v>-635.24234400481953</v>
      </c>
      <c r="Y55" s="28">
        <f t="shared" si="75"/>
        <v>-626.11696232813392</v>
      </c>
      <c r="Z55" s="28">
        <f t="shared" si="75"/>
        <v>-474.86152888936147</v>
      </c>
      <c r="AA55" s="28">
        <f t="shared" si="75"/>
        <v>-478.68551826153578</v>
      </c>
      <c r="AB55" s="28">
        <f t="shared" si="75"/>
        <v>357.78990671078509</v>
      </c>
      <c r="AC55" s="28">
        <f t="shared" si="75"/>
        <v>-972.06600425580689</v>
      </c>
      <c r="AD55" s="28">
        <f t="shared" si="75"/>
        <v>-15.123675481829947</v>
      </c>
      <c r="AE55" s="28">
        <f t="shared" si="75"/>
        <v>141.54168251384223</v>
      </c>
      <c r="AF55" s="28">
        <f t="shared" si="75"/>
        <v>-647.04701538646111</v>
      </c>
      <c r="AG55" s="28">
        <f t="shared" si="75"/>
        <v>123.36683828777892</v>
      </c>
      <c r="AH55" s="28">
        <f t="shared" si="75"/>
        <v>-478.68551826153578</v>
      </c>
    </row>
    <row r="56" spans="1:34" s="16" customFormat="1" ht="18.95" thickBot="1">
      <c r="B56" s="17" t="s">
        <v>56</v>
      </c>
      <c r="C56" s="18"/>
      <c r="D56" s="19">
        <f>D27*D$57/1000</f>
        <v>21839.682099999998</v>
      </c>
      <c r="E56" s="19">
        <f t="shared" ref="E56:O56" si="78">E27*E$57/1000</f>
        <v>20062.5406</v>
      </c>
      <c r="F56" s="19">
        <f t="shared" si="78"/>
        <v>17083.870729999999</v>
      </c>
      <c r="G56" s="19">
        <f t="shared" si="78"/>
        <v>20348.993920000001</v>
      </c>
      <c r="H56" s="19">
        <f t="shared" si="78"/>
        <v>18631.610330000003</v>
      </c>
      <c r="I56" s="19">
        <f t="shared" si="78"/>
        <v>15349.219849999999</v>
      </c>
      <c r="J56" s="19">
        <f t="shared" si="78"/>
        <v>18629.549460000002</v>
      </c>
      <c r="K56" s="19">
        <f t="shared" si="78"/>
        <v>11773.559369999997</v>
      </c>
      <c r="L56" s="19">
        <f t="shared" ref="L56" si="79">L27*L$57/1000</f>
        <v>19990.901889999997</v>
      </c>
      <c r="M56" s="19">
        <f t="shared" si="78"/>
        <v>18389.593630000003</v>
      </c>
      <c r="N56" s="19">
        <f t="shared" si="78"/>
        <v>20570.259850000002</v>
      </c>
      <c r="O56" s="19">
        <f t="shared" si="78"/>
        <v>20649.281099999993</v>
      </c>
      <c r="P56" s="19">
        <f t="shared" ref="P56:AH56" si="80">P27*P$57/1000</f>
        <v>21839.682099999998</v>
      </c>
      <c r="Q56" s="19">
        <f t="shared" si="80"/>
        <v>41912.415747594358</v>
      </c>
      <c r="R56" s="19">
        <f t="shared" si="80"/>
        <v>58872.502725903127</v>
      </c>
      <c r="S56" s="19">
        <f t="shared" si="80"/>
        <v>79224.162834717645</v>
      </c>
      <c r="T56" s="19">
        <f t="shared" si="80"/>
        <v>97946.660305973026</v>
      </c>
      <c r="U56" s="19">
        <f t="shared" si="80"/>
        <v>113222.89813510694</v>
      </c>
      <c r="V56" s="19">
        <f t="shared" si="80"/>
        <v>131859.36268988461</v>
      </c>
      <c r="W56" s="19">
        <f t="shared" si="80"/>
        <v>144125.43233330161</v>
      </c>
      <c r="X56" s="19">
        <f t="shared" si="80"/>
        <v>164070.88683741438</v>
      </c>
      <c r="Y56" s="19">
        <f t="shared" si="80"/>
        <v>182880.52508581695</v>
      </c>
      <c r="Z56" s="19">
        <f t="shared" si="80"/>
        <v>203759.03185853318</v>
      </c>
      <c r="AA56" s="19">
        <f t="shared" si="80"/>
        <v>224381.51416021492</v>
      </c>
      <c r="AB56" s="19">
        <f t="shared" si="80"/>
        <v>58872.502725903127</v>
      </c>
      <c r="AC56" s="19">
        <f t="shared" si="80"/>
        <v>54392.350697781978</v>
      </c>
      <c r="AD56" s="19">
        <f t="shared" si="80"/>
        <v>50690.921339744295</v>
      </c>
      <c r="AE56" s="19">
        <f t="shared" si="80"/>
        <v>59946.453575719257</v>
      </c>
      <c r="AF56" s="19">
        <f t="shared" si="80"/>
        <v>113222.89813510694</v>
      </c>
      <c r="AG56" s="19">
        <f t="shared" si="80"/>
        <v>110497.51331708081</v>
      </c>
      <c r="AH56" s="19">
        <f t="shared" si="80"/>
        <v>224381.51416021492</v>
      </c>
    </row>
    <row r="57" spans="1:34" s="16" customFormat="1" ht="18.95" thickTop="1">
      <c r="B57" s="21" t="s">
        <v>58</v>
      </c>
      <c r="C57" s="22"/>
      <c r="D57" s="23">
        <v>1798.8</v>
      </c>
      <c r="E57" s="23">
        <v>1635.6</v>
      </c>
      <c r="F57" s="23">
        <v>1512</v>
      </c>
      <c r="G57" s="23">
        <v>1641.6</v>
      </c>
      <c r="H57" s="23">
        <v>1735.2</v>
      </c>
      <c r="I57" s="23">
        <v>1334.4</v>
      </c>
      <c r="J57" s="23">
        <v>1634.4</v>
      </c>
      <c r="K57" s="23">
        <v>940.8</v>
      </c>
      <c r="L57" s="23">
        <v>1616.4</v>
      </c>
      <c r="M57" s="23">
        <v>1317.6</v>
      </c>
      <c r="N57" s="23">
        <v>1392</v>
      </c>
      <c r="O57" s="23">
        <v>1651.2</v>
      </c>
      <c r="P57" s="23">
        <v>1798.8</v>
      </c>
      <c r="Q57" s="23">
        <v>3434.3999999999996</v>
      </c>
      <c r="R57" s="23">
        <v>4946.3999999999996</v>
      </c>
      <c r="S57" s="23">
        <v>6588</v>
      </c>
      <c r="T57" s="23">
        <v>8323.2000000000007</v>
      </c>
      <c r="U57" s="23">
        <v>9657.6</v>
      </c>
      <c r="V57" s="23">
        <v>11292</v>
      </c>
      <c r="W57" s="23">
        <v>12232.8</v>
      </c>
      <c r="X57" s="23">
        <v>13849.199999999999</v>
      </c>
      <c r="Y57" s="23">
        <v>15166.8</v>
      </c>
      <c r="Z57" s="23">
        <v>16558.8</v>
      </c>
      <c r="AA57" s="23">
        <v>18210</v>
      </c>
      <c r="AB57" s="23">
        <v>4946.3999999999996</v>
      </c>
      <c r="AC57" s="23">
        <v>4711.2000000000007</v>
      </c>
      <c r="AD57" s="23">
        <v>4191.6000000000004</v>
      </c>
      <c r="AE57" s="23">
        <v>4360.8</v>
      </c>
      <c r="AF57" s="23">
        <v>9657.6</v>
      </c>
      <c r="AG57" s="23">
        <v>8552.4000000000015</v>
      </c>
      <c r="AH57" s="23">
        <v>18210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13118.755160000001</v>
      </c>
      <c r="E63" s="28">
        <f t="shared" ref="E63:O63" si="86">E5*E$86/1000</f>
        <v>12172.746790000001</v>
      </c>
      <c r="F63" s="28">
        <f t="shared" si="86"/>
        <v>10842.183489999998</v>
      </c>
      <c r="G63" s="28">
        <f t="shared" si="86"/>
        <v>11193.343229999999</v>
      </c>
      <c r="H63" s="28">
        <f t="shared" si="86"/>
        <v>12063.433600000002</v>
      </c>
      <c r="I63" s="28">
        <f t="shared" si="86"/>
        <v>9338.7860499999988</v>
      </c>
      <c r="J63" s="28">
        <f t="shared" si="86"/>
        <v>12131.056259999998</v>
      </c>
      <c r="K63" s="28">
        <f t="shared" si="86"/>
        <v>7080.8800699999993</v>
      </c>
      <c r="L63" s="28">
        <f t="shared" ref="L63" si="87">L5*L$86/1000</f>
        <v>12969.780589999998</v>
      </c>
      <c r="M63" s="28">
        <f t="shared" si="86"/>
        <v>10373.01208</v>
      </c>
      <c r="N63" s="28">
        <f t="shared" si="86"/>
        <v>10593.4748</v>
      </c>
      <c r="O63" s="28">
        <f t="shared" si="86"/>
        <v>13474.552189999995</v>
      </c>
      <c r="P63" s="28">
        <f t="shared" ref="P63:AH63" si="88">P5*P$86/1000</f>
        <v>13118.755160000001</v>
      </c>
      <c r="Q63" s="28">
        <f t="shared" si="88"/>
        <v>25303.686019178345</v>
      </c>
      <c r="R63" s="28">
        <f t="shared" si="88"/>
        <v>36118.925331813349</v>
      </c>
      <c r="S63" s="28">
        <f t="shared" si="88"/>
        <v>47309.657628614841</v>
      </c>
      <c r="T63" s="28">
        <f t="shared" si="88"/>
        <v>59389.249495835043</v>
      </c>
      <c r="U63" s="28">
        <f t="shared" si="88"/>
        <v>68690.361814887307</v>
      </c>
      <c r="V63" s="28">
        <f t="shared" si="88"/>
        <v>80814.83347363981</v>
      </c>
      <c r="W63" s="28">
        <f t="shared" si="88"/>
        <v>88113.163167158724</v>
      </c>
      <c r="X63" s="28">
        <f t="shared" si="88"/>
        <v>101019.24631664668</v>
      </c>
      <c r="Y63" s="28">
        <f t="shared" si="88"/>
        <v>111507.41158008583</v>
      </c>
      <c r="Z63" s="28">
        <f t="shared" si="88"/>
        <v>122130.15019192954</v>
      </c>
      <c r="AA63" s="28">
        <f t="shared" si="88"/>
        <v>135499.75899812873</v>
      </c>
      <c r="AB63" s="28">
        <f t="shared" si="88"/>
        <v>36118.925331813349</v>
      </c>
      <c r="AC63" s="28">
        <f t="shared" si="88"/>
        <v>32616.005139042554</v>
      </c>
      <c r="AD63" s="28">
        <f t="shared" si="88"/>
        <v>32097.378110474659</v>
      </c>
      <c r="AE63" s="28">
        <f t="shared" si="88"/>
        <v>34368.005069729421</v>
      </c>
      <c r="AF63" s="28">
        <f t="shared" si="88"/>
        <v>68690.361814887307</v>
      </c>
      <c r="AG63" s="28">
        <f t="shared" si="88"/>
        <v>66446.468657969541</v>
      </c>
      <c r="AH63" s="28">
        <f t="shared" si="88"/>
        <v>135499.75899812873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875.87072999999998</v>
      </c>
      <c r="E64" s="15">
        <f t="shared" ref="E64:O64" si="90">E6*E$86/1000</f>
        <v>862.25366000000008</v>
      </c>
      <c r="F64" s="15">
        <f t="shared" si="90"/>
        <v>376.74128000000002</v>
      </c>
      <c r="G64" s="15">
        <f t="shared" si="90"/>
        <v>404.46201000000002</v>
      </c>
      <c r="H64" s="15">
        <f t="shared" si="90"/>
        <v>16.970740000000003</v>
      </c>
      <c r="I64" s="15">
        <f t="shared" si="90"/>
        <v>327.60948999999999</v>
      </c>
      <c r="J64" s="15">
        <f t="shared" si="90"/>
        <v>126.44740999999999</v>
      </c>
      <c r="K64" s="15">
        <f t="shared" si="90"/>
        <v>68.532110000000003</v>
      </c>
      <c r="L64" s="15">
        <f t="shared" ref="L64" si="91">L6*L$86/1000</f>
        <v>75.918779999999998</v>
      </c>
      <c r="M64" s="15">
        <f t="shared" si="90"/>
        <v>33.758699999999997</v>
      </c>
      <c r="N64" s="15">
        <f t="shared" si="90"/>
        <v>736.10222999999996</v>
      </c>
      <c r="O64" s="15">
        <f t="shared" si="90"/>
        <v>64.707059999999998</v>
      </c>
      <c r="P64" s="15">
        <f t="shared" si="89"/>
        <v>875.87072999999998</v>
      </c>
      <c r="Q64" s="15">
        <f t="shared" si="89"/>
        <v>1741.4095526355941</v>
      </c>
      <c r="R64" s="15">
        <f t="shared" si="89"/>
        <v>2082.8726266420226</v>
      </c>
      <c r="S64" s="15">
        <f t="shared" si="89"/>
        <v>2486.3912253668163</v>
      </c>
      <c r="T64" s="15">
        <f t="shared" si="89"/>
        <v>2529.3020699877779</v>
      </c>
      <c r="U64" s="15">
        <f t="shared" si="89"/>
        <v>2840.8467422191447</v>
      </c>
      <c r="V64" s="15">
        <f t="shared" si="89"/>
        <v>2971.9024954325669</v>
      </c>
      <c r="W64" s="15">
        <f t="shared" si="89"/>
        <v>2928.4563815843612</v>
      </c>
      <c r="X64" s="15">
        <f t="shared" si="89"/>
        <v>3019.3074172333031</v>
      </c>
      <c r="Y64" s="15">
        <f t="shared" si="89"/>
        <v>3014.7647633942124</v>
      </c>
      <c r="Z64" s="15">
        <f t="shared" si="89"/>
        <v>3788.274974319369</v>
      </c>
      <c r="AA64" s="15">
        <f t="shared" si="89"/>
        <v>3878.3301162992193</v>
      </c>
      <c r="AB64" s="15">
        <f t="shared" si="89"/>
        <v>2082.8726266420226</v>
      </c>
      <c r="AC64" s="15">
        <f t="shared" si="89"/>
        <v>787.82852174101129</v>
      </c>
      <c r="AD64" s="15">
        <f t="shared" si="89"/>
        <v>275.49791027016835</v>
      </c>
      <c r="AE64" s="15">
        <f t="shared" si="89"/>
        <v>862.88360448496894</v>
      </c>
      <c r="AF64" s="15">
        <f t="shared" si="89"/>
        <v>2840.8467422191447</v>
      </c>
      <c r="AG64" s="15">
        <f t="shared" si="89"/>
        <v>1127.2019137707669</v>
      </c>
      <c r="AH64" s="15">
        <f t="shared" si="89"/>
        <v>3878.3301162992193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0</v>
      </c>
      <c r="E65" s="15">
        <f t="shared" ref="E65:O65" si="93">E7*E$86/1000</f>
        <v>0</v>
      </c>
      <c r="F65" s="15">
        <f t="shared" si="93"/>
        <v>0</v>
      </c>
      <c r="G65" s="15">
        <f t="shared" si="93"/>
        <v>0</v>
      </c>
      <c r="H65" s="15">
        <f t="shared" si="93"/>
        <v>0</v>
      </c>
      <c r="I65" s="15">
        <f t="shared" si="93"/>
        <v>0</v>
      </c>
      <c r="J65" s="15">
        <f t="shared" si="93"/>
        <v>0</v>
      </c>
      <c r="K65" s="15">
        <f t="shared" si="93"/>
        <v>0</v>
      </c>
      <c r="L65" s="15">
        <f t="shared" ref="L65" si="94">L7*L$86/1000</f>
        <v>0</v>
      </c>
      <c r="M65" s="15">
        <f t="shared" si="93"/>
        <v>0</v>
      </c>
      <c r="N65" s="15">
        <f t="shared" si="93"/>
        <v>0</v>
      </c>
      <c r="O65" s="15">
        <f t="shared" si="93"/>
        <v>0</v>
      </c>
      <c r="P65" s="15">
        <f t="shared" si="92"/>
        <v>0</v>
      </c>
      <c r="Q65" s="15">
        <f t="shared" si="92"/>
        <v>0</v>
      </c>
      <c r="R65" s="15">
        <f t="shared" si="92"/>
        <v>0</v>
      </c>
      <c r="S65" s="15">
        <f t="shared" si="92"/>
        <v>0</v>
      </c>
      <c r="T65" s="15">
        <f t="shared" si="92"/>
        <v>0</v>
      </c>
      <c r="U65" s="15">
        <f t="shared" si="92"/>
        <v>0</v>
      </c>
      <c r="V65" s="15">
        <f t="shared" si="92"/>
        <v>0</v>
      </c>
      <c r="W65" s="15">
        <f t="shared" si="92"/>
        <v>0</v>
      </c>
      <c r="X65" s="15">
        <f t="shared" si="92"/>
        <v>0</v>
      </c>
      <c r="Y65" s="15">
        <f t="shared" si="92"/>
        <v>0</v>
      </c>
      <c r="Z65" s="15">
        <f t="shared" si="92"/>
        <v>0</v>
      </c>
      <c r="AA65" s="15">
        <f t="shared" si="92"/>
        <v>0</v>
      </c>
      <c r="AB65" s="15">
        <f t="shared" si="92"/>
        <v>0</v>
      </c>
      <c r="AC65" s="15">
        <f t="shared" si="92"/>
        <v>0</v>
      </c>
      <c r="AD65" s="15">
        <f t="shared" si="92"/>
        <v>0</v>
      </c>
      <c r="AE65" s="15">
        <f t="shared" si="92"/>
        <v>0</v>
      </c>
      <c r="AF65" s="15">
        <f t="shared" si="92"/>
        <v>0</v>
      </c>
      <c r="AG65" s="15">
        <f t="shared" si="92"/>
        <v>0</v>
      </c>
      <c r="AH65" s="15">
        <f t="shared" si="92"/>
        <v>0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0</v>
      </c>
      <c r="E66" s="15">
        <f t="shared" ref="E66:O66" si="96">E8*E$86/1000</f>
        <v>0</v>
      </c>
      <c r="F66" s="15">
        <f t="shared" si="96"/>
        <v>0</v>
      </c>
      <c r="G66" s="15">
        <f t="shared" si="96"/>
        <v>0</v>
      </c>
      <c r="H66" s="15">
        <f t="shared" si="96"/>
        <v>0</v>
      </c>
      <c r="I66" s="15">
        <f t="shared" si="96"/>
        <v>0</v>
      </c>
      <c r="J66" s="15">
        <f t="shared" si="96"/>
        <v>0</v>
      </c>
      <c r="K66" s="15">
        <f t="shared" si="96"/>
        <v>0</v>
      </c>
      <c r="L66" s="15">
        <f t="shared" ref="L66" si="97">L8*L$86/1000</f>
        <v>0</v>
      </c>
      <c r="M66" s="15">
        <f t="shared" si="96"/>
        <v>0</v>
      </c>
      <c r="N66" s="15">
        <f t="shared" si="96"/>
        <v>0</v>
      </c>
      <c r="O66" s="15">
        <f t="shared" si="96"/>
        <v>0</v>
      </c>
      <c r="P66" s="15">
        <f t="shared" si="95"/>
        <v>0</v>
      </c>
      <c r="Q66" s="15">
        <f t="shared" si="95"/>
        <v>0</v>
      </c>
      <c r="R66" s="15">
        <f t="shared" si="95"/>
        <v>0</v>
      </c>
      <c r="S66" s="15">
        <f t="shared" si="95"/>
        <v>0</v>
      </c>
      <c r="T66" s="15">
        <f t="shared" si="95"/>
        <v>0</v>
      </c>
      <c r="U66" s="15">
        <f t="shared" si="95"/>
        <v>0</v>
      </c>
      <c r="V66" s="15">
        <f t="shared" si="95"/>
        <v>0</v>
      </c>
      <c r="W66" s="15">
        <f t="shared" si="95"/>
        <v>0</v>
      </c>
      <c r="X66" s="15">
        <f t="shared" si="95"/>
        <v>0</v>
      </c>
      <c r="Y66" s="15">
        <f t="shared" si="95"/>
        <v>0</v>
      </c>
      <c r="Z66" s="15">
        <f t="shared" si="95"/>
        <v>0</v>
      </c>
      <c r="AA66" s="15">
        <f t="shared" si="95"/>
        <v>0</v>
      </c>
      <c r="AB66" s="15">
        <f t="shared" si="95"/>
        <v>0</v>
      </c>
      <c r="AC66" s="15">
        <f t="shared" si="95"/>
        <v>0</v>
      </c>
      <c r="AD66" s="15">
        <f t="shared" si="95"/>
        <v>0</v>
      </c>
      <c r="AE66" s="15">
        <f t="shared" si="95"/>
        <v>0</v>
      </c>
      <c r="AF66" s="15">
        <f t="shared" si="95"/>
        <v>0</v>
      </c>
      <c r="AG66" s="15">
        <f t="shared" si="95"/>
        <v>0</v>
      </c>
      <c r="AH66" s="15">
        <f t="shared" si="95"/>
        <v>0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0</v>
      </c>
      <c r="E67" s="15">
        <f t="shared" ref="E67:O67" si="99">E9*E$86/1000</f>
        <v>0</v>
      </c>
      <c r="F67" s="15">
        <f t="shared" si="99"/>
        <v>0</v>
      </c>
      <c r="G67" s="15">
        <f t="shared" si="99"/>
        <v>0</v>
      </c>
      <c r="H67" s="15">
        <f t="shared" si="99"/>
        <v>0</v>
      </c>
      <c r="I67" s="15">
        <f t="shared" si="99"/>
        <v>0</v>
      </c>
      <c r="J67" s="15">
        <f t="shared" si="99"/>
        <v>0</v>
      </c>
      <c r="K67" s="15">
        <f t="shared" si="99"/>
        <v>0</v>
      </c>
      <c r="L67" s="15">
        <f t="shared" ref="L67" si="100">L9*L$86/1000</f>
        <v>0</v>
      </c>
      <c r="M67" s="15">
        <f t="shared" si="99"/>
        <v>0</v>
      </c>
      <c r="N67" s="15">
        <f t="shared" si="99"/>
        <v>0</v>
      </c>
      <c r="O67" s="15">
        <f t="shared" si="99"/>
        <v>0</v>
      </c>
      <c r="P67" s="15">
        <f t="shared" si="98"/>
        <v>0</v>
      </c>
      <c r="Q67" s="15">
        <f t="shared" si="98"/>
        <v>0</v>
      </c>
      <c r="R67" s="15">
        <f t="shared" si="98"/>
        <v>0</v>
      </c>
      <c r="S67" s="15">
        <f t="shared" si="98"/>
        <v>0</v>
      </c>
      <c r="T67" s="15">
        <f t="shared" si="98"/>
        <v>0</v>
      </c>
      <c r="U67" s="15">
        <f t="shared" si="98"/>
        <v>0</v>
      </c>
      <c r="V67" s="15">
        <f t="shared" si="98"/>
        <v>0</v>
      </c>
      <c r="W67" s="15">
        <f t="shared" si="98"/>
        <v>0</v>
      </c>
      <c r="X67" s="15">
        <f t="shared" si="98"/>
        <v>0</v>
      </c>
      <c r="Y67" s="15">
        <f t="shared" si="98"/>
        <v>0</v>
      </c>
      <c r="Z67" s="15">
        <f t="shared" si="98"/>
        <v>0</v>
      </c>
      <c r="AA67" s="15">
        <f t="shared" si="98"/>
        <v>0</v>
      </c>
      <c r="AB67" s="15">
        <f t="shared" si="98"/>
        <v>0</v>
      </c>
      <c r="AC67" s="15">
        <f t="shared" si="98"/>
        <v>0</v>
      </c>
      <c r="AD67" s="15">
        <f t="shared" si="98"/>
        <v>0</v>
      </c>
      <c r="AE67" s="15">
        <f t="shared" si="98"/>
        <v>0</v>
      </c>
      <c r="AF67" s="15">
        <f t="shared" si="98"/>
        <v>0</v>
      </c>
      <c r="AG67" s="15">
        <f t="shared" si="98"/>
        <v>0</v>
      </c>
      <c r="AH67" s="15">
        <f t="shared" si="98"/>
        <v>0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0</v>
      </c>
      <c r="E68" s="15">
        <f t="shared" ref="E68:O68" si="102">E10*E$86/1000</f>
        <v>0</v>
      </c>
      <c r="F68" s="15">
        <f t="shared" si="102"/>
        <v>0</v>
      </c>
      <c r="G68" s="15">
        <f t="shared" si="102"/>
        <v>0</v>
      </c>
      <c r="H68" s="15">
        <f t="shared" si="102"/>
        <v>0</v>
      </c>
      <c r="I68" s="15">
        <f t="shared" si="102"/>
        <v>0</v>
      </c>
      <c r="J68" s="15">
        <f t="shared" si="102"/>
        <v>0</v>
      </c>
      <c r="K68" s="15">
        <f t="shared" si="102"/>
        <v>0</v>
      </c>
      <c r="L68" s="15">
        <f t="shared" ref="L68" si="103">L10*L$86/1000</f>
        <v>0</v>
      </c>
      <c r="M68" s="15">
        <f t="shared" si="102"/>
        <v>0</v>
      </c>
      <c r="N68" s="15">
        <f t="shared" si="102"/>
        <v>0</v>
      </c>
      <c r="O68" s="15">
        <f t="shared" si="102"/>
        <v>0</v>
      </c>
      <c r="P68" s="15">
        <f t="shared" si="101"/>
        <v>0</v>
      </c>
      <c r="Q68" s="15">
        <f t="shared" si="101"/>
        <v>0</v>
      </c>
      <c r="R68" s="15">
        <f t="shared" si="101"/>
        <v>0</v>
      </c>
      <c r="S68" s="15">
        <f t="shared" si="101"/>
        <v>0</v>
      </c>
      <c r="T68" s="15">
        <f t="shared" si="101"/>
        <v>0</v>
      </c>
      <c r="U68" s="15">
        <f t="shared" si="101"/>
        <v>0</v>
      </c>
      <c r="V68" s="15">
        <f t="shared" si="101"/>
        <v>0</v>
      </c>
      <c r="W68" s="15">
        <f t="shared" si="101"/>
        <v>0</v>
      </c>
      <c r="X68" s="15">
        <f t="shared" si="101"/>
        <v>0</v>
      </c>
      <c r="Y68" s="15">
        <f t="shared" si="101"/>
        <v>0</v>
      </c>
      <c r="Z68" s="15">
        <f t="shared" si="101"/>
        <v>0</v>
      </c>
      <c r="AA68" s="15">
        <f t="shared" si="101"/>
        <v>0</v>
      </c>
      <c r="AB68" s="15">
        <f t="shared" si="101"/>
        <v>0</v>
      </c>
      <c r="AC68" s="15">
        <f t="shared" si="101"/>
        <v>0</v>
      </c>
      <c r="AD68" s="15">
        <f t="shared" si="101"/>
        <v>0</v>
      </c>
      <c r="AE68" s="15">
        <f t="shared" si="101"/>
        <v>0</v>
      </c>
      <c r="AF68" s="15">
        <f t="shared" si="101"/>
        <v>0</v>
      </c>
      <c r="AG68" s="15">
        <f t="shared" si="101"/>
        <v>0</v>
      </c>
      <c r="AH68" s="15">
        <f t="shared" si="101"/>
        <v>0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3623.9249599999998</v>
      </c>
      <c r="E69" s="15">
        <f t="shared" ref="E69:O69" si="105">E11*E$86/1000</f>
        <v>3293.2146899999998</v>
      </c>
      <c r="F69" s="15">
        <f t="shared" si="105"/>
        <v>2995.2825200000002</v>
      </c>
      <c r="G69" s="15">
        <f t="shared" si="105"/>
        <v>4837.1639800000003</v>
      </c>
      <c r="H69" s="15">
        <f t="shared" si="105"/>
        <v>3563.0525899999998</v>
      </c>
      <c r="I69" s="15">
        <f t="shared" si="105"/>
        <v>2870.7122200000008</v>
      </c>
      <c r="J69" s="15">
        <f t="shared" si="105"/>
        <v>3309.1260200000002</v>
      </c>
      <c r="K69" s="15">
        <f t="shared" si="105"/>
        <v>2011.24749</v>
      </c>
      <c r="L69" s="15">
        <f t="shared" ref="L69" si="106">L11*L$86/1000</f>
        <v>3396.4050900000002</v>
      </c>
      <c r="M69" s="15">
        <f t="shared" si="105"/>
        <v>3762.5809899999999</v>
      </c>
      <c r="N69" s="15">
        <f t="shared" si="105"/>
        <v>4320.96461</v>
      </c>
      <c r="O69" s="15">
        <f t="shared" si="105"/>
        <v>3281.9318499999999</v>
      </c>
      <c r="P69" s="15">
        <f t="shared" si="104"/>
        <v>3623.9249599999998</v>
      </c>
      <c r="Q69" s="15">
        <f t="shared" si="104"/>
        <v>6917.0437674372743</v>
      </c>
      <c r="R69" s="15">
        <f t="shared" si="104"/>
        <v>9907.8063797472005</v>
      </c>
      <c r="S69" s="15">
        <f t="shared" si="104"/>
        <v>14750.065700854981</v>
      </c>
      <c r="T69" s="15">
        <f t="shared" si="104"/>
        <v>18326.209520919831</v>
      </c>
      <c r="U69" s="15">
        <f t="shared" si="104"/>
        <v>21183.021541866794</v>
      </c>
      <c r="V69" s="15">
        <f t="shared" si="104"/>
        <v>24495.734301501514</v>
      </c>
      <c r="W69" s="15">
        <f t="shared" si="104"/>
        <v>26488.453692075866</v>
      </c>
      <c r="X69" s="15">
        <f t="shared" si="104"/>
        <v>29889.836618516107</v>
      </c>
      <c r="Y69" s="15">
        <f t="shared" si="104"/>
        <v>33791.255322026642</v>
      </c>
      <c r="Z69" s="15">
        <f t="shared" si="104"/>
        <v>38211.529362495239</v>
      </c>
      <c r="AA69" s="15">
        <f t="shared" si="104"/>
        <v>41536.248240274814</v>
      </c>
      <c r="AB69" s="15">
        <f t="shared" si="104"/>
        <v>9907.8063797472005</v>
      </c>
      <c r="AC69" s="15">
        <f t="shared" si="104"/>
        <v>11230.440015869834</v>
      </c>
      <c r="AD69" s="15">
        <f t="shared" si="104"/>
        <v>8751.6340773881548</v>
      </c>
      <c r="AE69" s="15">
        <f t="shared" si="104"/>
        <v>11552.307964713276</v>
      </c>
      <c r="AF69" s="15">
        <f t="shared" si="104"/>
        <v>21183.021541866794</v>
      </c>
      <c r="AG69" s="15">
        <f t="shared" si="104"/>
        <v>20256.462183367705</v>
      </c>
      <c r="AH69" s="15">
        <f t="shared" si="104"/>
        <v>41536.248240274814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4912.2926900000002</v>
      </c>
      <c r="E70" s="28">
        <f t="shared" ref="E70:O70" si="108">E12*E$86/1000</f>
        <v>4517.3202299999994</v>
      </c>
      <c r="F70" s="28">
        <f t="shared" si="108"/>
        <v>3681.1822800000004</v>
      </c>
      <c r="G70" s="28">
        <f t="shared" si="108"/>
        <v>5619.8719700000011</v>
      </c>
      <c r="H70" s="28">
        <f t="shared" si="108"/>
        <v>3985.9250799999995</v>
      </c>
      <c r="I70" s="28">
        <f t="shared" si="108"/>
        <v>3498.7695500000004</v>
      </c>
      <c r="J70" s="28">
        <f t="shared" si="108"/>
        <v>3828.1766699999998</v>
      </c>
      <c r="K70" s="28">
        <f t="shared" si="108"/>
        <v>2346.9315399999996</v>
      </c>
      <c r="L70" s="28">
        <f t="shared" ref="L70" si="109">L12*L$86/1000</f>
        <v>3910.8548600000004</v>
      </c>
      <c r="M70" s="28">
        <f t="shared" si="108"/>
        <v>4137.5701100000006</v>
      </c>
      <c r="N70" s="28">
        <f t="shared" si="108"/>
        <v>5462.9033900000004</v>
      </c>
      <c r="O70" s="28">
        <f t="shared" si="108"/>
        <v>3770.0973600000002</v>
      </c>
      <c r="P70" s="28">
        <f t="shared" si="107"/>
        <v>4912.2926900000002</v>
      </c>
      <c r="Q70" s="28">
        <f t="shared" si="107"/>
        <v>9432.1426328897378</v>
      </c>
      <c r="R70" s="28">
        <f t="shared" si="107"/>
        <v>13070.680467431117</v>
      </c>
      <c r="S70" s="28">
        <f t="shared" si="107"/>
        <v>18694.769556564726</v>
      </c>
      <c r="T70" s="28">
        <f t="shared" si="107"/>
        <v>22718.839509005764</v>
      </c>
      <c r="U70" s="28">
        <f t="shared" si="107"/>
        <v>26187.997447800459</v>
      </c>
      <c r="V70" s="28">
        <f t="shared" si="107"/>
        <v>30024.026389902898</v>
      </c>
      <c r="W70" s="28">
        <f t="shared" si="107"/>
        <v>32274.321848432402</v>
      </c>
      <c r="X70" s="28">
        <f t="shared" si="107"/>
        <v>36202.160119999971</v>
      </c>
      <c r="Y70" s="28">
        <f t="shared" si="107"/>
        <v>40444.487510878505</v>
      </c>
      <c r="Z70" s="28">
        <f t="shared" si="107"/>
        <v>46049.962877430291</v>
      </c>
      <c r="AA70" s="28">
        <f t="shared" si="107"/>
        <v>49886.609336696005</v>
      </c>
      <c r="AB70" s="28">
        <f t="shared" si="107"/>
        <v>13070.680467431117</v>
      </c>
      <c r="AC70" s="28">
        <f t="shared" si="107"/>
        <v>13101.045086644421</v>
      </c>
      <c r="AD70" s="28">
        <f t="shared" si="107"/>
        <v>10138.571071051088</v>
      </c>
      <c r="AE70" s="28">
        <f t="shared" si="107"/>
        <v>13588.222032198712</v>
      </c>
      <c r="AF70" s="28">
        <f t="shared" si="107"/>
        <v>26187.997447800459</v>
      </c>
      <c r="AG70" s="28">
        <f t="shared" si="107"/>
        <v>23667.809146959047</v>
      </c>
      <c r="AH70" s="28">
        <f t="shared" si="107"/>
        <v>49886.609336696005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139.73320000000001</v>
      </c>
      <c r="E71" s="15">
        <f t="shared" ref="E71:O71" si="111">E13*E$86/1000</f>
        <v>118.19974000000001</v>
      </c>
      <c r="F71" s="15">
        <f t="shared" si="111"/>
        <v>108.55177999999999</v>
      </c>
      <c r="G71" s="15">
        <f t="shared" si="111"/>
        <v>113.96216</v>
      </c>
      <c r="H71" s="15">
        <f t="shared" si="111"/>
        <v>104.87386000000001</v>
      </c>
      <c r="I71" s="15">
        <f t="shared" si="111"/>
        <v>87.506820000000005</v>
      </c>
      <c r="J71" s="15">
        <f t="shared" si="111"/>
        <v>92.181820000000002</v>
      </c>
      <c r="K71" s="15">
        <f t="shared" si="111"/>
        <v>61.008139999999997</v>
      </c>
      <c r="L71" s="15">
        <f t="shared" ref="L71" si="112">L13*L$86/1000</f>
        <v>109.65107</v>
      </c>
      <c r="M71" s="15">
        <f t="shared" si="111"/>
        <v>107.87357</v>
      </c>
      <c r="N71" s="15">
        <f t="shared" si="111"/>
        <v>107.40044999999999</v>
      </c>
      <c r="O71" s="15">
        <f t="shared" si="111"/>
        <v>105.70462999999999</v>
      </c>
      <c r="P71" s="15">
        <f t="shared" si="110"/>
        <v>139.73320000000001</v>
      </c>
      <c r="Q71" s="15">
        <f t="shared" si="110"/>
        <v>257.49112135978157</v>
      </c>
      <c r="R71" s="15">
        <f t="shared" si="110"/>
        <v>365.60779312292891</v>
      </c>
      <c r="S71" s="15">
        <f t="shared" si="110"/>
        <v>479.54569350391398</v>
      </c>
      <c r="T71" s="15">
        <f t="shared" si="110"/>
        <v>585.29109111494995</v>
      </c>
      <c r="U71" s="15">
        <f t="shared" si="110"/>
        <v>671.49269593664781</v>
      </c>
      <c r="V71" s="15">
        <f t="shared" si="110"/>
        <v>763.95360012147364</v>
      </c>
      <c r="W71" s="15">
        <f t="shared" si="110"/>
        <v>823.31019221963527</v>
      </c>
      <c r="X71" s="15">
        <f t="shared" si="110"/>
        <v>932.91989375425158</v>
      </c>
      <c r="Y71" s="15">
        <f t="shared" si="110"/>
        <v>1043.6818219596942</v>
      </c>
      <c r="Z71" s="15">
        <f t="shared" si="110"/>
        <v>1152.0277900596498</v>
      </c>
      <c r="AA71" s="15">
        <f t="shared" si="110"/>
        <v>1258.4751345993654</v>
      </c>
      <c r="AB71" s="15">
        <f t="shared" si="110"/>
        <v>365.60779312292891</v>
      </c>
      <c r="AC71" s="15">
        <f t="shared" si="110"/>
        <v>306.9160054619876</v>
      </c>
      <c r="AD71" s="15">
        <f t="shared" si="110"/>
        <v>264.18913852713536</v>
      </c>
      <c r="AE71" s="15">
        <f t="shared" si="110"/>
        <v>324.21618923867891</v>
      </c>
      <c r="AF71" s="15">
        <f t="shared" si="110"/>
        <v>671.49269593664781</v>
      </c>
      <c r="AG71" s="15">
        <f t="shared" si="110"/>
        <v>587.44768646055911</v>
      </c>
      <c r="AH71" s="15">
        <f t="shared" si="110"/>
        <v>1258.4751345993654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418.94128999999998</v>
      </c>
      <c r="E72" s="15">
        <f t="shared" ref="E72:O72" si="114">E14*E$86/1000</f>
        <v>257.09986999999995</v>
      </c>
      <c r="F72" s="15">
        <f t="shared" si="114"/>
        <v>220.95541000000003</v>
      </c>
      <c r="G72" s="15">
        <f t="shared" si="114"/>
        <v>374.86283000000003</v>
      </c>
      <c r="H72" s="15">
        <f t="shared" si="114"/>
        <v>208.67231000000001</v>
      </c>
      <c r="I72" s="15">
        <f t="shared" si="114"/>
        <v>206.45719999999997</v>
      </c>
      <c r="J72" s="15">
        <f t="shared" si="114"/>
        <v>237.77966000000001</v>
      </c>
      <c r="K72" s="15">
        <f t="shared" si="114"/>
        <v>177.56659999999999</v>
      </c>
      <c r="L72" s="15">
        <f t="shared" ref="L72" si="115">L14*L$86/1000</f>
        <v>459.09448000000003</v>
      </c>
      <c r="M72" s="15">
        <f t="shared" si="114"/>
        <v>561.42917</v>
      </c>
      <c r="N72" s="15">
        <f t="shared" si="114"/>
        <v>655.92998999999998</v>
      </c>
      <c r="O72" s="15">
        <f t="shared" si="114"/>
        <v>266.28257000000002</v>
      </c>
      <c r="P72" s="15">
        <f t="shared" si="113"/>
        <v>418.94128999999998</v>
      </c>
      <c r="Q72" s="15">
        <f t="shared" si="113"/>
        <v>669.86318438039143</v>
      </c>
      <c r="R72" s="15">
        <f t="shared" si="113"/>
        <v>884.12761679381106</v>
      </c>
      <c r="S72" s="15">
        <f t="shared" si="113"/>
        <v>1259.2583433864575</v>
      </c>
      <c r="T72" s="15">
        <f t="shared" si="113"/>
        <v>1472.9323618944509</v>
      </c>
      <c r="U72" s="15">
        <f t="shared" si="113"/>
        <v>1673.2669258643509</v>
      </c>
      <c r="V72" s="15">
        <f t="shared" si="113"/>
        <v>1911.6369968455876</v>
      </c>
      <c r="W72" s="15">
        <f t="shared" si="113"/>
        <v>2100.6452909572195</v>
      </c>
      <c r="X72" s="15">
        <f t="shared" si="113"/>
        <v>2551.0252555963752</v>
      </c>
      <c r="Y72" s="15">
        <f t="shared" si="113"/>
        <v>3160.6118112899517</v>
      </c>
      <c r="Z72" s="15">
        <f t="shared" si="113"/>
        <v>3846.3316977093027</v>
      </c>
      <c r="AA72" s="15">
        <f t="shared" si="113"/>
        <v>4122.1092603511443</v>
      </c>
      <c r="AB72" s="15">
        <f t="shared" si="113"/>
        <v>884.12761679381106</v>
      </c>
      <c r="AC72" s="15">
        <f t="shared" si="113"/>
        <v>790.42880484524198</v>
      </c>
      <c r="AD72" s="15">
        <f t="shared" si="113"/>
        <v>863.81498519706793</v>
      </c>
      <c r="AE72" s="15">
        <f t="shared" si="113"/>
        <v>1538.7519176560611</v>
      </c>
      <c r="AF72" s="15">
        <f t="shared" si="113"/>
        <v>1673.2669258643509</v>
      </c>
      <c r="AG72" s="15">
        <f t="shared" si="113"/>
        <v>2390.1495172644554</v>
      </c>
      <c r="AH72" s="15">
        <f t="shared" si="113"/>
        <v>4122.1092603511443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415.60879999999997</v>
      </c>
      <c r="E73" s="15">
        <f t="shared" ref="E73:O73" si="117">E15*E$86/1000</f>
        <v>371.63483000000002</v>
      </c>
      <c r="F73" s="15">
        <f t="shared" si="117"/>
        <v>303.95330000000001</v>
      </c>
      <c r="G73" s="15">
        <f t="shared" si="117"/>
        <v>352.81587999999999</v>
      </c>
      <c r="H73" s="15">
        <f t="shared" si="117"/>
        <v>315.00559000000004</v>
      </c>
      <c r="I73" s="15">
        <f t="shared" si="117"/>
        <v>239.66515000000001</v>
      </c>
      <c r="J73" s="15">
        <f t="shared" si="117"/>
        <v>280.69324999999998</v>
      </c>
      <c r="K73" s="15">
        <f t="shared" si="117"/>
        <v>227.65998000000002</v>
      </c>
      <c r="L73" s="15">
        <f t="shared" ref="L73" si="118">L15*L$86/1000</f>
        <v>464.14270999999997</v>
      </c>
      <c r="M73" s="15">
        <f t="shared" si="117"/>
        <v>511.18553000000003</v>
      </c>
      <c r="N73" s="15">
        <f t="shared" si="117"/>
        <v>577.36360999999999</v>
      </c>
      <c r="O73" s="15">
        <f t="shared" si="117"/>
        <v>470.33029999999997</v>
      </c>
      <c r="P73" s="15">
        <f t="shared" si="116"/>
        <v>415.60879999999997</v>
      </c>
      <c r="Q73" s="15">
        <f t="shared" si="116"/>
        <v>786.9309713150268</v>
      </c>
      <c r="R73" s="15">
        <f t="shared" si="116"/>
        <v>1087.0395491662102</v>
      </c>
      <c r="S73" s="15">
        <f t="shared" si="116"/>
        <v>1439.8292833201888</v>
      </c>
      <c r="T73" s="15">
        <f t="shared" si="116"/>
        <v>1757.44663975701</v>
      </c>
      <c r="U73" s="15">
        <f t="shared" si="116"/>
        <v>1988.4305569789267</v>
      </c>
      <c r="V73" s="15">
        <f t="shared" si="116"/>
        <v>2269.8497803510268</v>
      </c>
      <c r="W73" s="15">
        <f t="shared" si="116"/>
        <v>2521.6133233360665</v>
      </c>
      <c r="X73" s="15">
        <f t="shared" si="116"/>
        <v>2979.4696161107126</v>
      </c>
      <c r="Y73" s="15">
        <f t="shared" si="116"/>
        <v>3525.0622566468237</v>
      </c>
      <c r="Z73" s="15">
        <f t="shared" si="116"/>
        <v>4123.0947576112358</v>
      </c>
      <c r="AA73" s="15">
        <f t="shared" si="116"/>
        <v>4588.6326728427066</v>
      </c>
      <c r="AB73" s="15">
        <f t="shared" si="116"/>
        <v>1087.0395491662102</v>
      </c>
      <c r="AC73" s="15">
        <f t="shared" si="116"/>
        <v>904.65345559753928</v>
      </c>
      <c r="AD73" s="15">
        <f t="shared" si="116"/>
        <v>979.25881061323798</v>
      </c>
      <c r="AE73" s="15">
        <f t="shared" si="116"/>
        <v>1580.9082903726894</v>
      </c>
      <c r="AF73" s="15">
        <f t="shared" si="116"/>
        <v>1988.4305569789267</v>
      </c>
      <c r="AG73" s="15">
        <f t="shared" si="116"/>
        <v>2549.2619056667982</v>
      </c>
      <c r="AH73" s="15">
        <f t="shared" si="116"/>
        <v>4588.6326728427066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0</v>
      </c>
      <c r="E74" s="15">
        <f t="shared" ref="E74:O74" si="120">E16*E$86/1000</f>
        <v>0</v>
      </c>
      <c r="F74" s="15">
        <f t="shared" si="120"/>
        <v>0</v>
      </c>
      <c r="G74" s="15">
        <f t="shared" si="120"/>
        <v>0</v>
      </c>
      <c r="H74" s="15">
        <f t="shared" si="120"/>
        <v>0</v>
      </c>
      <c r="I74" s="15">
        <f t="shared" si="120"/>
        <v>0</v>
      </c>
      <c r="J74" s="15">
        <f t="shared" si="120"/>
        <v>0</v>
      </c>
      <c r="K74" s="15">
        <f t="shared" si="120"/>
        <v>0</v>
      </c>
      <c r="L74" s="15">
        <f t="shared" ref="L74" si="121">L16*L$86/1000</f>
        <v>0</v>
      </c>
      <c r="M74" s="15">
        <f t="shared" si="120"/>
        <v>0</v>
      </c>
      <c r="N74" s="15">
        <f t="shared" si="120"/>
        <v>0</v>
      </c>
      <c r="O74" s="15">
        <f t="shared" si="120"/>
        <v>0</v>
      </c>
      <c r="P74" s="15">
        <f t="shared" si="119"/>
        <v>0</v>
      </c>
      <c r="Q74" s="15">
        <f t="shared" si="119"/>
        <v>0</v>
      </c>
      <c r="R74" s="15">
        <f t="shared" si="119"/>
        <v>0</v>
      </c>
      <c r="S74" s="15">
        <f t="shared" si="119"/>
        <v>0</v>
      </c>
      <c r="T74" s="15">
        <f t="shared" si="119"/>
        <v>0</v>
      </c>
      <c r="U74" s="15">
        <f t="shared" si="119"/>
        <v>0</v>
      </c>
      <c r="V74" s="15">
        <f t="shared" si="119"/>
        <v>0</v>
      </c>
      <c r="W74" s="15">
        <f t="shared" si="119"/>
        <v>0</v>
      </c>
      <c r="X74" s="15">
        <f t="shared" si="119"/>
        <v>0</v>
      </c>
      <c r="Y74" s="15">
        <f t="shared" si="119"/>
        <v>0</v>
      </c>
      <c r="Z74" s="15">
        <f t="shared" si="119"/>
        <v>0</v>
      </c>
      <c r="AA74" s="15">
        <f t="shared" si="119"/>
        <v>0</v>
      </c>
      <c r="AB74" s="15">
        <f t="shared" si="119"/>
        <v>0</v>
      </c>
      <c r="AC74" s="15">
        <f t="shared" si="119"/>
        <v>0</v>
      </c>
      <c r="AD74" s="15">
        <f t="shared" si="119"/>
        <v>0</v>
      </c>
      <c r="AE74" s="15">
        <f t="shared" si="119"/>
        <v>0</v>
      </c>
      <c r="AF74" s="15">
        <f t="shared" si="119"/>
        <v>0</v>
      </c>
      <c r="AG74" s="15">
        <f t="shared" si="119"/>
        <v>0</v>
      </c>
      <c r="AH74" s="15">
        <f t="shared" si="119"/>
        <v>0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0</v>
      </c>
      <c r="E75" s="15">
        <f t="shared" ref="E75:O75" si="123">E17*E$86/1000</f>
        <v>0</v>
      </c>
      <c r="F75" s="15">
        <f t="shared" si="123"/>
        <v>0</v>
      </c>
      <c r="G75" s="15">
        <f t="shared" si="123"/>
        <v>0</v>
      </c>
      <c r="H75" s="15">
        <f t="shared" si="123"/>
        <v>0</v>
      </c>
      <c r="I75" s="15">
        <f t="shared" si="123"/>
        <v>0</v>
      </c>
      <c r="J75" s="15">
        <f t="shared" si="123"/>
        <v>0</v>
      </c>
      <c r="K75" s="15">
        <f t="shared" si="123"/>
        <v>0</v>
      </c>
      <c r="L75" s="15">
        <f t="shared" ref="L75" si="124">L17*L$86/1000</f>
        <v>0</v>
      </c>
      <c r="M75" s="15">
        <f t="shared" si="123"/>
        <v>0</v>
      </c>
      <c r="N75" s="15">
        <f t="shared" si="123"/>
        <v>0</v>
      </c>
      <c r="O75" s="15">
        <f t="shared" si="123"/>
        <v>0</v>
      </c>
      <c r="P75" s="15">
        <f t="shared" si="122"/>
        <v>0</v>
      </c>
      <c r="Q75" s="15">
        <f t="shared" si="122"/>
        <v>0</v>
      </c>
      <c r="R75" s="15">
        <f t="shared" si="122"/>
        <v>0</v>
      </c>
      <c r="S75" s="15">
        <f t="shared" si="122"/>
        <v>0</v>
      </c>
      <c r="T75" s="15">
        <f t="shared" si="122"/>
        <v>0</v>
      </c>
      <c r="U75" s="15">
        <f t="shared" si="122"/>
        <v>0</v>
      </c>
      <c r="V75" s="15">
        <f t="shared" si="122"/>
        <v>0</v>
      </c>
      <c r="W75" s="15">
        <f t="shared" si="122"/>
        <v>0</v>
      </c>
      <c r="X75" s="15">
        <f t="shared" si="122"/>
        <v>0</v>
      </c>
      <c r="Y75" s="15">
        <f t="shared" si="122"/>
        <v>0</v>
      </c>
      <c r="Z75" s="15">
        <f t="shared" si="122"/>
        <v>0</v>
      </c>
      <c r="AA75" s="15">
        <f t="shared" si="122"/>
        <v>0</v>
      </c>
      <c r="AB75" s="15">
        <f t="shared" si="122"/>
        <v>0</v>
      </c>
      <c r="AC75" s="15">
        <f t="shared" si="122"/>
        <v>0</v>
      </c>
      <c r="AD75" s="15">
        <f t="shared" si="122"/>
        <v>0</v>
      </c>
      <c r="AE75" s="15">
        <f t="shared" si="122"/>
        <v>0</v>
      </c>
      <c r="AF75" s="15">
        <f t="shared" si="122"/>
        <v>0</v>
      </c>
      <c r="AG75" s="15">
        <f t="shared" si="122"/>
        <v>0</v>
      </c>
      <c r="AH75" s="15">
        <f t="shared" si="122"/>
        <v>0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1667.5325099999998</v>
      </c>
      <c r="E76" s="28">
        <f t="shared" ref="E76:O76" si="126">E18*E$86/1000</f>
        <v>1344.01099</v>
      </c>
      <c r="F76" s="28">
        <f t="shared" si="126"/>
        <v>1032.2336799999998</v>
      </c>
      <c r="G76" s="28">
        <f t="shared" si="126"/>
        <v>1452.0042600000002</v>
      </c>
      <c r="H76" s="28">
        <f t="shared" si="126"/>
        <v>1220.50964</v>
      </c>
      <c r="I76" s="28">
        <f t="shared" si="126"/>
        <v>1039.3328800000002</v>
      </c>
      <c r="J76" s="28">
        <f t="shared" si="126"/>
        <v>1070.3341599999999</v>
      </c>
      <c r="K76" s="28">
        <f t="shared" si="126"/>
        <v>799.28270999999995</v>
      </c>
      <c r="L76" s="28">
        <f t="shared" ref="L76" si="127">L18*L$86/1000</f>
        <v>1686.4690100000003</v>
      </c>
      <c r="M76" s="28">
        <f t="shared" si="126"/>
        <v>1787.9800700000001</v>
      </c>
      <c r="N76" s="28">
        <f t="shared" si="126"/>
        <v>1784.1898199999998</v>
      </c>
      <c r="O76" s="28">
        <f t="shared" si="126"/>
        <v>1158.1800700000001</v>
      </c>
      <c r="P76" s="28">
        <f t="shared" si="125"/>
        <v>1667.5325099999998</v>
      </c>
      <c r="Q76" s="28">
        <f t="shared" si="125"/>
        <v>3002.9509019881384</v>
      </c>
      <c r="R76" s="28">
        <f t="shared" si="125"/>
        <v>4008.9627565205064</v>
      </c>
      <c r="S76" s="28">
        <f t="shared" si="125"/>
        <v>5461.3667494273741</v>
      </c>
      <c r="T76" s="28">
        <f t="shared" si="125"/>
        <v>6690.7390339047006</v>
      </c>
      <c r="U76" s="28">
        <f t="shared" si="125"/>
        <v>7723.1947686652193</v>
      </c>
      <c r="V76" s="28">
        <f t="shared" si="125"/>
        <v>8796.6074368802729</v>
      </c>
      <c r="W76" s="28">
        <f t="shared" si="125"/>
        <v>9637.403749444944</v>
      </c>
      <c r="X76" s="28">
        <f t="shared" si="125"/>
        <v>11304.044734340512</v>
      </c>
      <c r="Y76" s="28">
        <f t="shared" si="125"/>
        <v>13199.682084866841</v>
      </c>
      <c r="Z76" s="28">
        <f t="shared" si="125"/>
        <v>15030.507269017357</v>
      </c>
      <c r="AA76" s="28">
        <f t="shared" si="125"/>
        <v>16216.268032586382</v>
      </c>
      <c r="AB76" s="28">
        <f t="shared" si="125"/>
        <v>4008.9627565205064</v>
      </c>
      <c r="AC76" s="28">
        <f t="shared" si="125"/>
        <v>3716.7673879507579</v>
      </c>
      <c r="AD76" s="28">
        <f t="shared" si="125"/>
        <v>3559.7938012429327</v>
      </c>
      <c r="AE76" s="28">
        <f t="shared" si="125"/>
        <v>4855.2571259982833</v>
      </c>
      <c r="AF76" s="28">
        <f t="shared" si="125"/>
        <v>7723.1947686652193</v>
      </c>
      <c r="AG76" s="28">
        <f t="shared" si="125"/>
        <v>8392.7065187961052</v>
      </c>
      <c r="AH76" s="28">
        <f t="shared" si="125"/>
        <v>16216.268032586382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396.31065000000001</v>
      </c>
      <c r="E77" s="15">
        <f t="shared" ref="E77:O77" si="129">E19*E$86/1000</f>
        <v>457.36114000000003</v>
      </c>
      <c r="F77" s="15">
        <f t="shared" si="129"/>
        <v>471.43662000000006</v>
      </c>
      <c r="G77" s="15">
        <f t="shared" si="129"/>
        <v>636.23699999999997</v>
      </c>
      <c r="H77" s="15">
        <f t="shared" si="129"/>
        <v>333.30314000000004</v>
      </c>
      <c r="I77" s="15">
        <f t="shared" si="129"/>
        <v>421.23072999999999</v>
      </c>
      <c r="J77" s="15">
        <f t="shared" si="129"/>
        <v>402.76909000000001</v>
      </c>
      <c r="K77" s="15">
        <f t="shared" si="129"/>
        <v>297.21616</v>
      </c>
      <c r="L77" s="15">
        <f t="shared" ref="L77" si="130">L19*L$86/1000</f>
        <v>343.80412000000001</v>
      </c>
      <c r="M77" s="15">
        <f t="shared" si="129"/>
        <v>761.31335000000001</v>
      </c>
      <c r="N77" s="15">
        <f t="shared" si="129"/>
        <v>1083.1653700000002</v>
      </c>
      <c r="O77" s="15">
        <f t="shared" si="129"/>
        <v>675.03935000000001</v>
      </c>
      <c r="P77" s="15">
        <f t="shared" si="128"/>
        <v>396.31065000000001</v>
      </c>
      <c r="Q77" s="15">
        <f t="shared" si="128"/>
        <v>858.51144560698083</v>
      </c>
      <c r="R77" s="15">
        <f t="shared" si="128"/>
        <v>1338.4053823593831</v>
      </c>
      <c r="S77" s="15">
        <f t="shared" si="128"/>
        <v>1975.2741259806874</v>
      </c>
      <c r="T77" s="15">
        <f t="shared" si="128"/>
        <v>2316.179801746332</v>
      </c>
      <c r="U77" s="15">
        <f t="shared" si="128"/>
        <v>2747.7004101278744</v>
      </c>
      <c r="V77" s="15">
        <f t="shared" si="128"/>
        <v>3151.2789580431945</v>
      </c>
      <c r="W77" s="15">
        <f t="shared" si="128"/>
        <v>3470.172043638353</v>
      </c>
      <c r="X77" s="15">
        <f t="shared" si="128"/>
        <v>3819.4842295414019</v>
      </c>
      <c r="Y77" s="15">
        <f t="shared" si="128"/>
        <v>4640.9221532195024</v>
      </c>
      <c r="Z77" s="15">
        <f t="shared" si="128"/>
        <v>5777.6028841478565</v>
      </c>
      <c r="AA77" s="15">
        <f t="shared" si="128"/>
        <v>6444.6331911347133</v>
      </c>
      <c r="AB77" s="15">
        <f t="shared" si="128"/>
        <v>1338.4053823593831</v>
      </c>
      <c r="AC77" s="15">
        <f t="shared" si="128"/>
        <v>1406.0186894263193</v>
      </c>
      <c r="AD77" s="15">
        <f t="shared" si="128"/>
        <v>1082.8975528981659</v>
      </c>
      <c r="AE77" s="15">
        <f t="shared" si="128"/>
        <v>2565.2501449488905</v>
      </c>
      <c r="AF77" s="15">
        <f t="shared" si="128"/>
        <v>2747.7004101278744</v>
      </c>
      <c r="AG77" s="15">
        <f t="shared" si="128"/>
        <v>3620.2379261092456</v>
      </c>
      <c r="AH77" s="15">
        <f t="shared" si="128"/>
        <v>6444.6331911347133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154.52529000000001</v>
      </c>
      <c r="E78" s="15">
        <f t="shared" ref="E78:O78" si="132">E20*E$86/1000</f>
        <v>181.26416</v>
      </c>
      <c r="F78" s="15">
        <f t="shared" si="132"/>
        <v>122.79403000000001</v>
      </c>
      <c r="G78" s="15">
        <f t="shared" si="132"/>
        <v>160.75364999999999</v>
      </c>
      <c r="H78" s="15">
        <f t="shared" si="132"/>
        <v>153.51477</v>
      </c>
      <c r="I78" s="15">
        <f t="shared" si="132"/>
        <v>130.26282</v>
      </c>
      <c r="J78" s="15">
        <f t="shared" si="132"/>
        <v>170.01051999999999</v>
      </c>
      <c r="K78" s="15">
        <f t="shared" si="132"/>
        <v>119.57074</v>
      </c>
      <c r="L78" s="15">
        <f t="shared" ref="L78" si="133">L20*L$86/1000</f>
        <v>142.80342000000002</v>
      </c>
      <c r="M78" s="15">
        <f t="shared" si="132"/>
        <v>121.95867</v>
      </c>
      <c r="N78" s="15">
        <f t="shared" si="132"/>
        <v>144.07324</v>
      </c>
      <c r="O78" s="15">
        <f t="shared" si="132"/>
        <v>123.25028999999998</v>
      </c>
      <c r="P78" s="15">
        <f t="shared" si="131"/>
        <v>154.52529000000001</v>
      </c>
      <c r="Q78" s="15">
        <f t="shared" si="131"/>
        <v>337.82288994003335</v>
      </c>
      <c r="R78" s="15">
        <f t="shared" si="131"/>
        <v>458.2705983170851</v>
      </c>
      <c r="S78" s="15">
        <f t="shared" si="131"/>
        <v>619.05274780539094</v>
      </c>
      <c r="T78" s="15">
        <f t="shared" si="131"/>
        <v>772.95530021101774</v>
      </c>
      <c r="U78" s="15">
        <f t="shared" si="131"/>
        <v>904.52572112300095</v>
      </c>
      <c r="V78" s="15">
        <f t="shared" si="131"/>
        <v>1074.3160028913614</v>
      </c>
      <c r="W78" s="15">
        <f t="shared" si="131"/>
        <v>1212.6859759077652</v>
      </c>
      <c r="X78" s="15">
        <f t="shared" si="131"/>
        <v>1356.3264966516545</v>
      </c>
      <c r="Y78" s="15">
        <f t="shared" si="131"/>
        <v>1477.2152822807993</v>
      </c>
      <c r="Z78" s="15">
        <f t="shared" si="131"/>
        <v>1621.9802624751542</v>
      </c>
      <c r="AA78" s="15">
        <f t="shared" si="131"/>
        <v>1748.3470869490707</v>
      </c>
      <c r="AB78" s="15">
        <f t="shared" si="131"/>
        <v>458.2705983170851</v>
      </c>
      <c r="AC78" s="15">
        <f t="shared" si="131"/>
        <v>446.01705954146536</v>
      </c>
      <c r="AD78" s="15">
        <f t="shared" si="131"/>
        <v>446.3515744089982</v>
      </c>
      <c r="AE78" s="15">
        <f t="shared" si="131"/>
        <v>393.49675238306781</v>
      </c>
      <c r="AF78" s="15">
        <f t="shared" si="131"/>
        <v>904.52572112300095</v>
      </c>
      <c r="AG78" s="15">
        <f t="shared" si="131"/>
        <v>841.22326010910035</v>
      </c>
      <c r="AH78" s="15">
        <f t="shared" si="131"/>
        <v>1748.3470869490707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0</v>
      </c>
      <c r="E79" s="15">
        <f t="shared" ref="E79:O79" si="135">E21*E$86/1000</f>
        <v>0</v>
      </c>
      <c r="F79" s="15">
        <f t="shared" si="135"/>
        <v>0</v>
      </c>
      <c r="G79" s="15">
        <f t="shared" si="135"/>
        <v>0</v>
      </c>
      <c r="H79" s="15">
        <f t="shared" si="135"/>
        <v>0</v>
      </c>
      <c r="I79" s="15">
        <f t="shared" si="135"/>
        <v>0</v>
      </c>
      <c r="J79" s="15">
        <f t="shared" si="135"/>
        <v>0</v>
      </c>
      <c r="K79" s="15">
        <f t="shared" si="135"/>
        <v>0</v>
      </c>
      <c r="L79" s="15">
        <f t="shared" ref="L79" si="136">L21*L$86/1000</f>
        <v>0</v>
      </c>
      <c r="M79" s="15">
        <f t="shared" si="135"/>
        <v>0</v>
      </c>
      <c r="N79" s="15">
        <f t="shared" si="135"/>
        <v>0</v>
      </c>
      <c r="O79" s="15">
        <f t="shared" si="135"/>
        <v>0</v>
      </c>
      <c r="P79" s="15">
        <f t="shared" si="134"/>
        <v>0</v>
      </c>
      <c r="Q79" s="15">
        <f t="shared" si="134"/>
        <v>0</v>
      </c>
      <c r="R79" s="15">
        <f t="shared" si="134"/>
        <v>0</v>
      </c>
      <c r="S79" s="15">
        <f t="shared" si="134"/>
        <v>0</v>
      </c>
      <c r="T79" s="15">
        <f t="shared" si="134"/>
        <v>0</v>
      </c>
      <c r="U79" s="15">
        <f t="shared" si="134"/>
        <v>0</v>
      </c>
      <c r="V79" s="15">
        <f t="shared" si="134"/>
        <v>0</v>
      </c>
      <c r="W79" s="15">
        <f t="shared" si="134"/>
        <v>0</v>
      </c>
      <c r="X79" s="15">
        <f t="shared" si="134"/>
        <v>0</v>
      </c>
      <c r="Y79" s="15">
        <f t="shared" si="134"/>
        <v>0</v>
      </c>
      <c r="Z79" s="15">
        <f t="shared" si="134"/>
        <v>0</v>
      </c>
      <c r="AA79" s="15">
        <f t="shared" si="134"/>
        <v>0</v>
      </c>
      <c r="AB79" s="15">
        <f t="shared" si="134"/>
        <v>0</v>
      </c>
      <c r="AC79" s="15">
        <f t="shared" si="134"/>
        <v>0</v>
      </c>
      <c r="AD79" s="15">
        <f t="shared" si="134"/>
        <v>0</v>
      </c>
      <c r="AE79" s="15">
        <f t="shared" si="134"/>
        <v>0</v>
      </c>
      <c r="AF79" s="15">
        <f t="shared" si="134"/>
        <v>0</v>
      </c>
      <c r="AG79" s="15">
        <f t="shared" si="134"/>
        <v>0</v>
      </c>
      <c r="AH79" s="15">
        <f t="shared" si="134"/>
        <v>0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295.62316999999996</v>
      </c>
      <c r="E80" s="15">
        <f t="shared" ref="E80:O80" si="138">E22*E$86/1000</f>
        <v>81.715029999999999</v>
      </c>
      <c r="F80" s="15">
        <f t="shared" si="138"/>
        <v>42.696359999999999</v>
      </c>
      <c r="G80" s="15">
        <f t="shared" si="138"/>
        <v>362.19128999999998</v>
      </c>
      <c r="H80" s="15">
        <f t="shared" si="138"/>
        <v>85.04965</v>
      </c>
      <c r="I80" s="15">
        <f t="shared" si="138"/>
        <v>366.67728999999997</v>
      </c>
      <c r="J80" s="15">
        <f t="shared" si="138"/>
        <v>104.80442000000001</v>
      </c>
      <c r="K80" s="15">
        <f t="shared" si="138"/>
        <v>109.09207000000001</v>
      </c>
      <c r="L80" s="15">
        <f t="shared" ref="L80" si="139">L22*L$86/1000</f>
        <v>121.75247999999999</v>
      </c>
      <c r="M80" s="15">
        <f t="shared" si="138"/>
        <v>155.1379</v>
      </c>
      <c r="N80" s="15">
        <f t="shared" si="138"/>
        <v>201.22286</v>
      </c>
      <c r="O80" s="15">
        <f t="shared" si="138"/>
        <v>303.75200999999998</v>
      </c>
      <c r="P80" s="15">
        <f t="shared" si="137"/>
        <v>295.62316999999996</v>
      </c>
      <c r="Q80" s="15">
        <f t="shared" si="137"/>
        <v>368.00443459399929</v>
      </c>
      <c r="R80" s="15">
        <f t="shared" si="137"/>
        <v>399.90534103155483</v>
      </c>
      <c r="S80" s="15">
        <f t="shared" si="137"/>
        <v>762.85147186543793</v>
      </c>
      <c r="T80" s="15">
        <f t="shared" si="137"/>
        <v>852.61310243230105</v>
      </c>
      <c r="U80" s="15">
        <f t="shared" si="137"/>
        <v>1266.7211124113467</v>
      </c>
      <c r="V80" s="15">
        <f t="shared" si="137"/>
        <v>1372.9505909165807</v>
      </c>
      <c r="W80" s="15">
        <f t="shared" si="137"/>
        <v>1478.7308708288731</v>
      </c>
      <c r="X80" s="15">
        <f t="shared" si="137"/>
        <v>1604.0187460027855</v>
      </c>
      <c r="Y80" s="15">
        <f t="shared" si="137"/>
        <v>1759.5393717421971</v>
      </c>
      <c r="Z80" s="15">
        <f t="shared" si="137"/>
        <v>1963.9975742849431</v>
      </c>
      <c r="AA80" s="15">
        <f t="shared" si="137"/>
        <v>2259.0121746628088</v>
      </c>
      <c r="AB80" s="15">
        <f t="shared" si="137"/>
        <v>399.90534103155483</v>
      </c>
      <c r="AC80" s="15">
        <f t="shared" si="137"/>
        <v>854.9815937917366</v>
      </c>
      <c r="AD80" s="15">
        <f t="shared" si="137"/>
        <v>356.85052238165605</v>
      </c>
      <c r="AE80" s="15">
        <f t="shared" si="137"/>
        <v>648.68031134750242</v>
      </c>
      <c r="AF80" s="15">
        <f t="shared" si="137"/>
        <v>1266.7211124113467</v>
      </c>
      <c r="AG80" s="15">
        <f t="shared" si="137"/>
        <v>1000.1487581692227</v>
      </c>
      <c r="AH80" s="15">
        <f t="shared" si="137"/>
        <v>2259.0121746628088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606.08442000000002</v>
      </c>
      <c r="E81" s="15">
        <f t="shared" ref="E81:O81" si="141">E23*E$86/1000</f>
        <v>692.03598</v>
      </c>
      <c r="F81" s="15">
        <f t="shared" si="141"/>
        <v>605.66291999999999</v>
      </c>
      <c r="G81" s="15">
        <f t="shared" si="141"/>
        <v>591.74959999999999</v>
      </c>
      <c r="H81" s="15">
        <f t="shared" si="141"/>
        <v>751.90893999999992</v>
      </c>
      <c r="I81" s="15">
        <f t="shared" si="141"/>
        <v>599.71066000000008</v>
      </c>
      <c r="J81" s="15">
        <f t="shared" si="141"/>
        <v>464.00205999999997</v>
      </c>
      <c r="K81" s="15">
        <f t="shared" si="141"/>
        <v>588.71733999999992</v>
      </c>
      <c r="L81" s="15">
        <f t="shared" ref="L81" si="142">L23*L$86/1000</f>
        <v>651.33722999999998</v>
      </c>
      <c r="M81" s="15">
        <f t="shared" si="141"/>
        <v>688.65326000000005</v>
      </c>
      <c r="N81" s="15">
        <f t="shared" si="141"/>
        <v>718.41856999999982</v>
      </c>
      <c r="O81" s="15">
        <f t="shared" si="141"/>
        <v>938.50311000000011</v>
      </c>
      <c r="P81" s="15">
        <f t="shared" si="140"/>
        <v>606.08442000000002</v>
      </c>
      <c r="Q81" s="15">
        <f t="shared" si="140"/>
        <v>1305.1518830234488</v>
      </c>
      <c r="R81" s="15">
        <f t="shared" si="140"/>
        <v>1913.6256948143687</v>
      </c>
      <c r="S81" s="15">
        <f t="shared" si="140"/>
        <v>2505.232728530671</v>
      </c>
      <c r="T81" s="15">
        <f t="shared" si="140"/>
        <v>3253.3981190817162</v>
      </c>
      <c r="U81" s="15">
        <f t="shared" si="140"/>
        <v>3869.219088385601</v>
      </c>
      <c r="V81" s="15">
        <f t="shared" si="140"/>
        <v>4335.7027566594179</v>
      </c>
      <c r="W81" s="15">
        <f t="shared" si="140"/>
        <v>5066.6711175839882</v>
      </c>
      <c r="X81" s="15">
        <f t="shared" si="140"/>
        <v>5718.8799417241516</v>
      </c>
      <c r="Y81" s="15">
        <f t="shared" si="140"/>
        <v>6429.3758471891133</v>
      </c>
      <c r="Z81" s="15">
        <f t="shared" si="140"/>
        <v>7158.2442027839988</v>
      </c>
      <c r="AA81" s="15">
        <f t="shared" si="140"/>
        <v>8078.5528886574666</v>
      </c>
      <c r="AB81" s="15">
        <f t="shared" si="140"/>
        <v>1913.6256948143687</v>
      </c>
      <c r="AC81" s="15">
        <f t="shared" si="140"/>
        <v>1952.3552999311671</v>
      </c>
      <c r="AD81" s="15">
        <f t="shared" si="140"/>
        <v>1833.986300180957</v>
      </c>
      <c r="AE81" s="15">
        <f t="shared" si="140"/>
        <v>2336.1372426616163</v>
      </c>
      <c r="AF81" s="15">
        <f t="shared" si="140"/>
        <v>3869.219088385601</v>
      </c>
      <c r="AG81" s="15">
        <f t="shared" si="140"/>
        <v>4161.8179787503159</v>
      </c>
      <c r="AH81" s="15">
        <f t="shared" si="140"/>
        <v>8078.5528886574666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1452.5435299999999</v>
      </c>
      <c r="E82" s="28">
        <f t="shared" ref="E82:O82" si="144">E24*E$86/1000</f>
        <v>1443.8251400000001</v>
      </c>
      <c r="F82" s="28">
        <f t="shared" si="144"/>
        <v>1242.5899299999999</v>
      </c>
      <c r="G82" s="28">
        <f t="shared" si="144"/>
        <v>1750.93154</v>
      </c>
      <c r="H82" s="28">
        <f t="shared" si="144"/>
        <v>1323.7764999999999</v>
      </c>
      <c r="I82" s="28">
        <f t="shared" si="144"/>
        <v>1517.8815</v>
      </c>
      <c r="J82" s="28">
        <f t="shared" si="144"/>
        <v>1141.98296</v>
      </c>
      <c r="K82" s="28">
        <f t="shared" si="144"/>
        <v>1114.5963099999999</v>
      </c>
      <c r="L82" s="28">
        <f t="shared" ref="L82" si="145">L24*L$86/1000</f>
        <v>1259.6972499999999</v>
      </c>
      <c r="M82" s="28">
        <f t="shared" si="144"/>
        <v>1727.0631799999999</v>
      </c>
      <c r="N82" s="28">
        <f t="shared" si="144"/>
        <v>2146.88004</v>
      </c>
      <c r="O82" s="28">
        <f t="shared" si="144"/>
        <v>2040.54476</v>
      </c>
      <c r="P82" s="28">
        <f t="shared" si="143"/>
        <v>1452.5435299999999</v>
      </c>
      <c r="Q82" s="28">
        <f t="shared" si="143"/>
        <v>2902.5084636780348</v>
      </c>
      <c r="R82" s="28">
        <f t="shared" si="143"/>
        <v>4141.9096521937045</v>
      </c>
      <c r="S82" s="28">
        <f t="shared" si="143"/>
        <v>5894.0790999892297</v>
      </c>
      <c r="T82" s="28">
        <f t="shared" si="143"/>
        <v>7227.1535259482571</v>
      </c>
      <c r="U82" s="28">
        <f t="shared" si="143"/>
        <v>8819.1152417861449</v>
      </c>
      <c r="V82" s="28">
        <f t="shared" si="143"/>
        <v>9965.6570475272129</v>
      </c>
      <c r="W82" s="28">
        <f t="shared" si="143"/>
        <v>11258.032388388718</v>
      </c>
      <c r="X82" s="28">
        <f t="shared" si="143"/>
        <v>12528.670658446368</v>
      </c>
      <c r="Y82" s="28">
        <f t="shared" si="143"/>
        <v>14336.583210935551</v>
      </c>
      <c r="Z82" s="28">
        <f t="shared" si="143"/>
        <v>16551.134790640423</v>
      </c>
      <c r="AA82" s="28">
        <f t="shared" si="143"/>
        <v>18560.091863738846</v>
      </c>
      <c r="AB82" s="28">
        <f t="shared" si="143"/>
        <v>4141.9096521937045</v>
      </c>
      <c r="AC82" s="28">
        <f t="shared" si="143"/>
        <v>4659.3726426906887</v>
      </c>
      <c r="AD82" s="28">
        <f t="shared" si="143"/>
        <v>3720.4252222412897</v>
      </c>
      <c r="AE82" s="28">
        <f t="shared" si="143"/>
        <v>5943.564451341078</v>
      </c>
      <c r="AF82" s="28">
        <f t="shared" si="143"/>
        <v>8819.1152417861449</v>
      </c>
      <c r="AG82" s="28">
        <f t="shared" si="143"/>
        <v>9623.7740431195289</v>
      </c>
      <c r="AH82" s="28">
        <f t="shared" si="143"/>
        <v>18560.091863738846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507.03583000000003</v>
      </c>
      <c r="E83" s="28">
        <f t="shared" ref="E83:O83" si="147">E25*E$86/1000</f>
        <v>395.29162999999994</v>
      </c>
      <c r="F83" s="28">
        <f t="shared" si="147"/>
        <v>285.19481000000002</v>
      </c>
      <c r="G83" s="28">
        <f t="shared" si="147"/>
        <v>507.77215000000001</v>
      </c>
      <c r="H83" s="28">
        <f t="shared" si="147"/>
        <v>418.30407000000002</v>
      </c>
      <c r="I83" s="28">
        <f t="shared" si="147"/>
        <v>345.75248999999991</v>
      </c>
      <c r="J83" s="28">
        <f t="shared" si="147"/>
        <v>457.09071</v>
      </c>
      <c r="K83" s="28">
        <f t="shared" si="147"/>
        <v>431.86650999999995</v>
      </c>
      <c r="L83" s="28">
        <f t="shared" ref="L83" si="148">L25*L$86/1000</f>
        <v>182.49905999999999</v>
      </c>
      <c r="M83" s="28">
        <f t="shared" si="147"/>
        <v>363.97350999999998</v>
      </c>
      <c r="N83" s="28">
        <f t="shared" si="147"/>
        <v>447.27200999999997</v>
      </c>
      <c r="O83" s="28">
        <f t="shared" si="147"/>
        <v>205.89566000000002</v>
      </c>
      <c r="P83" s="28">
        <f t="shared" si="146"/>
        <v>507.03583000000003</v>
      </c>
      <c r="Q83" s="28">
        <f t="shared" si="146"/>
        <v>899.04758085407866</v>
      </c>
      <c r="R83" s="28">
        <f t="shared" si="146"/>
        <v>1174.2346112336556</v>
      </c>
      <c r="S83" s="28">
        <f t="shared" si="146"/>
        <v>1682.3951488442083</v>
      </c>
      <c r="T83" s="28">
        <f t="shared" si="146"/>
        <v>2101.7084393818145</v>
      </c>
      <c r="U83" s="28">
        <f t="shared" si="146"/>
        <v>2449.2758773542596</v>
      </c>
      <c r="V83" s="28">
        <f t="shared" si="146"/>
        <v>2905.8126777010593</v>
      </c>
      <c r="W83" s="28">
        <f t="shared" si="146"/>
        <v>3456.3440252833784</v>
      </c>
      <c r="X83" s="28">
        <f t="shared" si="146"/>
        <v>3652.0073519856442</v>
      </c>
      <c r="Y83" s="28">
        <f t="shared" si="146"/>
        <v>4018.4776613783456</v>
      </c>
      <c r="Z83" s="28">
        <f t="shared" si="146"/>
        <v>4472.1382584049143</v>
      </c>
      <c r="AA83" s="28">
        <f t="shared" si="146"/>
        <v>4697.4714473264621</v>
      </c>
      <c r="AB83" s="28">
        <f t="shared" si="146"/>
        <v>1174.2346112336556</v>
      </c>
      <c r="AC83" s="28">
        <f t="shared" si="146"/>
        <v>1271.226445709369</v>
      </c>
      <c r="AD83" s="28">
        <f t="shared" si="146"/>
        <v>1189.8768102161607</v>
      </c>
      <c r="AE83" s="28">
        <f t="shared" si="146"/>
        <v>1049.8632139379263</v>
      </c>
      <c r="AF83" s="28">
        <f t="shared" si="146"/>
        <v>2449.2758773542596</v>
      </c>
      <c r="AG83" s="28">
        <f t="shared" si="146"/>
        <v>2243.3881119488165</v>
      </c>
      <c r="AH83" s="28">
        <f t="shared" si="146"/>
        <v>4697.4714473264621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181.52238</v>
      </c>
      <c r="E84" s="28">
        <f t="shared" ref="E84:O84" si="150">E26*E$86/1000</f>
        <v>189.34582</v>
      </c>
      <c r="F84" s="28">
        <f t="shared" si="150"/>
        <v>0.48654000000000003</v>
      </c>
      <c r="G84" s="28">
        <f t="shared" si="150"/>
        <v>-174.92923000000002</v>
      </c>
      <c r="H84" s="28">
        <f t="shared" si="150"/>
        <v>-380.33855999999997</v>
      </c>
      <c r="I84" s="28">
        <f t="shared" si="150"/>
        <v>-391.30261999999999</v>
      </c>
      <c r="J84" s="28">
        <f t="shared" si="150"/>
        <v>0.90870000000000006</v>
      </c>
      <c r="K84" s="28">
        <f t="shared" si="150"/>
        <v>2.2299999999999998E-3</v>
      </c>
      <c r="L84" s="28">
        <f t="shared" ref="L84" si="151">L26*L$86/1000</f>
        <v>-18.398880000000002</v>
      </c>
      <c r="M84" s="28">
        <f t="shared" si="150"/>
        <v>-5.3199999999999992E-3</v>
      </c>
      <c r="N84" s="28">
        <f t="shared" si="150"/>
        <v>135.53979000000001</v>
      </c>
      <c r="O84" s="28">
        <f t="shared" si="150"/>
        <v>1.106E-2</v>
      </c>
      <c r="P84" s="28">
        <f t="shared" si="149"/>
        <v>181.52238</v>
      </c>
      <c r="Q84" s="28">
        <f t="shared" si="149"/>
        <v>372.08014900602359</v>
      </c>
      <c r="R84" s="28">
        <f t="shared" si="149"/>
        <v>357.78990671078509</v>
      </c>
      <c r="S84" s="28">
        <f t="shared" si="149"/>
        <v>181.89465127726382</v>
      </c>
      <c r="T84" s="28">
        <f t="shared" si="149"/>
        <v>-181.02969810256687</v>
      </c>
      <c r="U84" s="28">
        <f t="shared" si="149"/>
        <v>-647.04701538646111</v>
      </c>
      <c r="V84" s="28">
        <f t="shared" si="149"/>
        <v>-647.57433576665778</v>
      </c>
      <c r="W84" s="28">
        <f t="shared" si="149"/>
        <v>-613.83284540655939</v>
      </c>
      <c r="X84" s="28">
        <f t="shared" si="149"/>
        <v>-635.24234400481953</v>
      </c>
      <c r="Y84" s="28">
        <f t="shared" si="149"/>
        <v>-626.11696232813392</v>
      </c>
      <c r="Z84" s="28">
        <f t="shared" si="149"/>
        <v>-474.86152888936147</v>
      </c>
      <c r="AA84" s="28">
        <f t="shared" si="149"/>
        <v>-478.68551826153578</v>
      </c>
      <c r="AB84" s="28">
        <f t="shared" si="149"/>
        <v>357.78990671078509</v>
      </c>
      <c r="AC84" s="28">
        <f t="shared" si="149"/>
        <v>-972.06600425580689</v>
      </c>
      <c r="AD84" s="28">
        <f t="shared" si="149"/>
        <v>-15.123675481829947</v>
      </c>
      <c r="AE84" s="28">
        <f t="shared" si="149"/>
        <v>141.54168251384223</v>
      </c>
      <c r="AF84" s="28">
        <f t="shared" si="149"/>
        <v>-647.04701538646111</v>
      </c>
      <c r="AG84" s="28">
        <f t="shared" si="149"/>
        <v>123.36683828777892</v>
      </c>
      <c r="AH84" s="28">
        <f t="shared" si="149"/>
        <v>-478.68551826153578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21839.682099999998</v>
      </c>
      <c r="E85" s="19">
        <f t="shared" ref="E85:O85" si="153">E27*E$86/1000</f>
        <v>20062.5406</v>
      </c>
      <c r="F85" s="19">
        <f t="shared" si="153"/>
        <v>17083.870729999999</v>
      </c>
      <c r="G85" s="19">
        <f t="shared" si="153"/>
        <v>20348.993920000001</v>
      </c>
      <c r="H85" s="19">
        <f t="shared" si="153"/>
        <v>18631.610330000003</v>
      </c>
      <c r="I85" s="19">
        <f t="shared" si="153"/>
        <v>15349.219849999999</v>
      </c>
      <c r="J85" s="19">
        <f t="shared" si="153"/>
        <v>18629.549460000002</v>
      </c>
      <c r="K85" s="19">
        <f t="shared" si="153"/>
        <v>11773.559369999997</v>
      </c>
      <c r="L85" s="19">
        <f t="shared" ref="L85" si="154">L27*L$86/1000</f>
        <v>19990.901889999997</v>
      </c>
      <c r="M85" s="19">
        <f t="shared" si="153"/>
        <v>18389.593630000003</v>
      </c>
      <c r="N85" s="19">
        <f t="shared" si="153"/>
        <v>20570.259850000002</v>
      </c>
      <c r="O85" s="19">
        <f t="shared" si="153"/>
        <v>20649.281099999993</v>
      </c>
      <c r="P85" s="19">
        <f t="shared" si="152"/>
        <v>21839.682099999998</v>
      </c>
      <c r="Q85" s="19">
        <f t="shared" si="152"/>
        <v>41912.415747594358</v>
      </c>
      <c r="R85" s="19">
        <f t="shared" si="152"/>
        <v>58872.502725903127</v>
      </c>
      <c r="S85" s="19">
        <f t="shared" si="152"/>
        <v>79224.162834717645</v>
      </c>
      <c r="T85" s="19">
        <f t="shared" si="152"/>
        <v>97946.660305973026</v>
      </c>
      <c r="U85" s="19">
        <f t="shared" si="152"/>
        <v>113222.89813510694</v>
      </c>
      <c r="V85" s="19">
        <f t="shared" si="152"/>
        <v>131859.36268988461</v>
      </c>
      <c r="W85" s="19">
        <f t="shared" si="152"/>
        <v>144125.43233330161</v>
      </c>
      <c r="X85" s="19">
        <f t="shared" si="152"/>
        <v>164070.88683741438</v>
      </c>
      <c r="Y85" s="19">
        <f t="shared" si="152"/>
        <v>182880.52508581695</v>
      </c>
      <c r="Z85" s="19">
        <f t="shared" si="152"/>
        <v>203759.03185853318</v>
      </c>
      <c r="AA85" s="19">
        <f t="shared" si="152"/>
        <v>224381.51416021492</v>
      </c>
      <c r="AB85" s="19">
        <f t="shared" si="152"/>
        <v>58872.502725903127</v>
      </c>
      <c r="AC85" s="19">
        <f t="shared" si="152"/>
        <v>54392.350697781978</v>
      </c>
      <c r="AD85" s="19">
        <f t="shared" si="152"/>
        <v>50690.921339744295</v>
      </c>
      <c r="AE85" s="19">
        <f t="shared" si="152"/>
        <v>59946.453575719257</v>
      </c>
      <c r="AF85" s="19">
        <f t="shared" si="152"/>
        <v>113222.89813510694</v>
      </c>
      <c r="AG85" s="19">
        <f t="shared" si="152"/>
        <v>110497.51331708081</v>
      </c>
      <c r="AH85" s="19">
        <f t="shared" si="152"/>
        <v>224381.51416021492</v>
      </c>
    </row>
    <row r="86" spans="2:34" s="16" customFormat="1" ht="18.95" thickTop="1">
      <c r="B86" s="21" t="s">
        <v>59</v>
      </c>
      <c r="C86" s="22"/>
      <c r="D86" s="23">
        <v>1798.8</v>
      </c>
      <c r="E86" s="23">
        <v>1635.6</v>
      </c>
      <c r="F86" s="23">
        <v>1512</v>
      </c>
      <c r="G86" s="23">
        <v>1641.6</v>
      </c>
      <c r="H86" s="23">
        <v>1735.2</v>
      </c>
      <c r="I86" s="23">
        <v>1334.4</v>
      </c>
      <c r="J86" s="23">
        <v>1634.4</v>
      </c>
      <c r="K86" s="23">
        <v>940.8</v>
      </c>
      <c r="L86" s="23">
        <v>1616.4</v>
      </c>
      <c r="M86" s="23">
        <v>1317.6</v>
      </c>
      <c r="N86" s="23">
        <v>1392</v>
      </c>
      <c r="O86" s="23">
        <v>1651.2</v>
      </c>
      <c r="P86" s="23">
        <v>1798.8</v>
      </c>
      <c r="Q86" s="23">
        <v>3434.3999999999996</v>
      </c>
      <c r="R86" s="23">
        <v>4946.3999999999996</v>
      </c>
      <c r="S86" s="23">
        <v>6588</v>
      </c>
      <c r="T86" s="23">
        <v>8323.2000000000007</v>
      </c>
      <c r="U86" s="23">
        <v>9657.6</v>
      </c>
      <c r="V86" s="23">
        <v>11292</v>
      </c>
      <c r="W86" s="23">
        <v>12232.8</v>
      </c>
      <c r="X86" s="23">
        <v>13849.199999999999</v>
      </c>
      <c r="Y86" s="23">
        <v>15166.8</v>
      </c>
      <c r="Z86" s="23">
        <v>16558.8</v>
      </c>
      <c r="AA86" s="23">
        <v>18210</v>
      </c>
      <c r="AB86" s="23">
        <v>4946.3999999999996</v>
      </c>
      <c r="AC86" s="23">
        <v>4711.2000000000007</v>
      </c>
      <c r="AD86" s="23">
        <v>4191.6000000000004</v>
      </c>
      <c r="AE86" s="23">
        <v>4360.8</v>
      </c>
      <c r="AF86" s="23">
        <v>9657.6</v>
      </c>
      <c r="AG86" s="23">
        <v>8552.4000000000015</v>
      </c>
      <c r="AH86" s="23">
        <v>18210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  <pageSetUpPr fitToPage="1"/>
  </sheetPr>
  <dimension ref="A1:AH87"/>
  <sheetViews>
    <sheetView showGridLines="0" zoomScale="75" zoomScaleNormal="75" workbookViewId="0">
      <pane xSplit="3" ySplit="2" topLeftCell="D18" activePane="bottomRight" state="frozen"/>
      <selection pane="bottomRight" activeCell="O18" sqref="O18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/>
      <c r="E3" s="46"/>
      <c r="F3" s="46"/>
      <c r="G3" s="46"/>
      <c r="H3" s="46"/>
      <c r="I3" s="46"/>
      <c r="J3" s="46"/>
      <c r="K3" s="46">
        <v>16595.583374981863</v>
      </c>
      <c r="L3" s="46">
        <v>20245.002367088007</v>
      </c>
      <c r="M3" s="46">
        <v>20187.724315893774</v>
      </c>
      <c r="N3" s="46">
        <v>19812.86763867889</v>
      </c>
      <c r="O3" s="46">
        <v>17609.788988828641</v>
      </c>
      <c r="P3" s="8">
        <f>SUM($D3:D3)/P$1</f>
        <v>0</v>
      </c>
      <c r="Q3" s="8">
        <f>SUM($D3:E3)/Q$1</f>
        <v>0</v>
      </c>
      <c r="R3" s="8">
        <f>SUM($D3:F3)/R$1</f>
        <v>0</v>
      </c>
      <c r="S3" s="8">
        <f>SUM($D3:G3)/S$1</f>
        <v>0</v>
      </c>
      <c r="T3" s="8">
        <f>SUM($D3:H3)/T$1</f>
        <v>0</v>
      </c>
      <c r="U3" s="8">
        <f>SUM($D3:I3)/U$1</f>
        <v>0</v>
      </c>
      <c r="V3" s="8">
        <f>SUM($D3:J3)/V$1</f>
        <v>0</v>
      </c>
      <c r="W3" s="8">
        <f>SUM($D3:K3)/W$1</f>
        <v>2074.4479218727329</v>
      </c>
      <c r="X3" s="8">
        <f>SUM($D3:L3)/X$1</f>
        <v>4093.3984157855416</v>
      </c>
      <c r="Y3" s="8">
        <f>SUM($D3:M3)/Y$1</f>
        <v>5702.8310057963654</v>
      </c>
      <c r="Z3" s="8">
        <f>SUM($D3:N3)/Z$1</f>
        <v>6985.5616087856852</v>
      </c>
      <c r="AA3" s="8">
        <f>SUM($D3:O3)/AA$1</f>
        <v>7870.9138904559322</v>
      </c>
      <c r="AB3" s="8">
        <f>SUM($D3:$F3)/AB$1</f>
        <v>0</v>
      </c>
      <c r="AC3" s="8">
        <f>SUM($G3:$I3)/AC$1</f>
        <v>0</v>
      </c>
      <c r="AD3" s="8">
        <f>SUM($J3:$L3)/AD$1</f>
        <v>12280.195247356625</v>
      </c>
      <c r="AE3" s="8">
        <f>SUM($M3:$O3)/AE$1</f>
        <v>19203.460314467102</v>
      </c>
      <c r="AF3" s="8">
        <f>SUM($D3:$I3)/AF$1</f>
        <v>0</v>
      </c>
      <c r="AG3" s="8">
        <f>SUM($J3:$O3)/AG$1</f>
        <v>15741.827780911864</v>
      </c>
      <c r="AH3" s="8">
        <f>SUM($D3:$O3)/AH$1</f>
        <v>7870.9138904559322</v>
      </c>
    </row>
    <row r="4" spans="1:34" s="13" customFormat="1" ht="18.600000000000001">
      <c r="A4" s="10"/>
      <c r="B4" s="24" t="s">
        <v>33</v>
      </c>
      <c r="C4" s="11"/>
      <c r="D4" s="47"/>
      <c r="E4" s="47"/>
      <c r="F4" s="47"/>
      <c r="G4" s="47"/>
      <c r="H4" s="47"/>
      <c r="I4" s="47"/>
      <c r="J4" s="47"/>
      <c r="K4" s="47">
        <v>1.0738300347630985</v>
      </c>
      <c r="L4" s="47">
        <v>1.2452267927436933</v>
      </c>
      <c r="M4" s="47">
        <v>1.0994414077104957</v>
      </c>
      <c r="N4" s="47">
        <v>0.83025422575636476</v>
      </c>
      <c r="O4" s="47">
        <v>1.4450930597311842</v>
      </c>
      <c r="P4" s="12">
        <f>SUM($D4:D4)/P$1</f>
        <v>0</v>
      </c>
      <c r="Q4" s="12">
        <f>SUM($D4:E4)/Q$1</f>
        <v>0</v>
      </c>
      <c r="R4" s="12">
        <f>SUM($D4:F4)/R$1</f>
        <v>0</v>
      </c>
      <c r="S4" s="12">
        <f>SUM($D4:G4)/S$1</f>
        <v>0</v>
      </c>
      <c r="T4" s="12">
        <f>SUM($D4:H4)/T$1</f>
        <v>0</v>
      </c>
      <c r="U4" s="12">
        <f>SUM($D4:I4)/U$1</f>
        <v>0</v>
      </c>
      <c r="V4" s="12">
        <f>SUM($D4:J4)/V$1</f>
        <v>0</v>
      </c>
      <c r="W4" s="12">
        <f>SUM($D4:K4)/W$1</f>
        <v>0.13422875434538731</v>
      </c>
      <c r="X4" s="12">
        <f>SUM($D4:L4)/X$1</f>
        <v>0.25767298083408796</v>
      </c>
      <c r="Y4" s="12">
        <f>SUM($D4:M4)/Y$1</f>
        <v>0.34184982352172877</v>
      </c>
      <c r="Z4" s="12">
        <f>SUM($D4:N4)/Z$1</f>
        <v>0.38625022372487744</v>
      </c>
      <c r="AA4" s="12">
        <f>SUM($D4:O4)/AA$1</f>
        <v>0.474487126725403</v>
      </c>
      <c r="AB4" s="12">
        <f t="shared" ref="AB4:AB27" si="0">SUM($D4:$F4)/AB$1</f>
        <v>0</v>
      </c>
      <c r="AC4" s="12">
        <f t="shared" ref="AC4:AC27" si="1">SUM($G4:$I4)/AC$1</f>
        <v>0</v>
      </c>
      <c r="AD4" s="12">
        <f t="shared" ref="AD4:AD27" si="2">SUM($J4:$L4)/AD$1</f>
        <v>0.77301894250226388</v>
      </c>
      <c r="AE4" s="12">
        <f t="shared" ref="AE4:AE27" si="3">SUM($M4:$O4)/AE$1</f>
        <v>1.1249295643993482</v>
      </c>
      <c r="AF4" s="12">
        <f t="shared" ref="AF4:AF27" si="4">SUM($D4:$I4)/AF$1</f>
        <v>0</v>
      </c>
      <c r="AG4" s="12">
        <f t="shared" ref="AG4:AG27" si="5">SUM($J4:$O4)/AG$1</f>
        <v>0.94897425345080599</v>
      </c>
      <c r="AH4" s="12">
        <f t="shared" ref="AH4:AH27" si="6">SUM($D4:$O4)/AH$1</f>
        <v>0.474487126725403</v>
      </c>
    </row>
    <row r="5" spans="1:34" s="1" customFormat="1" ht="18.600000000000001">
      <c r="B5" s="26" t="s">
        <v>34</v>
      </c>
      <c r="C5" s="27"/>
      <c r="D5" s="48"/>
      <c r="E5" s="48"/>
      <c r="F5" s="48"/>
      <c r="G5" s="48"/>
      <c r="H5" s="48"/>
      <c r="I5" s="48"/>
      <c r="J5" s="48"/>
      <c r="K5" s="48">
        <v>17820.835872470674</v>
      </c>
      <c r="L5" s="48">
        <v>25209.61936665748</v>
      </c>
      <c r="M5" s="48">
        <v>22195.220040337656</v>
      </c>
      <c r="N5" s="48">
        <v>16449.717081364677</v>
      </c>
      <c r="O5" s="48">
        <v>25447.783851086897</v>
      </c>
      <c r="P5" s="28">
        <f>SUM($D5:D5)/P$1</f>
        <v>0</v>
      </c>
      <c r="Q5" s="28">
        <f>SUM($D5:E5)/Q$1</f>
        <v>0</v>
      </c>
      <c r="R5" s="28">
        <f>SUM($D5:F5)/R$1</f>
        <v>0</v>
      </c>
      <c r="S5" s="28">
        <f>SUM($D5:G5)/S$1</f>
        <v>0</v>
      </c>
      <c r="T5" s="28">
        <f>SUM($D5:H5)/T$1</f>
        <v>0</v>
      </c>
      <c r="U5" s="28">
        <f>SUM($D5:I5)/U$1</f>
        <v>0</v>
      </c>
      <c r="V5" s="28">
        <f>SUM($D5:J5)/V$1</f>
        <v>0</v>
      </c>
      <c r="W5" s="28">
        <f>SUM($D5:K5)/W$1</f>
        <v>2227.6044840588343</v>
      </c>
      <c r="X5" s="28">
        <f>SUM($D5:L5)/X$1</f>
        <v>4781.1616932364614</v>
      </c>
      <c r="Y5" s="28">
        <f>SUM($D5:M5)/Y$1</f>
        <v>6522.5675279465813</v>
      </c>
      <c r="Z5" s="28">
        <f>SUM($D5:N5)/Z$1</f>
        <v>7425.0356691664083</v>
      </c>
      <c r="AA5" s="28">
        <f>SUM($D5:O5)/AA$1</f>
        <v>8926.9313509931162</v>
      </c>
      <c r="AB5" s="28">
        <f t="shared" si="0"/>
        <v>0</v>
      </c>
      <c r="AC5" s="28">
        <f t="shared" si="1"/>
        <v>0</v>
      </c>
      <c r="AD5" s="28">
        <f t="shared" si="2"/>
        <v>14343.485079709384</v>
      </c>
      <c r="AE5" s="28">
        <f t="shared" si="3"/>
        <v>21364.240324263075</v>
      </c>
      <c r="AF5" s="28">
        <f t="shared" si="4"/>
        <v>0</v>
      </c>
      <c r="AG5" s="28">
        <f t="shared" si="5"/>
        <v>17853.862701986232</v>
      </c>
      <c r="AH5" s="28">
        <f t="shared" si="6"/>
        <v>8926.9313509931162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15">
        <f>SUM($D7:D7)/P$1</f>
        <v>0</v>
      </c>
      <c r="Q7" s="15">
        <f>SUM($D7:E7)/Q$1</f>
        <v>0</v>
      </c>
      <c r="R7" s="15">
        <f>SUM($D7:F7)/R$1</f>
        <v>0</v>
      </c>
      <c r="S7" s="15">
        <f>SUM($D7:G7)/S$1</f>
        <v>0</v>
      </c>
      <c r="T7" s="15">
        <f>SUM($D7:H7)/T$1</f>
        <v>0</v>
      </c>
      <c r="U7" s="15">
        <f>SUM($D7:I7)/U$1</f>
        <v>0</v>
      </c>
      <c r="V7" s="15">
        <f>SUM($D7:J7)/V$1</f>
        <v>0</v>
      </c>
      <c r="W7" s="15">
        <f>SUM($D7:K7)/W$1</f>
        <v>0</v>
      </c>
      <c r="X7" s="15">
        <f>SUM($D7:L7)/X$1</f>
        <v>0</v>
      </c>
      <c r="Y7" s="15">
        <f>SUM($D7:M7)/Y$1</f>
        <v>0</v>
      </c>
      <c r="Z7" s="15">
        <f>SUM($D7:N7)/Z$1</f>
        <v>0</v>
      </c>
      <c r="AA7" s="15">
        <f>SUM($D7:O7)/AA$1</f>
        <v>0</v>
      </c>
      <c r="AB7" s="15">
        <f t="shared" si="0"/>
        <v>0</v>
      </c>
      <c r="AC7" s="15">
        <f t="shared" si="1"/>
        <v>0</v>
      </c>
      <c r="AD7" s="15">
        <f t="shared" si="2"/>
        <v>0</v>
      </c>
      <c r="AE7" s="15">
        <f t="shared" si="3"/>
        <v>0</v>
      </c>
      <c r="AF7" s="15">
        <f t="shared" si="4"/>
        <v>0</v>
      </c>
      <c r="AG7" s="15">
        <f t="shared" si="5"/>
        <v>0</v>
      </c>
      <c r="AH7" s="15">
        <f t="shared" si="6"/>
        <v>0</v>
      </c>
    </row>
    <row r="8" spans="1:34" s="1" customFormat="1" ht="18.600000000000001">
      <c r="B8" s="24" t="s">
        <v>37</v>
      </c>
      <c r="C8" s="1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15">
        <f>SUM($D8:D8)/P$1</f>
        <v>0</v>
      </c>
      <c r="Q8" s="15">
        <f>SUM($D8:E8)/Q$1</f>
        <v>0</v>
      </c>
      <c r="R8" s="15">
        <f>SUM($D8:F8)/R$1</f>
        <v>0</v>
      </c>
      <c r="S8" s="15">
        <f>SUM($D8:G8)/S$1</f>
        <v>0</v>
      </c>
      <c r="T8" s="15">
        <f>SUM($D8:H8)/T$1</f>
        <v>0</v>
      </c>
      <c r="U8" s="15">
        <f>SUM($D8:I8)/U$1</f>
        <v>0</v>
      </c>
      <c r="V8" s="15">
        <f>SUM($D8:J8)/V$1</f>
        <v>0</v>
      </c>
      <c r="W8" s="15">
        <f>SUM($D8:K8)/W$1</f>
        <v>0</v>
      </c>
      <c r="X8" s="15">
        <f>SUM($D8:L8)/X$1</f>
        <v>0</v>
      </c>
      <c r="Y8" s="15">
        <f>SUM($D8:M8)/Y$1</f>
        <v>0</v>
      </c>
      <c r="Z8" s="15">
        <f>SUM($D8:N8)/Z$1</f>
        <v>0</v>
      </c>
      <c r="AA8" s="15">
        <f>SUM($D8:O8)/AA$1</f>
        <v>0</v>
      </c>
      <c r="AB8" s="15">
        <f t="shared" si="0"/>
        <v>0</v>
      </c>
      <c r="AC8" s="15">
        <f t="shared" si="1"/>
        <v>0</v>
      </c>
      <c r="AD8" s="15">
        <f t="shared" si="2"/>
        <v>0</v>
      </c>
      <c r="AE8" s="15">
        <f t="shared" si="3"/>
        <v>0</v>
      </c>
      <c r="AF8" s="15">
        <f t="shared" si="4"/>
        <v>0</v>
      </c>
      <c r="AG8" s="15">
        <f t="shared" si="5"/>
        <v>0</v>
      </c>
      <c r="AH8" s="15">
        <f t="shared" si="6"/>
        <v>0</v>
      </c>
    </row>
    <row r="9" spans="1:34" s="1" customFormat="1" ht="18.600000000000001">
      <c r="B9" s="24" t="s">
        <v>38</v>
      </c>
      <c r="C9" s="1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15">
        <f>SUM($D9:D9)/P$1</f>
        <v>0</v>
      </c>
      <c r="Q9" s="15">
        <f>SUM($D9:E9)/Q$1</f>
        <v>0</v>
      </c>
      <c r="R9" s="15">
        <f>SUM($D9:F9)/R$1</f>
        <v>0</v>
      </c>
      <c r="S9" s="15">
        <f>SUM($D9:G9)/S$1</f>
        <v>0</v>
      </c>
      <c r="T9" s="15">
        <f>SUM($D9:H9)/T$1</f>
        <v>0</v>
      </c>
      <c r="U9" s="15">
        <f>SUM($D9:I9)/U$1</f>
        <v>0</v>
      </c>
      <c r="V9" s="15">
        <f>SUM($D9:J9)/V$1</f>
        <v>0</v>
      </c>
      <c r="W9" s="15">
        <f>SUM($D9:K9)/W$1</f>
        <v>0</v>
      </c>
      <c r="X9" s="15">
        <f>SUM($D9:L9)/X$1</f>
        <v>0</v>
      </c>
      <c r="Y9" s="15">
        <f>SUM($D9:M9)/Y$1</f>
        <v>0</v>
      </c>
      <c r="Z9" s="15">
        <f>SUM($D9:N9)/Z$1</f>
        <v>0</v>
      </c>
      <c r="AA9" s="15">
        <f>SUM($D9:O9)/AA$1</f>
        <v>0</v>
      </c>
      <c r="AB9" s="15">
        <f t="shared" si="0"/>
        <v>0</v>
      </c>
      <c r="AC9" s="15">
        <f t="shared" si="1"/>
        <v>0</v>
      </c>
      <c r="AD9" s="15">
        <f t="shared" si="2"/>
        <v>0</v>
      </c>
      <c r="AE9" s="15">
        <f t="shared" si="3"/>
        <v>0</v>
      </c>
      <c r="AF9" s="15">
        <f t="shared" si="4"/>
        <v>0</v>
      </c>
      <c r="AG9" s="15">
        <f t="shared" si="5"/>
        <v>0</v>
      </c>
      <c r="AH9" s="15">
        <f t="shared" si="6"/>
        <v>0</v>
      </c>
    </row>
    <row r="10" spans="1:34" s="1" customFormat="1" ht="18.600000000000001">
      <c r="B10" s="24" t="s">
        <v>39</v>
      </c>
      <c r="C10" s="1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/>
      <c r="E12" s="48"/>
      <c r="F12" s="48"/>
      <c r="G12" s="48"/>
      <c r="H12" s="48"/>
      <c r="I12" s="48"/>
      <c r="J12" s="48"/>
      <c r="K12" s="48">
        <v>10551.455271941611</v>
      </c>
      <c r="L12" s="48">
        <v>14304.343084357733</v>
      </c>
      <c r="M12" s="48">
        <v>13808.835974238667</v>
      </c>
      <c r="N12" s="48">
        <v>16129.041897550922</v>
      </c>
      <c r="O12" s="48">
        <v>24442.277099995503</v>
      </c>
      <c r="P12" s="28">
        <f>SUM($D12:D12)/P$1</f>
        <v>0</v>
      </c>
      <c r="Q12" s="28">
        <f>SUM($D12:E12)/Q$1</f>
        <v>0</v>
      </c>
      <c r="R12" s="28">
        <f>SUM($D12:F12)/R$1</f>
        <v>0</v>
      </c>
      <c r="S12" s="28">
        <f>SUM($D12:G12)/S$1</f>
        <v>0</v>
      </c>
      <c r="T12" s="28">
        <f>SUM($D12:H12)/T$1</f>
        <v>0</v>
      </c>
      <c r="U12" s="28">
        <f>SUM($D12:I12)/U$1</f>
        <v>0</v>
      </c>
      <c r="V12" s="28">
        <f>SUM($D12:J12)/V$1</f>
        <v>0</v>
      </c>
      <c r="W12" s="28">
        <f>SUM($D12:K12)/W$1</f>
        <v>1318.9319089927014</v>
      </c>
      <c r="X12" s="28">
        <f>SUM($D12:L12)/X$1</f>
        <v>2761.7553729221495</v>
      </c>
      <c r="Y12" s="28">
        <f>SUM($D12:M12)/Y$1</f>
        <v>3866.4634330538015</v>
      </c>
      <c r="Z12" s="28">
        <f>SUM($D12:N12)/Z$1</f>
        <v>4981.2432934626304</v>
      </c>
      <c r="AA12" s="28">
        <f>SUM($D12:O12)/AA$1</f>
        <v>6602.9961106737028</v>
      </c>
      <c r="AB12" s="28">
        <f t="shared" si="0"/>
        <v>0</v>
      </c>
      <c r="AC12" s="28">
        <f t="shared" si="1"/>
        <v>0</v>
      </c>
      <c r="AD12" s="28">
        <f t="shared" si="2"/>
        <v>8285.2661187664489</v>
      </c>
      <c r="AE12" s="28">
        <f t="shared" si="3"/>
        <v>18126.718323928366</v>
      </c>
      <c r="AF12" s="28">
        <f t="shared" si="4"/>
        <v>0</v>
      </c>
      <c r="AG12" s="28">
        <f t="shared" si="5"/>
        <v>13205.992221347406</v>
      </c>
      <c r="AH12" s="28">
        <f t="shared" si="6"/>
        <v>6602.9961106737028</v>
      </c>
    </row>
    <row r="13" spans="1:34" s="1" customFormat="1" ht="18.600000000000001">
      <c r="B13" s="25" t="s">
        <v>42</v>
      </c>
      <c r="C13" s="14"/>
      <c r="D13" s="48"/>
      <c r="E13" s="48"/>
      <c r="F13" s="48"/>
      <c r="G13" s="48"/>
      <c r="H13" s="48"/>
      <c r="I13" s="48"/>
      <c r="J13" s="48"/>
      <c r="K13" s="48">
        <v>407.92072351564337</v>
      </c>
      <c r="L13" s="48">
        <v>633.20486878193503</v>
      </c>
      <c r="M13" s="48">
        <v>521.02587192004091</v>
      </c>
      <c r="N13" s="48">
        <v>273.51910410450552</v>
      </c>
      <c r="O13" s="48">
        <v>427.84952612478918</v>
      </c>
      <c r="P13" s="15">
        <f>SUM($D13:D13)/P$1</f>
        <v>0</v>
      </c>
      <c r="Q13" s="15">
        <f>SUM($D13:E13)/Q$1</f>
        <v>0</v>
      </c>
      <c r="R13" s="15">
        <f>SUM($D13:F13)/R$1</f>
        <v>0</v>
      </c>
      <c r="S13" s="15">
        <f>SUM($D13:G13)/S$1</f>
        <v>0</v>
      </c>
      <c r="T13" s="15">
        <f>SUM($D13:H13)/T$1</f>
        <v>0</v>
      </c>
      <c r="U13" s="15">
        <f>SUM($D13:I13)/U$1</f>
        <v>0</v>
      </c>
      <c r="V13" s="15">
        <f>SUM($D13:J13)/V$1</f>
        <v>0</v>
      </c>
      <c r="W13" s="15">
        <f>SUM($D13:K13)/W$1</f>
        <v>50.990090439455422</v>
      </c>
      <c r="X13" s="15">
        <f>SUM($D13:L13)/X$1</f>
        <v>115.68062136639759</v>
      </c>
      <c r="Y13" s="15">
        <f>SUM($D13:M13)/Y$1</f>
        <v>156.21514642176194</v>
      </c>
      <c r="Z13" s="15">
        <f>SUM($D13:N13)/Z$1</f>
        <v>166.87914257473861</v>
      </c>
      <c r="AA13" s="15">
        <f>SUM($D13:O13)/AA$1</f>
        <v>188.62667453724282</v>
      </c>
      <c r="AB13" s="15">
        <f t="shared" si="0"/>
        <v>0</v>
      </c>
      <c r="AC13" s="15">
        <f t="shared" si="1"/>
        <v>0</v>
      </c>
      <c r="AD13" s="15">
        <f t="shared" si="2"/>
        <v>347.04186409919276</v>
      </c>
      <c r="AE13" s="15">
        <f t="shared" si="3"/>
        <v>407.46483404977857</v>
      </c>
      <c r="AF13" s="15">
        <f t="shared" si="4"/>
        <v>0</v>
      </c>
      <c r="AG13" s="15">
        <f t="shared" si="5"/>
        <v>377.25334907448564</v>
      </c>
      <c r="AH13" s="15">
        <f t="shared" si="6"/>
        <v>188.62667453724282</v>
      </c>
    </row>
    <row r="14" spans="1:34" s="1" customFormat="1" ht="18.600000000000001">
      <c r="B14" s="25" t="s">
        <v>43</v>
      </c>
      <c r="C14" s="1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15">
        <f>SUM($D14:D14)/P$1</f>
        <v>0</v>
      </c>
      <c r="Q14" s="15">
        <f>SUM($D14:E14)/Q$1</f>
        <v>0</v>
      </c>
      <c r="R14" s="15">
        <f>SUM($D14:F14)/R$1</f>
        <v>0</v>
      </c>
      <c r="S14" s="15">
        <f>SUM($D14:G14)/S$1</f>
        <v>0</v>
      </c>
      <c r="T14" s="15">
        <f>SUM($D14:H14)/T$1</f>
        <v>0</v>
      </c>
      <c r="U14" s="15">
        <f>SUM($D14:I14)/U$1</f>
        <v>0</v>
      </c>
      <c r="V14" s="15">
        <f>SUM($D14:J14)/V$1</f>
        <v>0</v>
      </c>
      <c r="W14" s="15">
        <f>SUM($D14:K14)/W$1</f>
        <v>0</v>
      </c>
      <c r="X14" s="15">
        <f>SUM($D14:L14)/X$1</f>
        <v>0</v>
      </c>
      <c r="Y14" s="15">
        <f>SUM($D14:M14)/Y$1</f>
        <v>0</v>
      </c>
      <c r="Z14" s="15">
        <f>SUM($D14:N14)/Z$1</f>
        <v>0</v>
      </c>
      <c r="AA14" s="15">
        <f>SUM($D14:O14)/AA$1</f>
        <v>0</v>
      </c>
      <c r="AB14" s="15">
        <f t="shared" si="0"/>
        <v>0</v>
      </c>
      <c r="AC14" s="15">
        <f t="shared" si="1"/>
        <v>0</v>
      </c>
      <c r="AD14" s="15">
        <f t="shared" si="2"/>
        <v>0</v>
      </c>
      <c r="AE14" s="15">
        <f t="shared" si="3"/>
        <v>0</v>
      </c>
      <c r="AF14" s="15">
        <f t="shared" si="4"/>
        <v>0</v>
      </c>
      <c r="AG14" s="15">
        <f t="shared" si="5"/>
        <v>0</v>
      </c>
      <c r="AH14" s="15">
        <f t="shared" si="6"/>
        <v>0</v>
      </c>
    </row>
    <row r="15" spans="1:34" s="1" customFormat="1" ht="18.600000000000001">
      <c r="B15" s="25" t="s">
        <v>44</v>
      </c>
      <c r="C15" s="14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15">
        <f>SUM($D15:D15)/P$1</f>
        <v>0</v>
      </c>
      <c r="Q15" s="15">
        <f>SUM($D15:E15)/Q$1</f>
        <v>0</v>
      </c>
      <c r="R15" s="15">
        <f>SUM($D15:F15)/R$1</f>
        <v>0</v>
      </c>
      <c r="S15" s="15">
        <f>SUM($D15:G15)/S$1</f>
        <v>0</v>
      </c>
      <c r="T15" s="15">
        <f>SUM($D15:H15)/T$1</f>
        <v>0</v>
      </c>
      <c r="U15" s="15">
        <f>SUM($D15:I15)/U$1</f>
        <v>0</v>
      </c>
      <c r="V15" s="15">
        <f>SUM($D15:J15)/V$1</f>
        <v>0</v>
      </c>
      <c r="W15" s="15">
        <f>SUM($D15:K15)/W$1</f>
        <v>0</v>
      </c>
      <c r="X15" s="15">
        <f>SUM($D15:L15)/X$1</f>
        <v>0</v>
      </c>
      <c r="Y15" s="15">
        <f>SUM($D15:M15)/Y$1</f>
        <v>0</v>
      </c>
      <c r="Z15" s="15">
        <f>SUM($D15:N15)/Z$1</f>
        <v>0</v>
      </c>
      <c r="AA15" s="15">
        <f>SUM($D15:O15)/AA$1</f>
        <v>0</v>
      </c>
      <c r="AB15" s="15">
        <f t="shared" si="0"/>
        <v>0</v>
      </c>
      <c r="AC15" s="15">
        <f t="shared" si="1"/>
        <v>0</v>
      </c>
      <c r="AD15" s="15">
        <f t="shared" si="2"/>
        <v>0</v>
      </c>
      <c r="AE15" s="15">
        <f t="shared" si="3"/>
        <v>0</v>
      </c>
      <c r="AF15" s="15">
        <f t="shared" si="4"/>
        <v>0</v>
      </c>
      <c r="AG15" s="15">
        <f t="shared" si="5"/>
        <v>0</v>
      </c>
      <c r="AH15" s="15">
        <f t="shared" si="6"/>
        <v>0</v>
      </c>
    </row>
    <row r="16" spans="1:34" s="1" customFormat="1" ht="18.600000000000001">
      <c r="B16" s="25" t="s">
        <v>45</v>
      </c>
      <c r="C16" s="14"/>
      <c r="D16" s="48"/>
      <c r="E16" s="48"/>
      <c r="F16" s="48"/>
      <c r="G16" s="48"/>
      <c r="H16" s="48"/>
      <c r="I16" s="48"/>
      <c r="J16" s="48"/>
      <c r="K16" s="48">
        <v>29382.373135465285</v>
      </c>
      <c r="L16" s="48">
        <v>27994.595646157042</v>
      </c>
      <c r="M16" s="48">
        <v>25450.18825995145</v>
      </c>
      <c r="N16" s="48">
        <v>20340.823280161992</v>
      </c>
      <c r="O16" s="48">
        <v>26759.256377065911</v>
      </c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3672.7966419331606</v>
      </c>
      <c r="X16" s="15">
        <f>SUM($D16:L16)/X$1</f>
        <v>6375.2187535135927</v>
      </c>
      <c r="Y16" s="15">
        <f>SUM($D16:M16)/Y$1</f>
        <v>8282.7157041573773</v>
      </c>
      <c r="Z16" s="15">
        <f>SUM($D16:N16)/Z$1</f>
        <v>9378.9073019759799</v>
      </c>
      <c r="AA16" s="15">
        <f>SUM($D16:O16)/AA$1</f>
        <v>10827.269724900141</v>
      </c>
      <c r="AB16" s="15">
        <f t="shared" si="0"/>
        <v>0</v>
      </c>
      <c r="AC16" s="15">
        <f t="shared" si="1"/>
        <v>0</v>
      </c>
      <c r="AD16" s="15">
        <f t="shared" si="2"/>
        <v>19125.656260540778</v>
      </c>
      <c r="AE16" s="15">
        <f t="shared" si="3"/>
        <v>24183.422639059787</v>
      </c>
      <c r="AF16" s="15">
        <f t="shared" si="4"/>
        <v>0</v>
      </c>
      <c r="AG16" s="15">
        <f t="shared" si="5"/>
        <v>21654.539449800282</v>
      </c>
      <c r="AH16" s="15">
        <f t="shared" si="6"/>
        <v>10827.269724900141</v>
      </c>
    </row>
    <row r="17" spans="2:34" s="1" customFormat="1" ht="18.600000000000001">
      <c r="B17" s="25" t="s">
        <v>46</v>
      </c>
      <c r="C17" s="14"/>
      <c r="D17" s="48"/>
      <c r="E17" s="48"/>
      <c r="F17" s="48"/>
      <c r="G17" s="48"/>
      <c r="H17" s="48"/>
      <c r="I17" s="48"/>
      <c r="J17" s="48"/>
      <c r="K17" s="48">
        <v>1125.3888342589644</v>
      </c>
      <c r="L17" s="48">
        <v>2596.9044710085232</v>
      </c>
      <c r="M17" s="48">
        <v>1576.990289472714</v>
      </c>
      <c r="N17" s="48">
        <v>679.0050852360539</v>
      </c>
      <c r="O17" s="48">
        <v>1342.8820074289956</v>
      </c>
      <c r="P17" s="15">
        <f>SUM($D17:D17)/P$1</f>
        <v>0</v>
      </c>
      <c r="Q17" s="15">
        <f>SUM($D17:E17)/Q$1</f>
        <v>0</v>
      </c>
      <c r="R17" s="15">
        <f>SUM($D17:F17)/R$1</f>
        <v>0</v>
      </c>
      <c r="S17" s="15">
        <f>SUM($D17:G17)/S$1</f>
        <v>0</v>
      </c>
      <c r="T17" s="15">
        <f>SUM($D17:H17)/T$1</f>
        <v>0</v>
      </c>
      <c r="U17" s="15">
        <f>SUM($D17:I17)/U$1</f>
        <v>0</v>
      </c>
      <c r="V17" s="15">
        <f>SUM($D17:J17)/V$1</f>
        <v>0</v>
      </c>
      <c r="W17" s="15">
        <f>SUM($D17:K17)/W$1</f>
        <v>140.67360428237055</v>
      </c>
      <c r="X17" s="15">
        <f>SUM($D17:L17)/X$1</f>
        <v>413.58814502972086</v>
      </c>
      <c r="Y17" s="15">
        <f>SUM($D17:M17)/Y$1</f>
        <v>529.92835947402023</v>
      </c>
      <c r="Z17" s="15">
        <f>SUM($D17:N17)/Z$1</f>
        <v>543.4807890887505</v>
      </c>
      <c r="AA17" s="15">
        <f>SUM($D17:O17)/AA$1</f>
        <v>610.09755728377093</v>
      </c>
      <c r="AB17" s="15">
        <f t="shared" si="0"/>
        <v>0</v>
      </c>
      <c r="AC17" s="15">
        <f t="shared" si="1"/>
        <v>0</v>
      </c>
      <c r="AD17" s="15">
        <f t="shared" si="2"/>
        <v>1240.7644350891626</v>
      </c>
      <c r="AE17" s="15">
        <f t="shared" si="3"/>
        <v>1199.6257940459211</v>
      </c>
      <c r="AF17" s="15">
        <f t="shared" si="4"/>
        <v>0</v>
      </c>
      <c r="AG17" s="15">
        <f t="shared" si="5"/>
        <v>1220.1951145675419</v>
      </c>
      <c r="AH17" s="15">
        <f t="shared" si="6"/>
        <v>610.09755728377093</v>
      </c>
    </row>
    <row r="18" spans="2:34" s="1" customFormat="1" ht="18.600000000000001">
      <c r="B18" s="26" t="s">
        <v>47</v>
      </c>
      <c r="C18" s="27"/>
      <c r="D18" s="48"/>
      <c r="E18" s="48"/>
      <c r="F18" s="48"/>
      <c r="G18" s="48"/>
      <c r="H18" s="48"/>
      <c r="I18" s="48"/>
      <c r="J18" s="48"/>
      <c r="K18" s="48">
        <v>46104.163954406322</v>
      </c>
      <c r="L18" s="48">
        <v>43183.235154975409</v>
      </c>
      <c r="M18" s="48">
        <v>39586.374455625948</v>
      </c>
      <c r="N18" s="48">
        <v>30995.833675022506</v>
      </c>
      <c r="O18" s="48">
        <v>41400.224470089473</v>
      </c>
      <c r="P18" s="28">
        <f>SUM($D18:D18)/P$1</f>
        <v>0</v>
      </c>
      <c r="Q18" s="28">
        <f>SUM($D18:E18)/Q$1</f>
        <v>0</v>
      </c>
      <c r="R18" s="28">
        <f>SUM($D18:F18)/R$1</f>
        <v>0</v>
      </c>
      <c r="S18" s="28">
        <f>SUM($D18:G18)/S$1</f>
        <v>0</v>
      </c>
      <c r="T18" s="28">
        <f>SUM($D18:H18)/T$1</f>
        <v>0</v>
      </c>
      <c r="U18" s="28">
        <f>SUM($D18:I18)/U$1</f>
        <v>0</v>
      </c>
      <c r="V18" s="28">
        <f>SUM($D18:J18)/V$1</f>
        <v>0</v>
      </c>
      <c r="W18" s="28">
        <f>SUM($D18:K18)/W$1</f>
        <v>5763.0204943007902</v>
      </c>
      <c r="X18" s="28">
        <f>SUM($D18:L18)/X$1</f>
        <v>9920.8221232646374</v>
      </c>
      <c r="Y18" s="28">
        <f>SUM($D18:M18)/Y$1</f>
        <v>12887.377356500769</v>
      </c>
      <c r="Z18" s="28">
        <f>SUM($D18:N18)/Z$1</f>
        <v>14533.600658184563</v>
      </c>
      <c r="AA18" s="28">
        <f>SUM($D18:O18)/AA$1</f>
        <v>16772.485975843305</v>
      </c>
      <c r="AB18" s="28">
        <f t="shared" si="0"/>
        <v>0</v>
      </c>
      <c r="AC18" s="28">
        <f t="shared" si="1"/>
        <v>0</v>
      </c>
      <c r="AD18" s="28">
        <f t="shared" si="2"/>
        <v>29762.46636979391</v>
      </c>
      <c r="AE18" s="28">
        <f t="shared" si="3"/>
        <v>37327.477533579309</v>
      </c>
      <c r="AF18" s="28">
        <f t="shared" si="4"/>
        <v>0</v>
      </c>
      <c r="AG18" s="28">
        <f t="shared" si="5"/>
        <v>33544.97195168661</v>
      </c>
      <c r="AH18" s="28">
        <f t="shared" si="6"/>
        <v>16772.485975843305</v>
      </c>
    </row>
    <row r="19" spans="2:34" s="1" customFormat="1" ht="18.600000000000001">
      <c r="B19" s="25" t="s">
        <v>48</v>
      </c>
      <c r="C19" s="14"/>
      <c r="D19" s="48"/>
      <c r="E19" s="48"/>
      <c r="F19" s="48"/>
      <c r="G19" s="48"/>
      <c r="H19" s="48"/>
      <c r="I19" s="48"/>
      <c r="J19" s="48"/>
      <c r="K19" s="48">
        <v>1572.9142140908273</v>
      </c>
      <c r="L19" s="48">
        <v>1159.2331624238977</v>
      </c>
      <c r="M19" s="48">
        <v>-106.3526543336651</v>
      </c>
      <c r="N19" s="48">
        <v>1089.2317896191976</v>
      </c>
      <c r="O19" s="48">
        <v>726.34487505630943</v>
      </c>
      <c r="P19" s="15">
        <f>SUM($D19:D19)/P$1</f>
        <v>0</v>
      </c>
      <c r="Q19" s="15">
        <f>SUM($D19:E19)/Q$1</f>
        <v>0</v>
      </c>
      <c r="R19" s="15">
        <f>SUM($D19:F19)/R$1</f>
        <v>0</v>
      </c>
      <c r="S19" s="15">
        <f>SUM($D19:G19)/S$1</f>
        <v>0</v>
      </c>
      <c r="T19" s="15">
        <f>SUM($D19:H19)/T$1</f>
        <v>0</v>
      </c>
      <c r="U19" s="15">
        <f>SUM($D19:I19)/U$1</f>
        <v>0</v>
      </c>
      <c r="V19" s="15">
        <f>SUM($D19:J19)/V$1</f>
        <v>0</v>
      </c>
      <c r="W19" s="15">
        <f>SUM($D19:K19)/W$1</f>
        <v>196.61427676135341</v>
      </c>
      <c r="X19" s="15">
        <f>SUM($D19:L19)/X$1</f>
        <v>303.57193072385832</v>
      </c>
      <c r="Y19" s="15">
        <f>SUM($D19:M19)/Y$1</f>
        <v>262.57947221810593</v>
      </c>
      <c r="Z19" s="15">
        <f>SUM($D19:N19)/Z$1</f>
        <v>337.72968289093245</v>
      </c>
      <c r="AA19" s="15">
        <f>SUM($D19:O19)/AA$1</f>
        <v>370.11428223804722</v>
      </c>
      <c r="AB19" s="15">
        <f t="shared" si="0"/>
        <v>0</v>
      </c>
      <c r="AC19" s="15">
        <f t="shared" si="1"/>
        <v>0</v>
      </c>
      <c r="AD19" s="15">
        <f t="shared" si="2"/>
        <v>910.71579217157489</v>
      </c>
      <c r="AE19" s="15">
        <f t="shared" si="3"/>
        <v>569.74133678061401</v>
      </c>
      <c r="AF19" s="15">
        <f t="shared" si="4"/>
        <v>0</v>
      </c>
      <c r="AG19" s="15">
        <f t="shared" si="5"/>
        <v>740.22856447609445</v>
      </c>
      <c r="AH19" s="15">
        <f t="shared" si="6"/>
        <v>370.11428223804722</v>
      </c>
    </row>
    <row r="20" spans="2:34" s="1" customFormat="1" ht="18.600000000000001">
      <c r="B20" s="25" t="s">
        <v>49</v>
      </c>
      <c r="C20" s="14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15">
        <f>SUM($D20:D20)/P$1</f>
        <v>0</v>
      </c>
      <c r="Q20" s="15">
        <f>SUM($D20:E20)/Q$1</f>
        <v>0</v>
      </c>
      <c r="R20" s="15">
        <f>SUM($D20:F20)/R$1</f>
        <v>0</v>
      </c>
      <c r="S20" s="15">
        <f>SUM($D20:G20)/S$1</f>
        <v>0</v>
      </c>
      <c r="T20" s="15">
        <f>SUM($D20:H20)/T$1</f>
        <v>0</v>
      </c>
      <c r="U20" s="15">
        <f>SUM($D20:I20)/U$1</f>
        <v>0</v>
      </c>
      <c r="V20" s="15">
        <f>SUM($D20:J20)/V$1</f>
        <v>0</v>
      </c>
      <c r="W20" s="15">
        <f>SUM($D20:K20)/W$1</f>
        <v>0</v>
      </c>
      <c r="X20" s="15">
        <f>SUM($D20:L20)/X$1</f>
        <v>0</v>
      </c>
      <c r="Y20" s="15">
        <f>SUM($D20:M20)/Y$1</f>
        <v>0</v>
      </c>
      <c r="Z20" s="15">
        <f>SUM($D20:N20)/Z$1</f>
        <v>0</v>
      </c>
      <c r="AA20" s="15">
        <f>SUM($D20:O20)/AA$1</f>
        <v>0</v>
      </c>
      <c r="AB20" s="15">
        <f t="shared" si="0"/>
        <v>0</v>
      </c>
      <c r="AC20" s="15">
        <f t="shared" si="1"/>
        <v>0</v>
      </c>
      <c r="AD20" s="15">
        <f t="shared" si="2"/>
        <v>0</v>
      </c>
      <c r="AE20" s="15">
        <f t="shared" si="3"/>
        <v>0</v>
      </c>
      <c r="AF20" s="15">
        <f t="shared" si="4"/>
        <v>0</v>
      </c>
      <c r="AG20" s="15">
        <f t="shared" si="5"/>
        <v>0</v>
      </c>
      <c r="AH20" s="15">
        <f t="shared" si="6"/>
        <v>0</v>
      </c>
    </row>
    <row r="21" spans="2:34" s="1" customFormat="1" ht="18.600000000000001">
      <c r="B21" s="25" t="s">
        <v>50</v>
      </c>
      <c r="C21" s="1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15">
        <f>SUM($D21:D21)/P$1</f>
        <v>0</v>
      </c>
      <c r="Q21" s="15">
        <f>SUM($D21:E21)/Q$1</f>
        <v>0</v>
      </c>
      <c r="R21" s="15">
        <f>SUM($D21:F21)/R$1</f>
        <v>0</v>
      </c>
      <c r="S21" s="15">
        <f>SUM($D21:G21)/S$1</f>
        <v>0</v>
      </c>
      <c r="T21" s="15">
        <f>SUM($D21:H21)/T$1</f>
        <v>0</v>
      </c>
      <c r="U21" s="15">
        <f>SUM($D21:I21)/U$1</f>
        <v>0</v>
      </c>
      <c r="V21" s="15">
        <f>SUM($D21:J21)/V$1</f>
        <v>0</v>
      </c>
      <c r="W21" s="15">
        <f>SUM($D21:K21)/W$1</f>
        <v>0</v>
      </c>
      <c r="X21" s="15">
        <f>SUM($D21:L21)/X$1</f>
        <v>0</v>
      </c>
      <c r="Y21" s="15">
        <f>SUM($D21:M21)/Y$1</f>
        <v>0</v>
      </c>
      <c r="Z21" s="15">
        <f>SUM($D21:N21)/Z$1</f>
        <v>0</v>
      </c>
      <c r="AA21" s="15">
        <f>SUM($D21:O21)/AA$1</f>
        <v>0</v>
      </c>
      <c r="AB21" s="15">
        <f t="shared" si="0"/>
        <v>0</v>
      </c>
      <c r="AC21" s="15">
        <f t="shared" si="1"/>
        <v>0</v>
      </c>
      <c r="AD21" s="15">
        <f t="shared" si="2"/>
        <v>0</v>
      </c>
      <c r="AE21" s="15">
        <f t="shared" si="3"/>
        <v>0</v>
      </c>
      <c r="AF21" s="15">
        <f t="shared" si="4"/>
        <v>0</v>
      </c>
      <c r="AG21" s="15">
        <f t="shared" si="5"/>
        <v>0</v>
      </c>
      <c r="AH21" s="15">
        <f t="shared" si="6"/>
        <v>0</v>
      </c>
    </row>
    <row r="22" spans="2:34" s="1" customFormat="1" ht="18.600000000000001">
      <c r="B22" s="25" t="s">
        <v>51</v>
      </c>
      <c r="C22" s="14"/>
      <c r="D22" s="48"/>
      <c r="E22" s="48"/>
      <c r="F22" s="48"/>
      <c r="G22" s="48"/>
      <c r="H22" s="48"/>
      <c r="I22" s="48"/>
      <c r="J22" s="48"/>
      <c r="K22" s="48">
        <v>3515.0876694874173</v>
      </c>
      <c r="L22" s="48">
        <v>1060.2391651327066</v>
      </c>
      <c r="M22" s="48">
        <v>3466.9082449959715</v>
      </c>
      <c r="N22" s="48">
        <v>1366.3067740967465</v>
      </c>
      <c r="O22" s="48">
        <v>2465.7091249064251</v>
      </c>
      <c r="P22" s="15">
        <f>SUM($D22:D22)/P$1</f>
        <v>0</v>
      </c>
      <c r="Q22" s="15">
        <f>SUM($D22:E22)/Q$1</f>
        <v>0</v>
      </c>
      <c r="R22" s="15">
        <f>SUM($D22:F22)/R$1</f>
        <v>0</v>
      </c>
      <c r="S22" s="15">
        <f>SUM($D22:G22)/S$1</f>
        <v>0</v>
      </c>
      <c r="T22" s="15">
        <f>SUM($D22:H22)/T$1</f>
        <v>0</v>
      </c>
      <c r="U22" s="15">
        <f>SUM($D22:I22)/U$1</f>
        <v>0</v>
      </c>
      <c r="V22" s="15">
        <f>SUM($D22:J22)/V$1</f>
        <v>0</v>
      </c>
      <c r="W22" s="15">
        <f>SUM($D22:K22)/W$1</f>
        <v>439.38595868592716</v>
      </c>
      <c r="X22" s="15">
        <f>SUM($D22:L22)/X$1</f>
        <v>508.36964829112486</v>
      </c>
      <c r="Y22" s="15">
        <f>SUM($D22:M22)/Y$1</f>
        <v>804.22350796160958</v>
      </c>
      <c r="Z22" s="15">
        <f>SUM($D22:N22)/Z$1</f>
        <v>855.32198670116748</v>
      </c>
      <c r="AA22" s="15">
        <f>SUM($D22:O22)/AA$1</f>
        <v>989.52091488493897</v>
      </c>
      <c r="AB22" s="15">
        <f t="shared" si="0"/>
        <v>0</v>
      </c>
      <c r="AC22" s="15">
        <f t="shared" si="1"/>
        <v>0</v>
      </c>
      <c r="AD22" s="15">
        <f t="shared" si="2"/>
        <v>1525.1089448733746</v>
      </c>
      <c r="AE22" s="15">
        <f t="shared" si="3"/>
        <v>2432.9747146663808</v>
      </c>
      <c r="AF22" s="15">
        <f t="shared" si="4"/>
        <v>0</v>
      </c>
      <c r="AG22" s="15">
        <f t="shared" si="5"/>
        <v>1979.0418297698779</v>
      </c>
      <c r="AH22" s="15">
        <f t="shared" si="6"/>
        <v>989.52091488493897</v>
      </c>
    </row>
    <row r="23" spans="2:34" s="1" customFormat="1" ht="18.600000000000001">
      <c r="B23" s="25" t="s">
        <v>52</v>
      </c>
      <c r="C23" s="14"/>
      <c r="D23" s="48"/>
      <c r="E23" s="48"/>
      <c r="F23" s="48"/>
      <c r="G23" s="48"/>
      <c r="H23" s="48"/>
      <c r="I23" s="48"/>
      <c r="J23" s="48"/>
      <c r="K23" s="48">
        <v>5352.2831461296619</v>
      </c>
      <c r="L23" s="48">
        <v>4378.1569488023324</v>
      </c>
      <c r="M23" s="48">
        <v>3774.1849528955172</v>
      </c>
      <c r="N23" s="48">
        <v>1469.7302743215855</v>
      </c>
      <c r="O23" s="48">
        <v>3784.8434463611843</v>
      </c>
      <c r="P23" s="15">
        <f>SUM($D23:D23)/P$1</f>
        <v>0</v>
      </c>
      <c r="Q23" s="15">
        <f>SUM($D23:E23)/Q$1</f>
        <v>0</v>
      </c>
      <c r="R23" s="15">
        <f>SUM($D23:F23)/R$1</f>
        <v>0</v>
      </c>
      <c r="S23" s="15">
        <f>SUM($D23:G23)/S$1</f>
        <v>0</v>
      </c>
      <c r="T23" s="15">
        <f>SUM($D23:H23)/T$1</f>
        <v>0</v>
      </c>
      <c r="U23" s="15">
        <f>SUM($D23:I23)/U$1</f>
        <v>0</v>
      </c>
      <c r="V23" s="15">
        <f>SUM($D23:J23)/V$1</f>
        <v>0</v>
      </c>
      <c r="W23" s="15">
        <f>SUM($D23:K23)/W$1</f>
        <v>669.03539326620773</v>
      </c>
      <c r="X23" s="15">
        <f>SUM($D23:L23)/X$1</f>
        <v>1081.1600105479993</v>
      </c>
      <c r="Y23" s="15">
        <f>SUM($D23:M23)/Y$1</f>
        <v>1350.462504782751</v>
      </c>
      <c r="Z23" s="15">
        <f>SUM($D23:N23)/Z$1</f>
        <v>1361.3050292862815</v>
      </c>
      <c r="AA23" s="15">
        <f>SUM($D23:O23)/AA$1</f>
        <v>1563.2665640425232</v>
      </c>
      <c r="AB23" s="15">
        <f t="shared" si="0"/>
        <v>0</v>
      </c>
      <c r="AC23" s="15">
        <f t="shared" si="1"/>
        <v>0</v>
      </c>
      <c r="AD23" s="15">
        <f t="shared" si="2"/>
        <v>3243.4800316439978</v>
      </c>
      <c r="AE23" s="15">
        <f t="shared" si="3"/>
        <v>3009.586224526096</v>
      </c>
      <c r="AF23" s="15">
        <f t="shared" si="4"/>
        <v>0</v>
      </c>
      <c r="AG23" s="15">
        <f t="shared" si="5"/>
        <v>3126.5331280850464</v>
      </c>
      <c r="AH23" s="15">
        <f t="shared" si="6"/>
        <v>1563.2665640425232</v>
      </c>
    </row>
    <row r="24" spans="2:34" s="1" customFormat="1" ht="18.600000000000001">
      <c r="B24" s="26" t="s">
        <v>53</v>
      </c>
      <c r="C24" s="29"/>
      <c r="D24" s="49"/>
      <c r="E24" s="49"/>
      <c r="F24" s="49"/>
      <c r="G24" s="49"/>
      <c r="H24" s="49"/>
      <c r="I24" s="49"/>
      <c r="J24" s="49"/>
      <c r="K24" s="49">
        <v>10581.554436796256</v>
      </c>
      <c r="L24" s="49">
        <v>6596.2760509161762</v>
      </c>
      <c r="M24" s="49">
        <v>6672.6987524816086</v>
      </c>
      <c r="N24" s="49">
        <v>4022.7280223270973</v>
      </c>
      <c r="O24" s="49">
        <v>7482.313006441459</v>
      </c>
      <c r="P24" s="30">
        <f>SUM($D24:D24)/P$1</f>
        <v>0</v>
      </c>
      <c r="Q24" s="30">
        <f>SUM($D24:E24)/Q$1</f>
        <v>0</v>
      </c>
      <c r="R24" s="30">
        <f>SUM($D24:F24)/R$1</f>
        <v>0</v>
      </c>
      <c r="S24" s="30">
        <f>SUM($D24:G24)/S$1</f>
        <v>0</v>
      </c>
      <c r="T24" s="30">
        <f>SUM($D24:H24)/T$1</f>
        <v>0</v>
      </c>
      <c r="U24" s="30">
        <f>SUM($D24:I24)/U$1</f>
        <v>0</v>
      </c>
      <c r="V24" s="30">
        <f>SUM($D24:J24)/V$1</f>
        <v>0</v>
      </c>
      <c r="W24" s="30">
        <f>SUM($D24:K24)/W$1</f>
        <v>1322.694304599532</v>
      </c>
      <c r="X24" s="30">
        <f>SUM($D24:L24)/X$1</f>
        <v>1908.647831968048</v>
      </c>
      <c r="Y24" s="30">
        <f>SUM($D24:M24)/Y$1</f>
        <v>2385.0529240194037</v>
      </c>
      <c r="Z24" s="30">
        <f>SUM($D24:N24)/Z$1</f>
        <v>2533.9324784110122</v>
      </c>
      <c r="AA24" s="30">
        <f>SUM($D24:O24)/AA$1</f>
        <v>2946.2975224135498</v>
      </c>
      <c r="AB24" s="30">
        <f t="shared" si="0"/>
        <v>0</v>
      </c>
      <c r="AC24" s="30">
        <f t="shared" si="1"/>
        <v>0</v>
      </c>
      <c r="AD24" s="30">
        <f t="shared" si="2"/>
        <v>5725.9434959041437</v>
      </c>
      <c r="AE24" s="30">
        <f t="shared" si="3"/>
        <v>6059.2465937500556</v>
      </c>
      <c r="AF24" s="30">
        <f t="shared" si="4"/>
        <v>0</v>
      </c>
      <c r="AG24" s="30">
        <f t="shared" si="5"/>
        <v>5892.5950448270996</v>
      </c>
      <c r="AH24" s="30">
        <f t="shared" si="6"/>
        <v>2946.2975224135498</v>
      </c>
    </row>
    <row r="25" spans="2:34" s="1" customFormat="1" ht="18.600000000000001">
      <c r="B25" s="26" t="s">
        <v>54</v>
      </c>
      <c r="C25" s="29"/>
      <c r="D25" s="49"/>
      <c r="E25" s="49"/>
      <c r="F25" s="49"/>
      <c r="G25" s="49"/>
      <c r="H25" s="49"/>
      <c r="I25" s="49"/>
      <c r="J25" s="49"/>
      <c r="K25" s="49">
        <v>11149.276865227206</v>
      </c>
      <c r="L25" s="49">
        <v>-1020.4961630119361</v>
      </c>
      <c r="M25" s="49">
        <v>11715.770259667082</v>
      </c>
      <c r="N25" s="49">
        <v>3743.8908228746409</v>
      </c>
      <c r="O25" s="49">
        <v>3881.1154672824978</v>
      </c>
      <c r="P25" s="30">
        <f>SUM($D25:D25)/P$1</f>
        <v>0</v>
      </c>
      <c r="Q25" s="30">
        <f>SUM($D25:E25)/Q$1</f>
        <v>0</v>
      </c>
      <c r="R25" s="30">
        <f>SUM($D25:F25)/R$1</f>
        <v>0</v>
      </c>
      <c r="S25" s="30">
        <f>SUM($D25:G25)/S$1</f>
        <v>0</v>
      </c>
      <c r="T25" s="30">
        <f>SUM($D25:H25)/T$1</f>
        <v>0</v>
      </c>
      <c r="U25" s="30">
        <f>SUM($D25:I25)/U$1</f>
        <v>0</v>
      </c>
      <c r="V25" s="30">
        <f>SUM($D25:J25)/V$1</f>
        <v>0</v>
      </c>
      <c r="W25" s="30">
        <f>SUM($D25:K25)/W$1</f>
        <v>1393.6596081534008</v>
      </c>
      <c r="X25" s="30">
        <f>SUM($D25:L25)/X$1</f>
        <v>1125.4200780239189</v>
      </c>
      <c r="Y25" s="30">
        <f>SUM($D25:M25)/Y$1</f>
        <v>2184.4550961882351</v>
      </c>
      <c r="Z25" s="30">
        <f>SUM($D25:N25)/Z$1</f>
        <v>2326.2219804324541</v>
      </c>
      <c r="AA25" s="30">
        <f>SUM($D25:O25)/AA$1</f>
        <v>2455.7964376699579</v>
      </c>
      <c r="AB25" s="30">
        <f t="shared" si="0"/>
        <v>0</v>
      </c>
      <c r="AC25" s="30">
        <f t="shared" si="1"/>
        <v>0</v>
      </c>
      <c r="AD25" s="30">
        <f t="shared" si="2"/>
        <v>3376.2602340717567</v>
      </c>
      <c r="AE25" s="30">
        <f t="shared" si="3"/>
        <v>6446.9255166080738</v>
      </c>
      <c r="AF25" s="30">
        <f t="shared" si="4"/>
        <v>0</v>
      </c>
      <c r="AG25" s="30">
        <f t="shared" si="5"/>
        <v>4911.5928753399157</v>
      </c>
      <c r="AH25" s="30">
        <f t="shared" si="6"/>
        <v>2455.7964376699579</v>
      </c>
    </row>
    <row r="26" spans="2:34" s="1" customFormat="1" ht="18.600000000000001">
      <c r="B26" s="26" t="s">
        <v>55</v>
      </c>
      <c r="C26" s="29"/>
      <c r="D26" s="49"/>
      <c r="E26" s="49"/>
      <c r="F26" s="49"/>
      <c r="G26" s="49"/>
      <c r="H26" s="49"/>
      <c r="I26" s="49"/>
      <c r="J26" s="49"/>
      <c r="K26" s="49">
        <v>-3.1162140077282108E-3</v>
      </c>
      <c r="L26" s="49">
        <v>1.47378070437875E-4</v>
      </c>
      <c r="M26" s="49">
        <v>-2.6330063139491411E-4</v>
      </c>
      <c r="N26" s="49">
        <v>1.2616215621938879E-3</v>
      </c>
      <c r="O26" s="49">
        <v>5.4802267937056307E-4</v>
      </c>
      <c r="P26" s="30">
        <f>SUM($D26:D26)/P$1</f>
        <v>0</v>
      </c>
      <c r="Q26" s="30">
        <f>SUM($D26:E26)/Q$1</f>
        <v>0</v>
      </c>
      <c r="R26" s="30">
        <f>SUM($D26:F26)/R$1</f>
        <v>0</v>
      </c>
      <c r="S26" s="30">
        <f>SUM($D26:G26)/S$1</f>
        <v>0</v>
      </c>
      <c r="T26" s="30">
        <f>SUM($D26:H26)/T$1</f>
        <v>0</v>
      </c>
      <c r="U26" s="30">
        <f>SUM($D26:I26)/U$1</f>
        <v>0</v>
      </c>
      <c r="V26" s="30">
        <f>SUM($D26:J26)/V$1</f>
        <v>0</v>
      </c>
      <c r="W26" s="30">
        <f>SUM($D26:K26)/W$1</f>
        <v>-3.8952675096602635E-4</v>
      </c>
      <c r="X26" s="30">
        <f>SUM($D26:L26)/X$1</f>
        <v>-3.2987065969892625E-4</v>
      </c>
      <c r="Y26" s="30">
        <f>SUM($D26:M26)/Y$1</f>
        <v>-3.23213656868525E-4</v>
      </c>
      <c r="Z26" s="30">
        <f>SUM($D26:N26)/Z$1</f>
        <v>-1.791377278628511E-4</v>
      </c>
      <c r="AA26" s="30">
        <f>SUM($D26:O26)/AA$1</f>
        <v>-1.1854102726006659E-4</v>
      </c>
      <c r="AB26" s="30">
        <f t="shared" si="0"/>
        <v>0</v>
      </c>
      <c r="AC26" s="30">
        <f t="shared" si="1"/>
        <v>0</v>
      </c>
      <c r="AD26" s="30">
        <f t="shared" si="2"/>
        <v>-9.8961197909677875E-4</v>
      </c>
      <c r="AE26" s="30">
        <f t="shared" si="3"/>
        <v>5.1544787005651223E-4</v>
      </c>
      <c r="AF26" s="30">
        <f t="shared" si="4"/>
        <v>0</v>
      </c>
      <c r="AG26" s="30">
        <f t="shared" si="5"/>
        <v>-2.3708205452013318E-4</v>
      </c>
      <c r="AH26" s="30">
        <f t="shared" si="6"/>
        <v>-1.1854102726006659E-4</v>
      </c>
    </row>
    <row r="27" spans="2:34" s="16" customFormat="1" ht="18.95" thickBot="1">
      <c r="B27" s="17" t="s">
        <v>56</v>
      </c>
      <c r="C27" s="18"/>
      <c r="D27" s="50"/>
      <c r="E27" s="50"/>
      <c r="F27" s="50"/>
      <c r="G27" s="50"/>
      <c r="H27" s="50"/>
      <c r="I27" s="50"/>
      <c r="J27" s="50"/>
      <c r="K27" s="50">
        <v>96207.283284628065</v>
      </c>
      <c r="L27" s="50">
        <v>88272.977641272941</v>
      </c>
      <c r="M27" s="50">
        <v>93978.89921905032</v>
      </c>
      <c r="N27" s="50">
        <v>71341.212760761409</v>
      </c>
      <c r="O27" s="50">
        <v>102653.7144429185</v>
      </c>
      <c r="P27" s="19">
        <f>SUM($D27:D27)/P$1</f>
        <v>0</v>
      </c>
      <c r="Q27" s="19">
        <f>SUM($D27:E27)/Q$1</f>
        <v>0</v>
      </c>
      <c r="R27" s="19">
        <f>SUM($D27:F27)/R$1</f>
        <v>0</v>
      </c>
      <c r="S27" s="19">
        <f>SUM($D27:G27)/S$1</f>
        <v>0</v>
      </c>
      <c r="T27" s="19">
        <f>SUM($D27:H27)/T$1</f>
        <v>0</v>
      </c>
      <c r="U27" s="19">
        <f>SUM($D27:I27)/U$1</f>
        <v>0</v>
      </c>
      <c r="V27" s="19">
        <f>SUM($D27:J27)/V$1</f>
        <v>0</v>
      </c>
      <c r="W27" s="19">
        <f>SUM($D27:K27)/W$1</f>
        <v>12025.910410578508</v>
      </c>
      <c r="X27" s="19">
        <f>SUM($D27:L27)/X$1</f>
        <v>20497.806769544557</v>
      </c>
      <c r="Y27" s="19">
        <f>SUM($D27:M27)/Y$1</f>
        <v>27845.916014495131</v>
      </c>
      <c r="Z27" s="19">
        <f>SUM($D27:N27)/Z$1</f>
        <v>31800.033900519335</v>
      </c>
      <c r="AA27" s="19">
        <f>SUM($D27:O27)/AA$1</f>
        <v>37704.507279052596</v>
      </c>
      <c r="AB27" s="19">
        <f t="shared" si="0"/>
        <v>0</v>
      </c>
      <c r="AC27" s="19">
        <f t="shared" si="1"/>
        <v>0</v>
      </c>
      <c r="AD27" s="19">
        <f t="shared" si="2"/>
        <v>61493.420308633671</v>
      </c>
      <c r="AE27" s="19">
        <f t="shared" si="3"/>
        <v>89324.608807576747</v>
      </c>
      <c r="AF27" s="19">
        <f t="shared" si="4"/>
        <v>0</v>
      </c>
      <c r="AG27" s="19">
        <f t="shared" si="5"/>
        <v>75409.014558105191</v>
      </c>
      <c r="AH27" s="19">
        <f t="shared" si="6"/>
        <v>37704.507279052596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 t="shared" ref="E28:H28" si="7">E27-SUM(E5,E12,E18,E24:E26)</f>
        <v>0</v>
      </c>
      <c r="F28" s="9">
        <f t="shared" si="7"/>
        <v>0</v>
      </c>
      <c r="G28" s="9">
        <f t="shared" si="7"/>
        <v>0</v>
      </c>
      <c r="H28" s="9">
        <f t="shared" si="7"/>
        <v>0</v>
      </c>
      <c r="I28" s="9">
        <v>0</v>
      </c>
      <c r="J28" s="9">
        <f t="shared" ref="J28:AH28" si="8">J27-SUM(J5,J12,J18,J24:J26)</f>
        <v>0</v>
      </c>
      <c r="K28" s="9">
        <f t="shared" si="8"/>
        <v>0</v>
      </c>
      <c r="L28" s="9">
        <f t="shared" ref="L28" si="9">L27-SUM(L5,L12,L18,L24:L26)</f>
        <v>0</v>
      </c>
      <c r="M28" s="9">
        <f t="shared" si="8"/>
        <v>0</v>
      </c>
      <c r="N28" s="9">
        <f t="shared" si="8"/>
        <v>0</v>
      </c>
      <c r="O28" s="9">
        <f t="shared" si="8"/>
        <v>0</v>
      </c>
      <c r="P28" s="9">
        <f t="shared" si="8"/>
        <v>0</v>
      </c>
      <c r="Q28" s="9">
        <f t="shared" si="8"/>
        <v>0</v>
      </c>
      <c r="R28" s="9">
        <f t="shared" si="8"/>
        <v>0</v>
      </c>
      <c r="S28" s="9">
        <f t="shared" si="8"/>
        <v>0</v>
      </c>
      <c r="T28" s="9">
        <f t="shared" si="8"/>
        <v>0</v>
      </c>
      <c r="U28" s="9">
        <f t="shared" si="8"/>
        <v>0</v>
      </c>
      <c r="V28" s="9">
        <f t="shared" si="8"/>
        <v>0</v>
      </c>
      <c r="W28" s="9">
        <f t="shared" si="8"/>
        <v>0</v>
      </c>
      <c r="X28" s="9">
        <f t="shared" si="8"/>
        <v>0</v>
      </c>
      <c r="Y28" s="9">
        <f t="shared" si="8"/>
        <v>0</v>
      </c>
      <c r="Z28" s="9">
        <f t="shared" si="8"/>
        <v>0</v>
      </c>
      <c r="AA28" s="9">
        <f t="shared" si="8"/>
        <v>0</v>
      </c>
      <c r="AB28" s="9">
        <f t="shared" si="8"/>
        <v>0</v>
      </c>
      <c r="AC28" s="9">
        <f t="shared" si="8"/>
        <v>0</v>
      </c>
      <c r="AD28" s="9">
        <f t="shared" si="8"/>
        <v>0</v>
      </c>
      <c r="AE28" s="9">
        <f t="shared" si="8"/>
        <v>0</v>
      </c>
      <c r="AF28" s="9">
        <f t="shared" si="8"/>
        <v>0</v>
      </c>
      <c r="AG28" s="9">
        <f t="shared" si="8"/>
        <v>0</v>
      </c>
      <c r="AH28" s="9">
        <f t="shared" si="8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0">P2</f>
        <v>Jan-Jan</v>
      </c>
      <c r="Q31" s="35" t="str">
        <f t="shared" si="10"/>
        <v>Jan-Feb</v>
      </c>
      <c r="R31" s="35" t="str">
        <f t="shared" si="10"/>
        <v>Jan-Mar</v>
      </c>
      <c r="S31" s="35" t="str">
        <f t="shared" si="10"/>
        <v>Jan-Apr</v>
      </c>
      <c r="T31" s="35" t="str">
        <f t="shared" si="10"/>
        <v>Jan-May</v>
      </c>
      <c r="U31" s="35" t="str">
        <f t="shared" si="10"/>
        <v>Jan-Jun</v>
      </c>
      <c r="V31" s="35" t="str">
        <f t="shared" si="10"/>
        <v>Jan-Jul</v>
      </c>
      <c r="W31" s="35" t="str">
        <f t="shared" si="10"/>
        <v>Jan-Aug</v>
      </c>
      <c r="X31" s="35" t="str">
        <f t="shared" si="10"/>
        <v>Jan-Sep</v>
      </c>
      <c r="Y31" s="35" t="str">
        <f t="shared" si="10"/>
        <v>Jan-Oct</v>
      </c>
      <c r="Z31" s="35" t="str">
        <f t="shared" si="10"/>
        <v>Jan-Nov</v>
      </c>
      <c r="AA31" s="35" t="str">
        <f t="shared" si="10"/>
        <v>Jan-Dec</v>
      </c>
      <c r="AB31" s="36" t="str">
        <f t="shared" si="10"/>
        <v>Q1</v>
      </c>
      <c r="AC31" s="36" t="str">
        <f t="shared" si="10"/>
        <v>Q2</v>
      </c>
      <c r="AD31" s="36" t="str">
        <f t="shared" si="10"/>
        <v>Q3</v>
      </c>
      <c r="AE31" s="36" t="str">
        <f t="shared" si="10"/>
        <v>Q4</v>
      </c>
      <c r="AF31" s="36" t="str">
        <f t="shared" si="10"/>
        <v>H1</v>
      </c>
      <c r="AG31" s="36" t="str">
        <f t="shared" si="10"/>
        <v>H2</v>
      </c>
      <c r="AH31" s="36" t="str">
        <f t="shared" si="10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0</v>
      </c>
      <c r="E34" s="28">
        <f t="shared" ref="E34:O49" si="11">E5*E$57/1000</f>
        <v>0</v>
      </c>
      <c r="F34" s="28">
        <f t="shared" si="11"/>
        <v>0</v>
      </c>
      <c r="G34" s="28">
        <f t="shared" si="11"/>
        <v>0</v>
      </c>
      <c r="H34" s="28">
        <f t="shared" si="11"/>
        <v>0</v>
      </c>
      <c r="I34" s="28">
        <f t="shared" si="11"/>
        <v>0</v>
      </c>
      <c r="J34" s="28">
        <f t="shared" si="11"/>
        <v>0</v>
      </c>
      <c r="K34" s="28">
        <f t="shared" si="11"/>
        <v>498.68045021934688</v>
      </c>
      <c r="L34" s="28">
        <f t="shared" ref="L34" si="12">L5*L$57/1000</f>
        <v>1203.6332766610612</v>
      </c>
      <c r="M34" s="28">
        <f t="shared" si="11"/>
        <v>792.30276977993333</v>
      </c>
      <c r="N34" s="28">
        <f t="shared" si="11"/>
        <v>487.61896344289312</v>
      </c>
      <c r="O34" s="28">
        <f t="shared" si="11"/>
        <v>351.35755163195677</v>
      </c>
      <c r="P34" s="28">
        <f t="shared" ref="P34:AH34" si="13">P5*P$57/1000</f>
        <v>0</v>
      </c>
      <c r="Q34" s="28">
        <f t="shared" si="13"/>
        <v>0</v>
      </c>
      <c r="R34" s="28">
        <f t="shared" si="13"/>
        <v>0</v>
      </c>
      <c r="S34" s="28">
        <f t="shared" si="13"/>
        <v>0</v>
      </c>
      <c r="T34" s="28">
        <f t="shared" si="13"/>
        <v>0</v>
      </c>
      <c r="U34" s="28">
        <f t="shared" si="13"/>
        <v>0</v>
      </c>
      <c r="V34" s="28">
        <f t="shared" si="13"/>
        <v>0</v>
      </c>
      <c r="W34" s="28">
        <f t="shared" si="13"/>
        <v>27249.840132594905</v>
      </c>
      <c r="X34" s="28">
        <f t="shared" si="13"/>
        <v>66215.264521970399</v>
      </c>
      <c r="Y34" s="28">
        <f t="shared" si="13"/>
        <v>98926.47718286021</v>
      </c>
      <c r="Z34" s="28">
        <f t="shared" si="13"/>
        <v>122949.68063859272</v>
      </c>
      <c r="AA34" s="28">
        <f t="shared" si="13"/>
        <v>162559.41990158465</v>
      </c>
      <c r="AB34" s="28">
        <f t="shared" si="13"/>
        <v>0</v>
      </c>
      <c r="AC34" s="28">
        <f t="shared" si="13"/>
        <v>0</v>
      </c>
      <c r="AD34" s="28">
        <f t="shared" si="13"/>
        <v>60122.15206010986</v>
      </c>
      <c r="AE34" s="28">
        <f t="shared" si="13"/>
        <v>93165.179206046421</v>
      </c>
      <c r="AF34" s="28">
        <f t="shared" si="13"/>
        <v>0</v>
      </c>
      <c r="AG34" s="28">
        <f t="shared" si="13"/>
        <v>152693.37537246707</v>
      </c>
      <c r="AH34" s="28">
        <f t="shared" si="13"/>
        <v>162559.41990158465</v>
      </c>
    </row>
    <row r="35" spans="1:34" s="1" customFormat="1" ht="18.600000000000001">
      <c r="B35" s="24" t="s">
        <v>35</v>
      </c>
      <c r="C35" s="14"/>
      <c r="D35" s="15">
        <f t="shared" ref="D35:AH44" si="14">D6*D$57/1000</f>
        <v>0</v>
      </c>
      <c r="E35" s="15">
        <f t="shared" si="11"/>
        <v>0</v>
      </c>
      <c r="F35" s="15">
        <f t="shared" si="11"/>
        <v>0</v>
      </c>
      <c r="G35" s="15">
        <f t="shared" si="11"/>
        <v>0</v>
      </c>
      <c r="H35" s="15">
        <f t="shared" si="11"/>
        <v>0</v>
      </c>
      <c r="I35" s="15">
        <f t="shared" si="11"/>
        <v>0</v>
      </c>
      <c r="J35" s="15">
        <f t="shared" si="11"/>
        <v>0</v>
      </c>
      <c r="K35" s="15">
        <f t="shared" si="11"/>
        <v>0</v>
      </c>
      <c r="L35" s="15">
        <f t="shared" ref="L35" si="15">L6*L$57/1000</f>
        <v>0</v>
      </c>
      <c r="M35" s="15">
        <f t="shared" si="11"/>
        <v>0</v>
      </c>
      <c r="N35" s="15">
        <f t="shared" si="11"/>
        <v>0</v>
      </c>
      <c r="O35" s="15">
        <f t="shared" si="11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  <c r="Z35" s="15">
        <f t="shared" si="14"/>
        <v>0</v>
      </c>
      <c r="AA35" s="15">
        <f t="shared" si="14"/>
        <v>0</v>
      </c>
      <c r="AB35" s="15">
        <f t="shared" si="14"/>
        <v>0</v>
      </c>
      <c r="AC35" s="15">
        <f t="shared" si="14"/>
        <v>0</v>
      </c>
      <c r="AD35" s="15">
        <f t="shared" si="14"/>
        <v>0</v>
      </c>
      <c r="AE35" s="15">
        <f t="shared" si="14"/>
        <v>0</v>
      </c>
      <c r="AF35" s="15">
        <f t="shared" si="14"/>
        <v>0</v>
      </c>
      <c r="AG35" s="15">
        <f t="shared" si="14"/>
        <v>0</v>
      </c>
      <c r="AH35" s="15">
        <f t="shared" si="14"/>
        <v>0</v>
      </c>
    </row>
    <row r="36" spans="1:34" s="1" customFormat="1" ht="18.600000000000001">
      <c r="B36" s="24" t="s">
        <v>36</v>
      </c>
      <c r="C36" s="14"/>
      <c r="D36" s="15">
        <f t="shared" si="14"/>
        <v>0</v>
      </c>
      <c r="E36" s="15">
        <f t="shared" si="11"/>
        <v>0</v>
      </c>
      <c r="F36" s="15">
        <f t="shared" si="11"/>
        <v>0</v>
      </c>
      <c r="G36" s="15">
        <f t="shared" si="11"/>
        <v>0</v>
      </c>
      <c r="H36" s="15">
        <f t="shared" si="11"/>
        <v>0</v>
      </c>
      <c r="I36" s="15">
        <f t="shared" si="11"/>
        <v>0</v>
      </c>
      <c r="J36" s="15">
        <f t="shared" si="11"/>
        <v>0</v>
      </c>
      <c r="K36" s="15">
        <f t="shared" si="11"/>
        <v>0</v>
      </c>
      <c r="L36" s="15">
        <f t="shared" ref="L36" si="16">L7*L$57/1000</f>
        <v>0</v>
      </c>
      <c r="M36" s="15">
        <f t="shared" si="11"/>
        <v>0</v>
      </c>
      <c r="N36" s="15">
        <f t="shared" si="11"/>
        <v>0</v>
      </c>
      <c r="O36" s="15">
        <f t="shared" si="11"/>
        <v>0</v>
      </c>
      <c r="P36" s="15">
        <f t="shared" si="14"/>
        <v>0</v>
      </c>
      <c r="Q36" s="15">
        <f t="shared" si="14"/>
        <v>0</v>
      </c>
      <c r="R36" s="15">
        <f t="shared" si="14"/>
        <v>0</v>
      </c>
      <c r="S36" s="15">
        <f t="shared" si="14"/>
        <v>0</v>
      </c>
      <c r="T36" s="15">
        <f t="shared" si="14"/>
        <v>0</v>
      </c>
      <c r="U36" s="15">
        <f t="shared" si="14"/>
        <v>0</v>
      </c>
      <c r="V36" s="15">
        <f t="shared" si="14"/>
        <v>0</v>
      </c>
      <c r="W36" s="15">
        <f t="shared" si="14"/>
        <v>0</v>
      </c>
      <c r="X36" s="15">
        <f t="shared" si="14"/>
        <v>0</v>
      </c>
      <c r="Y36" s="15">
        <f t="shared" si="14"/>
        <v>0</v>
      </c>
      <c r="Z36" s="15">
        <f t="shared" si="14"/>
        <v>0</v>
      </c>
      <c r="AA36" s="15">
        <f t="shared" si="14"/>
        <v>0</v>
      </c>
      <c r="AB36" s="15">
        <f t="shared" si="14"/>
        <v>0</v>
      </c>
      <c r="AC36" s="15">
        <f t="shared" si="14"/>
        <v>0</v>
      </c>
      <c r="AD36" s="15">
        <f t="shared" si="14"/>
        <v>0</v>
      </c>
      <c r="AE36" s="15">
        <f t="shared" si="14"/>
        <v>0</v>
      </c>
      <c r="AF36" s="15">
        <f t="shared" si="14"/>
        <v>0</v>
      </c>
      <c r="AG36" s="15">
        <f t="shared" si="14"/>
        <v>0</v>
      </c>
      <c r="AH36" s="15">
        <f t="shared" si="14"/>
        <v>0</v>
      </c>
    </row>
    <row r="37" spans="1:34" s="1" customFormat="1" ht="18.600000000000001">
      <c r="B37" s="24" t="s">
        <v>37</v>
      </c>
      <c r="C37" s="14"/>
      <c r="D37" s="15">
        <f t="shared" si="14"/>
        <v>0</v>
      </c>
      <c r="E37" s="15">
        <f t="shared" si="11"/>
        <v>0</v>
      </c>
      <c r="F37" s="15">
        <f t="shared" si="11"/>
        <v>0</v>
      </c>
      <c r="G37" s="15">
        <f t="shared" si="11"/>
        <v>0</v>
      </c>
      <c r="H37" s="15">
        <f t="shared" si="11"/>
        <v>0</v>
      </c>
      <c r="I37" s="15">
        <f t="shared" si="11"/>
        <v>0</v>
      </c>
      <c r="J37" s="15">
        <f t="shared" si="11"/>
        <v>0</v>
      </c>
      <c r="K37" s="15">
        <f t="shared" si="11"/>
        <v>0</v>
      </c>
      <c r="L37" s="15">
        <f t="shared" ref="L37" si="17">L8*L$57/1000</f>
        <v>0</v>
      </c>
      <c r="M37" s="15">
        <f t="shared" si="11"/>
        <v>0</v>
      </c>
      <c r="N37" s="15">
        <f t="shared" si="11"/>
        <v>0</v>
      </c>
      <c r="O37" s="15">
        <f t="shared" si="11"/>
        <v>0</v>
      </c>
      <c r="P37" s="15">
        <f t="shared" si="14"/>
        <v>0</v>
      </c>
      <c r="Q37" s="15">
        <f t="shared" si="14"/>
        <v>0</v>
      </c>
      <c r="R37" s="15">
        <f t="shared" si="14"/>
        <v>0</v>
      </c>
      <c r="S37" s="15">
        <f t="shared" si="14"/>
        <v>0</v>
      </c>
      <c r="T37" s="15">
        <f t="shared" si="14"/>
        <v>0</v>
      </c>
      <c r="U37" s="15">
        <f t="shared" si="14"/>
        <v>0</v>
      </c>
      <c r="V37" s="15">
        <f t="shared" si="14"/>
        <v>0</v>
      </c>
      <c r="W37" s="15">
        <f t="shared" si="14"/>
        <v>0</v>
      </c>
      <c r="X37" s="15">
        <f t="shared" si="14"/>
        <v>0</v>
      </c>
      <c r="Y37" s="15">
        <f t="shared" si="14"/>
        <v>0</v>
      </c>
      <c r="Z37" s="15">
        <f t="shared" si="14"/>
        <v>0</v>
      </c>
      <c r="AA37" s="15">
        <f t="shared" si="14"/>
        <v>0</v>
      </c>
      <c r="AB37" s="15">
        <f t="shared" si="14"/>
        <v>0</v>
      </c>
      <c r="AC37" s="15">
        <f t="shared" si="14"/>
        <v>0</v>
      </c>
      <c r="AD37" s="15">
        <f t="shared" si="14"/>
        <v>0</v>
      </c>
      <c r="AE37" s="15">
        <f t="shared" si="14"/>
        <v>0</v>
      </c>
      <c r="AF37" s="15">
        <f t="shared" si="14"/>
        <v>0</v>
      </c>
      <c r="AG37" s="15">
        <f t="shared" si="14"/>
        <v>0</v>
      </c>
      <c r="AH37" s="15">
        <f t="shared" si="14"/>
        <v>0</v>
      </c>
    </row>
    <row r="38" spans="1:34" s="1" customFormat="1" ht="18.600000000000001">
      <c r="B38" s="24" t="s">
        <v>38</v>
      </c>
      <c r="C38" s="14"/>
      <c r="D38" s="15">
        <f t="shared" si="14"/>
        <v>0</v>
      </c>
      <c r="E38" s="15">
        <f t="shared" si="11"/>
        <v>0</v>
      </c>
      <c r="F38" s="15">
        <f t="shared" si="11"/>
        <v>0</v>
      </c>
      <c r="G38" s="15">
        <f t="shared" si="11"/>
        <v>0</v>
      </c>
      <c r="H38" s="15">
        <f t="shared" si="11"/>
        <v>0</v>
      </c>
      <c r="I38" s="15">
        <f t="shared" si="11"/>
        <v>0</v>
      </c>
      <c r="J38" s="15">
        <f t="shared" si="11"/>
        <v>0</v>
      </c>
      <c r="K38" s="15">
        <f t="shared" si="11"/>
        <v>0</v>
      </c>
      <c r="L38" s="15">
        <f t="shared" ref="L38" si="18">L9*L$57/1000</f>
        <v>0</v>
      </c>
      <c r="M38" s="15">
        <f t="shared" si="11"/>
        <v>0</v>
      </c>
      <c r="N38" s="15">
        <f t="shared" si="11"/>
        <v>0</v>
      </c>
      <c r="O38" s="15">
        <f t="shared" si="11"/>
        <v>0</v>
      </c>
      <c r="P38" s="15">
        <f t="shared" si="14"/>
        <v>0</v>
      </c>
      <c r="Q38" s="15">
        <f t="shared" si="14"/>
        <v>0</v>
      </c>
      <c r="R38" s="15">
        <f t="shared" si="14"/>
        <v>0</v>
      </c>
      <c r="S38" s="15">
        <f t="shared" si="14"/>
        <v>0</v>
      </c>
      <c r="T38" s="15">
        <f t="shared" si="14"/>
        <v>0</v>
      </c>
      <c r="U38" s="15">
        <f t="shared" si="14"/>
        <v>0</v>
      </c>
      <c r="V38" s="15">
        <f t="shared" si="14"/>
        <v>0</v>
      </c>
      <c r="W38" s="15">
        <f t="shared" si="14"/>
        <v>0</v>
      </c>
      <c r="X38" s="15">
        <f t="shared" si="14"/>
        <v>0</v>
      </c>
      <c r="Y38" s="15">
        <f t="shared" si="14"/>
        <v>0</v>
      </c>
      <c r="Z38" s="15">
        <f t="shared" si="14"/>
        <v>0</v>
      </c>
      <c r="AA38" s="15">
        <f t="shared" si="14"/>
        <v>0</v>
      </c>
      <c r="AB38" s="15">
        <f t="shared" si="14"/>
        <v>0</v>
      </c>
      <c r="AC38" s="15">
        <f t="shared" si="14"/>
        <v>0</v>
      </c>
      <c r="AD38" s="15">
        <f t="shared" si="14"/>
        <v>0</v>
      </c>
      <c r="AE38" s="15">
        <f t="shared" si="14"/>
        <v>0</v>
      </c>
      <c r="AF38" s="15">
        <f t="shared" si="14"/>
        <v>0</v>
      </c>
      <c r="AG38" s="15">
        <f t="shared" si="14"/>
        <v>0</v>
      </c>
      <c r="AH38" s="15">
        <f t="shared" si="14"/>
        <v>0</v>
      </c>
    </row>
    <row r="39" spans="1:34" s="1" customFormat="1" ht="18.600000000000001">
      <c r="B39" s="24" t="s">
        <v>39</v>
      </c>
      <c r="C39" s="14"/>
      <c r="D39" s="15">
        <f t="shared" si="14"/>
        <v>0</v>
      </c>
      <c r="E39" s="15">
        <f t="shared" si="11"/>
        <v>0</v>
      </c>
      <c r="F39" s="15">
        <f t="shared" si="11"/>
        <v>0</v>
      </c>
      <c r="G39" s="15">
        <f t="shared" si="11"/>
        <v>0</v>
      </c>
      <c r="H39" s="15">
        <f t="shared" si="11"/>
        <v>0</v>
      </c>
      <c r="I39" s="15">
        <f t="shared" si="11"/>
        <v>0</v>
      </c>
      <c r="J39" s="15">
        <f t="shared" si="11"/>
        <v>0</v>
      </c>
      <c r="K39" s="15">
        <f t="shared" si="11"/>
        <v>0</v>
      </c>
      <c r="L39" s="15">
        <f t="shared" ref="L39" si="19">L10*L$57/1000</f>
        <v>0</v>
      </c>
      <c r="M39" s="15">
        <f t="shared" si="11"/>
        <v>0</v>
      </c>
      <c r="N39" s="15">
        <f t="shared" si="11"/>
        <v>0</v>
      </c>
      <c r="O39" s="15">
        <f t="shared" si="11"/>
        <v>0</v>
      </c>
      <c r="P39" s="15">
        <f t="shared" si="14"/>
        <v>0</v>
      </c>
      <c r="Q39" s="15">
        <f t="shared" si="14"/>
        <v>0</v>
      </c>
      <c r="R39" s="15">
        <f t="shared" si="14"/>
        <v>0</v>
      </c>
      <c r="S39" s="15">
        <f t="shared" si="14"/>
        <v>0</v>
      </c>
      <c r="T39" s="15">
        <f t="shared" si="14"/>
        <v>0</v>
      </c>
      <c r="U39" s="15">
        <f t="shared" si="14"/>
        <v>0</v>
      </c>
      <c r="V39" s="15">
        <f t="shared" si="14"/>
        <v>0</v>
      </c>
      <c r="W39" s="15">
        <f t="shared" si="14"/>
        <v>0</v>
      </c>
      <c r="X39" s="15">
        <f t="shared" si="14"/>
        <v>0</v>
      </c>
      <c r="Y39" s="15">
        <f t="shared" si="14"/>
        <v>0</v>
      </c>
      <c r="Z39" s="15">
        <f t="shared" si="14"/>
        <v>0</v>
      </c>
      <c r="AA39" s="15">
        <f t="shared" si="14"/>
        <v>0</v>
      </c>
      <c r="AB39" s="15">
        <f t="shared" si="14"/>
        <v>0</v>
      </c>
      <c r="AC39" s="15">
        <f t="shared" si="14"/>
        <v>0</v>
      </c>
      <c r="AD39" s="15">
        <f t="shared" si="14"/>
        <v>0</v>
      </c>
      <c r="AE39" s="15">
        <f t="shared" si="14"/>
        <v>0</v>
      </c>
      <c r="AF39" s="15">
        <f t="shared" si="14"/>
        <v>0</v>
      </c>
      <c r="AG39" s="15">
        <f t="shared" si="14"/>
        <v>0</v>
      </c>
      <c r="AH39" s="15">
        <f t="shared" si="14"/>
        <v>0</v>
      </c>
    </row>
    <row r="40" spans="1:34" s="1" customFormat="1" ht="18.600000000000001">
      <c r="B40" s="24" t="s">
        <v>40</v>
      </c>
      <c r="C40" s="14"/>
      <c r="D40" s="15">
        <f t="shared" si="14"/>
        <v>0</v>
      </c>
      <c r="E40" s="15">
        <f t="shared" si="11"/>
        <v>0</v>
      </c>
      <c r="F40" s="15">
        <f t="shared" si="11"/>
        <v>0</v>
      </c>
      <c r="G40" s="15">
        <f t="shared" si="11"/>
        <v>0</v>
      </c>
      <c r="H40" s="15">
        <f t="shared" si="11"/>
        <v>0</v>
      </c>
      <c r="I40" s="15">
        <f t="shared" si="11"/>
        <v>0</v>
      </c>
      <c r="J40" s="15">
        <f t="shared" si="11"/>
        <v>0</v>
      </c>
      <c r="K40" s="15">
        <f t="shared" si="11"/>
        <v>0</v>
      </c>
      <c r="L40" s="15">
        <f t="shared" ref="L40" si="20">L11*L$57/1000</f>
        <v>0</v>
      </c>
      <c r="M40" s="15">
        <f t="shared" si="11"/>
        <v>0</v>
      </c>
      <c r="N40" s="15">
        <f t="shared" si="11"/>
        <v>0</v>
      </c>
      <c r="O40" s="15">
        <f t="shared" si="11"/>
        <v>0</v>
      </c>
      <c r="P40" s="15">
        <f t="shared" si="14"/>
        <v>0</v>
      </c>
      <c r="Q40" s="15">
        <f t="shared" si="14"/>
        <v>0</v>
      </c>
      <c r="R40" s="15">
        <f t="shared" si="14"/>
        <v>0</v>
      </c>
      <c r="S40" s="15">
        <f t="shared" si="14"/>
        <v>0</v>
      </c>
      <c r="T40" s="15">
        <f t="shared" si="14"/>
        <v>0</v>
      </c>
      <c r="U40" s="15">
        <f t="shared" si="14"/>
        <v>0</v>
      </c>
      <c r="V40" s="15">
        <f t="shared" si="14"/>
        <v>0</v>
      </c>
      <c r="W40" s="15">
        <f t="shared" si="14"/>
        <v>0</v>
      </c>
      <c r="X40" s="15">
        <f t="shared" si="14"/>
        <v>0</v>
      </c>
      <c r="Y40" s="15">
        <f t="shared" si="14"/>
        <v>0</v>
      </c>
      <c r="Z40" s="15">
        <f t="shared" si="14"/>
        <v>0</v>
      </c>
      <c r="AA40" s="15">
        <f t="shared" si="14"/>
        <v>0</v>
      </c>
      <c r="AB40" s="15">
        <f t="shared" si="14"/>
        <v>0</v>
      </c>
      <c r="AC40" s="15">
        <f t="shared" si="14"/>
        <v>0</v>
      </c>
      <c r="AD40" s="15">
        <f t="shared" si="14"/>
        <v>0</v>
      </c>
      <c r="AE40" s="15">
        <f t="shared" si="14"/>
        <v>0</v>
      </c>
      <c r="AF40" s="15">
        <f t="shared" si="14"/>
        <v>0</v>
      </c>
      <c r="AG40" s="15">
        <f t="shared" si="14"/>
        <v>0</v>
      </c>
      <c r="AH40" s="15">
        <f t="shared" si="14"/>
        <v>0</v>
      </c>
    </row>
    <row r="41" spans="1:34" s="1" customFormat="1" ht="18.600000000000001">
      <c r="B41" s="26" t="s">
        <v>41</v>
      </c>
      <c r="C41" s="27"/>
      <c r="D41" s="28">
        <f t="shared" si="14"/>
        <v>0</v>
      </c>
      <c r="E41" s="28">
        <f t="shared" si="11"/>
        <v>0</v>
      </c>
      <c r="F41" s="28">
        <f t="shared" si="11"/>
        <v>0</v>
      </c>
      <c r="G41" s="28">
        <f t="shared" si="11"/>
        <v>0</v>
      </c>
      <c r="H41" s="28">
        <f t="shared" si="11"/>
        <v>0</v>
      </c>
      <c r="I41" s="28">
        <f t="shared" si="11"/>
        <v>0</v>
      </c>
      <c r="J41" s="28">
        <f t="shared" si="11"/>
        <v>0</v>
      </c>
      <c r="K41" s="28">
        <f t="shared" si="11"/>
        <v>295.26137287474216</v>
      </c>
      <c r="L41" s="28">
        <f t="shared" ref="L41" si="21">L12*L$57/1000</f>
        <v>682.96086056265995</v>
      </c>
      <c r="M41" s="28">
        <f t="shared" si="11"/>
        <v>492.93401777239774</v>
      </c>
      <c r="N41" s="28">
        <f t="shared" si="11"/>
        <v>478.113188969102</v>
      </c>
      <c r="O41" s="28">
        <f t="shared" si="11"/>
        <v>337.47451991963788</v>
      </c>
      <c r="P41" s="28">
        <f t="shared" si="14"/>
        <v>0</v>
      </c>
      <c r="Q41" s="28">
        <f t="shared" si="14"/>
        <v>0</v>
      </c>
      <c r="R41" s="28">
        <f t="shared" si="14"/>
        <v>0</v>
      </c>
      <c r="S41" s="28">
        <f t="shared" si="14"/>
        <v>0</v>
      </c>
      <c r="T41" s="28">
        <f t="shared" si="14"/>
        <v>0</v>
      </c>
      <c r="U41" s="28">
        <f t="shared" si="14"/>
        <v>0</v>
      </c>
      <c r="V41" s="28">
        <f t="shared" si="14"/>
        <v>0</v>
      </c>
      <c r="W41" s="28">
        <f t="shared" si="14"/>
        <v>16134.230256325918</v>
      </c>
      <c r="X41" s="28">
        <f t="shared" si="14"/>
        <v>38248.102510673423</v>
      </c>
      <c r="Y41" s="28">
        <f t="shared" si="14"/>
        <v>58641.877596440398</v>
      </c>
      <c r="Z41" s="28">
        <f t="shared" si="14"/>
        <v>82483.411447788996</v>
      </c>
      <c r="AA41" s="28">
        <f t="shared" si="14"/>
        <v>120240.55917536814</v>
      </c>
      <c r="AB41" s="28">
        <f t="shared" si="14"/>
        <v>0</v>
      </c>
      <c r="AC41" s="28">
        <f t="shared" si="14"/>
        <v>0</v>
      </c>
      <c r="AD41" s="28">
        <f t="shared" si="14"/>
        <v>34728.52146342145</v>
      </c>
      <c r="AE41" s="28">
        <f t="shared" si="14"/>
        <v>79046.993266986814</v>
      </c>
      <c r="AF41" s="28">
        <f t="shared" si="14"/>
        <v>0</v>
      </c>
      <c r="AG41" s="28">
        <f t="shared" si="14"/>
        <v>112942.92787385157</v>
      </c>
      <c r="AH41" s="28">
        <f t="shared" si="14"/>
        <v>120240.55917536814</v>
      </c>
    </row>
    <row r="42" spans="1:34" s="1" customFormat="1" ht="18.600000000000001">
      <c r="B42" s="25" t="s">
        <v>42</v>
      </c>
      <c r="C42" s="14"/>
      <c r="D42" s="15">
        <f t="shared" si="14"/>
        <v>0</v>
      </c>
      <c r="E42" s="15">
        <f t="shared" si="11"/>
        <v>0</v>
      </c>
      <c r="F42" s="15">
        <f t="shared" si="11"/>
        <v>0</v>
      </c>
      <c r="G42" s="15">
        <f t="shared" si="11"/>
        <v>0</v>
      </c>
      <c r="H42" s="15">
        <f t="shared" si="11"/>
        <v>0</v>
      </c>
      <c r="I42" s="15">
        <f t="shared" si="11"/>
        <v>0</v>
      </c>
      <c r="J42" s="15">
        <f t="shared" si="11"/>
        <v>0</v>
      </c>
      <c r="K42" s="15">
        <f t="shared" si="11"/>
        <v>11.414845606138249</v>
      </c>
      <c r="L42" s="15">
        <f t="shared" ref="L42" si="22">L13*L$57/1000</f>
        <v>30.232366459993486</v>
      </c>
      <c r="M42" s="15">
        <f t="shared" si="11"/>
        <v>18.599060549929703</v>
      </c>
      <c r="N42" s="15">
        <f t="shared" si="11"/>
        <v>8.1079268029698568</v>
      </c>
      <c r="O42" s="15">
        <f t="shared" si="11"/>
        <v>5.9073184072049632</v>
      </c>
      <c r="P42" s="15">
        <f t="shared" si="14"/>
        <v>0</v>
      </c>
      <c r="Q42" s="15">
        <f t="shared" si="14"/>
        <v>0</v>
      </c>
      <c r="R42" s="15">
        <f t="shared" si="14"/>
        <v>0</v>
      </c>
      <c r="S42" s="15">
        <f t="shared" si="14"/>
        <v>0</v>
      </c>
      <c r="T42" s="15">
        <f t="shared" si="14"/>
        <v>0</v>
      </c>
      <c r="U42" s="15">
        <f t="shared" si="14"/>
        <v>0</v>
      </c>
      <c r="V42" s="15">
        <f t="shared" si="14"/>
        <v>0</v>
      </c>
      <c r="W42" s="15">
        <f t="shared" si="14"/>
        <v>623.75157832777018</v>
      </c>
      <c r="X42" s="15">
        <f t="shared" si="14"/>
        <v>1602.0840614275135</v>
      </c>
      <c r="Y42" s="15">
        <f t="shared" si="14"/>
        <v>2369.2838827495789</v>
      </c>
      <c r="Z42" s="15">
        <f t="shared" si="14"/>
        <v>2763.3183460665814</v>
      </c>
      <c r="AA42" s="15">
        <f t="shared" si="14"/>
        <v>3434.8917433231913</v>
      </c>
      <c r="AB42" s="15">
        <f t="shared" si="14"/>
        <v>0</v>
      </c>
      <c r="AC42" s="15">
        <f t="shared" si="14"/>
        <v>0</v>
      </c>
      <c r="AD42" s="15">
        <f t="shared" si="14"/>
        <v>1454.6606775581765</v>
      </c>
      <c r="AE42" s="15">
        <f t="shared" si="14"/>
        <v>1776.8726483242745</v>
      </c>
      <c r="AF42" s="15">
        <f t="shared" si="14"/>
        <v>0</v>
      </c>
      <c r="AG42" s="15">
        <f t="shared" si="14"/>
        <v>3226.4215426246315</v>
      </c>
      <c r="AH42" s="15">
        <f t="shared" si="14"/>
        <v>3434.8917433231913</v>
      </c>
    </row>
    <row r="43" spans="1:34" s="1" customFormat="1" ht="18.600000000000001">
      <c r="B43" s="25" t="s">
        <v>43</v>
      </c>
      <c r="C43" s="14"/>
      <c r="D43" s="15">
        <f t="shared" si="14"/>
        <v>0</v>
      </c>
      <c r="E43" s="15">
        <f t="shared" si="11"/>
        <v>0</v>
      </c>
      <c r="F43" s="15">
        <f t="shared" si="11"/>
        <v>0</v>
      </c>
      <c r="G43" s="15">
        <f t="shared" si="11"/>
        <v>0</v>
      </c>
      <c r="H43" s="15">
        <f t="shared" si="11"/>
        <v>0</v>
      </c>
      <c r="I43" s="15">
        <f t="shared" si="11"/>
        <v>0</v>
      </c>
      <c r="J43" s="15">
        <f t="shared" si="11"/>
        <v>0</v>
      </c>
      <c r="K43" s="15">
        <f t="shared" si="11"/>
        <v>0</v>
      </c>
      <c r="L43" s="15">
        <f t="shared" ref="L43" si="23">L14*L$57/1000</f>
        <v>0</v>
      </c>
      <c r="M43" s="15">
        <f t="shared" si="11"/>
        <v>0</v>
      </c>
      <c r="N43" s="15">
        <f t="shared" si="11"/>
        <v>0</v>
      </c>
      <c r="O43" s="15">
        <f t="shared" si="11"/>
        <v>0</v>
      </c>
      <c r="P43" s="15">
        <f t="shared" si="14"/>
        <v>0</v>
      </c>
      <c r="Q43" s="15">
        <f t="shared" si="14"/>
        <v>0</v>
      </c>
      <c r="R43" s="15">
        <f t="shared" si="14"/>
        <v>0</v>
      </c>
      <c r="S43" s="15">
        <f t="shared" si="14"/>
        <v>0</v>
      </c>
      <c r="T43" s="15">
        <f t="shared" si="14"/>
        <v>0</v>
      </c>
      <c r="U43" s="15">
        <f t="shared" si="14"/>
        <v>0</v>
      </c>
      <c r="V43" s="15">
        <f t="shared" si="14"/>
        <v>0</v>
      </c>
      <c r="W43" s="15">
        <f t="shared" si="14"/>
        <v>0</v>
      </c>
      <c r="X43" s="15">
        <f t="shared" si="14"/>
        <v>0</v>
      </c>
      <c r="Y43" s="15">
        <f t="shared" si="14"/>
        <v>0</v>
      </c>
      <c r="Z43" s="15">
        <f t="shared" si="14"/>
        <v>0</v>
      </c>
      <c r="AA43" s="15">
        <f t="shared" si="14"/>
        <v>0</v>
      </c>
      <c r="AB43" s="15">
        <f t="shared" si="14"/>
        <v>0</v>
      </c>
      <c r="AC43" s="15">
        <f t="shared" si="14"/>
        <v>0</v>
      </c>
      <c r="AD43" s="15">
        <f t="shared" si="14"/>
        <v>0</v>
      </c>
      <c r="AE43" s="15">
        <f t="shared" si="14"/>
        <v>0</v>
      </c>
      <c r="AF43" s="15">
        <f t="shared" si="14"/>
        <v>0</v>
      </c>
      <c r="AG43" s="15">
        <f t="shared" si="14"/>
        <v>0</v>
      </c>
      <c r="AH43" s="15">
        <f t="shared" si="14"/>
        <v>0</v>
      </c>
    </row>
    <row r="44" spans="1:34" s="1" customFormat="1" ht="18.600000000000001">
      <c r="B44" s="25" t="s">
        <v>44</v>
      </c>
      <c r="C44" s="14"/>
      <c r="D44" s="15">
        <f t="shared" si="14"/>
        <v>0</v>
      </c>
      <c r="E44" s="15">
        <f t="shared" si="11"/>
        <v>0</v>
      </c>
      <c r="F44" s="15">
        <f t="shared" si="11"/>
        <v>0</v>
      </c>
      <c r="G44" s="15">
        <f t="shared" si="11"/>
        <v>0</v>
      </c>
      <c r="H44" s="15">
        <f t="shared" si="11"/>
        <v>0</v>
      </c>
      <c r="I44" s="15">
        <f t="shared" si="11"/>
        <v>0</v>
      </c>
      <c r="J44" s="15">
        <f t="shared" si="11"/>
        <v>0</v>
      </c>
      <c r="K44" s="15">
        <f t="shared" si="11"/>
        <v>0</v>
      </c>
      <c r="L44" s="15">
        <f t="shared" ref="L44" si="24">L15*L$57/1000</f>
        <v>0</v>
      </c>
      <c r="M44" s="15">
        <f t="shared" si="11"/>
        <v>0</v>
      </c>
      <c r="N44" s="15">
        <f t="shared" si="11"/>
        <v>0</v>
      </c>
      <c r="O44" s="15">
        <f t="shared" si="11"/>
        <v>0</v>
      </c>
      <c r="P44" s="15">
        <f t="shared" si="14"/>
        <v>0</v>
      </c>
      <c r="Q44" s="15">
        <f t="shared" si="14"/>
        <v>0</v>
      </c>
      <c r="R44" s="15">
        <f t="shared" si="14"/>
        <v>0</v>
      </c>
      <c r="S44" s="15">
        <f t="shared" si="14"/>
        <v>0</v>
      </c>
      <c r="T44" s="15">
        <f t="shared" ref="T44:AH44" si="25">T15*T$57/1000</f>
        <v>0</v>
      </c>
      <c r="U44" s="15">
        <f t="shared" si="25"/>
        <v>0</v>
      </c>
      <c r="V44" s="15">
        <f t="shared" si="25"/>
        <v>0</v>
      </c>
      <c r="W44" s="15">
        <f t="shared" si="25"/>
        <v>0</v>
      </c>
      <c r="X44" s="15">
        <f t="shared" si="25"/>
        <v>0</v>
      </c>
      <c r="Y44" s="15">
        <f t="shared" si="25"/>
        <v>0</v>
      </c>
      <c r="Z44" s="15">
        <f t="shared" si="25"/>
        <v>0</v>
      </c>
      <c r="AA44" s="15">
        <f t="shared" si="25"/>
        <v>0</v>
      </c>
      <c r="AB44" s="15">
        <f t="shared" si="25"/>
        <v>0</v>
      </c>
      <c r="AC44" s="15">
        <f t="shared" si="25"/>
        <v>0</v>
      </c>
      <c r="AD44" s="15">
        <f t="shared" si="25"/>
        <v>0</v>
      </c>
      <c r="AE44" s="15">
        <f t="shared" si="25"/>
        <v>0</v>
      </c>
      <c r="AF44" s="15">
        <f t="shared" si="25"/>
        <v>0</v>
      </c>
      <c r="AG44" s="15">
        <f t="shared" si="25"/>
        <v>0</v>
      </c>
      <c r="AH44" s="15">
        <f t="shared" si="25"/>
        <v>0</v>
      </c>
    </row>
    <row r="45" spans="1:34" s="1" customFormat="1" ht="18.600000000000001">
      <c r="B45" s="25" t="s">
        <v>45</v>
      </c>
      <c r="C45" s="14"/>
      <c r="D45" s="15">
        <f t="shared" ref="D45:AH54" si="26">D16*D$57/1000</f>
        <v>0</v>
      </c>
      <c r="E45" s="15">
        <f t="shared" si="11"/>
        <v>0</v>
      </c>
      <c r="F45" s="15">
        <f t="shared" si="11"/>
        <v>0</v>
      </c>
      <c r="G45" s="15">
        <f t="shared" si="11"/>
        <v>0</v>
      </c>
      <c r="H45" s="15">
        <f t="shared" si="11"/>
        <v>0</v>
      </c>
      <c r="I45" s="15">
        <f t="shared" si="11"/>
        <v>0</v>
      </c>
      <c r="J45" s="15">
        <f t="shared" si="11"/>
        <v>0</v>
      </c>
      <c r="K45" s="15">
        <f t="shared" si="11"/>
        <v>822.20694744972513</v>
      </c>
      <c r="L45" s="15">
        <f t="shared" ref="L45" si="27">L16*L$57/1000</f>
        <v>1336.6019691257679</v>
      </c>
      <c r="M45" s="15">
        <f t="shared" si="11"/>
        <v>908.49537031548698</v>
      </c>
      <c r="N45" s="15">
        <f t="shared" si="11"/>
        <v>602.96302449384189</v>
      </c>
      <c r="O45" s="15">
        <f t="shared" si="11"/>
        <v>369.46505279814897</v>
      </c>
      <c r="P45" s="15">
        <f t="shared" si="26"/>
        <v>0</v>
      </c>
      <c r="Q45" s="15">
        <f t="shared" si="26"/>
        <v>0</v>
      </c>
      <c r="R45" s="15">
        <f t="shared" si="26"/>
        <v>0</v>
      </c>
      <c r="S45" s="15">
        <f t="shared" si="26"/>
        <v>0</v>
      </c>
      <c r="T45" s="15">
        <f t="shared" si="26"/>
        <v>0</v>
      </c>
      <c r="U45" s="15">
        <f t="shared" si="26"/>
        <v>0</v>
      </c>
      <c r="V45" s="15">
        <f t="shared" si="26"/>
        <v>0</v>
      </c>
      <c r="W45" s="15">
        <f t="shared" si="26"/>
        <v>44928.586761439961</v>
      </c>
      <c r="X45" s="15">
        <f t="shared" si="26"/>
        <v>88291.679561160447</v>
      </c>
      <c r="Y45" s="15">
        <f t="shared" si="26"/>
        <v>125622.29254181411</v>
      </c>
      <c r="Z45" s="15">
        <f t="shared" si="26"/>
        <v>155303.45023195984</v>
      </c>
      <c r="AA45" s="15">
        <f t="shared" si="26"/>
        <v>197164.58169043157</v>
      </c>
      <c r="AB45" s="15">
        <f t="shared" si="26"/>
        <v>0</v>
      </c>
      <c r="AC45" s="15">
        <f t="shared" si="26"/>
        <v>0</v>
      </c>
      <c r="AD45" s="15">
        <f t="shared" si="26"/>
        <v>80167.100781682733</v>
      </c>
      <c r="AE45" s="15">
        <f t="shared" si="26"/>
        <v>105459.06944441191</v>
      </c>
      <c r="AF45" s="15">
        <f t="shared" si="26"/>
        <v>0</v>
      </c>
      <c r="AG45" s="15">
        <f t="shared" si="26"/>
        <v>185198.28319047196</v>
      </c>
      <c r="AH45" s="15">
        <f t="shared" si="26"/>
        <v>197164.58169043157</v>
      </c>
    </row>
    <row r="46" spans="1:34" s="1" customFormat="1" ht="18.600000000000001">
      <c r="B46" s="25" t="s">
        <v>46</v>
      </c>
      <c r="C46" s="14"/>
      <c r="D46" s="15">
        <f t="shared" si="26"/>
        <v>0</v>
      </c>
      <c r="E46" s="15">
        <f t="shared" si="11"/>
        <v>0</v>
      </c>
      <c r="F46" s="15">
        <f t="shared" si="11"/>
        <v>0</v>
      </c>
      <c r="G46" s="15">
        <f t="shared" si="11"/>
        <v>0</v>
      </c>
      <c r="H46" s="15">
        <f t="shared" si="11"/>
        <v>0</v>
      </c>
      <c r="I46" s="15">
        <f t="shared" si="11"/>
        <v>0</v>
      </c>
      <c r="J46" s="15">
        <f t="shared" si="11"/>
        <v>0</v>
      </c>
      <c r="K46" s="15">
        <f t="shared" si="11"/>
        <v>31.491755749068602</v>
      </c>
      <c r="L46" s="15">
        <f t="shared" ref="L46" si="28">L17*L$57/1000</f>
        <v>123.98920396830192</v>
      </c>
      <c r="M46" s="15">
        <f t="shared" si="11"/>
        <v>56.293822363307477</v>
      </c>
      <c r="N46" s="15">
        <f t="shared" si="11"/>
        <v>20.127747741652346</v>
      </c>
      <c r="O46" s="15">
        <f t="shared" si="11"/>
        <v>18.541171876572143</v>
      </c>
      <c r="P46" s="15">
        <f t="shared" si="26"/>
        <v>0</v>
      </c>
      <c r="Q46" s="15">
        <f t="shared" si="26"/>
        <v>0</v>
      </c>
      <c r="R46" s="15">
        <f t="shared" si="26"/>
        <v>0</v>
      </c>
      <c r="S46" s="15">
        <f t="shared" si="26"/>
        <v>0</v>
      </c>
      <c r="T46" s="15">
        <f t="shared" si="26"/>
        <v>0</v>
      </c>
      <c r="U46" s="15">
        <f t="shared" si="26"/>
        <v>0</v>
      </c>
      <c r="V46" s="15">
        <f t="shared" si="26"/>
        <v>0</v>
      </c>
      <c r="W46" s="15">
        <f t="shared" si="26"/>
        <v>1720.8320664653822</v>
      </c>
      <c r="X46" s="15">
        <f t="shared" si="26"/>
        <v>5727.8649381456098</v>
      </c>
      <c r="Y46" s="15">
        <f t="shared" si="26"/>
        <v>8037.3174424705694</v>
      </c>
      <c r="Z46" s="15">
        <f t="shared" si="26"/>
        <v>8999.389690362801</v>
      </c>
      <c r="AA46" s="15">
        <f t="shared" si="26"/>
        <v>11109.876518137467</v>
      </c>
      <c r="AB46" s="15">
        <f t="shared" si="26"/>
        <v>0</v>
      </c>
      <c r="AC46" s="15">
        <f t="shared" si="26"/>
        <v>0</v>
      </c>
      <c r="AD46" s="15">
        <f t="shared" si="26"/>
        <v>5200.7882061197352</v>
      </c>
      <c r="AE46" s="15">
        <f t="shared" si="26"/>
        <v>5231.3281626754533</v>
      </c>
      <c r="AF46" s="15">
        <f t="shared" si="26"/>
        <v>0</v>
      </c>
      <c r="AG46" s="15">
        <f t="shared" si="26"/>
        <v>10435.596697827446</v>
      </c>
      <c r="AH46" s="15">
        <f t="shared" si="26"/>
        <v>11109.876518137467</v>
      </c>
    </row>
    <row r="47" spans="1:34" s="1" customFormat="1" ht="18.600000000000001">
      <c r="B47" s="26" t="s">
        <v>47</v>
      </c>
      <c r="C47" s="27"/>
      <c r="D47" s="28">
        <f t="shared" si="26"/>
        <v>0</v>
      </c>
      <c r="E47" s="28">
        <f t="shared" si="11"/>
        <v>0</v>
      </c>
      <c r="F47" s="28">
        <f t="shared" si="11"/>
        <v>0</v>
      </c>
      <c r="G47" s="28">
        <f t="shared" si="11"/>
        <v>0</v>
      </c>
      <c r="H47" s="28">
        <f t="shared" si="11"/>
        <v>0</v>
      </c>
      <c r="I47" s="28">
        <f t="shared" si="11"/>
        <v>0</v>
      </c>
      <c r="J47" s="28">
        <f t="shared" si="11"/>
        <v>0</v>
      </c>
      <c r="K47" s="28">
        <f t="shared" si="11"/>
        <v>1290.1328199361521</v>
      </c>
      <c r="L47" s="28">
        <f t="shared" ref="L47" si="29">L18*L$57/1000</f>
        <v>2061.7835624743007</v>
      </c>
      <c r="M47" s="28">
        <f t="shared" si="11"/>
        <v>1413.1148089424796</v>
      </c>
      <c r="N47" s="28">
        <f t="shared" si="11"/>
        <v>918.80949762869216</v>
      </c>
      <c r="O47" s="28">
        <f t="shared" si="11"/>
        <v>571.61289925852532</v>
      </c>
      <c r="P47" s="28">
        <f t="shared" si="26"/>
        <v>0</v>
      </c>
      <c r="Q47" s="28">
        <f t="shared" si="26"/>
        <v>0</v>
      </c>
      <c r="R47" s="28">
        <f t="shared" si="26"/>
        <v>0</v>
      </c>
      <c r="S47" s="28">
        <f t="shared" si="26"/>
        <v>0</v>
      </c>
      <c r="T47" s="28">
        <f t="shared" si="26"/>
        <v>0</v>
      </c>
      <c r="U47" s="28">
        <f t="shared" si="26"/>
        <v>0</v>
      </c>
      <c r="V47" s="28">
        <f t="shared" si="26"/>
        <v>0</v>
      </c>
      <c r="W47" s="28">
        <f t="shared" si="26"/>
        <v>70497.877102682716</v>
      </c>
      <c r="X47" s="28">
        <f t="shared" si="26"/>
        <v>137395.44974951661</v>
      </c>
      <c r="Y47" s="28">
        <f t="shared" si="26"/>
        <v>195460.27489057585</v>
      </c>
      <c r="Z47" s="28">
        <f t="shared" si="26"/>
        <v>240658.98657874652</v>
      </c>
      <c r="AA47" s="28">
        <f t="shared" si="26"/>
        <v>305426.96962010657</v>
      </c>
      <c r="AB47" s="28">
        <f t="shared" si="26"/>
        <v>0</v>
      </c>
      <c r="AC47" s="28">
        <f t="shared" si="26"/>
        <v>0</v>
      </c>
      <c r="AD47" s="28">
        <f t="shared" si="26"/>
        <v>124752.35403562817</v>
      </c>
      <c r="AE47" s="28">
        <f t="shared" si="26"/>
        <v>162777.66402843266</v>
      </c>
      <c r="AF47" s="28">
        <f t="shared" si="26"/>
        <v>0</v>
      </c>
      <c r="AG47" s="28">
        <f t="shared" si="26"/>
        <v>286890.01811960456</v>
      </c>
      <c r="AH47" s="28">
        <f t="shared" si="26"/>
        <v>305426.96962010657</v>
      </c>
    </row>
    <row r="48" spans="1:34" s="1" customFormat="1" ht="18.600000000000001">
      <c r="B48" s="25" t="s">
        <v>48</v>
      </c>
      <c r="C48" s="14"/>
      <c r="D48" s="15">
        <f t="shared" si="26"/>
        <v>0</v>
      </c>
      <c r="E48" s="15">
        <f t="shared" si="11"/>
        <v>0</v>
      </c>
      <c r="F48" s="15">
        <f t="shared" si="11"/>
        <v>0</v>
      </c>
      <c r="G48" s="15">
        <f t="shared" si="11"/>
        <v>0</v>
      </c>
      <c r="H48" s="15">
        <f t="shared" si="11"/>
        <v>0</v>
      </c>
      <c r="I48" s="15">
        <f t="shared" si="11"/>
        <v>0</v>
      </c>
      <c r="J48" s="15">
        <f t="shared" si="11"/>
        <v>0</v>
      </c>
      <c r="K48" s="15">
        <f t="shared" si="11"/>
        <v>44.014858452903624</v>
      </c>
      <c r="L48" s="15">
        <f t="shared" ref="L48" si="30">L19*L$57/1000</f>
        <v>55.347587339928992</v>
      </c>
      <c r="M48" s="15">
        <f t="shared" si="11"/>
        <v>-3.7964707017488437</v>
      </c>
      <c r="N48" s="15">
        <f t="shared" si="11"/>
        <v>32.288097939681876</v>
      </c>
      <c r="O48" s="15">
        <f t="shared" si="11"/>
        <v>10.028643689902463</v>
      </c>
      <c r="P48" s="15">
        <f t="shared" si="26"/>
        <v>0</v>
      </c>
      <c r="Q48" s="15">
        <f t="shared" si="26"/>
        <v>0</v>
      </c>
      <c r="R48" s="15">
        <f t="shared" si="26"/>
        <v>0</v>
      </c>
      <c r="S48" s="15">
        <f t="shared" si="26"/>
        <v>0</v>
      </c>
      <c r="T48" s="15">
        <f t="shared" si="26"/>
        <v>0</v>
      </c>
      <c r="U48" s="15">
        <f t="shared" si="26"/>
        <v>0</v>
      </c>
      <c r="V48" s="15">
        <f t="shared" si="26"/>
        <v>0</v>
      </c>
      <c r="W48" s="15">
        <f t="shared" si="26"/>
        <v>2405.1431247662836</v>
      </c>
      <c r="X48" s="15">
        <f t="shared" si="26"/>
        <v>4204.2283829808575</v>
      </c>
      <c r="Y48" s="15">
        <f t="shared" si="26"/>
        <v>3982.4903392375691</v>
      </c>
      <c r="Z48" s="15">
        <f t="shared" si="26"/>
        <v>5592.3982730543712</v>
      </c>
      <c r="AA48" s="15">
        <f t="shared" si="26"/>
        <v>6739.7810795548403</v>
      </c>
      <c r="AB48" s="15">
        <f t="shared" si="26"/>
        <v>0</v>
      </c>
      <c r="AC48" s="15">
        <f t="shared" si="26"/>
        <v>0</v>
      </c>
      <c r="AD48" s="15">
        <f t="shared" si="26"/>
        <v>3817.3563144663735</v>
      </c>
      <c r="AE48" s="15">
        <f t="shared" si="26"/>
        <v>2484.5280214329018</v>
      </c>
      <c r="AF48" s="15">
        <f t="shared" si="26"/>
        <v>0</v>
      </c>
      <c r="AG48" s="15">
        <f t="shared" si="26"/>
        <v>6330.7307748253515</v>
      </c>
      <c r="AH48" s="15">
        <f t="shared" si="26"/>
        <v>6739.7810795548403</v>
      </c>
    </row>
    <row r="49" spans="1:34" s="1" customFormat="1" ht="18.600000000000001">
      <c r="B49" s="25" t="s">
        <v>49</v>
      </c>
      <c r="C49" s="14"/>
      <c r="D49" s="15">
        <f t="shared" si="26"/>
        <v>0</v>
      </c>
      <c r="E49" s="15">
        <f t="shared" si="11"/>
        <v>0</v>
      </c>
      <c r="F49" s="15">
        <f t="shared" si="11"/>
        <v>0</v>
      </c>
      <c r="G49" s="15">
        <f t="shared" si="11"/>
        <v>0</v>
      </c>
      <c r="H49" s="15">
        <f t="shared" si="11"/>
        <v>0</v>
      </c>
      <c r="I49" s="15">
        <f t="shared" si="11"/>
        <v>0</v>
      </c>
      <c r="J49" s="15">
        <f t="shared" si="11"/>
        <v>0</v>
      </c>
      <c r="K49" s="15">
        <f t="shared" si="11"/>
        <v>0</v>
      </c>
      <c r="L49" s="15">
        <f t="shared" ref="L49" si="31">L20*L$57/1000</f>
        <v>0</v>
      </c>
      <c r="M49" s="15">
        <f t="shared" si="11"/>
        <v>0</v>
      </c>
      <c r="N49" s="15">
        <f t="shared" si="11"/>
        <v>0</v>
      </c>
      <c r="O49" s="15">
        <f t="shared" si="11"/>
        <v>0</v>
      </c>
      <c r="P49" s="15">
        <f t="shared" si="26"/>
        <v>0</v>
      </c>
      <c r="Q49" s="15">
        <f t="shared" si="26"/>
        <v>0</v>
      </c>
      <c r="R49" s="15">
        <f t="shared" si="26"/>
        <v>0</v>
      </c>
      <c r="S49" s="15">
        <f t="shared" si="26"/>
        <v>0</v>
      </c>
      <c r="T49" s="15">
        <f t="shared" si="26"/>
        <v>0</v>
      </c>
      <c r="U49" s="15">
        <f t="shared" si="26"/>
        <v>0</v>
      </c>
      <c r="V49" s="15">
        <f t="shared" si="26"/>
        <v>0</v>
      </c>
      <c r="W49" s="15">
        <f t="shared" si="26"/>
        <v>0</v>
      </c>
      <c r="X49" s="15">
        <f t="shared" si="26"/>
        <v>0</v>
      </c>
      <c r="Y49" s="15">
        <f t="shared" si="26"/>
        <v>0</v>
      </c>
      <c r="Z49" s="15">
        <f t="shared" si="26"/>
        <v>0</v>
      </c>
      <c r="AA49" s="15">
        <f t="shared" si="26"/>
        <v>0</v>
      </c>
      <c r="AB49" s="15">
        <f t="shared" si="26"/>
        <v>0</v>
      </c>
      <c r="AC49" s="15">
        <f t="shared" si="26"/>
        <v>0</v>
      </c>
      <c r="AD49" s="15">
        <f t="shared" si="26"/>
        <v>0</v>
      </c>
      <c r="AE49" s="15">
        <f t="shared" si="26"/>
        <v>0</v>
      </c>
      <c r="AF49" s="15">
        <f t="shared" si="26"/>
        <v>0</v>
      </c>
      <c r="AG49" s="15">
        <f t="shared" si="26"/>
        <v>0</v>
      </c>
      <c r="AH49" s="15">
        <f t="shared" si="26"/>
        <v>0</v>
      </c>
    </row>
    <row r="50" spans="1:34" s="1" customFormat="1" ht="18.600000000000001">
      <c r="B50" s="25" t="s">
        <v>50</v>
      </c>
      <c r="C50" s="14"/>
      <c r="D50" s="15">
        <f t="shared" si="26"/>
        <v>0</v>
      </c>
      <c r="E50" s="15">
        <f t="shared" ref="E50:O54" si="32">E21*E$57/1000</f>
        <v>0</v>
      </c>
      <c r="F50" s="15">
        <f t="shared" si="32"/>
        <v>0</v>
      </c>
      <c r="G50" s="15">
        <f t="shared" si="32"/>
        <v>0</v>
      </c>
      <c r="H50" s="15">
        <f t="shared" si="32"/>
        <v>0</v>
      </c>
      <c r="I50" s="15">
        <f t="shared" si="32"/>
        <v>0</v>
      </c>
      <c r="J50" s="15">
        <f t="shared" si="32"/>
        <v>0</v>
      </c>
      <c r="K50" s="15">
        <f t="shared" si="32"/>
        <v>0</v>
      </c>
      <c r="L50" s="15">
        <f t="shared" ref="L50" si="33">L21*L$57/1000</f>
        <v>0</v>
      </c>
      <c r="M50" s="15">
        <f t="shared" si="32"/>
        <v>0</v>
      </c>
      <c r="N50" s="15">
        <f t="shared" si="32"/>
        <v>0</v>
      </c>
      <c r="O50" s="15">
        <f t="shared" si="32"/>
        <v>0</v>
      </c>
      <c r="P50" s="15">
        <f t="shared" si="26"/>
        <v>0</v>
      </c>
      <c r="Q50" s="15">
        <f t="shared" si="26"/>
        <v>0</v>
      </c>
      <c r="R50" s="15">
        <f t="shared" si="26"/>
        <v>0</v>
      </c>
      <c r="S50" s="15">
        <f t="shared" si="26"/>
        <v>0</v>
      </c>
      <c r="T50" s="15">
        <f t="shared" si="26"/>
        <v>0</v>
      </c>
      <c r="U50" s="15">
        <f t="shared" si="26"/>
        <v>0</v>
      </c>
      <c r="V50" s="15">
        <f t="shared" si="26"/>
        <v>0</v>
      </c>
      <c r="W50" s="15">
        <f t="shared" si="26"/>
        <v>0</v>
      </c>
      <c r="X50" s="15">
        <f t="shared" si="26"/>
        <v>0</v>
      </c>
      <c r="Y50" s="15">
        <f t="shared" si="26"/>
        <v>0</v>
      </c>
      <c r="Z50" s="15">
        <f t="shared" si="26"/>
        <v>0</v>
      </c>
      <c r="AA50" s="15">
        <f t="shared" si="26"/>
        <v>0</v>
      </c>
      <c r="AB50" s="15">
        <f t="shared" si="26"/>
        <v>0</v>
      </c>
      <c r="AC50" s="15">
        <f t="shared" si="26"/>
        <v>0</v>
      </c>
      <c r="AD50" s="15">
        <f t="shared" si="26"/>
        <v>0</v>
      </c>
      <c r="AE50" s="15">
        <f t="shared" si="26"/>
        <v>0</v>
      </c>
      <c r="AF50" s="15">
        <f t="shared" si="26"/>
        <v>0</v>
      </c>
      <c r="AG50" s="15">
        <f t="shared" si="26"/>
        <v>0</v>
      </c>
      <c r="AH50" s="15">
        <f t="shared" si="26"/>
        <v>0</v>
      </c>
    </row>
    <row r="51" spans="1:34" s="1" customFormat="1" ht="18.600000000000001">
      <c r="B51" s="25" t="s">
        <v>51</v>
      </c>
      <c r="C51" s="14"/>
      <c r="D51" s="15">
        <f t="shared" si="26"/>
        <v>0</v>
      </c>
      <c r="E51" s="15">
        <f t="shared" si="32"/>
        <v>0</v>
      </c>
      <c r="F51" s="15">
        <f t="shared" si="32"/>
        <v>0</v>
      </c>
      <c r="G51" s="15">
        <f t="shared" si="32"/>
        <v>0</v>
      </c>
      <c r="H51" s="15">
        <f t="shared" si="32"/>
        <v>0</v>
      </c>
      <c r="I51" s="15">
        <f t="shared" si="32"/>
        <v>0</v>
      </c>
      <c r="J51" s="15">
        <f t="shared" si="32"/>
        <v>0</v>
      </c>
      <c r="K51" s="15">
        <f t="shared" si="32"/>
        <v>98.362698255266395</v>
      </c>
      <c r="L51" s="15">
        <f t="shared" ref="L51" si="34">L22*L$57/1000</f>
        <v>50.621118939261073</v>
      </c>
      <c r="M51" s="15">
        <f t="shared" si="32"/>
        <v>123.7582236216212</v>
      </c>
      <c r="N51" s="15">
        <f t="shared" si="32"/>
        <v>40.501431704549852</v>
      </c>
      <c r="O51" s="15">
        <f t="shared" si="32"/>
        <v>34.04404588758301</v>
      </c>
      <c r="P51" s="15">
        <f t="shared" si="26"/>
        <v>0</v>
      </c>
      <c r="Q51" s="15">
        <f t="shared" si="26"/>
        <v>0</v>
      </c>
      <c r="R51" s="15">
        <f t="shared" si="26"/>
        <v>0</v>
      </c>
      <c r="S51" s="15">
        <f t="shared" si="26"/>
        <v>0</v>
      </c>
      <c r="T51" s="15">
        <f t="shared" si="26"/>
        <v>0</v>
      </c>
      <c r="U51" s="15">
        <f t="shared" si="26"/>
        <v>0</v>
      </c>
      <c r="V51" s="15">
        <f t="shared" si="26"/>
        <v>0</v>
      </c>
      <c r="W51" s="15">
        <f t="shared" si="26"/>
        <v>5374.9205554132095</v>
      </c>
      <c r="X51" s="15">
        <f t="shared" si="26"/>
        <v>7040.5129331134458</v>
      </c>
      <c r="Y51" s="15">
        <f t="shared" si="26"/>
        <v>12197.49710055214</v>
      </c>
      <c r="Z51" s="15">
        <f t="shared" si="26"/>
        <v>14163.105713387293</v>
      </c>
      <c r="AA51" s="15">
        <f t="shared" si="26"/>
        <v>18019.17586005474</v>
      </c>
      <c r="AB51" s="15">
        <f t="shared" si="26"/>
        <v>0</v>
      </c>
      <c r="AC51" s="15">
        <f t="shared" si="26"/>
        <v>0</v>
      </c>
      <c r="AD51" s="15">
        <f t="shared" si="26"/>
        <v>6392.6466533312378</v>
      </c>
      <c r="AE51" s="15">
        <f t="shared" si="26"/>
        <v>10609.716135717154</v>
      </c>
      <c r="AF51" s="15">
        <f t="shared" si="26"/>
        <v>0</v>
      </c>
      <c r="AG51" s="15">
        <f t="shared" si="26"/>
        <v>16925.557344923905</v>
      </c>
      <c r="AH51" s="15">
        <f t="shared" si="26"/>
        <v>18019.17586005474</v>
      </c>
    </row>
    <row r="52" spans="1:34" s="1" customFormat="1" ht="18.600000000000001">
      <c r="B52" s="25" t="s">
        <v>52</v>
      </c>
      <c r="C52" s="14"/>
      <c r="D52" s="15">
        <f t="shared" si="26"/>
        <v>0</v>
      </c>
      <c r="E52" s="15">
        <f t="shared" si="32"/>
        <v>0</v>
      </c>
      <c r="F52" s="15">
        <f t="shared" si="32"/>
        <v>0</v>
      </c>
      <c r="G52" s="15">
        <f t="shared" si="32"/>
        <v>0</v>
      </c>
      <c r="H52" s="15">
        <f t="shared" si="32"/>
        <v>0</v>
      </c>
      <c r="I52" s="15">
        <f t="shared" si="32"/>
        <v>0</v>
      </c>
      <c r="J52" s="15">
        <f t="shared" si="32"/>
        <v>0</v>
      </c>
      <c r="K52" s="15">
        <f t="shared" si="32"/>
        <v>149.77293927814634</v>
      </c>
      <c r="L52" s="15">
        <f t="shared" ref="L52" si="35">L23*L$57/1000</f>
        <v>209.03510352056736</v>
      </c>
      <c r="M52" s="15">
        <f t="shared" si="32"/>
        <v>134.72708026351128</v>
      </c>
      <c r="N52" s="15">
        <f t="shared" si="32"/>
        <v>43.56721452171476</v>
      </c>
      <c r="O52" s="15">
        <f t="shared" si="32"/>
        <v>52.257333463908864</v>
      </c>
      <c r="P52" s="15">
        <f t="shared" si="26"/>
        <v>0</v>
      </c>
      <c r="Q52" s="15">
        <f t="shared" si="26"/>
        <v>0</v>
      </c>
      <c r="R52" s="15">
        <f t="shared" si="26"/>
        <v>0</v>
      </c>
      <c r="S52" s="15">
        <f t="shared" si="26"/>
        <v>0</v>
      </c>
      <c r="T52" s="15">
        <f t="shared" si="26"/>
        <v>0</v>
      </c>
      <c r="U52" s="15">
        <f t="shared" si="26"/>
        <v>0</v>
      </c>
      <c r="V52" s="15">
        <f t="shared" si="26"/>
        <v>0</v>
      </c>
      <c r="W52" s="15">
        <f t="shared" si="26"/>
        <v>8184.1761587468654</v>
      </c>
      <c r="X52" s="15">
        <f t="shared" si="26"/>
        <v>14973.201218081349</v>
      </c>
      <c r="Y52" s="15">
        <f t="shared" si="26"/>
        <v>20482.194717539027</v>
      </c>
      <c r="Z52" s="15">
        <f t="shared" si="26"/>
        <v>22541.577718945678</v>
      </c>
      <c r="AA52" s="15">
        <f t="shared" si="26"/>
        <v>28467.084131214346</v>
      </c>
      <c r="AB52" s="15">
        <f t="shared" si="26"/>
        <v>0</v>
      </c>
      <c r="AC52" s="15">
        <f t="shared" si="26"/>
        <v>0</v>
      </c>
      <c r="AD52" s="15">
        <f t="shared" si="26"/>
        <v>13595.370900638982</v>
      </c>
      <c r="AE52" s="15">
        <f t="shared" si="26"/>
        <v>13124.2036079134</v>
      </c>
      <c r="AF52" s="15">
        <f t="shared" si="26"/>
        <v>0</v>
      </c>
      <c r="AG52" s="15">
        <f t="shared" si="26"/>
        <v>26739.361924634559</v>
      </c>
      <c r="AH52" s="15">
        <f t="shared" si="26"/>
        <v>28467.084131214346</v>
      </c>
    </row>
    <row r="53" spans="1:34" s="1" customFormat="1" ht="18.600000000000001">
      <c r="B53" s="26" t="s">
        <v>53</v>
      </c>
      <c r="C53" s="29"/>
      <c r="D53" s="28">
        <f t="shared" si="26"/>
        <v>0</v>
      </c>
      <c r="E53" s="28">
        <f t="shared" si="32"/>
        <v>0</v>
      </c>
      <c r="F53" s="28">
        <f t="shared" si="32"/>
        <v>0</v>
      </c>
      <c r="G53" s="28">
        <f t="shared" si="32"/>
        <v>0</v>
      </c>
      <c r="H53" s="28">
        <f t="shared" si="32"/>
        <v>0</v>
      </c>
      <c r="I53" s="28">
        <f t="shared" si="32"/>
        <v>0</v>
      </c>
      <c r="J53" s="28">
        <f t="shared" si="32"/>
        <v>0</v>
      </c>
      <c r="K53" s="28">
        <f t="shared" si="32"/>
        <v>296.10363780486961</v>
      </c>
      <c r="L53" s="28">
        <f t="shared" ref="L53" si="36">L24*L$57/1000</f>
        <v>314.93920005099284</v>
      </c>
      <c r="M53" s="28">
        <f t="shared" si="32"/>
        <v>238.19532736733601</v>
      </c>
      <c r="N53" s="28">
        <f t="shared" si="32"/>
        <v>119.24572676584215</v>
      </c>
      <c r="O53" s="28">
        <f t="shared" si="32"/>
        <v>103.30829567993722</v>
      </c>
      <c r="P53" s="28">
        <f t="shared" si="26"/>
        <v>0</v>
      </c>
      <c r="Q53" s="28">
        <f t="shared" si="26"/>
        <v>0</v>
      </c>
      <c r="R53" s="28">
        <f t="shared" si="26"/>
        <v>0</v>
      </c>
      <c r="S53" s="28">
        <f t="shared" si="26"/>
        <v>0</v>
      </c>
      <c r="T53" s="28">
        <f t="shared" si="26"/>
        <v>0</v>
      </c>
      <c r="U53" s="28">
        <f t="shared" si="26"/>
        <v>0</v>
      </c>
      <c r="V53" s="28">
        <f t="shared" si="26"/>
        <v>0</v>
      </c>
      <c r="W53" s="28">
        <f t="shared" si="26"/>
        <v>16180.254889305153</v>
      </c>
      <c r="X53" s="28">
        <f t="shared" si="26"/>
        <v>26433.245554491888</v>
      </c>
      <c r="Y53" s="28">
        <f t="shared" si="26"/>
        <v>36173.620688017487</v>
      </c>
      <c r="Z53" s="28">
        <f t="shared" si="26"/>
        <v>41958.88112351227</v>
      </c>
      <c r="AA53" s="28">
        <f t="shared" si="26"/>
        <v>53652.077883150741</v>
      </c>
      <c r="AB53" s="28">
        <f t="shared" si="26"/>
        <v>0</v>
      </c>
      <c r="AC53" s="28">
        <f t="shared" si="26"/>
        <v>0</v>
      </c>
      <c r="AD53" s="28">
        <f t="shared" si="26"/>
        <v>24000.864757431809</v>
      </c>
      <c r="AE53" s="28">
        <f t="shared" si="26"/>
        <v>26423.162546025244</v>
      </c>
      <c r="AF53" s="28">
        <f t="shared" si="26"/>
        <v>0</v>
      </c>
      <c r="AG53" s="28">
        <f t="shared" si="26"/>
        <v>50395.829861379294</v>
      </c>
      <c r="AH53" s="28">
        <f t="shared" si="26"/>
        <v>53652.077883150741</v>
      </c>
    </row>
    <row r="54" spans="1:34" s="1" customFormat="1" ht="18.600000000000001">
      <c r="B54" s="26" t="s">
        <v>54</v>
      </c>
      <c r="C54" s="29"/>
      <c r="D54" s="28">
        <f t="shared" si="26"/>
        <v>0</v>
      </c>
      <c r="E54" s="28">
        <f t="shared" si="32"/>
        <v>0</v>
      </c>
      <c r="F54" s="28">
        <f t="shared" si="32"/>
        <v>0</v>
      </c>
      <c r="G54" s="28">
        <f t="shared" si="32"/>
        <v>0</v>
      </c>
      <c r="H54" s="28">
        <f t="shared" si="32"/>
        <v>0</v>
      </c>
      <c r="I54" s="28">
        <f t="shared" si="32"/>
        <v>0</v>
      </c>
      <c r="J54" s="28">
        <f t="shared" si="32"/>
        <v>0</v>
      </c>
      <c r="K54" s="28">
        <f t="shared" si="32"/>
        <v>311.99021451965291</v>
      </c>
      <c r="L54" s="28">
        <f t="shared" ref="L54" si="37">L25*L$57/1000</f>
        <v>-48.723589303004893</v>
      </c>
      <c r="M54" s="28">
        <f t="shared" si="32"/>
        <v>418.21785095933586</v>
      </c>
      <c r="N54" s="28">
        <f t="shared" si="32"/>
        <v>110.98015566247298</v>
      </c>
      <c r="O54" s="28">
        <f t="shared" si="32"/>
        <v>53.586561256769443</v>
      </c>
      <c r="P54" s="28">
        <f t="shared" ref="P54:AH54" si="38">P25*P$57/1000</f>
        <v>0</v>
      </c>
      <c r="Q54" s="28">
        <f t="shared" si="38"/>
        <v>0</v>
      </c>
      <c r="R54" s="28">
        <f t="shared" si="38"/>
        <v>0</v>
      </c>
      <c r="S54" s="28">
        <f t="shared" si="38"/>
        <v>0</v>
      </c>
      <c r="T54" s="28">
        <f t="shared" si="38"/>
        <v>0</v>
      </c>
      <c r="U54" s="28">
        <f t="shared" si="38"/>
        <v>0</v>
      </c>
      <c r="V54" s="28">
        <f t="shared" si="38"/>
        <v>0</v>
      </c>
      <c r="W54" s="28">
        <f t="shared" si="38"/>
        <v>17048.359254618921</v>
      </c>
      <c r="X54" s="28">
        <f t="shared" si="38"/>
        <v>15586.167744568857</v>
      </c>
      <c r="Y54" s="28">
        <f t="shared" si="38"/>
        <v>33131.19355286772</v>
      </c>
      <c r="Z54" s="28">
        <f t="shared" si="38"/>
        <v>38519.444529584922</v>
      </c>
      <c r="AA54" s="28">
        <f t="shared" si="38"/>
        <v>44720.053129969929</v>
      </c>
      <c r="AB54" s="28">
        <f t="shared" si="38"/>
        <v>0</v>
      </c>
      <c r="AC54" s="28">
        <f t="shared" si="38"/>
        <v>0</v>
      </c>
      <c r="AD54" s="28">
        <f t="shared" si="38"/>
        <v>14151.932397135175</v>
      </c>
      <c r="AE54" s="28">
        <f t="shared" si="38"/>
        <v>28113.752792824489</v>
      </c>
      <c r="AF54" s="28">
        <f t="shared" si="38"/>
        <v>0</v>
      </c>
      <c r="AG54" s="28">
        <f t="shared" si="38"/>
        <v>42005.906907057099</v>
      </c>
      <c r="AH54" s="28">
        <f t="shared" si="38"/>
        <v>44720.053129969929</v>
      </c>
    </row>
    <row r="55" spans="1:34" s="1" customFormat="1" ht="18.600000000000001">
      <c r="B55" s="26" t="s">
        <v>55</v>
      </c>
      <c r="C55" s="29"/>
      <c r="D55" s="28">
        <f t="shared" ref="D55:AH56" si="39">D26*D$57/1000</f>
        <v>0</v>
      </c>
      <c r="E55" s="28">
        <f t="shared" ref="E55:O55" si="40">E26*E$57/1000</f>
        <v>0</v>
      </c>
      <c r="F55" s="28">
        <f t="shared" si="40"/>
        <v>0</v>
      </c>
      <c r="G55" s="28">
        <f t="shared" si="40"/>
        <v>0</v>
      </c>
      <c r="H55" s="28">
        <f t="shared" si="40"/>
        <v>0</v>
      </c>
      <c r="I55" s="28">
        <f t="shared" si="40"/>
        <v>0</v>
      </c>
      <c r="J55" s="28">
        <f t="shared" si="40"/>
        <v>0</v>
      </c>
      <c r="K55" s="28">
        <f t="shared" si="40"/>
        <v>-8.7201016578258535E-5</v>
      </c>
      <c r="L55" s="28">
        <f t="shared" ref="L55" si="41">L26*L$57/1000</f>
        <v>7.0365659730563411E-6</v>
      </c>
      <c r="M55" s="28">
        <f t="shared" si="40"/>
        <v>-9.3990426389042509E-6</v>
      </c>
      <c r="N55" s="28">
        <f t="shared" si="40"/>
        <v>3.7398247968113419E-5</v>
      </c>
      <c r="O55" s="28">
        <f t="shared" si="40"/>
        <v>7.5665491340693636E-6</v>
      </c>
      <c r="P55" s="28">
        <f t="shared" si="39"/>
        <v>0</v>
      </c>
      <c r="Q55" s="28">
        <f t="shared" si="39"/>
        <v>0</v>
      </c>
      <c r="R55" s="28">
        <f t="shared" si="39"/>
        <v>0</v>
      </c>
      <c r="S55" s="28">
        <f t="shared" si="39"/>
        <v>0</v>
      </c>
      <c r="T55" s="28">
        <f t="shared" si="39"/>
        <v>0</v>
      </c>
      <c r="U55" s="28">
        <f t="shared" si="39"/>
        <v>0</v>
      </c>
      <c r="V55" s="28">
        <f t="shared" si="39"/>
        <v>0</v>
      </c>
      <c r="W55" s="28">
        <f t="shared" si="39"/>
        <v>-4.765002839217207E-3</v>
      </c>
      <c r="X55" s="28">
        <f t="shared" si="39"/>
        <v>-4.5684447403023694E-3</v>
      </c>
      <c r="Y55" s="28">
        <f t="shared" si="39"/>
        <v>-4.9021168909935452E-3</v>
      </c>
      <c r="Z55" s="28">
        <f t="shared" si="39"/>
        <v>-2.9663058081353787E-3</v>
      </c>
      <c r="AA55" s="28">
        <f t="shared" si="39"/>
        <v>-2.1586321064058123E-3</v>
      </c>
      <c r="AB55" s="28">
        <f t="shared" si="39"/>
        <v>0</v>
      </c>
      <c r="AC55" s="28">
        <f t="shared" si="39"/>
        <v>0</v>
      </c>
      <c r="AD55" s="28">
        <f t="shared" si="39"/>
        <v>-4.1480575715820579E-3</v>
      </c>
      <c r="AE55" s="28">
        <f t="shared" si="39"/>
        <v>2.2477650717424385E-3</v>
      </c>
      <c r="AF55" s="28">
        <f t="shared" si="39"/>
        <v>0</v>
      </c>
      <c r="AG55" s="28">
        <f t="shared" si="39"/>
        <v>-2.0276205630779874E-3</v>
      </c>
      <c r="AH55" s="28">
        <f t="shared" si="39"/>
        <v>-2.1586321064058123E-3</v>
      </c>
    </row>
    <row r="56" spans="1:34" s="16" customFormat="1" ht="18.95" thickBot="1">
      <c r="B56" s="17" t="s">
        <v>56</v>
      </c>
      <c r="C56" s="18"/>
      <c r="D56" s="19">
        <f>D27*D$57/1000</f>
        <v>0</v>
      </c>
      <c r="E56" s="19">
        <f t="shared" ref="E56:O56" si="42">E27*E$57/1000</f>
        <v>0</v>
      </c>
      <c r="F56" s="19">
        <f t="shared" si="42"/>
        <v>0</v>
      </c>
      <c r="G56" s="19">
        <f t="shared" si="42"/>
        <v>0</v>
      </c>
      <c r="H56" s="19">
        <f t="shared" si="42"/>
        <v>0</v>
      </c>
      <c r="I56" s="19">
        <f t="shared" si="42"/>
        <v>0</v>
      </c>
      <c r="J56" s="19">
        <f t="shared" si="42"/>
        <v>0</v>
      </c>
      <c r="K56" s="19">
        <f t="shared" si="42"/>
        <v>2692.1684081537474</v>
      </c>
      <c r="L56" s="19">
        <f t="shared" ref="L56" si="43">L27*L$57/1000</f>
        <v>4214.5933174825768</v>
      </c>
      <c r="M56" s="19">
        <f t="shared" si="42"/>
        <v>3354.7647654224397</v>
      </c>
      <c r="N56" s="19">
        <f t="shared" si="42"/>
        <v>2114.7675698672506</v>
      </c>
      <c r="O56" s="19">
        <f t="shared" si="42"/>
        <v>1417.3398353133755</v>
      </c>
      <c r="P56" s="19">
        <f t="shared" si="39"/>
        <v>0</v>
      </c>
      <c r="Q56" s="19">
        <f t="shared" si="39"/>
        <v>0</v>
      </c>
      <c r="R56" s="19">
        <f t="shared" si="39"/>
        <v>0</v>
      </c>
      <c r="S56" s="19">
        <f t="shared" si="39"/>
        <v>0</v>
      </c>
      <c r="T56" s="19">
        <f t="shared" si="39"/>
        <v>0</v>
      </c>
      <c r="U56" s="19">
        <f t="shared" si="39"/>
        <v>0</v>
      </c>
      <c r="V56" s="19">
        <f t="shared" si="39"/>
        <v>0</v>
      </c>
      <c r="W56" s="19">
        <f t="shared" si="39"/>
        <v>147110.55687052477</v>
      </c>
      <c r="X56" s="19">
        <f t="shared" si="39"/>
        <v>283878.22551277641</v>
      </c>
      <c r="Y56" s="19">
        <f t="shared" si="39"/>
        <v>422333.43900864478</v>
      </c>
      <c r="Z56" s="19">
        <f t="shared" si="39"/>
        <v>526570.40135191951</v>
      </c>
      <c r="AA56" s="19">
        <f t="shared" si="39"/>
        <v>686599.07755154779</v>
      </c>
      <c r="AB56" s="19">
        <f t="shared" si="39"/>
        <v>0</v>
      </c>
      <c r="AC56" s="19">
        <f t="shared" si="39"/>
        <v>0</v>
      </c>
      <c r="AD56" s="19">
        <f t="shared" si="39"/>
        <v>257755.82056566892</v>
      </c>
      <c r="AE56" s="19">
        <f t="shared" si="39"/>
        <v>389526.75408808072</v>
      </c>
      <c r="AF56" s="19">
        <f t="shared" si="39"/>
        <v>0</v>
      </c>
      <c r="AG56" s="19">
        <f t="shared" si="39"/>
        <v>644928.05610673898</v>
      </c>
      <c r="AH56" s="19">
        <f t="shared" si="39"/>
        <v>686599.07755154779</v>
      </c>
    </row>
    <row r="57" spans="1:34" s="16" customFormat="1" ht="18.95" thickTop="1">
      <c r="B57" s="21" t="s">
        <v>58</v>
      </c>
      <c r="C57" s="22"/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27.983000000000001</v>
      </c>
      <c r="L57" s="23">
        <v>47.744999999999997</v>
      </c>
      <c r="M57" s="23">
        <v>35.697000000000003</v>
      </c>
      <c r="N57" s="23">
        <v>29.643000000000001</v>
      </c>
      <c r="O57" s="23">
        <v>13.806999999999999</v>
      </c>
      <c r="P57" s="23">
        <v>1798.8</v>
      </c>
      <c r="Q57" s="23">
        <v>3434.3999999999996</v>
      </c>
      <c r="R57" s="23">
        <v>4946.3999999999996</v>
      </c>
      <c r="S57" s="23">
        <v>6588</v>
      </c>
      <c r="T57" s="23">
        <v>8323.2000000000007</v>
      </c>
      <c r="U57" s="23">
        <v>9657.6</v>
      </c>
      <c r="V57" s="23">
        <v>11292</v>
      </c>
      <c r="W57" s="23">
        <v>12232.8</v>
      </c>
      <c r="X57" s="23">
        <v>13849.199999999999</v>
      </c>
      <c r="Y57" s="23">
        <v>15166.8</v>
      </c>
      <c r="Z57" s="23">
        <v>16558.8</v>
      </c>
      <c r="AA57" s="23">
        <v>18210</v>
      </c>
      <c r="AB57" s="23">
        <v>4946.3999999999996</v>
      </c>
      <c r="AC57" s="23">
        <v>4711.2000000000007</v>
      </c>
      <c r="AD57" s="23">
        <v>4191.6000000000004</v>
      </c>
      <c r="AE57" s="23">
        <v>4360.8</v>
      </c>
      <c r="AF57" s="23">
        <v>9657.6</v>
      </c>
      <c r="AG57" s="23">
        <v>8552.4000000000015</v>
      </c>
      <c r="AH57" s="23">
        <v>18210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44">E56-SUM(E34,E41,E47,E53:E55)</f>
        <v>0</v>
      </c>
      <c r="F58" s="9">
        <f t="shared" si="44"/>
        <v>0</v>
      </c>
      <c r="G58" s="9">
        <f t="shared" si="44"/>
        <v>0</v>
      </c>
      <c r="H58" s="9">
        <f t="shared" si="44"/>
        <v>0</v>
      </c>
      <c r="I58" s="9">
        <v>0</v>
      </c>
      <c r="J58" s="9">
        <f t="shared" ref="J58" si="45">J56-SUM(J34,J41,J47,J53:J55)</f>
        <v>0</v>
      </c>
      <c r="K58" s="9">
        <f t="shared" si="44"/>
        <v>0</v>
      </c>
      <c r="L58" s="9">
        <f t="shared" ref="L58" si="46">L56-SUM(L34,L41,L47,L53:L55)</f>
        <v>0</v>
      </c>
      <c r="M58" s="9">
        <f t="shared" si="44"/>
        <v>0</v>
      </c>
      <c r="N58" s="9">
        <f t="shared" si="44"/>
        <v>0</v>
      </c>
      <c r="O58" s="9">
        <f t="shared" si="44"/>
        <v>0</v>
      </c>
      <c r="P58" s="9">
        <f t="shared" si="44"/>
        <v>0</v>
      </c>
      <c r="Q58" s="9">
        <f t="shared" si="44"/>
        <v>0</v>
      </c>
      <c r="R58" s="9">
        <f t="shared" si="44"/>
        <v>0</v>
      </c>
      <c r="S58" s="9">
        <f t="shared" si="44"/>
        <v>0</v>
      </c>
      <c r="T58" s="9">
        <f t="shared" si="44"/>
        <v>0</v>
      </c>
      <c r="U58" s="9">
        <f t="shared" si="44"/>
        <v>0</v>
      </c>
      <c r="V58" s="9">
        <f t="shared" si="44"/>
        <v>0</v>
      </c>
      <c r="W58" s="9">
        <f t="shared" si="44"/>
        <v>0</v>
      </c>
      <c r="X58" s="9">
        <f t="shared" si="44"/>
        <v>0</v>
      </c>
      <c r="Y58" s="9">
        <f t="shared" si="44"/>
        <v>0</v>
      </c>
      <c r="Z58" s="9">
        <f t="shared" si="44"/>
        <v>0</v>
      </c>
      <c r="AA58" s="9">
        <f t="shared" si="44"/>
        <v>0</v>
      </c>
      <c r="AB58" s="9">
        <f t="shared" si="44"/>
        <v>0</v>
      </c>
      <c r="AC58" s="9">
        <f t="shared" si="44"/>
        <v>0</v>
      </c>
      <c r="AD58" s="9">
        <f t="shared" si="44"/>
        <v>0</v>
      </c>
      <c r="AE58" s="9">
        <f t="shared" si="44"/>
        <v>0</v>
      </c>
      <c r="AF58" s="9">
        <f t="shared" si="44"/>
        <v>0</v>
      </c>
      <c r="AG58" s="9">
        <f t="shared" si="44"/>
        <v>0</v>
      </c>
      <c r="AH58" s="9">
        <f t="shared" si="44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47">P2</f>
        <v>Jan-Jan</v>
      </c>
      <c r="Q60" s="35" t="str">
        <f t="shared" si="47"/>
        <v>Jan-Feb</v>
      </c>
      <c r="R60" s="35" t="str">
        <f t="shared" si="47"/>
        <v>Jan-Mar</v>
      </c>
      <c r="S60" s="35" t="str">
        <f t="shared" si="47"/>
        <v>Jan-Apr</v>
      </c>
      <c r="T60" s="35" t="str">
        <f t="shared" si="47"/>
        <v>Jan-May</v>
      </c>
      <c r="U60" s="35" t="str">
        <f t="shared" si="47"/>
        <v>Jan-Jun</v>
      </c>
      <c r="V60" s="35" t="str">
        <f t="shared" si="47"/>
        <v>Jan-Jul</v>
      </c>
      <c r="W60" s="35" t="str">
        <f t="shared" si="47"/>
        <v>Jan-Aug</v>
      </c>
      <c r="X60" s="35" t="str">
        <f t="shared" si="47"/>
        <v>Jan-Sep</v>
      </c>
      <c r="Y60" s="35" t="str">
        <f t="shared" si="47"/>
        <v>Jan-Oct</v>
      </c>
      <c r="Z60" s="35" t="str">
        <f t="shared" si="47"/>
        <v>Jan-Nov</v>
      </c>
      <c r="AA60" s="35" t="str">
        <f t="shared" si="47"/>
        <v>Jan-Dec</v>
      </c>
      <c r="AB60" s="36" t="str">
        <f t="shared" si="47"/>
        <v>Q1</v>
      </c>
      <c r="AC60" s="36" t="str">
        <f t="shared" si="47"/>
        <v>Q2</v>
      </c>
      <c r="AD60" s="36" t="str">
        <f t="shared" si="47"/>
        <v>Q3</v>
      </c>
      <c r="AE60" s="36" t="str">
        <f t="shared" si="47"/>
        <v>Q4</v>
      </c>
      <c r="AF60" s="36" t="str">
        <f t="shared" si="47"/>
        <v>H1</v>
      </c>
      <c r="AG60" s="36" t="str">
        <f t="shared" si="47"/>
        <v>H2</v>
      </c>
      <c r="AH60" s="36" t="str">
        <f t="shared" si="47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0</v>
      </c>
      <c r="E63" s="28">
        <f t="shared" ref="E63:O78" si="48">E5*E$86/1000</f>
        <v>0</v>
      </c>
      <c r="F63" s="28">
        <f t="shared" si="48"/>
        <v>0</v>
      </c>
      <c r="G63" s="28">
        <f t="shared" si="48"/>
        <v>0</v>
      </c>
      <c r="H63" s="28">
        <f t="shared" si="48"/>
        <v>0</v>
      </c>
      <c r="I63" s="28">
        <f t="shared" si="48"/>
        <v>0</v>
      </c>
      <c r="J63" s="28">
        <f t="shared" si="48"/>
        <v>0</v>
      </c>
      <c r="K63" s="28">
        <f t="shared" si="48"/>
        <v>1029.3849425015235</v>
      </c>
      <c r="L63" s="28">
        <f t="shared" ref="L63" si="49">L5*L$86/1000</f>
        <v>1710.5483028858102</v>
      </c>
      <c r="M63" s="28">
        <f t="shared" si="48"/>
        <v>1685.926719044008</v>
      </c>
      <c r="N63" s="28">
        <f t="shared" si="48"/>
        <v>1825.408654801957</v>
      </c>
      <c r="O63" s="28">
        <f t="shared" si="48"/>
        <v>2321.8049030054667</v>
      </c>
      <c r="P63" s="28">
        <f t="shared" ref="P63:AH63" si="50">P5*P$86/1000</f>
        <v>0</v>
      </c>
      <c r="Q63" s="28">
        <f t="shared" si="50"/>
        <v>0</v>
      </c>
      <c r="R63" s="28">
        <f t="shared" si="50"/>
        <v>0</v>
      </c>
      <c r="S63" s="28">
        <f t="shared" si="50"/>
        <v>0</v>
      </c>
      <c r="T63" s="28">
        <f t="shared" si="50"/>
        <v>0</v>
      </c>
      <c r="U63" s="28">
        <f t="shared" si="50"/>
        <v>0</v>
      </c>
      <c r="V63" s="28">
        <f t="shared" si="50"/>
        <v>0</v>
      </c>
      <c r="W63" s="28">
        <f t="shared" si="50"/>
        <v>27249.840132594905</v>
      </c>
      <c r="X63" s="28">
        <f t="shared" si="50"/>
        <v>66215.264521970399</v>
      </c>
      <c r="Y63" s="28">
        <f t="shared" si="50"/>
        <v>98926.47718286021</v>
      </c>
      <c r="Z63" s="28">
        <f t="shared" si="50"/>
        <v>122949.68063859272</v>
      </c>
      <c r="AA63" s="28">
        <f t="shared" si="50"/>
        <v>162559.41990158465</v>
      </c>
      <c r="AB63" s="28">
        <f t="shared" si="50"/>
        <v>0</v>
      </c>
      <c r="AC63" s="28">
        <f t="shared" si="50"/>
        <v>0</v>
      </c>
      <c r="AD63" s="28">
        <f t="shared" si="50"/>
        <v>60122.15206010986</v>
      </c>
      <c r="AE63" s="28">
        <f t="shared" si="50"/>
        <v>93165.179206046421</v>
      </c>
      <c r="AF63" s="28">
        <f t="shared" si="50"/>
        <v>0</v>
      </c>
      <c r="AG63" s="28">
        <f t="shared" si="50"/>
        <v>152693.37537246707</v>
      </c>
      <c r="AH63" s="28">
        <f t="shared" si="50"/>
        <v>162559.41990158465</v>
      </c>
    </row>
    <row r="64" spans="1:34" s="1" customFormat="1" ht="18.600000000000001">
      <c r="B64" s="24" t="s">
        <v>35</v>
      </c>
      <c r="C64" s="14"/>
      <c r="D64" s="15">
        <f t="shared" ref="D64:AH73" si="51">D6*D$86/1000</f>
        <v>0</v>
      </c>
      <c r="E64" s="15">
        <f t="shared" si="48"/>
        <v>0</v>
      </c>
      <c r="F64" s="15">
        <f t="shared" si="48"/>
        <v>0</v>
      </c>
      <c r="G64" s="15">
        <f t="shared" si="48"/>
        <v>0</v>
      </c>
      <c r="H64" s="15">
        <f t="shared" si="48"/>
        <v>0</v>
      </c>
      <c r="I64" s="15">
        <f t="shared" si="48"/>
        <v>0</v>
      </c>
      <c r="J64" s="15">
        <f t="shared" si="48"/>
        <v>0</v>
      </c>
      <c r="K64" s="15">
        <f t="shared" si="48"/>
        <v>0</v>
      </c>
      <c r="L64" s="15">
        <f t="shared" ref="L64" si="52">L6*L$86/1000</f>
        <v>0</v>
      </c>
      <c r="M64" s="15">
        <f t="shared" si="48"/>
        <v>0</v>
      </c>
      <c r="N64" s="15">
        <f t="shared" si="48"/>
        <v>0</v>
      </c>
      <c r="O64" s="15">
        <f t="shared" si="48"/>
        <v>0</v>
      </c>
      <c r="P64" s="15">
        <f t="shared" si="51"/>
        <v>0</v>
      </c>
      <c r="Q64" s="15">
        <f t="shared" si="51"/>
        <v>0</v>
      </c>
      <c r="R64" s="15">
        <f t="shared" si="51"/>
        <v>0</v>
      </c>
      <c r="S64" s="15">
        <f t="shared" si="51"/>
        <v>0</v>
      </c>
      <c r="T64" s="15">
        <f t="shared" si="51"/>
        <v>0</v>
      </c>
      <c r="U64" s="15">
        <f t="shared" si="51"/>
        <v>0</v>
      </c>
      <c r="V64" s="15">
        <f t="shared" si="51"/>
        <v>0</v>
      </c>
      <c r="W64" s="15">
        <f t="shared" si="51"/>
        <v>0</v>
      </c>
      <c r="X64" s="15">
        <f t="shared" si="51"/>
        <v>0</v>
      </c>
      <c r="Y64" s="15">
        <f t="shared" si="51"/>
        <v>0</v>
      </c>
      <c r="Z64" s="15">
        <f t="shared" si="51"/>
        <v>0</v>
      </c>
      <c r="AA64" s="15">
        <f t="shared" si="51"/>
        <v>0</v>
      </c>
      <c r="AB64" s="15">
        <f t="shared" si="51"/>
        <v>0</v>
      </c>
      <c r="AC64" s="15">
        <f t="shared" si="51"/>
        <v>0</v>
      </c>
      <c r="AD64" s="15">
        <f t="shared" si="51"/>
        <v>0</v>
      </c>
      <c r="AE64" s="15">
        <f t="shared" si="51"/>
        <v>0</v>
      </c>
      <c r="AF64" s="15">
        <f t="shared" si="51"/>
        <v>0</v>
      </c>
      <c r="AG64" s="15">
        <f t="shared" si="51"/>
        <v>0</v>
      </c>
      <c r="AH64" s="15">
        <f t="shared" si="51"/>
        <v>0</v>
      </c>
    </row>
    <row r="65" spans="2:34" s="1" customFormat="1" ht="18.600000000000001">
      <c r="B65" s="24" t="s">
        <v>36</v>
      </c>
      <c r="C65" s="14"/>
      <c r="D65" s="15">
        <f t="shared" si="51"/>
        <v>0</v>
      </c>
      <c r="E65" s="15">
        <f t="shared" si="48"/>
        <v>0</v>
      </c>
      <c r="F65" s="15">
        <f t="shared" si="48"/>
        <v>0</v>
      </c>
      <c r="G65" s="15">
        <f t="shared" si="48"/>
        <v>0</v>
      </c>
      <c r="H65" s="15">
        <f t="shared" si="48"/>
        <v>0</v>
      </c>
      <c r="I65" s="15">
        <f t="shared" si="48"/>
        <v>0</v>
      </c>
      <c r="J65" s="15">
        <f t="shared" si="48"/>
        <v>0</v>
      </c>
      <c r="K65" s="15">
        <f t="shared" si="48"/>
        <v>0</v>
      </c>
      <c r="L65" s="15">
        <f t="shared" ref="L65" si="53">L7*L$86/1000</f>
        <v>0</v>
      </c>
      <c r="M65" s="15">
        <f t="shared" si="48"/>
        <v>0</v>
      </c>
      <c r="N65" s="15">
        <f t="shared" si="48"/>
        <v>0</v>
      </c>
      <c r="O65" s="15">
        <f t="shared" si="48"/>
        <v>0</v>
      </c>
      <c r="P65" s="15">
        <f t="shared" si="51"/>
        <v>0</v>
      </c>
      <c r="Q65" s="15">
        <f t="shared" si="51"/>
        <v>0</v>
      </c>
      <c r="R65" s="15">
        <f t="shared" si="51"/>
        <v>0</v>
      </c>
      <c r="S65" s="15">
        <f t="shared" si="51"/>
        <v>0</v>
      </c>
      <c r="T65" s="15">
        <f t="shared" si="51"/>
        <v>0</v>
      </c>
      <c r="U65" s="15">
        <f t="shared" si="51"/>
        <v>0</v>
      </c>
      <c r="V65" s="15">
        <f t="shared" si="51"/>
        <v>0</v>
      </c>
      <c r="W65" s="15">
        <f t="shared" si="51"/>
        <v>0</v>
      </c>
      <c r="X65" s="15">
        <f t="shared" si="51"/>
        <v>0</v>
      </c>
      <c r="Y65" s="15">
        <f t="shared" si="51"/>
        <v>0</v>
      </c>
      <c r="Z65" s="15">
        <f t="shared" si="51"/>
        <v>0</v>
      </c>
      <c r="AA65" s="15">
        <f t="shared" si="51"/>
        <v>0</v>
      </c>
      <c r="AB65" s="15">
        <f t="shared" si="51"/>
        <v>0</v>
      </c>
      <c r="AC65" s="15">
        <f t="shared" si="51"/>
        <v>0</v>
      </c>
      <c r="AD65" s="15">
        <f t="shared" si="51"/>
        <v>0</v>
      </c>
      <c r="AE65" s="15">
        <f t="shared" si="51"/>
        <v>0</v>
      </c>
      <c r="AF65" s="15">
        <f t="shared" si="51"/>
        <v>0</v>
      </c>
      <c r="AG65" s="15">
        <f t="shared" si="51"/>
        <v>0</v>
      </c>
      <c r="AH65" s="15">
        <f t="shared" si="51"/>
        <v>0</v>
      </c>
    </row>
    <row r="66" spans="2:34" s="1" customFormat="1" ht="18.600000000000001">
      <c r="B66" s="24" t="s">
        <v>37</v>
      </c>
      <c r="C66" s="14"/>
      <c r="D66" s="15">
        <f t="shared" si="51"/>
        <v>0</v>
      </c>
      <c r="E66" s="15">
        <f t="shared" si="48"/>
        <v>0</v>
      </c>
      <c r="F66" s="15">
        <f t="shared" si="48"/>
        <v>0</v>
      </c>
      <c r="G66" s="15">
        <f t="shared" si="48"/>
        <v>0</v>
      </c>
      <c r="H66" s="15">
        <f t="shared" si="48"/>
        <v>0</v>
      </c>
      <c r="I66" s="15">
        <f t="shared" si="48"/>
        <v>0</v>
      </c>
      <c r="J66" s="15">
        <f t="shared" si="48"/>
        <v>0</v>
      </c>
      <c r="K66" s="15">
        <f t="shared" si="48"/>
        <v>0</v>
      </c>
      <c r="L66" s="15">
        <f t="shared" ref="L66" si="54">L8*L$86/1000</f>
        <v>0</v>
      </c>
      <c r="M66" s="15">
        <f t="shared" si="48"/>
        <v>0</v>
      </c>
      <c r="N66" s="15">
        <f t="shared" si="48"/>
        <v>0</v>
      </c>
      <c r="O66" s="15">
        <f t="shared" si="48"/>
        <v>0</v>
      </c>
      <c r="P66" s="15">
        <f t="shared" si="51"/>
        <v>0</v>
      </c>
      <c r="Q66" s="15">
        <f t="shared" si="51"/>
        <v>0</v>
      </c>
      <c r="R66" s="15">
        <f t="shared" si="51"/>
        <v>0</v>
      </c>
      <c r="S66" s="15">
        <f t="shared" si="51"/>
        <v>0</v>
      </c>
      <c r="T66" s="15">
        <f t="shared" si="51"/>
        <v>0</v>
      </c>
      <c r="U66" s="15">
        <f t="shared" si="51"/>
        <v>0</v>
      </c>
      <c r="V66" s="15">
        <f t="shared" si="51"/>
        <v>0</v>
      </c>
      <c r="W66" s="15">
        <f t="shared" si="51"/>
        <v>0</v>
      </c>
      <c r="X66" s="15">
        <f t="shared" si="51"/>
        <v>0</v>
      </c>
      <c r="Y66" s="15">
        <f t="shared" si="51"/>
        <v>0</v>
      </c>
      <c r="Z66" s="15">
        <f t="shared" si="51"/>
        <v>0</v>
      </c>
      <c r="AA66" s="15">
        <f t="shared" si="51"/>
        <v>0</v>
      </c>
      <c r="AB66" s="15">
        <f t="shared" si="51"/>
        <v>0</v>
      </c>
      <c r="AC66" s="15">
        <f t="shared" si="51"/>
        <v>0</v>
      </c>
      <c r="AD66" s="15">
        <f t="shared" si="51"/>
        <v>0</v>
      </c>
      <c r="AE66" s="15">
        <f t="shared" si="51"/>
        <v>0</v>
      </c>
      <c r="AF66" s="15">
        <f t="shared" si="51"/>
        <v>0</v>
      </c>
      <c r="AG66" s="15">
        <f t="shared" si="51"/>
        <v>0</v>
      </c>
      <c r="AH66" s="15">
        <f t="shared" si="51"/>
        <v>0</v>
      </c>
    </row>
    <row r="67" spans="2:34" s="1" customFormat="1" ht="18.600000000000001">
      <c r="B67" s="24" t="s">
        <v>38</v>
      </c>
      <c r="C67" s="14"/>
      <c r="D67" s="15">
        <f t="shared" si="51"/>
        <v>0</v>
      </c>
      <c r="E67" s="15">
        <f t="shared" si="48"/>
        <v>0</v>
      </c>
      <c r="F67" s="15">
        <f t="shared" si="48"/>
        <v>0</v>
      </c>
      <c r="G67" s="15">
        <f t="shared" si="48"/>
        <v>0</v>
      </c>
      <c r="H67" s="15">
        <f t="shared" si="48"/>
        <v>0</v>
      </c>
      <c r="I67" s="15">
        <f t="shared" si="48"/>
        <v>0</v>
      </c>
      <c r="J67" s="15">
        <f t="shared" si="48"/>
        <v>0</v>
      </c>
      <c r="K67" s="15">
        <f t="shared" si="48"/>
        <v>0</v>
      </c>
      <c r="L67" s="15">
        <f t="shared" ref="L67" si="55">L9*L$86/1000</f>
        <v>0</v>
      </c>
      <c r="M67" s="15">
        <f t="shared" si="48"/>
        <v>0</v>
      </c>
      <c r="N67" s="15">
        <f t="shared" si="48"/>
        <v>0</v>
      </c>
      <c r="O67" s="15">
        <f t="shared" si="48"/>
        <v>0</v>
      </c>
      <c r="P67" s="15">
        <f t="shared" si="51"/>
        <v>0</v>
      </c>
      <c r="Q67" s="15">
        <f t="shared" si="51"/>
        <v>0</v>
      </c>
      <c r="R67" s="15">
        <f t="shared" si="51"/>
        <v>0</v>
      </c>
      <c r="S67" s="15">
        <f t="shared" si="51"/>
        <v>0</v>
      </c>
      <c r="T67" s="15">
        <f t="shared" si="51"/>
        <v>0</v>
      </c>
      <c r="U67" s="15">
        <f t="shared" si="51"/>
        <v>0</v>
      </c>
      <c r="V67" s="15">
        <f t="shared" si="51"/>
        <v>0</v>
      </c>
      <c r="W67" s="15">
        <f t="shared" si="51"/>
        <v>0</v>
      </c>
      <c r="X67" s="15">
        <f t="shared" si="51"/>
        <v>0</v>
      </c>
      <c r="Y67" s="15">
        <f t="shared" si="51"/>
        <v>0</v>
      </c>
      <c r="Z67" s="15">
        <f t="shared" si="51"/>
        <v>0</v>
      </c>
      <c r="AA67" s="15">
        <f t="shared" si="51"/>
        <v>0</v>
      </c>
      <c r="AB67" s="15">
        <f t="shared" si="51"/>
        <v>0</v>
      </c>
      <c r="AC67" s="15">
        <f t="shared" si="51"/>
        <v>0</v>
      </c>
      <c r="AD67" s="15">
        <f t="shared" si="51"/>
        <v>0</v>
      </c>
      <c r="AE67" s="15">
        <f t="shared" si="51"/>
        <v>0</v>
      </c>
      <c r="AF67" s="15">
        <f t="shared" si="51"/>
        <v>0</v>
      </c>
      <c r="AG67" s="15">
        <f t="shared" si="51"/>
        <v>0</v>
      </c>
      <c r="AH67" s="15">
        <f t="shared" si="51"/>
        <v>0</v>
      </c>
    </row>
    <row r="68" spans="2:34" s="1" customFormat="1" ht="18.600000000000001">
      <c r="B68" s="24" t="s">
        <v>39</v>
      </c>
      <c r="C68" s="14"/>
      <c r="D68" s="15">
        <f t="shared" si="51"/>
        <v>0</v>
      </c>
      <c r="E68" s="15">
        <f t="shared" si="48"/>
        <v>0</v>
      </c>
      <c r="F68" s="15">
        <f t="shared" si="48"/>
        <v>0</v>
      </c>
      <c r="G68" s="15">
        <f t="shared" si="48"/>
        <v>0</v>
      </c>
      <c r="H68" s="15">
        <f t="shared" si="48"/>
        <v>0</v>
      </c>
      <c r="I68" s="15">
        <f t="shared" si="48"/>
        <v>0</v>
      </c>
      <c r="J68" s="15">
        <f t="shared" si="48"/>
        <v>0</v>
      </c>
      <c r="K68" s="15">
        <f t="shared" si="48"/>
        <v>0</v>
      </c>
      <c r="L68" s="15">
        <f t="shared" ref="L68" si="56">L10*L$86/1000</f>
        <v>0</v>
      </c>
      <c r="M68" s="15">
        <f t="shared" si="48"/>
        <v>0</v>
      </c>
      <c r="N68" s="15">
        <f t="shared" si="48"/>
        <v>0</v>
      </c>
      <c r="O68" s="15">
        <f t="shared" si="48"/>
        <v>0</v>
      </c>
      <c r="P68" s="15">
        <f t="shared" si="51"/>
        <v>0</v>
      </c>
      <c r="Q68" s="15">
        <f t="shared" si="51"/>
        <v>0</v>
      </c>
      <c r="R68" s="15">
        <f t="shared" si="51"/>
        <v>0</v>
      </c>
      <c r="S68" s="15">
        <f t="shared" si="51"/>
        <v>0</v>
      </c>
      <c r="T68" s="15">
        <f t="shared" si="51"/>
        <v>0</v>
      </c>
      <c r="U68" s="15">
        <f t="shared" si="51"/>
        <v>0</v>
      </c>
      <c r="V68" s="15">
        <f t="shared" si="51"/>
        <v>0</v>
      </c>
      <c r="W68" s="15">
        <f t="shared" si="51"/>
        <v>0</v>
      </c>
      <c r="X68" s="15">
        <f t="shared" si="51"/>
        <v>0</v>
      </c>
      <c r="Y68" s="15">
        <f t="shared" si="51"/>
        <v>0</v>
      </c>
      <c r="Z68" s="15">
        <f t="shared" si="51"/>
        <v>0</v>
      </c>
      <c r="AA68" s="15">
        <f t="shared" si="51"/>
        <v>0</v>
      </c>
      <c r="AB68" s="15">
        <f t="shared" si="51"/>
        <v>0</v>
      </c>
      <c r="AC68" s="15">
        <f t="shared" si="51"/>
        <v>0</v>
      </c>
      <c r="AD68" s="15">
        <f t="shared" si="51"/>
        <v>0</v>
      </c>
      <c r="AE68" s="15">
        <f t="shared" si="51"/>
        <v>0</v>
      </c>
      <c r="AF68" s="15">
        <f t="shared" si="51"/>
        <v>0</v>
      </c>
      <c r="AG68" s="15">
        <f t="shared" si="51"/>
        <v>0</v>
      </c>
      <c r="AH68" s="15">
        <f t="shared" si="51"/>
        <v>0</v>
      </c>
    </row>
    <row r="69" spans="2:34" s="1" customFormat="1" ht="18.600000000000001">
      <c r="B69" s="24" t="s">
        <v>40</v>
      </c>
      <c r="C69" s="14"/>
      <c r="D69" s="15">
        <f t="shared" si="51"/>
        <v>0</v>
      </c>
      <c r="E69" s="15">
        <f t="shared" si="48"/>
        <v>0</v>
      </c>
      <c r="F69" s="15">
        <f t="shared" si="48"/>
        <v>0</v>
      </c>
      <c r="G69" s="15">
        <f t="shared" si="48"/>
        <v>0</v>
      </c>
      <c r="H69" s="15">
        <f t="shared" si="48"/>
        <v>0</v>
      </c>
      <c r="I69" s="15">
        <f t="shared" si="48"/>
        <v>0</v>
      </c>
      <c r="J69" s="15">
        <f t="shared" si="48"/>
        <v>0</v>
      </c>
      <c r="K69" s="15">
        <f t="shared" si="48"/>
        <v>0</v>
      </c>
      <c r="L69" s="15">
        <f t="shared" ref="L69" si="57">L11*L$86/1000</f>
        <v>0</v>
      </c>
      <c r="M69" s="15">
        <f t="shared" si="48"/>
        <v>0</v>
      </c>
      <c r="N69" s="15">
        <f t="shared" si="48"/>
        <v>0</v>
      </c>
      <c r="O69" s="15">
        <f t="shared" si="48"/>
        <v>0</v>
      </c>
      <c r="P69" s="15">
        <f t="shared" si="51"/>
        <v>0</v>
      </c>
      <c r="Q69" s="15">
        <f t="shared" si="51"/>
        <v>0</v>
      </c>
      <c r="R69" s="15">
        <f t="shared" si="51"/>
        <v>0</v>
      </c>
      <c r="S69" s="15">
        <f t="shared" si="51"/>
        <v>0</v>
      </c>
      <c r="T69" s="15">
        <f t="shared" si="51"/>
        <v>0</v>
      </c>
      <c r="U69" s="15">
        <f t="shared" si="51"/>
        <v>0</v>
      </c>
      <c r="V69" s="15">
        <f t="shared" si="51"/>
        <v>0</v>
      </c>
      <c r="W69" s="15">
        <f t="shared" si="51"/>
        <v>0</v>
      </c>
      <c r="X69" s="15">
        <f t="shared" si="51"/>
        <v>0</v>
      </c>
      <c r="Y69" s="15">
        <f t="shared" si="51"/>
        <v>0</v>
      </c>
      <c r="Z69" s="15">
        <f t="shared" si="51"/>
        <v>0</v>
      </c>
      <c r="AA69" s="15">
        <f t="shared" si="51"/>
        <v>0</v>
      </c>
      <c r="AB69" s="15">
        <f t="shared" si="51"/>
        <v>0</v>
      </c>
      <c r="AC69" s="15">
        <f t="shared" si="51"/>
        <v>0</v>
      </c>
      <c r="AD69" s="15">
        <f t="shared" si="51"/>
        <v>0</v>
      </c>
      <c r="AE69" s="15">
        <f t="shared" si="51"/>
        <v>0</v>
      </c>
      <c r="AF69" s="15">
        <f t="shared" si="51"/>
        <v>0</v>
      </c>
      <c r="AG69" s="15">
        <f t="shared" si="51"/>
        <v>0</v>
      </c>
      <c r="AH69" s="15">
        <f t="shared" si="51"/>
        <v>0</v>
      </c>
    </row>
    <row r="70" spans="2:34" s="1" customFormat="1" ht="18.600000000000001">
      <c r="B70" s="26" t="s">
        <v>41</v>
      </c>
      <c r="C70" s="27"/>
      <c r="D70" s="28">
        <f t="shared" si="51"/>
        <v>0</v>
      </c>
      <c r="E70" s="28">
        <f t="shared" si="48"/>
        <v>0</v>
      </c>
      <c r="F70" s="28">
        <f t="shared" si="48"/>
        <v>0</v>
      </c>
      <c r="G70" s="28">
        <f t="shared" si="48"/>
        <v>0</v>
      </c>
      <c r="H70" s="28">
        <f t="shared" si="48"/>
        <v>0</v>
      </c>
      <c r="I70" s="28">
        <f t="shared" si="48"/>
        <v>0</v>
      </c>
      <c r="J70" s="28">
        <f t="shared" si="48"/>
        <v>0</v>
      </c>
      <c r="K70" s="28">
        <f t="shared" si="48"/>
        <v>609.48371087316332</v>
      </c>
      <c r="L70" s="28">
        <f t="shared" ref="L70" si="58">L12*L$86/1000</f>
        <v>970.59259130292537</v>
      </c>
      <c r="M70" s="28">
        <f t="shared" si="48"/>
        <v>1048.905371767195</v>
      </c>
      <c r="N70" s="28">
        <f t="shared" si="48"/>
        <v>1789.8236503293283</v>
      </c>
      <c r="O70" s="28">
        <f t="shared" si="48"/>
        <v>2230.0644780493899</v>
      </c>
      <c r="P70" s="28">
        <f t="shared" si="51"/>
        <v>0</v>
      </c>
      <c r="Q70" s="28">
        <f t="shared" si="51"/>
        <v>0</v>
      </c>
      <c r="R70" s="28">
        <f t="shared" si="51"/>
        <v>0</v>
      </c>
      <c r="S70" s="28">
        <f t="shared" si="51"/>
        <v>0</v>
      </c>
      <c r="T70" s="28">
        <f t="shared" si="51"/>
        <v>0</v>
      </c>
      <c r="U70" s="28">
        <f t="shared" si="51"/>
        <v>0</v>
      </c>
      <c r="V70" s="28">
        <f t="shared" si="51"/>
        <v>0</v>
      </c>
      <c r="W70" s="28">
        <f t="shared" si="51"/>
        <v>16134.230256325918</v>
      </c>
      <c r="X70" s="28">
        <f t="shared" si="51"/>
        <v>38248.102510673423</v>
      </c>
      <c r="Y70" s="28">
        <f t="shared" si="51"/>
        <v>58641.877596440398</v>
      </c>
      <c r="Z70" s="28">
        <f t="shared" si="51"/>
        <v>82483.411447788996</v>
      </c>
      <c r="AA70" s="28">
        <f t="shared" si="51"/>
        <v>120240.55917536814</v>
      </c>
      <c r="AB70" s="28">
        <f t="shared" si="51"/>
        <v>0</v>
      </c>
      <c r="AC70" s="28">
        <f t="shared" si="51"/>
        <v>0</v>
      </c>
      <c r="AD70" s="28">
        <f t="shared" si="51"/>
        <v>34728.52146342145</v>
      </c>
      <c r="AE70" s="28">
        <f t="shared" si="51"/>
        <v>79046.993266986814</v>
      </c>
      <c r="AF70" s="28">
        <f t="shared" si="51"/>
        <v>0</v>
      </c>
      <c r="AG70" s="28">
        <f t="shared" si="51"/>
        <v>112942.92787385157</v>
      </c>
      <c r="AH70" s="28">
        <f t="shared" si="51"/>
        <v>120240.55917536814</v>
      </c>
    </row>
    <row r="71" spans="2:34" s="1" customFormat="1" ht="18.600000000000001">
      <c r="B71" s="25" t="s">
        <v>42</v>
      </c>
      <c r="C71" s="14"/>
      <c r="D71" s="15">
        <f t="shared" si="51"/>
        <v>0</v>
      </c>
      <c r="E71" s="15">
        <f t="shared" si="48"/>
        <v>0</v>
      </c>
      <c r="F71" s="15">
        <f t="shared" si="48"/>
        <v>0</v>
      </c>
      <c r="G71" s="15">
        <f t="shared" si="48"/>
        <v>0</v>
      </c>
      <c r="H71" s="15">
        <f t="shared" si="48"/>
        <v>0</v>
      </c>
      <c r="I71" s="15">
        <f t="shared" si="48"/>
        <v>0</v>
      </c>
      <c r="J71" s="15">
        <f t="shared" si="48"/>
        <v>0</v>
      </c>
      <c r="K71" s="15">
        <f t="shared" si="48"/>
        <v>23.562724752434107</v>
      </c>
      <c r="L71" s="15">
        <f t="shared" ref="L71" si="59">L13*L$86/1000</f>
        <v>42.964849961460644</v>
      </c>
      <c r="M71" s="15">
        <f t="shared" si="48"/>
        <v>39.576604205174384</v>
      </c>
      <c r="N71" s="15">
        <f t="shared" si="48"/>
        <v>30.352141463372874</v>
      </c>
      <c r="O71" s="15">
        <f t="shared" si="48"/>
        <v>39.036135064573521</v>
      </c>
      <c r="P71" s="15">
        <f t="shared" si="51"/>
        <v>0</v>
      </c>
      <c r="Q71" s="15">
        <f t="shared" si="51"/>
        <v>0</v>
      </c>
      <c r="R71" s="15">
        <f t="shared" si="51"/>
        <v>0</v>
      </c>
      <c r="S71" s="15">
        <f t="shared" si="51"/>
        <v>0</v>
      </c>
      <c r="T71" s="15">
        <f t="shared" si="51"/>
        <v>0</v>
      </c>
      <c r="U71" s="15">
        <f t="shared" si="51"/>
        <v>0</v>
      </c>
      <c r="V71" s="15">
        <f t="shared" si="51"/>
        <v>0</v>
      </c>
      <c r="W71" s="15">
        <f t="shared" si="51"/>
        <v>623.75157832777018</v>
      </c>
      <c r="X71" s="15">
        <f t="shared" si="51"/>
        <v>1602.0840614275135</v>
      </c>
      <c r="Y71" s="15">
        <f t="shared" si="51"/>
        <v>2369.2838827495789</v>
      </c>
      <c r="Z71" s="15">
        <f t="shared" si="51"/>
        <v>2763.3183460665814</v>
      </c>
      <c r="AA71" s="15">
        <f t="shared" si="51"/>
        <v>3434.8917433231913</v>
      </c>
      <c r="AB71" s="15">
        <f t="shared" si="51"/>
        <v>0</v>
      </c>
      <c r="AC71" s="15">
        <f t="shared" si="51"/>
        <v>0</v>
      </c>
      <c r="AD71" s="15">
        <f t="shared" si="51"/>
        <v>1454.6606775581765</v>
      </c>
      <c r="AE71" s="15">
        <f t="shared" si="51"/>
        <v>1776.8726483242745</v>
      </c>
      <c r="AF71" s="15">
        <f t="shared" si="51"/>
        <v>0</v>
      </c>
      <c r="AG71" s="15">
        <f t="shared" si="51"/>
        <v>3226.4215426246315</v>
      </c>
      <c r="AH71" s="15">
        <f t="shared" si="51"/>
        <v>3434.8917433231913</v>
      </c>
    </row>
    <row r="72" spans="2:34" s="1" customFormat="1" ht="18.600000000000001">
      <c r="B72" s="25" t="s">
        <v>43</v>
      </c>
      <c r="C72" s="14"/>
      <c r="D72" s="15">
        <f t="shared" si="51"/>
        <v>0</v>
      </c>
      <c r="E72" s="15">
        <f t="shared" si="48"/>
        <v>0</v>
      </c>
      <c r="F72" s="15">
        <f t="shared" si="48"/>
        <v>0</v>
      </c>
      <c r="G72" s="15">
        <f t="shared" si="48"/>
        <v>0</v>
      </c>
      <c r="H72" s="15">
        <f t="shared" si="48"/>
        <v>0</v>
      </c>
      <c r="I72" s="15">
        <f t="shared" si="48"/>
        <v>0</v>
      </c>
      <c r="J72" s="15">
        <f t="shared" si="48"/>
        <v>0</v>
      </c>
      <c r="K72" s="15">
        <f t="shared" si="48"/>
        <v>0</v>
      </c>
      <c r="L72" s="15">
        <f t="shared" ref="L72" si="60">L14*L$86/1000</f>
        <v>0</v>
      </c>
      <c r="M72" s="15">
        <f t="shared" si="48"/>
        <v>0</v>
      </c>
      <c r="N72" s="15">
        <f t="shared" si="48"/>
        <v>0</v>
      </c>
      <c r="O72" s="15">
        <f t="shared" si="48"/>
        <v>0</v>
      </c>
      <c r="P72" s="15">
        <f t="shared" si="51"/>
        <v>0</v>
      </c>
      <c r="Q72" s="15">
        <f t="shared" si="51"/>
        <v>0</v>
      </c>
      <c r="R72" s="15">
        <f t="shared" si="51"/>
        <v>0</v>
      </c>
      <c r="S72" s="15">
        <f t="shared" si="51"/>
        <v>0</v>
      </c>
      <c r="T72" s="15">
        <f t="shared" si="51"/>
        <v>0</v>
      </c>
      <c r="U72" s="15">
        <f t="shared" si="51"/>
        <v>0</v>
      </c>
      <c r="V72" s="15">
        <f t="shared" si="51"/>
        <v>0</v>
      </c>
      <c r="W72" s="15">
        <f t="shared" si="51"/>
        <v>0</v>
      </c>
      <c r="X72" s="15">
        <f t="shared" si="51"/>
        <v>0</v>
      </c>
      <c r="Y72" s="15">
        <f t="shared" si="51"/>
        <v>0</v>
      </c>
      <c r="Z72" s="15">
        <f t="shared" si="51"/>
        <v>0</v>
      </c>
      <c r="AA72" s="15">
        <f t="shared" si="51"/>
        <v>0</v>
      </c>
      <c r="AB72" s="15">
        <f t="shared" si="51"/>
        <v>0</v>
      </c>
      <c r="AC72" s="15">
        <f t="shared" si="51"/>
        <v>0</v>
      </c>
      <c r="AD72" s="15">
        <f t="shared" si="51"/>
        <v>0</v>
      </c>
      <c r="AE72" s="15">
        <f t="shared" si="51"/>
        <v>0</v>
      </c>
      <c r="AF72" s="15">
        <f t="shared" si="51"/>
        <v>0</v>
      </c>
      <c r="AG72" s="15">
        <f t="shared" si="51"/>
        <v>0</v>
      </c>
      <c r="AH72" s="15">
        <f t="shared" si="51"/>
        <v>0</v>
      </c>
    </row>
    <row r="73" spans="2:34" s="1" customFormat="1" ht="18.600000000000001">
      <c r="B73" s="25" t="s">
        <v>44</v>
      </c>
      <c r="C73" s="14"/>
      <c r="D73" s="15">
        <f t="shared" si="51"/>
        <v>0</v>
      </c>
      <c r="E73" s="15">
        <f t="shared" si="48"/>
        <v>0</v>
      </c>
      <c r="F73" s="15">
        <f t="shared" si="48"/>
        <v>0</v>
      </c>
      <c r="G73" s="15">
        <f t="shared" si="48"/>
        <v>0</v>
      </c>
      <c r="H73" s="15">
        <f t="shared" si="48"/>
        <v>0</v>
      </c>
      <c r="I73" s="15">
        <f t="shared" si="48"/>
        <v>0</v>
      </c>
      <c r="J73" s="15">
        <f t="shared" si="48"/>
        <v>0</v>
      </c>
      <c r="K73" s="15">
        <f t="shared" si="48"/>
        <v>0</v>
      </c>
      <c r="L73" s="15">
        <f t="shared" ref="L73" si="61">L15*L$86/1000</f>
        <v>0</v>
      </c>
      <c r="M73" s="15">
        <f t="shared" si="48"/>
        <v>0</v>
      </c>
      <c r="N73" s="15">
        <f t="shared" si="48"/>
        <v>0</v>
      </c>
      <c r="O73" s="15">
        <f t="shared" si="48"/>
        <v>0</v>
      </c>
      <c r="P73" s="15">
        <f t="shared" si="51"/>
        <v>0</v>
      </c>
      <c r="Q73" s="15">
        <f t="shared" si="51"/>
        <v>0</v>
      </c>
      <c r="R73" s="15">
        <f t="shared" si="51"/>
        <v>0</v>
      </c>
      <c r="S73" s="15">
        <f t="shared" si="51"/>
        <v>0</v>
      </c>
      <c r="T73" s="15">
        <f t="shared" ref="T73:AH73" si="62">T15*T$86/1000</f>
        <v>0</v>
      </c>
      <c r="U73" s="15">
        <f t="shared" si="62"/>
        <v>0</v>
      </c>
      <c r="V73" s="15">
        <f t="shared" si="62"/>
        <v>0</v>
      </c>
      <c r="W73" s="15">
        <f t="shared" si="62"/>
        <v>0</v>
      </c>
      <c r="X73" s="15">
        <f t="shared" si="62"/>
        <v>0</v>
      </c>
      <c r="Y73" s="15">
        <f t="shared" si="62"/>
        <v>0</v>
      </c>
      <c r="Z73" s="15">
        <f t="shared" si="62"/>
        <v>0</v>
      </c>
      <c r="AA73" s="15">
        <f t="shared" si="62"/>
        <v>0</v>
      </c>
      <c r="AB73" s="15">
        <f t="shared" si="62"/>
        <v>0</v>
      </c>
      <c r="AC73" s="15">
        <f t="shared" si="62"/>
        <v>0</v>
      </c>
      <c r="AD73" s="15">
        <f t="shared" si="62"/>
        <v>0</v>
      </c>
      <c r="AE73" s="15">
        <f t="shared" si="62"/>
        <v>0</v>
      </c>
      <c r="AF73" s="15">
        <f t="shared" si="62"/>
        <v>0</v>
      </c>
      <c r="AG73" s="15">
        <f t="shared" si="62"/>
        <v>0</v>
      </c>
      <c r="AH73" s="15">
        <f t="shared" si="62"/>
        <v>0</v>
      </c>
    </row>
    <row r="74" spans="2:34" s="1" customFormat="1" ht="18.600000000000001">
      <c r="B74" s="25" t="s">
        <v>45</v>
      </c>
      <c r="C74" s="14"/>
      <c r="D74" s="15">
        <f t="shared" ref="D74:AH83" si="63">D16*D$86/1000</f>
        <v>0</v>
      </c>
      <c r="E74" s="15">
        <f t="shared" si="48"/>
        <v>0</v>
      </c>
      <c r="F74" s="15">
        <f t="shared" si="48"/>
        <v>0</v>
      </c>
      <c r="G74" s="15">
        <f t="shared" si="48"/>
        <v>0</v>
      </c>
      <c r="H74" s="15">
        <f t="shared" si="48"/>
        <v>0</v>
      </c>
      <c r="I74" s="15">
        <f t="shared" si="48"/>
        <v>0</v>
      </c>
      <c r="J74" s="15">
        <f t="shared" si="48"/>
        <v>0</v>
      </c>
      <c r="K74" s="15">
        <f t="shared" si="48"/>
        <v>1697.2140194238812</v>
      </c>
      <c r="L74" s="15">
        <f t="shared" ref="L74" si="64">L16*L$86/1000</f>
        <v>1899.517298378694</v>
      </c>
      <c r="M74" s="15">
        <f t="shared" si="48"/>
        <v>1933.1708500376524</v>
      </c>
      <c r="N74" s="15">
        <f t="shared" si="48"/>
        <v>2257.2008185762961</v>
      </c>
      <c r="O74" s="15">
        <f t="shared" si="48"/>
        <v>2441.4610333307401</v>
      </c>
      <c r="P74" s="15">
        <f t="shared" si="63"/>
        <v>0</v>
      </c>
      <c r="Q74" s="15">
        <f t="shared" si="63"/>
        <v>0</v>
      </c>
      <c r="R74" s="15">
        <f t="shared" si="63"/>
        <v>0</v>
      </c>
      <c r="S74" s="15">
        <f t="shared" si="63"/>
        <v>0</v>
      </c>
      <c r="T74" s="15">
        <f t="shared" si="63"/>
        <v>0</v>
      </c>
      <c r="U74" s="15">
        <f t="shared" si="63"/>
        <v>0</v>
      </c>
      <c r="V74" s="15">
        <f t="shared" si="63"/>
        <v>0</v>
      </c>
      <c r="W74" s="15">
        <f t="shared" si="63"/>
        <v>44928.586761439961</v>
      </c>
      <c r="X74" s="15">
        <f t="shared" si="63"/>
        <v>88291.679561160447</v>
      </c>
      <c r="Y74" s="15">
        <f t="shared" si="63"/>
        <v>125622.29254181411</v>
      </c>
      <c r="Z74" s="15">
        <f t="shared" si="63"/>
        <v>155303.45023195984</v>
      </c>
      <c r="AA74" s="15">
        <f t="shared" si="63"/>
        <v>197164.58169043157</v>
      </c>
      <c r="AB74" s="15">
        <f t="shared" si="63"/>
        <v>0</v>
      </c>
      <c r="AC74" s="15">
        <f t="shared" si="63"/>
        <v>0</v>
      </c>
      <c r="AD74" s="15">
        <f t="shared" si="63"/>
        <v>80167.100781682733</v>
      </c>
      <c r="AE74" s="15">
        <f t="shared" si="63"/>
        <v>105459.06944441191</v>
      </c>
      <c r="AF74" s="15">
        <f t="shared" si="63"/>
        <v>0</v>
      </c>
      <c r="AG74" s="15">
        <f t="shared" si="63"/>
        <v>185198.28319047196</v>
      </c>
      <c r="AH74" s="15">
        <f t="shared" si="63"/>
        <v>197164.58169043157</v>
      </c>
    </row>
    <row r="75" spans="2:34" s="1" customFormat="1" ht="18.600000000000001">
      <c r="B75" s="25" t="s">
        <v>46</v>
      </c>
      <c r="C75" s="14"/>
      <c r="D75" s="15">
        <f t="shared" si="63"/>
        <v>0</v>
      </c>
      <c r="E75" s="15">
        <f t="shared" si="48"/>
        <v>0</v>
      </c>
      <c r="F75" s="15">
        <f t="shared" si="48"/>
        <v>0</v>
      </c>
      <c r="G75" s="15">
        <f t="shared" si="48"/>
        <v>0</v>
      </c>
      <c r="H75" s="15">
        <f t="shared" si="48"/>
        <v>0</v>
      </c>
      <c r="I75" s="15">
        <f t="shared" si="48"/>
        <v>0</v>
      </c>
      <c r="J75" s="15">
        <f t="shared" si="48"/>
        <v>0</v>
      </c>
      <c r="K75" s="15">
        <f t="shared" si="48"/>
        <v>65.005835233300559</v>
      </c>
      <c r="L75" s="15">
        <f t="shared" ref="L75" si="65">L17*L$86/1000</f>
        <v>176.20775907134134</v>
      </c>
      <c r="M75" s="15">
        <f t="shared" si="48"/>
        <v>119.78660539805789</v>
      </c>
      <c r="N75" s="15">
        <f t="shared" si="48"/>
        <v>75.34851530355968</v>
      </c>
      <c r="O75" s="15">
        <f t="shared" si="48"/>
        <v>122.52186859380672</v>
      </c>
      <c r="P75" s="15">
        <f t="shared" si="63"/>
        <v>0</v>
      </c>
      <c r="Q75" s="15">
        <f t="shared" si="63"/>
        <v>0</v>
      </c>
      <c r="R75" s="15">
        <f t="shared" si="63"/>
        <v>0</v>
      </c>
      <c r="S75" s="15">
        <f t="shared" si="63"/>
        <v>0</v>
      </c>
      <c r="T75" s="15">
        <f t="shared" si="63"/>
        <v>0</v>
      </c>
      <c r="U75" s="15">
        <f t="shared" si="63"/>
        <v>0</v>
      </c>
      <c r="V75" s="15">
        <f t="shared" si="63"/>
        <v>0</v>
      </c>
      <c r="W75" s="15">
        <f t="shared" si="63"/>
        <v>1720.8320664653822</v>
      </c>
      <c r="X75" s="15">
        <f t="shared" si="63"/>
        <v>5727.8649381456098</v>
      </c>
      <c r="Y75" s="15">
        <f t="shared" si="63"/>
        <v>8037.3174424705694</v>
      </c>
      <c r="Z75" s="15">
        <f t="shared" si="63"/>
        <v>8999.389690362801</v>
      </c>
      <c r="AA75" s="15">
        <f t="shared" si="63"/>
        <v>11109.876518137467</v>
      </c>
      <c r="AB75" s="15">
        <f t="shared" si="63"/>
        <v>0</v>
      </c>
      <c r="AC75" s="15">
        <f t="shared" si="63"/>
        <v>0</v>
      </c>
      <c r="AD75" s="15">
        <f t="shared" si="63"/>
        <v>5200.7882061197352</v>
      </c>
      <c r="AE75" s="15">
        <f t="shared" si="63"/>
        <v>5231.3281626754533</v>
      </c>
      <c r="AF75" s="15">
        <f t="shared" si="63"/>
        <v>0</v>
      </c>
      <c r="AG75" s="15">
        <f t="shared" si="63"/>
        <v>10435.596697827446</v>
      </c>
      <c r="AH75" s="15">
        <f t="shared" si="63"/>
        <v>11109.876518137467</v>
      </c>
    </row>
    <row r="76" spans="2:34" s="1" customFormat="1" ht="18.600000000000001">
      <c r="B76" s="26" t="s">
        <v>47</v>
      </c>
      <c r="C76" s="27"/>
      <c r="D76" s="28">
        <f t="shared" si="63"/>
        <v>0</v>
      </c>
      <c r="E76" s="28">
        <f t="shared" si="48"/>
        <v>0</v>
      </c>
      <c r="F76" s="28">
        <f t="shared" si="48"/>
        <v>0</v>
      </c>
      <c r="G76" s="28">
        <f t="shared" si="48"/>
        <v>0</v>
      </c>
      <c r="H76" s="28">
        <f t="shared" si="48"/>
        <v>0</v>
      </c>
      <c r="I76" s="28">
        <f t="shared" si="48"/>
        <v>0</v>
      </c>
      <c r="J76" s="28">
        <f t="shared" si="48"/>
        <v>0</v>
      </c>
      <c r="K76" s="28">
        <f t="shared" si="48"/>
        <v>2663.1148224983722</v>
      </c>
      <c r="L76" s="28">
        <f t="shared" ref="L76" si="66">L18*L$86/1000</f>
        <v>2930.1120549705465</v>
      </c>
      <c r="M76" s="28">
        <f t="shared" si="48"/>
        <v>3006.9414172748916</v>
      </c>
      <c r="N76" s="28">
        <f t="shared" si="48"/>
        <v>3439.5766670835724</v>
      </c>
      <c r="O76" s="28">
        <f t="shared" si="48"/>
        <v>3777.273680202024</v>
      </c>
      <c r="P76" s="28">
        <f t="shared" si="63"/>
        <v>0</v>
      </c>
      <c r="Q76" s="28">
        <f t="shared" si="63"/>
        <v>0</v>
      </c>
      <c r="R76" s="28">
        <f t="shared" si="63"/>
        <v>0</v>
      </c>
      <c r="S76" s="28">
        <f t="shared" si="63"/>
        <v>0</v>
      </c>
      <c r="T76" s="28">
        <f t="shared" si="63"/>
        <v>0</v>
      </c>
      <c r="U76" s="28">
        <f t="shared" si="63"/>
        <v>0</v>
      </c>
      <c r="V76" s="28">
        <f t="shared" si="63"/>
        <v>0</v>
      </c>
      <c r="W76" s="28">
        <f t="shared" si="63"/>
        <v>70497.877102682716</v>
      </c>
      <c r="X76" s="28">
        <f t="shared" si="63"/>
        <v>137395.44974951661</v>
      </c>
      <c r="Y76" s="28">
        <f t="shared" si="63"/>
        <v>195460.27489057585</v>
      </c>
      <c r="Z76" s="28">
        <f t="shared" si="63"/>
        <v>240658.98657874652</v>
      </c>
      <c r="AA76" s="28">
        <f t="shared" si="63"/>
        <v>305426.96962010657</v>
      </c>
      <c r="AB76" s="28">
        <f t="shared" si="63"/>
        <v>0</v>
      </c>
      <c r="AC76" s="28">
        <f t="shared" si="63"/>
        <v>0</v>
      </c>
      <c r="AD76" s="28">
        <f t="shared" si="63"/>
        <v>124752.35403562817</v>
      </c>
      <c r="AE76" s="28">
        <f t="shared" si="63"/>
        <v>162777.66402843266</v>
      </c>
      <c r="AF76" s="28">
        <f t="shared" si="63"/>
        <v>0</v>
      </c>
      <c r="AG76" s="28">
        <f t="shared" si="63"/>
        <v>286890.01811960456</v>
      </c>
      <c r="AH76" s="28">
        <f t="shared" si="63"/>
        <v>305426.96962010657</v>
      </c>
    </row>
    <row r="77" spans="2:34" s="1" customFormat="1" ht="18.600000000000001">
      <c r="B77" s="25" t="s">
        <v>48</v>
      </c>
      <c r="C77" s="14"/>
      <c r="D77" s="15">
        <f t="shared" si="63"/>
        <v>0</v>
      </c>
      <c r="E77" s="15">
        <f t="shared" si="48"/>
        <v>0</v>
      </c>
      <c r="F77" s="15">
        <f t="shared" si="48"/>
        <v>0</v>
      </c>
      <c r="G77" s="15">
        <f t="shared" si="48"/>
        <v>0</v>
      </c>
      <c r="H77" s="15">
        <f t="shared" si="48"/>
        <v>0</v>
      </c>
      <c r="I77" s="15">
        <f t="shared" si="48"/>
        <v>0</v>
      </c>
      <c r="J77" s="15">
        <f t="shared" si="48"/>
        <v>0</v>
      </c>
      <c r="K77" s="15">
        <f t="shared" si="48"/>
        <v>90.856243748528442</v>
      </c>
      <c r="L77" s="15">
        <f t="shared" ref="L77" si="67">L19*L$86/1000</f>
        <v>78.657447769948746</v>
      </c>
      <c r="M77" s="15">
        <f t="shared" si="48"/>
        <v>-8.0784412705308686</v>
      </c>
      <c r="N77" s="15">
        <f t="shared" si="48"/>
        <v>120.87096246225275</v>
      </c>
      <c r="O77" s="15">
        <f t="shared" si="48"/>
        <v>66.270253710387564</v>
      </c>
      <c r="P77" s="15">
        <f t="shared" si="63"/>
        <v>0</v>
      </c>
      <c r="Q77" s="15">
        <f t="shared" si="63"/>
        <v>0</v>
      </c>
      <c r="R77" s="15">
        <f t="shared" si="63"/>
        <v>0</v>
      </c>
      <c r="S77" s="15">
        <f t="shared" si="63"/>
        <v>0</v>
      </c>
      <c r="T77" s="15">
        <f t="shared" si="63"/>
        <v>0</v>
      </c>
      <c r="U77" s="15">
        <f t="shared" si="63"/>
        <v>0</v>
      </c>
      <c r="V77" s="15">
        <f t="shared" si="63"/>
        <v>0</v>
      </c>
      <c r="W77" s="15">
        <f t="shared" si="63"/>
        <v>2405.1431247662836</v>
      </c>
      <c r="X77" s="15">
        <f t="shared" si="63"/>
        <v>4204.2283829808575</v>
      </c>
      <c r="Y77" s="15">
        <f t="shared" si="63"/>
        <v>3982.4903392375691</v>
      </c>
      <c r="Z77" s="15">
        <f t="shared" si="63"/>
        <v>5592.3982730543712</v>
      </c>
      <c r="AA77" s="15">
        <f t="shared" si="63"/>
        <v>6739.7810795548403</v>
      </c>
      <c r="AB77" s="15">
        <f t="shared" si="63"/>
        <v>0</v>
      </c>
      <c r="AC77" s="15">
        <f t="shared" si="63"/>
        <v>0</v>
      </c>
      <c r="AD77" s="15">
        <f t="shared" si="63"/>
        <v>3817.3563144663735</v>
      </c>
      <c r="AE77" s="15">
        <f t="shared" si="63"/>
        <v>2484.5280214329018</v>
      </c>
      <c r="AF77" s="15">
        <f t="shared" si="63"/>
        <v>0</v>
      </c>
      <c r="AG77" s="15">
        <f t="shared" si="63"/>
        <v>6330.7307748253515</v>
      </c>
      <c r="AH77" s="15">
        <f t="shared" si="63"/>
        <v>6739.7810795548403</v>
      </c>
    </row>
    <row r="78" spans="2:34" s="1" customFormat="1" ht="18.600000000000001">
      <c r="B78" s="25" t="s">
        <v>49</v>
      </c>
      <c r="C78" s="14"/>
      <c r="D78" s="15">
        <f t="shared" si="63"/>
        <v>0</v>
      </c>
      <c r="E78" s="15">
        <f t="shared" si="48"/>
        <v>0</v>
      </c>
      <c r="F78" s="15">
        <f t="shared" si="48"/>
        <v>0</v>
      </c>
      <c r="G78" s="15">
        <f t="shared" si="48"/>
        <v>0</v>
      </c>
      <c r="H78" s="15">
        <f t="shared" si="48"/>
        <v>0</v>
      </c>
      <c r="I78" s="15">
        <f t="shared" si="48"/>
        <v>0</v>
      </c>
      <c r="J78" s="15">
        <f t="shared" si="48"/>
        <v>0</v>
      </c>
      <c r="K78" s="15">
        <f t="shared" si="48"/>
        <v>0</v>
      </c>
      <c r="L78" s="15">
        <f t="shared" ref="L78" si="68">L20*L$86/1000</f>
        <v>0</v>
      </c>
      <c r="M78" s="15">
        <f t="shared" si="48"/>
        <v>0</v>
      </c>
      <c r="N78" s="15">
        <f t="shared" si="48"/>
        <v>0</v>
      </c>
      <c r="O78" s="15">
        <f t="shared" si="48"/>
        <v>0</v>
      </c>
      <c r="P78" s="15">
        <f t="shared" si="63"/>
        <v>0</v>
      </c>
      <c r="Q78" s="15">
        <f t="shared" si="63"/>
        <v>0</v>
      </c>
      <c r="R78" s="15">
        <f t="shared" si="63"/>
        <v>0</v>
      </c>
      <c r="S78" s="15">
        <f t="shared" si="63"/>
        <v>0</v>
      </c>
      <c r="T78" s="15">
        <f t="shared" si="63"/>
        <v>0</v>
      </c>
      <c r="U78" s="15">
        <f t="shared" si="63"/>
        <v>0</v>
      </c>
      <c r="V78" s="15">
        <f t="shared" si="63"/>
        <v>0</v>
      </c>
      <c r="W78" s="15">
        <f t="shared" si="63"/>
        <v>0</v>
      </c>
      <c r="X78" s="15">
        <f t="shared" si="63"/>
        <v>0</v>
      </c>
      <c r="Y78" s="15">
        <f t="shared" si="63"/>
        <v>0</v>
      </c>
      <c r="Z78" s="15">
        <f t="shared" si="63"/>
        <v>0</v>
      </c>
      <c r="AA78" s="15">
        <f t="shared" si="63"/>
        <v>0</v>
      </c>
      <c r="AB78" s="15">
        <f t="shared" si="63"/>
        <v>0</v>
      </c>
      <c r="AC78" s="15">
        <f t="shared" si="63"/>
        <v>0</v>
      </c>
      <c r="AD78" s="15">
        <f t="shared" si="63"/>
        <v>0</v>
      </c>
      <c r="AE78" s="15">
        <f t="shared" si="63"/>
        <v>0</v>
      </c>
      <c r="AF78" s="15">
        <f t="shared" si="63"/>
        <v>0</v>
      </c>
      <c r="AG78" s="15">
        <f t="shared" si="63"/>
        <v>0</v>
      </c>
      <c r="AH78" s="15">
        <f t="shared" si="63"/>
        <v>0</v>
      </c>
    </row>
    <row r="79" spans="2:34" s="1" customFormat="1" ht="18.600000000000001">
      <c r="B79" s="25" t="s">
        <v>50</v>
      </c>
      <c r="C79" s="14"/>
      <c r="D79" s="15">
        <f t="shared" si="63"/>
        <v>0</v>
      </c>
      <c r="E79" s="15">
        <f t="shared" ref="E79:O83" si="69">E21*E$86/1000</f>
        <v>0</v>
      </c>
      <c r="F79" s="15">
        <f t="shared" si="69"/>
        <v>0</v>
      </c>
      <c r="G79" s="15">
        <f t="shared" si="69"/>
        <v>0</v>
      </c>
      <c r="H79" s="15">
        <f t="shared" si="69"/>
        <v>0</v>
      </c>
      <c r="I79" s="15">
        <f t="shared" si="69"/>
        <v>0</v>
      </c>
      <c r="J79" s="15">
        <f t="shared" si="69"/>
        <v>0</v>
      </c>
      <c r="K79" s="15">
        <f t="shared" si="69"/>
        <v>0</v>
      </c>
      <c r="L79" s="15">
        <f t="shared" ref="L79" si="70">L21*L$86/1000</f>
        <v>0</v>
      </c>
      <c r="M79" s="15">
        <f t="shared" si="69"/>
        <v>0</v>
      </c>
      <c r="N79" s="15">
        <f t="shared" si="69"/>
        <v>0</v>
      </c>
      <c r="O79" s="15">
        <f t="shared" si="69"/>
        <v>0</v>
      </c>
      <c r="P79" s="15">
        <f t="shared" si="63"/>
        <v>0</v>
      </c>
      <c r="Q79" s="15">
        <f t="shared" si="63"/>
        <v>0</v>
      </c>
      <c r="R79" s="15">
        <f t="shared" si="63"/>
        <v>0</v>
      </c>
      <c r="S79" s="15">
        <f t="shared" si="63"/>
        <v>0</v>
      </c>
      <c r="T79" s="15">
        <f t="shared" si="63"/>
        <v>0</v>
      </c>
      <c r="U79" s="15">
        <f t="shared" si="63"/>
        <v>0</v>
      </c>
      <c r="V79" s="15">
        <f t="shared" si="63"/>
        <v>0</v>
      </c>
      <c r="W79" s="15">
        <f t="shared" si="63"/>
        <v>0</v>
      </c>
      <c r="X79" s="15">
        <f t="shared" si="63"/>
        <v>0</v>
      </c>
      <c r="Y79" s="15">
        <f t="shared" si="63"/>
        <v>0</v>
      </c>
      <c r="Z79" s="15">
        <f t="shared" si="63"/>
        <v>0</v>
      </c>
      <c r="AA79" s="15">
        <f t="shared" si="63"/>
        <v>0</v>
      </c>
      <c r="AB79" s="15">
        <f t="shared" si="63"/>
        <v>0</v>
      </c>
      <c r="AC79" s="15">
        <f t="shared" si="63"/>
        <v>0</v>
      </c>
      <c r="AD79" s="15">
        <f t="shared" si="63"/>
        <v>0</v>
      </c>
      <c r="AE79" s="15">
        <f t="shared" si="63"/>
        <v>0</v>
      </c>
      <c r="AF79" s="15">
        <f t="shared" si="63"/>
        <v>0</v>
      </c>
      <c r="AG79" s="15">
        <f t="shared" si="63"/>
        <v>0</v>
      </c>
      <c r="AH79" s="15">
        <f t="shared" si="63"/>
        <v>0</v>
      </c>
    </row>
    <row r="80" spans="2:34" s="1" customFormat="1" ht="18.600000000000001">
      <c r="B80" s="25" t="s">
        <v>51</v>
      </c>
      <c r="C80" s="14"/>
      <c r="D80" s="15">
        <f t="shared" si="63"/>
        <v>0</v>
      </c>
      <c r="E80" s="15">
        <f t="shared" si="69"/>
        <v>0</v>
      </c>
      <c r="F80" s="15">
        <f t="shared" si="69"/>
        <v>0</v>
      </c>
      <c r="G80" s="15">
        <f t="shared" si="69"/>
        <v>0</v>
      </c>
      <c r="H80" s="15">
        <f t="shared" si="69"/>
        <v>0</v>
      </c>
      <c r="I80" s="15">
        <f t="shared" si="69"/>
        <v>0</v>
      </c>
      <c r="J80" s="15">
        <f t="shared" si="69"/>
        <v>0</v>
      </c>
      <c r="K80" s="15">
        <f t="shared" si="69"/>
        <v>203.04200905260168</v>
      </c>
      <c r="L80" s="15">
        <f t="shared" ref="L80" si="71">L22*L$86/1000</f>
        <v>71.940408071749559</v>
      </c>
      <c r="M80" s="15">
        <f t="shared" si="69"/>
        <v>263.34288338164902</v>
      </c>
      <c r="N80" s="15">
        <f t="shared" si="69"/>
        <v>151.61769641474186</v>
      </c>
      <c r="O80" s="15">
        <f t="shared" si="69"/>
        <v>224.96636913821243</v>
      </c>
      <c r="P80" s="15">
        <f t="shared" si="63"/>
        <v>0</v>
      </c>
      <c r="Q80" s="15">
        <f t="shared" si="63"/>
        <v>0</v>
      </c>
      <c r="R80" s="15">
        <f t="shared" si="63"/>
        <v>0</v>
      </c>
      <c r="S80" s="15">
        <f t="shared" si="63"/>
        <v>0</v>
      </c>
      <c r="T80" s="15">
        <f t="shared" si="63"/>
        <v>0</v>
      </c>
      <c r="U80" s="15">
        <f t="shared" si="63"/>
        <v>0</v>
      </c>
      <c r="V80" s="15">
        <f t="shared" si="63"/>
        <v>0</v>
      </c>
      <c r="W80" s="15">
        <f t="shared" si="63"/>
        <v>5374.9205554132095</v>
      </c>
      <c r="X80" s="15">
        <f t="shared" si="63"/>
        <v>7040.5129331134458</v>
      </c>
      <c r="Y80" s="15">
        <f t="shared" si="63"/>
        <v>12197.49710055214</v>
      </c>
      <c r="Z80" s="15">
        <f t="shared" si="63"/>
        <v>14163.105713387293</v>
      </c>
      <c r="AA80" s="15">
        <f t="shared" si="63"/>
        <v>18019.17586005474</v>
      </c>
      <c r="AB80" s="15">
        <f t="shared" si="63"/>
        <v>0</v>
      </c>
      <c r="AC80" s="15">
        <f t="shared" si="63"/>
        <v>0</v>
      </c>
      <c r="AD80" s="15">
        <f t="shared" si="63"/>
        <v>6392.6466533312378</v>
      </c>
      <c r="AE80" s="15">
        <f t="shared" si="63"/>
        <v>10609.716135717154</v>
      </c>
      <c r="AF80" s="15">
        <f t="shared" si="63"/>
        <v>0</v>
      </c>
      <c r="AG80" s="15">
        <f t="shared" si="63"/>
        <v>16925.557344923905</v>
      </c>
      <c r="AH80" s="15">
        <f t="shared" si="63"/>
        <v>18019.17586005474</v>
      </c>
    </row>
    <row r="81" spans="2:34" s="1" customFormat="1" ht="18.600000000000001">
      <c r="B81" s="25" t="s">
        <v>52</v>
      </c>
      <c r="C81" s="14"/>
      <c r="D81" s="15">
        <f t="shared" si="63"/>
        <v>0</v>
      </c>
      <c r="E81" s="15">
        <f t="shared" si="69"/>
        <v>0</v>
      </c>
      <c r="F81" s="15">
        <f t="shared" si="69"/>
        <v>0</v>
      </c>
      <c r="G81" s="15">
        <f t="shared" si="69"/>
        <v>0</v>
      </c>
      <c r="H81" s="15">
        <f t="shared" si="69"/>
        <v>0</v>
      </c>
      <c r="I81" s="15">
        <f t="shared" si="69"/>
        <v>0</v>
      </c>
      <c r="J81" s="15">
        <f t="shared" si="69"/>
        <v>0</v>
      </c>
      <c r="K81" s="15">
        <f t="shared" si="69"/>
        <v>309.16393136988768</v>
      </c>
      <c r="L81" s="15">
        <f t="shared" ref="L81" si="72">L23*L$86/1000</f>
        <v>297.07108344708473</v>
      </c>
      <c r="M81" s="15">
        <f t="shared" si="69"/>
        <v>286.68331483699063</v>
      </c>
      <c r="N81" s="15">
        <f t="shared" si="69"/>
        <v>163.09449881119201</v>
      </c>
      <c r="O81" s="15">
        <f t="shared" si="69"/>
        <v>345.32154635910177</v>
      </c>
      <c r="P81" s="15">
        <f t="shared" si="63"/>
        <v>0</v>
      </c>
      <c r="Q81" s="15">
        <f t="shared" si="63"/>
        <v>0</v>
      </c>
      <c r="R81" s="15">
        <f t="shared" si="63"/>
        <v>0</v>
      </c>
      <c r="S81" s="15">
        <f t="shared" si="63"/>
        <v>0</v>
      </c>
      <c r="T81" s="15">
        <f t="shared" si="63"/>
        <v>0</v>
      </c>
      <c r="U81" s="15">
        <f t="shared" si="63"/>
        <v>0</v>
      </c>
      <c r="V81" s="15">
        <f t="shared" si="63"/>
        <v>0</v>
      </c>
      <c r="W81" s="15">
        <f t="shared" si="63"/>
        <v>8184.1761587468654</v>
      </c>
      <c r="X81" s="15">
        <f t="shared" si="63"/>
        <v>14973.201218081349</v>
      </c>
      <c r="Y81" s="15">
        <f t="shared" si="63"/>
        <v>20482.194717539027</v>
      </c>
      <c r="Z81" s="15">
        <f t="shared" si="63"/>
        <v>22541.577718945678</v>
      </c>
      <c r="AA81" s="15">
        <f t="shared" si="63"/>
        <v>28467.084131214346</v>
      </c>
      <c r="AB81" s="15">
        <f t="shared" si="63"/>
        <v>0</v>
      </c>
      <c r="AC81" s="15">
        <f t="shared" si="63"/>
        <v>0</v>
      </c>
      <c r="AD81" s="15">
        <f t="shared" si="63"/>
        <v>13595.370900638982</v>
      </c>
      <c r="AE81" s="15">
        <f t="shared" si="63"/>
        <v>13124.2036079134</v>
      </c>
      <c r="AF81" s="15">
        <f t="shared" si="63"/>
        <v>0</v>
      </c>
      <c r="AG81" s="15">
        <f t="shared" si="63"/>
        <v>26739.361924634559</v>
      </c>
      <c r="AH81" s="15">
        <f t="shared" si="63"/>
        <v>28467.084131214346</v>
      </c>
    </row>
    <row r="82" spans="2:34" s="1" customFormat="1" ht="18.600000000000001">
      <c r="B82" s="26" t="s">
        <v>53</v>
      </c>
      <c r="C82" s="29"/>
      <c r="D82" s="28">
        <f t="shared" si="63"/>
        <v>0</v>
      </c>
      <c r="E82" s="28">
        <f t="shared" si="69"/>
        <v>0</v>
      </c>
      <c r="F82" s="28">
        <f t="shared" si="69"/>
        <v>0</v>
      </c>
      <c r="G82" s="28">
        <f t="shared" si="69"/>
        <v>0</v>
      </c>
      <c r="H82" s="28">
        <f t="shared" si="69"/>
        <v>0</v>
      </c>
      <c r="I82" s="28">
        <f t="shared" si="69"/>
        <v>0</v>
      </c>
      <c r="J82" s="28">
        <f t="shared" si="69"/>
        <v>0</v>
      </c>
      <c r="K82" s="28">
        <f t="shared" si="69"/>
        <v>611.22232893266209</v>
      </c>
      <c r="L82" s="28">
        <f t="shared" ref="L82" si="73">L24*L$86/1000</f>
        <v>447.57711888281534</v>
      </c>
      <c r="M82" s="28">
        <f t="shared" si="69"/>
        <v>506.85152453975053</v>
      </c>
      <c r="N82" s="28">
        <f t="shared" si="69"/>
        <v>446.39810590961571</v>
      </c>
      <c r="O82" s="28">
        <f t="shared" si="69"/>
        <v>682.67127408170597</v>
      </c>
      <c r="P82" s="28">
        <f t="shared" si="63"/>
        <v>0</v>
      </c>
      <c r="Q82" s="28">
        <f t="shared" si="63"/>
        <v>0</v>
      </c>
      <c r="R82" s="28">
        <f t="shared" si="63"/>
        <v>0</v>
      </c>
      <c r="S82" s="28">
        <f t="shared" si="63"/>
        <v>0</v>
      </c>
      <c r="T82" s="28">
        <f t="shared" si="63"/>
        <v>0</v>
      </c>
      <c r="U82" s="28">
        <f t="shared" si="63"/>
        <v>0</v>
      </c>
      <c r="V82" s="28">
        <f t="shared" si="63"/>
        <v>0</v>
      </c>
      <c r="W82" s="28">
        <f t="shared" si="63"/>
        <v>16180.254889305153</v>
      </c>
      <c r="X82" s="28">
        <f t="shared" si="63"/>
        <v>26433.245554491888</v>
      </c>
      <c r="Y82" s="28">
        <f t="shared" si="63"/>
        <v>36173.620688017487</v>
      </c>
      <c r="Z82" s="28">
        <f t="shared" si="63"/>
        <v>41958.88112351227</v>
      </c>
      <c r="AA82" s="28">
        <f t="shared" si="63"/>
        <v>53652.077883150741</v>
      </c>
      <c r="AB82" s="28">
        <f t="shared" si="63"/>
        <v>0</v>
      </c>
      <c r="AC82" s="28">
        <f t="shared" si="63"/>
        <v>0</v>
      </c>
      <c r="AD82" s="28">
        <f t="shared" si="63"/>
        <v>24000.864757431809</v>
      </c>
      <c r="AE82" s="28">
        <f t="shared" si="63"/>
        <v>26423.162546025244</v>
      </c>
      <c r="AF82" s="28">
        <f t="shared" si="63"/>
        <v>0</v>
      </c>
      <c r="AG82" s="28">
        <f t="shared" si="63"/>
        <v>50395.829861379294</v>
      </c>
      <c r="AH82" s="28">
        <f t="shared" si="63"/>
        <v>53652.077883150741</v>
      </c>
    </row>
    <row r="83" spans="2:34" s="1" customFormat="1" ht="18.600000000000001">
      <c r="B83" s="26" t="s">
        <v>54</v>
      </c>
      <c r="C83" s="29"/>
      <c r="D83" s="28">
        <f t="shared" si="63"/>
        <v>0</v>
      </c>
      <c r="E83" s="28">
        <f t="shared" si="69"/>
        <v>0</v>
      </c>
      <c r="F83" s="28">
        <f t="shared" si="69"/>
        <v>0</v>
      </c>
      <c r="G83" s="28">
        <f t="shared" si="69"/>
        <v>0</v>
      </c>
      <c r="H83" s="28">
        <f t="shared" si="69"/>
        <v>0</v>
      </c>
      <c r="I83" s="28">
        <f t="shared" si="69"/>
        <v>0</v>
      </c>
      <c r="J83" s="28">
        <f t="shared" si="69"/>
        <v>0</v>
      </c>
      <c r="K83" s="28">
        <f t="shared" si="69"/>
        <v>644.01567956611905</v>
      </c>
      <c r="L83" s="28">
        <f t="shared" ref="L83" si="74">L25*L$86/1000</f>
        <v>-69.243726148848921</v>
      </c>
      <c r="M83" s="28">
        <f t="shared" si="69"/>
        <v>889.91819315405189</v>
      </c>
      <c r="N83" s="28">
        <f t="shared" si="69"/>
        <v>415.45582072357604</v>
      </c>
      <c r="O83" s="28">
        <f t="shared" si="69"/>
        <v>354.10521300392054</v>
      </c>
      <c r="P83" s="28">
        <f t="shared" ref="P83:AH83" si="75">P25*P$86/1000</f>
        <v>0</v>
      </c>
      <c r="Q83" s="28">
        <f t="shared" si="75"/>
        <v>0</v>
      </c>
      <c r="R83" s="28">
        <f t="shared" si="75"/>
        <v>0</v>
      </c>
      <c r="S83" s="28">
        <f t="shared" si="75"/>
        <v>0</v>
      </c>
      <c r="T83" s="28">
        <f t="shared" si="75"/>
        <v>0</v>
      </c>
      <c r="U83" s="28">
        <f t="shared" si="75"/>
        <v>0</v>
      </c>
      <c r="V83" s="28">
        <f t="shared" si="75"/>
        <v>0</v>
      </c>
      <c r="W83" s="28">
        <f t="shared" si="75"/>
        <v>17048.359254618921</v>
      </c>
      <c r="X83" s="28">
        <f t="shared" si="75"/>
        <v>15586.167744568857</v>
      </c>
      <c r="Y83" s="28">
        <f t="shared" si="75"/>
        <v>33131.19355286772</v>
      </c>
      <c r="Z83" s="28">
        <f t="shared" si="75"/>
        <v>38519.444529584922</v>
      </c>
      <c r="AA83" s="28">
        <f t="shared" si="75"/>
        <v>44720.053129969929</v>
      </c>
      <c r="AB83" s="28">
        <f t="shared" si="75"/>
        <v>0</v>
      </c>
      <c r="AC83" s="28">
        <f t="shared" si="75"/>
        <v>0</v>
      </c>
      <c r="AD83" s="28">
        <f t="shared" si="75"/>
        <v>14151.932397135175</v>
      </c>
      <c r="AE83" s="28">
        <f t="shared" si="75"/>
        <v>28113.752792824489</v>
      </c>
      <c r="AF83" s="28">
        <f t="shared" si="75"/>
        <v>0</v>
      </c>
      <c r="AG83" s="28">
        <f t="shared" si="75"/>
        <v>42005.906907057099</v>
      </c>
      <c r="AH83" s="28">
        <f t="shared" si="75"/>
        <v>44720.053129969929</v>
      </c>
    </row>
    <row r="84" spans="2:34" s="1" customFormat="1" ht="18.600000000000001">
      <c r="B84" s="26" t="s">
        <v>55</v>
      </c>
      <c r="C84" s="29"/>
      <c r="D84" s="28">
        <f t="shared" ref="D84:AH85" si="76">D26*D$86/1000</f>
        <v>0</v>
      </c>
      <c r="E84" s="28">
        <f t="shared" ref="E84:O84" si="77">E26*E$86/1000</f>
        <v>0</v>
      </c>
      <c r="F84" s="28">
        <f t="shared" si="77"/>
        <v>0</v>
      </c>
      <c r="G84" s="28">
        <f t="shared" si="77"/>
        <v>0</v>
      </c>
      <c r="H84" s="28">
        <f t="shared" si="77"/>
        <v>0</v>
      </c>
      <c r="I84" s="28">
        <f t="shared" si="77"/>
        <v>0</v>
      </c>
      <c r="J84" s="28">
        <f t="shared" si="77"/>
        <v>0</v>
      </c>
      <c r="K84" s="28">
        <f t="shared" si="77"/>
        <v>-1.8000186972840461E-4</v>
      </c>
      <c r="L84" s="28">
        <f t="shared" ref="L84" si="78">L26*L$86/1000</f>
        <v>1.0000044213421133E-5</v>
      </c>
      <c r="M84" s="28">
        <f t="shared" si="77"/>
        <v>-2.0000052660126282E-5</v>
      </c>
      <c r="N84" s="28">
        <f t="shared" si="77"/>
        <v>1.4000088313509358E-4</v>
      </c>
      <c r="O84" s="28">
        <f t="shared" si="77"/>
        <v>5.0000493220411442E-5</v>
      </c>
      <c r="P84" s="28">
        <f t="shared" si="76"/>
        <v>0</v>
      </c>
      <c r="Q84" s="28">
        <f t="shared" si="76"/>
        <v>0</v>
      </c>
      <c r="R84" s="28">
        <f t="shared" si="76"/>
        <v>0</v>
      </c>
      <c r="S84" s="28">
        <f t="shared" si="76"/>
        <v>0</v>
      </c>
      <c r="T84" s="28">
        <f t="shared" si="76"/>
        <v>0</v>
      </c>
      <c r="U84" s="28">
        <f t="shared" si="76"/>
        <v>0</v>
      </c>
      <c r="V84" s="28">
        <f t="shared" si="76"/>
        <v>0</v>
      </c>
      <c r="W84" s="28">
        <f t="shared" si="76"/>
        <v>-4.765002839217207E-3</v>
      </c>
      <c r="X84" s="28">
        <f t="shared" si="76"/>
        <v>-4.5684447403023694E-3</v>
      </c>
      <c r="Y84" s="28">
        <f t="shared" si="76"/>
        <v>-4.9021168909935452E-3</v>
      </c>
      <c r="Z84" s="28">
        <f t="shared" si="76"/>
        <v>-2.9663058081353787E-3</v>
      </c>
      <c r="AA84" s="28">
        <f t="shared" si="76"/>
        <v>-2.1586321064058123E-3</v>
      </c>
      <c r="AB84" s="28">
        <f t="shared" si="76"/>
        <v>0</v>
      </c>
      <c r="AC84" s="28">
        <f t="shared" si="76"/>
        <v>0</v>
      </c>
      <c r="AD84" s="28">
        <f t="shared" si="76"/>
        <v>-4.1480575715820579E-3</v>
      </c>
      <c r="AE84" s="28">
        <f t="shared" si="76"/>
        <v>2.2477650717424385E-3</v>
      </c>
      <c r="AF84" s="28">
        <f t="shared" si="76"/>
        <v>0</v>
      </c>
      <c r="AG84" s="28">
        <f t="shared" si="76"/>
        <v>-2.0276205630779874E-3</v>
      </c>
      <c r="AH84" s="28">
        <f t="shared" si="76"/>
        <v>-2.1586321064058123E-3</v>
      </c>
    </row>
    <row r="85" spans="2:34" s="16" customFormat="1" ht="18.95" thickBot="1">
      <c r="B85" s="17" t="s">
        <v>56</v>
      </c>
      <c r="C85" s="18"/>
      <c r="D85" s="19">
        <f t="shared" si="76"/>
        <v>0</v>
      </c>
      <c r="E85" s="19">
        <f t="shared" ref="E85:O85" si="79">E27*E$86/1000</f>
        <v>0</v>
      </c>
      <c r="F85" s="19">
        <f t="shared" si="79"/>
        <v>0</v>
      </c>
      <c r="G85" s="19">
        <f t="shared" si="79"/>
        <v>0</v>
      </c>
      <c r="H85" s="19">
        <f t="shared" si="79"/>
        <v>0</v>
      </c>
      <c r="I85" s="19">
        <f t="shared" si="79"/>
        <v>0</v>
      </c>
      <c r="J85" s="19">
        <f t="shared" si="79"/>
        <v>0</v>
      </c>
      <c r="K85" s="19">
        <f t="shared" si="79"/>
        <v>5557.2213043699712</v>
      </c>
      <c r="L85" s="19">
        <f t="shared" ref="L85" si="80">L27*L$86/1000</f>
        <v>5989.5863518932938</v>
      </c>
      <c r="M85" s="19">
        <f t="shared" si="79"/>
        <v>7138.5432057798444</v>
      </c>
      <c r="N85" s="19">
        <f t="shared" si="79"/>
        <v>7916.6630388489339</v>
      </c>
      <c r="O85" s="19">
        <f t="shared" si="79"/>
        <v>9365.919598343</v>
      </c>
      <c r="P85" s="19">
        <f t="shared" si="76"/>
        <v>0</v>
      </c>
      <c r="Q85" s="19">
        <f t="shared" si="76"/>
        <v>0</v>
      </c>
      <c r="R85" s="19">
        <f t="shared" si="76"/>
        <v>0</v>
      </c>
      <c r="S85" s="19">
        <f t="shared" si="76"/>
        <v>0</v>
      </c>
      <c r="T85" s="19">
        <f t="shared" si="76"/>
        <v>0</v>
      </c>
      <c r="U85" s="19">
        <f t="shared" si="76"/>
        <v>0</v>
      </c>
      <c r="V85" s="19">
        <f t="shared" si="76"/>
        <v>0</v>
      </c>
      <c r="W85" s="19">
        <f t="shared" si="76"/>
        <v>147110.55687052477</v>
      </c>
      <c r="X85" s="19">
        <f t="shared" si="76"/>
        <v>283878.22551277641</v>
      </c>
      <c r="Y85" s="19">
        <f t="shared" si="76"/>
        <v>422333.43900864478</v>
      </c>
      <c r="Z85" s="19">
        <f t="shared" si="76"/>
        <v>526570.40135191951</v>
      </c>
      <c r="AA85" s="19">
        <f t="shared" si="76"/>
        <v>686599.07755154779</v>
      </c>
      <c r="AB85" s="19">
        <f t="shared" si="76"/>
        <v>0</v>
      </c>
      <c r="AC85" s="19">
        <f t="shared" si="76"/>
        <v>0</v>
      </c>
      <c r="AD85" s="19">
        <f t="shared" si="76"/>
        <v>257755.82056566892</v>
      </c>
      <c r="AE85" s="19">
        <f t="shared" si="76"/>
        <v>389526.75408808072</v>
      </c>
      <c r="AF85" s="19">
        <f t="shared" si="76"/>
        <v>0</v>
      </c>
      <c r="AG85" s="19">
        <f t="shared" si="76"/>
        <v>644928.05610673898</v>
      </c>
      <c r="AH85" s="19">
        <f t="shared" si="76"/>
        <v>686599.07755154779</v>
      </c>
    </row>
    <row r="86" spans="2:34" s="16" customFormat="1" ht="18.95" thickTop="1">
      <c r="B86" s="21" t="s">
        <v>59</v>
      </c>
      <c r="C86" s="22"/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57.762999999999998</v>
      </c>
      <c r="L86" s="23">
        <v>67.853000000000009</v>
      </c>
      <c r="M86" s="23">
        <v>75.959000000000003</v>
      </c>
      <c r="N86" s="23">
        <v>110.96900000000001</v>
      </c>
      <c r="O86" s="23">
        <v>91.238000000000014</v>
      </c>
      <c r="P86" s="23">
        <v>1798.8</v>
      </c>
      <c r="Q86" s="23">
        <v>3434.3999999999996</v>
      </c>
      <c r="R86" s="23">
        <v>4946.3999999999996</v>
      </c>
      <c r="S86" s="23">
        <v>6588</v>
      </c>
      <c r="T86" s="23">
        <v>8323.2000000000007</v>
      </c>
      <c r="U86" s="23">
        <v>9657.6</v>
      </c>
      <c r="V86" s="23">
        <v>11292</v>
      </c>
      <c r="W86" s="23">
        <v>12232.8</v>
      </c>
      <c r="X86" s="23">
        <v>13849.199999999999</v>
      </c>
      <c r="Y86" s="23">
        <v>15166.8</v>
      </c>
      <c r="Z86" s="23">
        <v>16558.8</v>
      </c>
      <c r="AA86" s="23">
        <v>18210</v>
      </c>
      <c r="AB86" s="23">
        <v>4946.3999999999996</v>
      </c>
      <c r="AC86" s="23">
        <v>4711.2000000000007</v>
      </c>
      <c r="AD86" s="23">
        <v>4191.6000000000004</v>
      </c>
      <c r="AE86" s="23">
        <v>4360.8</v>
      </c>
      <c r="AF86" s="23">
        <v>9657.6</v>
      </c>
      <c r="AG86" s="23">
        <v>8552.4000000000015</v>
      </c>
      <c r="AH86" s="23">
        <v>18210</v>
      </c>
    </row>
    <row r="87" spans="2:34" ht="18.600000000000001">
      <c r="D87" s="9">
        <f>D85-SUM(D63,D70,D76,D82:D84)</f>
        <v>0</v>
      </c>
      <c r="E87" s="9">
        <f t="shared" ref="E87:AH87" si="81">E85-SUM(E63,E70,E76,E82:E84)</f>
        <v>0</v>
      </c>
      <c r="F87" s="9">
        <f t="shared" si="81"/>
        <v>0</v>
      </c>
      <c r="G87" s="9">
        <f t="shared" si="81"/>
        <v>0</v>
      </c>
      <c r="H87" s="9">
        <f t="shared" si="81"/>
        <v>0</v>
      </c>
      <c r="I87" s="9">
        <v>0</v>
      </c>
      <c r="J87" s="9">
        <f t="shared" ref="J87" si="82">J85-SUM(J63,J70,J76,J82:J84)</f>
        <v>0</v>
      </c>
      <c r="K87" s="9">
        <f t="shared" si="81"/>
        <v>0</v>
      </c>
      <c r="L87" s="9">
        <f t="shared" ref="L87" si="83">L85-SUM(L63,L70,L76,L82:L84)</f>
        <v>0</v>
      </c>
      <c r="M87" s="9">
        <f t="shared" si="81"/>
        <v>0</v>
      </c>
      <c r="N87" s="9">
        <f t="shared" si="81"/>
        <v>0</v>
      </c>
      <c r="O87" s="9">
        <f t="shared" si="81"/>
        <v>0</v>
      </c>
      <c r="P87" s="9">
        <f t="shared" si="81"/>
        <v>0</v>
      </c>
      <c r="Q87" s="9">
        <f t="shared" si="81"/>
        <v>0</v>
      </c>
      <c r="R87" s="9">
        <f t="shared" si="81"/>
        <v>0</v>
      </c>
      <c r="S87" s="9">
        <f t="shared" si="81"/>
        <v>0</v>
      </c>
      <c r="T87" s="9">
        <f t="shared" si="81"/>
        <v>0</v>
      </c>
      <c r="U87" s="9">
        <f t="shared" si="81"/>
        <v>0</v>
      </c>
      <c r="V87" s="9">
        <f t="shared" si="81"/>
        <v>0</v>
      </c>
      <c r="W87" s="9">
        <f t="shared" si="81"/>
        <v>0</v>
      </c>
      <c r="X87" s="9">
        <f t="shared" si="81"/>
        <v>0</v>
      </c>
      <c r="Y87" s="9">
        <f t="shared" si="81"/>
        <v>0</v>
      </c>
      <c r="Z87" s="9">
        <f t="shared" si="81"/>
        <v>0</v>
      </c>
      <c r="AA87" s="9">
        <f t="shared" si="81"/>
        <v>0</v>
      </c>
      <c r="AB87" s="9">
        <f t="shared" si="81"/>
        <v>0</v>
      </c>
      <c r="AC87" s="9">
        <f t="shared" si="81"/>
        <v>0</v>
      </c>
      <c r="AD87" s="9">
        <f t="shared" si="81"/>
        <v>0</v>
      </c>
      <c r="AE87" s="9">
        <f t="shared" si="81"/>
        <v>0</v>
      </c>
      <c r="AF87" s="9">
        <f t="shared" si="81"/>
        <v>0</v>
      </c>
      <c r="AG87" s="9">
        <f t="shared" si="81"/>
        <v>0</v>
      </c>
      <c r="AH87" s="9">
        <f t="shared" si="81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19" sqref="O19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17" width="11.7109375" customWidth="1"/>
    <col min="18" max="18" width="13.42578125" customWidth="1"/>
    <col min="19" max="27" width="14.5703125" bestFit="1" customWidth="1"/>
    <col min="28" max="34" width="11.7109375" customWidth="1"/>
  </cols>
  <sheetData>
    <row r="1" spans="1:34" s="1" customFormat="1" ht="18.600000000000001">
      <c r="B1" s="2"/>
      <c r="C1" s="3"/>
      <c r="D1" s="43"/>
      <c r="E1" s="44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14956.369217335428</v>
      </c>
      <c r="E3" s="46">
        <v>15410.798734167427</v>
      </c>
      <c r="F3" s="46">
        <v>14899.750912091213</v>
      </c>
      <c r="G3" s="46">
        <v>15138.100991311609</v>
      </c>
      <c r="H3" s="46">
        <v>15893.266779693005</v>
      </c>
      <c r="I3" s="46">
        <v>17130.80688164994</v>
      </c>
      <c r="J3" s="46">
        <v>15722.799032818375</v>
      </c>
      <c r="K3" s="46">
        <v>16626.68371298155</v>
      </c>
      <c r="L3" s="46">
        <v>18050.340355555447</v>
      </c>
      <c r="M3" s="46">
        <v>18510.68159347718</v>
      </c>
      <c r="N3" s="46">
        <v>20025.677867521601</v>
      </c>
      <c r="O3" s="46">
        <v>17799.759871979135</v>
      </c>
      <c r="P3" s="8">
        <f>SUM($D3:D3)/P$1</f>
        <v>14956.369217335428</v>
      </c>
      <c r="Q3" s="8">
        <f>SUM($D3:E3)/Q$1</f>
        <v>15183.583975751428</v>
      </c>
      <c r="R3" s="8">
        <f>SUM($D3:F3)/R$1</f>
        <v>15088.972954531355</v>
      </c>
      <c r="S3" s="8">
        <f>SUM($D3:G3)/S$1</f>
        <v>15101.254963726418</v>
      </c>
      <c r="T3" s="8">
        <f>SUM($D3:H3)/T$1</f>
        <v>15259.657326919736</v>
      </c>
      <c r="U3" s="8">
        <f>SUM($D3:I3)/U$1</f>
        <v>15571.515586041438</v>
      </c>
      <c r="V3" s="8">
        <f>SUM($D3:J3)/V$1</f>
        <v>15593.127507009573</v>
      </c>
      <c r="W3" s="8">
        <f>SUM($D3:K3)/W$1</f>
        <v>15722.32203275607</v>
      </c>
      <c r="X3" s="8">
        <f>SUM($D3:L3)/X$1</f>
        <v>15980.990735289333</v>
      </c>
      <c r="Y3" s="8">
        <f>SUM($D3:M3)/Y$1</f>
        <v>16233.959821108117</v>
      </c>
      <c r="Z3" s="8">
        <f>SUM($D3:N3)/Z$1</f>
        <v>16578.661461691161</v>
      </c>
      <c r="AA3" s="8">
        <f>SUM($D3:O3)/AA$1</f>
        <v>16680.419662548491</v>
      </c>
      <c r="AB3" s="8">
        <f>SUM($D3:$F3)/AB$1</f>
        <v>15088.972954531355</v>
      </c>
      <c r="AC3" s="8">
        <f>SUM($G3:$I3)/AC$1</f>
        <v>16054.058217551517</v>
      </c>
      <c r="AD3" s="8">
        <f>SUM($J3:$L3)/AD$1</f>
        <v>16799.941033785126</v>
      </c>
      <c r="AE3" s="8">
        <f>SUM($M3:$O3)/AE$1</f>
        <v>18778.70644432597</v>
      </c>
      <c r="AF3" s="8">
        <f>SUM($D3:$I3)/AF$1</f>
        <v>15571.515586041438</v>
      </c>
      <c r="AG3" s="8">
        <f>SUM($J3:$O3)/AG$1</f>
        <v>17789.323739055548</v>
      </c>
      <c r="AH3" s="8">
        <f>SUM($D3:$O3)/AH$1</f>
        <v>16680.419662548491</v>
      </c>
    </row>
    <row r="4" spans="1:34" s="13" customFormat="1" ht="18.600000000000001">
      <c r="A4" s="10"/>
      <c r="B4" s="24" t="s">
        <v>33</v>
      </c>
      <c r="C4" s="11"/>
      <c r="D4" s="47">
        <v>1.0539254125752791</v>
      </c>
      <c r="E4" s="47">
        <v>1.0884372297847191</v>
      </c>
      <c r="F4" s="47">
        <v>1.077393517551839</v>
      </c>
      <c r="G4" s="47">
        <v>1.0583657407355906</v>
      </c>
      <c r="H4" s="47">
        <v>1.0662616462989254</v>
      </c>
      <c r="I4" s="47">
        <v>1.0833563571413214</v>
      </c>
      <c r="J4" s="47">
        <v>1.0817977686769573</v>
      </c>
      <c r="K4" s="47">
        <v>1.0772897884048795</v>
      </c>
      <c r="L4" s="47">
        <v>1.071593053810332</v>
      </c>
      <c r="M4" s="47">
        <v>1.0710411067959267</v>
      </c>
      <c r="N4" s="47">
        <v>1.0784115391850926</v>
      </c>
      <c r="O4" s="47">
        <v>1.0774645403483083</v>
      </c>
      <c r="P4" s="12">
        <f>SUM($D4:D4)/P$1</f>
        <v>1.0539254125752791</v>
      </c>
      <c r="Q4" s="12">
        <f>SUM($D4:E4)/Q$1</f>
        <v>1.0711813211799992</v>
      </c>
      <c r="R4" s="12">
        <f>SUM($D4:F4)/R$1</f>
        <v>1.0732520533039458</v>
      </c>
      <c r="S4" s="12">
        <f>SUM($D4:G4)/S$1</f>
        <v>1.0695304751618571</v>
      </c>
      <c r="T4" s="12">
        <f>SUM($D4:H4)/T$1</f>
        <v>1.0688767093892708</v>
      </c>
      <c r="U4" s="12">
        <f>SUM($D4:I4)/U$1</f>
        <v>1.0712899840146124</v>
      </c>
      <c r="V4" s="12">
        <f>SUM($D4:J4)/V$1</f>
        <v>1.0727910961092333</v>
      </c>
      <c r="W4" s="12">
        <f>SUM($D4:K4)/W$1</f>
        <v>1.0733534326461891</v>
      </c>
      <c r="X4" s="12">
        <f>SUM($D4:L4)/X$1</f>
        <v>1.0731578349977606</v>
      </c>
      <c r="Y4" s="12">
        <f>SUM($D4:M4)/Y$1</f>
        <v>1.0729461621775771</v>
      </c>
      <c r="Z4" s="12">
        <f>SUM($D4:N4)/Z$1</f>
        <v>1.0734430146328058</v>
      </c>
      <c r="AA4" s="12">
        <f>SUM($D4:O4)/AA$1</f>
        <v>1.0737781417757644</v>
      </c>
      <c r="AB4" s="12">
        <f t="shared" ref="AB4:AB27" si="0">SUM($D4:$F4)/AB$1</f>
        <v>1.0732520533039458</v>
      </c>
      <c r="AC4" s="12">
        <f t="shared" ref="AC4:AC27" si="1">SUM($G4:$I4)/AC$1</f>
        <v>1.069327914725279</v>
      </c>
      <c r="AD4" s="12">
        <f t="shared" ref="AD4:AD27" si="2">SUM($J4:$L4)/AD$1</f>
        <v>1.0768935369640564</v>
      </c>
      <c r="AE4" s="12">
        <f t="shared" ref="AE4:AE27" si="3">SUM($M4:$O4)/AE$1</f>
        <v>1.0756390621097758</v>
      </c>
      <c r="AF4" s="12">
        <f t="shared" ref="AF4:AF27" si="4">SUM($D4:$I4)/AF$1</f>
        <v>1.0712899840146124</v>
      </c>
      <c r="AG4" s="12">
        <f t="shared" ref="AG4:AG27" si="5">SUM($J4:$O4)/AG$1</f>
        <v>1.0762662995369161</v>
      </c>
      <c r="AH4" s="12">
        <f t="shared" ref="AH4:AH27" si="6">SUM($D4:$O4)/AH$1</f>
        <v>1.0737781417757644</v>
      </c>
    </row>
    <row r="5" spans="1:34" s="1" customFormat="1" ht="18.600000000000001">
      <c r="B5" s="26" t="s">
        <v>34</v>
      </c>
      <c r="C5" s="27"/>
      <c r="D5" s="48">
        <v>15762.897598008445</v>
      </c>
      <c r="E5" s="48">
        <v>16773.68708298705</v>
      </c>
      <c r="F5" s="48">
        <v>16052.895045824172</v>
      </c>
      <c r="G5" s="48">
        <v>16021.64746899969</v>
      </c>
      <c r="H5" s="48">
        <v>16946.380801583484</v>
      </c>
      <c r="I5" s="48">
        <v>18558.76853819576</v>
      </c>
      <c r="J5" s="48">
        <v>17008.888911059141</v>
      </c>
      <c r="K5" s="48">
        <v>17911.75657903275</v>
      </c>
      <c r="L5" s="48">
        <v>19342.619343925533</v>
      </c>
      <c r="M5" s="48">
        <v>19825.700901424785</v>
      </c>
      <c r="N5" s="48">
        <v>21595.922092338813</v>
      </c>
      <c r="O5" s="48">
        <v>19178.61008877226</v>
      </c>
      <c r="P5" s="28">
        <f>SUM($D5:D5)/P$1</f>
        <v>15762.897598008445</v>
      </c>
      <c r="Q5" s="28">
        <f>SUM($D5:E5)/Q$1</f>
        <v>16268.292340497748</v>
      </c>
      <c r="R5" s="28">
        <f>SUM($D5:F5)/R$1</f>
        <v>16196.493242273224</v>
      </c>
      <c r="S5" s="28">
        <f>SUM($D5:G5)/S$1</f>
        <v>16152.78179895484</v>
      </c>
      <c r="T5" s="28">
        <f>SUM($D5:H5)/T$1</f>
        <v>16311.501599480569</v>
      </c>
      <c r="U5" s="28">
        <f>SUM($D5:I5)/U$1</f>
        <v>16686.046089266434</v>
      </c>
      <c r="V5" s="28">
        <f>SUM($D5:J5)/V$1</f>
        <v>16732.166492379678</v>
      </c>
      <c r="W5" s="28">
        <f>SUM($D5:K5)/W$1</f>
        <v>16879.615253211312</v>
      </c>
      <c r="X5" s="28">
        <f>SUM($D5:L5)/X$1</f>
        <v>17153.282374401781</v>
      </c>
      <c r="Y5" s="28">
        <f>SUM($D5:M5)/Y$1</f>
        <v>17420.524227104081</v>
      </c>
      <c r="Z5" s="28">
        <f>SUM($D5:N5)/Z$1</f>
        <v>17800.105851216329</v>
      </c>
      <c r="AA5" s="28">
        <f>SUM($D5:O5)/AA$1</f>
        <v>17914.98120434599</v>
      </c>
      <c r="AB5" s="28">
        <f t="shared" si="0"/>
        <v>16196.493242273224</v>
      </c>
      <c r="AC5" s="28">
        <f t="shared" si="1"/>
        <v>17175.598936259645</v>
      </c>
      <c r="AD5" s="28">
        <f t="shared" si="2"/>
        <v>18087.754944672473</v>
      </c>
      <c r="AE5" s="28">
        <f t="shared" si="3"/>
        <v>20200.077694178617</v>
      </c>
      <c r="AF5" s="28">
        <f t="shared" si="4"/>
        <v>16686.046089266434</v>
      </c>
      <c r="AG5" s="28">
        <f t="shared" si="5"/>
        <v>19143.916319425549</v>
      </c>
      <c r="AH5" s="28">
        <f t="shared" si="6"/>
        <v>17914.98120434599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254.69220610152107</v>
      </c>
      <c r="E7" s="48">
        <v>254.01061504524438</v>
      </c>
      <c r="F7" s="48">
        <v>233.29505241733062</v>
      </c>
      <c r="G7" s="48">
        <v>237.82724977842909</v>
      </c>
      <c r="H7" s="48">
        <v>226.04177778364189</v>
      </c>
      <c r="I7" s="48">
        <v>185.67298894902984</v>
      </c>
      <c r="J7" s="48">
        <v>229.16464902700616</v>
      </c>
      <c r="K7" s="48">
        <v>243.62986813533013</v>
      </c>
      <c r="L7" s="48">
        <v>276.44283284526699</v>
      </c>
      <c r="M7" s="48">
        <v>232.02181235969991</v>
      </c>
      <c r="N7" s="48">
        <v>249.18440333562842</v>
      </c>
      <c r="O7" s="48">
        <v>278.1663607118806</v>
      </c>
      <c r="P7" s="15">
        <f>SUM($D7:D7)/P$1</f>
        <v>254.69220610152107</v>
      </c>
      <c r="Q7" s="15">
        <f>SUM($D7:E7)/Q$1</f>
        <v>254.35141057338274</v>
      </c>
      <c r="R7" s="15">
        <f>SUM($D7:F7)/R$1</f>
        <v>247.33262452136537</v>
      </c>
      <c r="S7" s="15">
        <f>SUM($D7:G7)/S$1</f>
        <v>244.9562808356313</v>
      </c>
      <c r="T7" s="15">
        <f>SUM($D7:H7)/T$1</f>
        <v>241.17338022523342</v>
      </c>
      <c r="U7" s="15">
        <f>SUM($D7:I7)/U$1</f>
        <v>231.92331501253281</v>
      </c>
      <c r="V7" s="15">
        <f>SUM($D7:J7)/V$1</f>
        <v>231.52921987174327</v>
      </c>
      <c r="W7" s="15">
        <f>SUM($D7:K7)/W$1</f>
        <v>233.04180090469163</v>
      </c>
      <c r="X7" s="15">
        <f>SUM($D7:L7)/X$1</f>
        <v>237.86413778697775</v>
      </c>
      <c r="Y7" s="15">
        <f>SUM($D7:M7)/Y$1</f>
        <v>237.27990524424999</v>
      </c>
      <c r="Z7" s="15">
        <f>SUM($D7:N7)/Z$1</f>
        <v>238.36213234346621</v>
      </c>
      <c r="AA7" s="15">
        <f>SUM($D7:O7)/AA$1</f>
        <v>241.67915137416742</v>
      </c>
      <c r="AB7" s="15">
        <f t="shared" si="0"/>
        <v>247.33262452136537</v>
      </c>
      <c r="AC7" s="15">
        <f t="shared" si="1"/>
        <v>216.5140055037003</v>
      </c>
      <c r="AD7" s="15">
        <f t="shared" si="2"/>
        <v>249.74578333586774</v>
      </c>
      <c r="AE7" s="15">
        <f t="shared" si="3"/>
        <v>253.12419213573631</v>
      </c>
      <c r="AF7" s="15">
        <f t="shared" si="4"/>
        <v>231.92331501253281</v>
      </c>
      <c r="AG7" s="15">
        <f t="shared" si="5"/>
        <v>251.43498773580203</v>
      </c>
      <c r="AH7" s="15">
        <f t="shared" si="6"/>
        <v>241.67915137416742</v>
      </c>
    </row>
    <row r="8" spans="1:34" s="1" customFormat="1" ht="18.600000000000001">
      <c r="B8" s="24" t="s">
        <v>37</v>
      </c>
      <c r="C8" s="14"/>
      <c r="D8" s="48">
        <v>277.04925905990183</v>
      </c>
      <c r="E8" s="48">
        <v>278.71535410796474</v>
      </c>
      <c r="F8" s="48">
        <v>279.89637984131241</v>
      </c>
      <c r="G8" s="48">
        <v>287.2169682672361</v>
      </c>
      <c r="H8" s="48">
        <v>268.63760589862363</v>
      </c>
      <c r="I8" s="48">
        <v>268.75561444083621</v>
      </c>
      <c r="J8" s="48">
        <v>270.21501623963707</v>
      </c>
      <c r="K8" s="48">
        <v>276.56810444943295</v>
      </c>
      <c r="L8" s="48">
        <v>311.73342307423729</v>
      </c>
      <c r="M8" s="48">
        <v>298.84463441826358</v>
      </c>
      <c r="N8" s="48">
        <v>330.57704953926714</v>
      </c>
      <c r="O8" s="48">
        <v>339.92889409129737</v>
      </c>
      <c r="P8" s="15">
        <f>SUM($D8:D8)/P$1</f>
        <v>277.04925905990183</v>
      </c>
      <c r="Q8" s="15">
        <f>SUM($D8:E8)/Q$1</f>
        <v>277.88230658393331</v>
      </c>
      <c r="R8" s="15">
        <f>SUM($D8:F8)/R$1</f>
        <v>278.55366433639301</v>
      </c>
      <c r="S8" s="15">
        <f>SUM($D8:G8)/S$1</f>
        <v>280.71949031910378</v>
      </c>
      <c r="T8" s="15">
        <f>SUM($D8:H8)/T$1</f>
        <v>278.30311343500773</v>
      </c>
      <c r="U8" s="15">
        <f>SUM($D8:I8)/U$1</f>
        <v>276.71186360264579</v>
      </c>
      <c r="V8" s="15">
        <f>SUM($D8:J8)/V$1</f>
        <v>275.78374255078739</v>
      </c>
      <c r="W8" s="15">
        <f>SUM($D8:K8)/W$1</f>
        <v>275.88178778811812</v>
      </c>
      <c r="X8" s="15">
        <f>SUM($D8:L8)/X$1</f>
        <v>279.86530281990912</v>
      </c>
      <c r="Y8" s="15">
        <f>SUM($D8:M8)/Y$1</f>
        <v>281.76323597974454</v>
      </c>
      <c r="Z8" s="15">
        <f>SUM($D8:N8)/Z$1</f>
        <v>286.20085539424662</v>
      </c>
      <c r="AA8" s="15">
        <f>SUM($D8:O8)/AA$1</f>
        <v>290.6781919523342</v>
      </c>
      <c r="AB8" s="15">
        <f t="shared" si="0"/>
        <v>278.55366433639301</v>
      </c>
      <c r="AC8" s="15">
        <f t="shared" si="1"/>
        <v>274.87006286889863</v>
      </c>
      <c r="AD8" s="15">
        <f t="shared" si="2"/>
        <v>286.17218125443577</v>
      </c>
      <c r="AE8" s="15">
        <f t="shared" si="3"/>
        <v>323.11685934960934</v>
      </c>
      <c r="AF8" s="15">
        <f t="shared" si="4"/>
        <v>276.71186360264579</v>
      </c>
      <c r="AG8" s="15">
        <f t="shared" si="5"/>
        <v>304.64452030202256</v>
      </c>
      <c r="AH8" s="15">
        <f t="shared" si="6"/>
        <v>290.6781919523342</v>
      </c>
    </row>
    <row r="9" spans="1:34" s="1" customFormat="1" ht="18.600000000000001">
      <c r="B9" s="24" t="s">
        <v>38</v>
      </c>
      <c r="C9" s="14"/>
      <c r="D9" s="48">
        <v>92.126618133155176</v>
      </c>
      <c r="E9" s="48">
        <v>330.93772567362083</v>
      </c>
      <c r="F9" s="48">
        <v>217.84647279891686</v>
      </c>
      <c r="G9" s="48">
        <v>220.82130271485244</v>
      </c>
      <c r="H9" s="48">
        <v>268.24257581281711</v>
      </c>
      <c r="I9" s="48">
        <v>218.11516007117712</v>
      </c>
      <c r="J9" s="48">
        <v>226.30630773540216</v>
      </c>
      <c r="K9" s="48">
        <v>203.66970616007413</v>
      </c>
      <c r="L9" s="48">
        <v>202.02914416132262</v>
      </c>
      <c r="M9" s="48">
        <v>183.6662515806041</v>
      </c>
      <c r="N9" s="48">
        <v>192.0440523719576</v>
      </c>
      <c r="O9" s="48">
        <v>184.21776066550885</v>
      </c>
      <c r="P9" s="15">
        <f>SUM($D9:D9)/P$1</f>
        <v>92.126618133155176</v>
      </c>
      <c r="Q9" s="15">
        <f>SUM($D9:E9)/Q$1</f>
        <v>211.53217190338802</v>
      </c>
      <c r="R9" s="15">
        <f>SUM($D9:F9)/R$1</f>
        <v>213.63693886856427</v>
      </c>
      <c r="S9" s="15">
        <f>SUM($D9:G9)/S$1</f>
        <v>215.43302983013632</v>
      </c>
      <c r="T9" s="15">
        <f>SUM($D9:H9)/T$1</f>
        <v>225.99493902667245</v>
      </c>
      <c r="U9" s="15">
        <f>SUM($D9:I9)/U$1</f>
        <v>224.68164253408989</v>
      </c>
      <c r="V9" s="15">
        <f>SUM($D9:J9)/V$1</f>
        <v>224.91373756284881</v>
      </c>
      <c r="W9" s="15">
        <f>SUM($D9:K9)/W$1</f>
        <v>222.25823363750197</v>
      </c>
      <c r="X9" s="15">
        <f>SUM($D9:L9)/X$1</f>
        <v>220.01055702903761</v>
      </c>
      <c r="Y9" s="15">
        <f>SUM($D9:M9)/Y$1</f>
        <v>216.37612648419426</v>
      </c>
      <c r="Z9" s="15">
        <f>SUM($D9:N9)/Z$1</f>
        <v>214.1641197467182</v>
      </c>
      <c r="AA9" s="15">
        <f>SUM($D9:O9)/AA$1</f>
        <v>211.66858982328407</v>
      </c>
      <c r="AB9" s="15">
        <f t="shared" si="0"/>
        <v>213.63693886856427</v>
      </c>
      <c r="AC9" s="15">
        <f t="shared" si="1"/>
        <v>235.72634619961556</v>
      </c>
      <c r="AD9" s="15">
        <f t="shared" si="2"/>
        <v>210.66838601893298</v>
      </c>
      <c r="AE9" s="15">
        <f t="shared" si="3"/>
        <v>186.64268820602354</v>
      </c>
      <c r="AF9" s="15">
        <f t="shared" si="4"/>
        <v>224.68164253408989</v>
      </c>
      <c r="AG9" s="15">
        <f t="shared" si="5"/>
        <v>198.65553711247824</v>
      </c>
      <c r="AH9" s="15">
        <f t="shared" si="6"/>
        <v>211.66858982328407</v>
      </c>
    </row>
    <row r="10" spans="1:34" s="1" customFormat="1" ht="18.600000000000001">
      <c r="B10" s="24" t="s">
        <v>39</v>
      </c>
      <c r="C10" s="14"/>
      <c r="D10" s="48">
        <v>746.0552498536066</v>
      </c>
      <c r="E10" s="48">
        <v>590.95615636616299</v>
      </c>
      <c r="F10" s="48">
        <v>321.53832673074612</v>
      </c>
      <c r="G10" s="48">
        <v>935.70675400804566</v>
      </c>
      <c r="H10" s="48">
        <v>816.729731312784</v>
      </c>
      <c r="I10" s="48">
        <v>630.98038224941172</v>
      </c>
      <c r="J10" s="48">
        <v>721.8767308175826</v>
      </c>
      <c r="K10" s="48">
        <v>583.05929905036533</v>
      </c>
      <c r="L10" s="48">
        <v>659.95116785601238</v>
      </c>
      <c r="M10" s="48">
        <v>888.07398266558562</v>
      </c>
      <c r="N10" s="48">
        <v>630.79830732503285</v>
      </c>
      <c r="O10" s="48">
        <v>862.38593787614195</v>
      </c>
      <c r="P10" s="15">
        <f>SUM($D10:D10)/P$1</f>
        <v>746.0552498536066</v>
      </c>
      <c r="Q10" s="15">
        <f>SUM($D10:E10)/Q$1</f>
        <v>668.50570310988473</v>
      </c>
      <c r="R10" s="15">
        <f>SUM($D10:F10)/R$1</f>
        <v>552.8499109835052</v>
      </c>
      <c r="S10" s="15">
        <f>SUM($D10:G10)/S$1</f>
        <v>648.56412173964031</v>
      </c>
      <c r="T10" s="15">
        <f>SUM($D10:H10)/T$1</f>
        <v>682.19724365426896</v>
      </c>
      <c r="U10" s="15">
        <f>SUM($D10:I10)/U$1</f>
        <v>673.66110008679277</v>
      </c>
      <c r="V10" s="15">
        <f>SUM($D10:J10)/V$1</f>
        <v>680.54904733404851</v>
      </c>
      <c r="W10" s="15">
        <f>SUM($D10:K10)/W$1</f>
        <v>668.36282879858811</v>
      </c>
      <c r="X10" s="15">
        <f>SUM($D10:L10)/X$1</f>
        <v>667.42819980496859</v>
      </c>
      <c r="Y10" s="15">
        <f>SUM($D10:M10)/Y$1</f>
        <v>689.49277809103023</v>
      </c>
      <c r="Z10" s="15">
        <f>SUM($D10:N10)/Z$1</f>
        <v>684.15691711230318</v>
      </c>
      <c r="AA10" s="15">
        <f>SUM($D10:O10)/AA$1</f>
        <v>699.00933550928983</v>
      </c>
      <c r="AB10" s="15">
        <f t="shared" si="0"/>
        <v>552.8499109835052</v>
      </c>
      <c r="AC10" s="15">
        <f t="shared" si="1"/>
        <v>794.47228919008046</v>
      </c>
      <c r="AD10" s="15">
        <f t="shared" si="2"/>
        <v>654.96239924132021</v>
      </c>
      <c r="AE10" s="15">
        <f t="shared" si="3"/>
        <v>793.75274262225355</v>
      </c>
      <c r="AF10" s="15">
        <f t="shared" si="4"/>
        <v>673.66110008679277</v>
      </c>
      <c r="AG10" s="15">
        <f t="shared" si="5"/>
        <v>724.35757093178688</v>
      </c>
      <c r="AH10" s="15">
        <f t="shared" si="6"/>
        <v>699.00933550928983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1994.1770730132257</v>
      </c>
      <c r="E12" s="48">
        <v>2067.8031081408108</v>
      </c>
      <c r="F12" s="48">
        <v>1958.7331675794849</v>
      </c>
      <c r="G12" s="48">
        <v>2318.8986455012719</v>
      </c>
      <c r="H12" s="48">
        <v>2384.7898284459407</v>
      </c>
      <c r="I12" s="48">
        <v>2256.4989354714207</v>
      </c>
      <c r="J12" s="48">
        <v>2221.4968633613985</v>
      </c>
      <c r="K12" s="48">
        <v>2306.011885829857</v>
      </c>
      <c r="L12" s="48">
        <v>2408.1649741133024</v>
      </c>
      <c r="M12" s="48">
        <v>2538.1344527497163</v>
      </c>
      <c r="N12" s="48">
        <v>2264.4594458953225</v>
      </c>
      <c r="O12" s="48">
        <v>2805.3172087126864</v>
      </c>
      <c r="P12" s="28">
        <f>SUM($D12:D12)/P$1</f>
        <v>1994.1770730132257</v>
      </c>
      <c r="Q12" s="28">
        <f>SUM($D12:E12)/Q$1</f>
        <v>2030.9900905770182</v>
      </c>
      <c r="R12" s="28">
        <f>SUM($D12:F12)/R$1</f>
        <v>2006.9044495778405</v>
      </c>
      <c r="S12" s="28">
        <f>SUM($D12:G12)/S$1</f>
        <v>2084.9029985586985</v>
      </c>
      <c r="T12" s="28">
        <f>SUM($D12:H12)/T$1</f>
        <v>2144.8803645361468</v>
      </c>
      <c r="U12" s="28">
        <f>SUM($D12:I12)/U$1</f>
        <v>2163.4834596920259</v>
      </c>
      <c r="V12" s="28">
        <f>SUM($D12:J12)/V$1</f>
        <v>2171.7710887876506</v>
      </c>
      <c r="W12" s="28">
        <f>SUM($D12:K12)/W$1</f>
        <v>2188.5511884179264</v>
      </c>
      <c r="X12" s="28">
        <f>SUM($D12:L12)/X$1</f>
        <v>2212.9527201618571</v>
      </c>
      <c r="Y12" s="28">
        <f>SUM($D12:M12)/Y$1</f>
        <v>2245.4708934206433</v>
      </c>
      <c r="Z12" s="28">
        <f>SUM($D12:N12)/Z$1</f>
        <v>2247.1971254637956</v>
      </c>
      <c r="AA12" s="28">
        <f>SUM($D12:O12)/AA$1</f>
        <v>2293.7071324012036</v>
      </c>
      <c r="AB12" s="28">
        <f t="shared" si="0"/>
        <v>2006.9044495778405</v>
      </c>
      <c r="AC12" s="28">
        <f t="shared" si="1"/>
        <v>2320.0624698062111</v>
      </c>
      <c r="AD12" s="28">
        <f t="shared" si="2"/>
        <v>2311.8912411015194</v>
      </c>
      <c r="AE12" s="28">
        <f t="shared" si="3"/>
        <v>2535.9703691192412</v>
      </c>
      <c r="AF12" s="28">
        <f t="shared" si="4"/>
        <v>2163.4834596920259</v>
      </c>
      <c r="AG12" s="28">
        <f t="shared" si="5"/>
        <v>2423.9308051103803</v>
      </c>
      <c r="AH12" s="28">
        <f t="shared" si="6"/>
        <v>2293.7071324012036</v>
      </c>
    </row>
    <row r="13" spans="1:34" s="1" customFormat="1" ht="18.600000000000001">
      <c r="B13" s="25" t="s">
        <v>42</v>
      </c>
      <c r="C13" s="14"/>
      <c r="D13" s="48">
        <v>76.671425467800688</v>
      </c>
      <c r="E13" s="48">
        <v>96.176901962866609</v>
      </c>
      <c r="F13" s="48">
        <v>83.221806510467516</v>
      </c>
      <c r="G13" s="48">
        <v>94.132766664804223</v>
      </c>
      <c r="H13" s="48">
        <v>78.094916293533899</v>
      </c>
      <c r="I13" s="48">
        <v>77.163090671531464</v>
      </c>
      <c r="J13" s="48">
        <v>70.628505787307233</v>
      </c>
      <c r="K13" s="48">
        <v>82.143256902219278</v>
      </c>
      <c r="L13" s="48">
        <v>98.629009143175409</v>
      </c>
      <c r="M13" s="48">
        <v>97.923583477199429</v>
      </c>
      <c r="N13" s="48">
        <v>106.43175952580316</v>
      </c>
      <c r="O13" s="48">
        <v>124.95487748681782</v>
      </c>
      <c r="P13" s="15">
        <f>SUM($D13:D13)/P$1</f>
        <v>76.671425467800688</v>
      </c>
      <c r="Q13" s="15">
        <f>SUM($D13:E13)/Q$1</f>
        <v>86.424163715333648</v>
      </c>
      <c r="R13" s="15">
        <f>SUM($D13:F13)/R$1</f>
        <v>85.356711313711614</v>
      </c>
      <c r="S13" s="15">
        <f>SUM($D13:G13)/S$1</f>
        <v>87.550725151484755</v>
      </c>
      <c r="T13" s="15">
        <f>SUM($D13:H13)/T$1</f>
        <v>85.659563379894593</v>
      </c>
      <c r="U13" s="15">
        <f>SUM($D13:I13)/U$1</f>
        <v>84.243484595167402</v>
      </c>
      <c r="V13" s="15">
        <f>SUM($D13:J13)/V$1</f>
        <v>82.298487622615951</v>
      </c>
      <c r="W13" s="15">
        <f>SUM($D13:K13)/W$1</f>
        <v>82.27908378256636</v>
      </c>
      <c r="X13" s="15">
        <f>SUM($D13:L13)/X$1</f>
        <v>84.095742155967358</v>
      </c>
      <c r="Y13" s="15">
        <f>SUM($D13:M13)/Y$1</f>
        <v>85.478526288090578</v>
      </c>
      <c r="Z13" s="15">
        <f>SUM($D13:N13)/Z$1</f>
        <v>87.383365673337167</v>
      </c>
      <c r="AA13" s="15">
        <f>SUM($D13:O13)/AA$1</f>
        <v>90.514324991127225</v>
      </c>
      <c r="AB13" s="15">
        <f t="shared" si="0"/>
        <v>85.356711313711614</v>
      </c>
      <c r="AC13" s="15">
        <f t="shared" si="1"/>
        <v>83.13025787662319</v>
      </c>
      <c r="AD13" s="15">
        <f t="shared" si="2"/>
        <v>83.800257277567297</v>
      </c>
      <c r="AE13" s="15">
        <f t="shared" si="3"/>
        <v>109.7700734966068</v>
      </c>
      <c r="AF13" s="15">
        <f t="shared" si="4"/>
        <v>84.243484595167402</v>
      </c>
      <c r="AG13" s="15">
        <f t="shared" si="5"/>
        <v>96.785165387087048</v>
      </c>
      <c r="AH13" s="15">
        <f t="shared" si="6"/>
        <v>90.514324991127225</v>
      </c>
    </row>
    <row r="14" spans="1:34" s="1" customFormat="1" ht="18.600000000000001">
      <c r="B14" s="25" t="s">
        <v>43</v>
      </c>
      <c r="C14" s="14"/>
      <c r="D14" s="48">
        <v>1730.0933752444348</v>
      </c>
      <c r="E14" s="48">
        <v>2286.0440413440588</v>
      </c>
      <c r="F14" s="48">
        <v>2126.3749092160451</v>
      </c>
      <c r="G14" s="48">
        <v>2083.8219418071399</v>
      </c>
      <c r="H14" s="48">
        <v>2585.303332608547</v>
      </c>
      <c r="I14" s="48">
        <v>2580.193875795298</v>
      </c>
      <c r="J14" s="48">
        <v>2414.7962115744313</v>
      </c>
      <c r="K14" s="48">
        <v>2516.4678023101974</v>
      </c>
      <c r="L14" s="48">
        <v>3050.1269292187776</v>
      </c>
      <c r="M14" s="48">
        <v>2730.2438537812363</v>
      </c>
      <c r="N14" s="48">
        <v>2532.2028325651404</v>
      </c>
      <c r="O14" s="48">
        <v>2256.5652378820532</v>
      </c>
      <c r="P14" s="15">
        <f>SUM($D14:D14)/P$1</f>
        <v>1730.0933752444348</v>
      </c>
      <c r="Q14" s="15">
        <f>SUM($D14:E14)/Q$1</f>
        <v>2008.0687082942468</v>
      </c>
      <c r="R14" s="15">
        <f>SUM($D14:F14)/R$1</f>
        <v>2047.5041086015128</v>
      </c>
      <c r="S14" s="15">
        <f>SUM($D14:G14)/S$1</f>
        <v>2056.5835669029198</v>
      </c>
      <c r="T14" s="15">
        <f>SUM($D14:H14)/T$1</f>
        <v>2162.3275200440453</v>
      </c>
      <c r="U14" s="15">
        <f>SUM($D14:I14)/U$1</f>
        <v>2231.9719126692539</v>
      </c>
      <c r="V14" s="15">
        <f>SUM($D14:J14)/V$1</f>
        <v>2258.0896696557079</v>
      </c>
      <c r="W14" s="15">
        <f>SUM($D14:K14)/W$1</f>
        <v>2290.3869362375194</v>
      </c>
      <c r="X14" s="15">
        <f>SUM($D14:L14)/X$1</f>
        <v>2374.8024910132149</v>
      </c>
      <c r="Y14" s="15">
        <f>SUM($D14:M14)/Y$1</f>
        <v>2410.3466272900173</v>
      </c>
      <c r="Z14" s="15">
        <f>SUM($D14:N14)/Z$1</f>
        <v>2421.4244641332102</v>
      </c>
      <c r="AA14" s="15">
        <f>SUM($D14:O14)/AA$1</f>
        <v>2407.6861952789473</v>
      </c>
      <c r="AB14" s="15">
        <f t="shared" si="0"/>
        <v>2047.5041086015128</v>
      </c>
      <c r="AC14" s="15">
        <f t="shared" si="1"/>
        <v>2416.4397167369948</v>
      </c>
      <c r="AD14" s="15">
        <f t="shared" si="2"/>
        <v>2660.4636477011354</v>
      </c>
      <c r="AE14" s="15">
        <f t="shared" si="3"/>
        <v>2506.3373080761435</v>
      </c>
      <c r="AF14" s="15">
        <f t="shared" si="4"/>
        <v>2231.9719126692539</v>
      </c>
      <c r="AG14" s="15">
        <f t="shared" si="5"/>
        <v>2583.4004778886392</v>
      </c>
      <c r="AH14" s="15">
        <f t="shared" si="6"/>
        <v>2407.6861952789473</v>
      </c>
    </row>
    <row r="15" spans="1:34" s="1" customFormat="1" ht="18.600000000000001">
      <c r="B15" s="25" t="s">
        <v>44</v>
      </c>
      <c r="C15" s="14"/>
      <c r="D15" s="48">
        <v>2449.2433661633181</v>
      </c>
      <c r="E15" s="48">
        <v>2827.9743481720602</v>
      </c>
      <c r="F15" s="48">
        <v>2769.256113848392</v>
      </c>
      <c r="G15" s="48">
        <v>2708.5528111167555</v>
      </c>
      <c r="H15" s="48">
        <v>3195.167704294849</v>
      </c>
      <c r="I15" s="48">
        <v>3015.4083229470593</v>
      </c>
      <c r="J15" s="48">
        <v>2926.7829155536056</v>
      </c>
      <c r="K15" s="48">
        <v>2978.0238466222045</v>
      </c>
      <c r="L15" s="48">
        <v>4008.9088451995594</v>
      </c>
      <c r="M15" s="48">
        <v>4105.2982953066094</v>
      </c>
      <c r="N15" s="48">
        <v>4364.8225671637547</v>
      </c>
      <c r="O15" s="48">
        <v>4514.1856378871416</v>
      </c>
      <c r="P15" s="15">
        <f>SUM($D15:D15)/P$1</f>
        <v>2449.2433661633181</v>
      </c>
      <c r="Q15" s="15">
        <f>SUM($D15:E15)/Q$1</f>
        <v>2638.6088571676892</v>
      </c>
      <c r="R15" s="15">
        <f>SUM($D15:F15)/R$1</f>
        <v>2682.1579427279235</v>
      </c>
      <c r="S15" s="15">
        <f>SUM($D15:G15)/S$1</f>
        <v>2688.7566598251315</v>
      </c>
      <c r="T15" s="15">
        <f>SUM($D15:H15)/T$1</f>
        <v>2790.0388687190748</v>
      </c>
      <c r="U15" s="15">
        <f>SUM($D15:I15)/U$1</f>
        <v>2827.6004444237387</v>
      </c>
      <c r="V15" s="15">
        <f>SUM($D15:J15)/V$1</f>
        <v>2841.7693688708628</v>
      </c>
      <c r="W15" s="15">
        <f>SUM($D15:K15)/W$1</f>
        <v>2858.8011785897802</v>
      </c>
      <c r="X15" s="15">
        <f>SUM($D15:L15)/X$1</f>
        <v>2986.5909193242001</v>
      </c>
      <c r="Y15" s="15">
        <f>SUM($D15:M15)/Y$1</f>
        <v>3098.4616569224409</v>
      </c>
      <c r="Z15" s="15">
        <f>SUM($D15:N15)/Z$1</f>
        <v>3213.5853760352879</v>
      </c>
      <c r="AA15" s="15">
        <f>SUM($D15:O15)/AA$1</f>
        <v>3321.9687311896087</v>
      </c>
      <c r="AB15" s="15">
        <f t="shared" si="0"/>
        <v>2682.1579427279235</v>
      </c>
      <c r="AC15" s="15">
        <f t="shared" si="1"/>
        <v>2973.0429461195545</v>
      </c>
      <c r="AD15" s="15">
        <f t="shared" si="2"/>
        <v>3304.5718691251227</v>
      </c>
      <c r="AE15" s="15">
        <f t="shared" si="3"/>
        <v>4328.1021667858358</v>
      </c>
      <c r="AF15" s="15">
        <f t="shared" si="4"/>
        <v>2827.6004444237387</v>
      </c>
      <c r="AG15" s="15">
        <f t="shared" si="5"/>
        <v>3816.337017955479</v>
      </c>
      <c r="AH15" s="15">
        <f t="shared" si="6"/>
        <v>3321.9687311896087</v>
      </c>
    </row>
    <row r="16" spans="1:34" s="1" customFormat="1" ht="18.600000000000001">
      <c r="B16" s="25" t="s">
        <v>45</v>
      </c>
      <c r="C16" s="14"/>
      <c r="D16" s="48">
        <v>42.853927718608645</v>
      </c>
      <c r="E16" s="48">
        <v>50.988771709292784</v>
      </c>
      <c r="F16" s="48">
        <v>46.729754702194761</v>
      </c>
      <c r="G16" s="48">
        <v>49.522019009394164</v>
      </c>
      <c r="H16" s="48">
        <v>51.648714509524119</v>
      </c>
      <c r="I16" s="48">
        <v>49.232604447644448</v>
      </c>
      <c r="J16" s="48">
        <v>44.928168817190823</v>
      </c>
      <c r="K16" s="48">
        <v>50.130004513748922</v>
      </c>
      <c r="L16" s="48">
        <v>70.197150493708676</v>
      </c>
      <c r="M16" s="48">
        <v>63.675066772713862</v>
      </c>
      <c r="N16" s="48">
        <v>71.521615102900554</v>
      </c>
      <c r="O16" s="48">
        <v>57.952173612652608</v>
      </c>
      <c r="P16" s="15">
        <f>SUM($D16:D16)/P$1</f>
        <v>42.853927718608645</v>
      </c>
      <c r="Q16" s="15">
        <f>SUM($D16:E16)/Q$1</f>
        <v>46.921349713950718</v>
      </c>
      <c r="R16" s="15">
        <f>SUM($D16:F16)/R$1</f>
        <v>46.857484710032061</v>
      </c>
      <c r="S16" s="15">
        <f>SUM($D16:G16)/S$1</f>
        <v>47.52361828487259</v>
      </c>
      <c r="T16" s="15">
        <f>SUM($D16:H16)/T$1</f>
        <v>48.3486375298029</v>
      </c>
      <c r="U16" s="15">
        <f>SUM($D16:I16)/U$1</f>
        <v>48.495965349443161</v>
      </c>
      <c r="V16" s="15">
        <f>SUM($D16:J16)/V$1</f>
        <v>47.986280130549972</v>
      </c>
      <c r="W16" s="15">
        <f>SUM($D16:K16)/W$1</f>
        <v>48.254245678449841</v>
      </c>
      <c r="X16" s="15">
        <f>SUM($D16:L16)/X$1</f>
        <v>50.692346213478601</v>
      </c>
      <c r="Y16" s="15">
        <f>SUM($D16:M16)/Y$1</f>
        <v>51.990618269402127</v>
      </c>
      <c r="Z16" s="15">
        <f>SUM($D16:N16)/Z$1</f>
        <v>53.766163436083801</v>
      </c>
      <c r="AA16" s="15">
        <f>SUM($D16:O16)/AA$1</f>
        <v>54.114997617464532</v>
      </c>
      <c r="AB16" s="15">
        <f t="shared" si="0"/>
        <v>46.857484710032061</v>
      </c>
      <c r="AC16" s="15">
        <f t="shared" si="1"/>
        <v>50.134445988854246</v>
      </c>
      <c r="AD16" s="15">
        <f t="shared" si="2"/>
        <v>55.085107941549474</v>
      </c>
      <c r="AE16" s="15">
        <f t="shared" si="3"/>
        <v>64.382951829422339</v>
      </c>
      <c r="AF16" s="15">
        <f t="shared" si="4"/>
        <v>48.495965349443161</v>
      </c>
      <c r="AG16" s="15">
        <f t="shared" si="5"/>
        <v>59.73402988548591</v>
      </c>
      <c r="AH16" s="15">
        <f t="shared" si="6"/>
        <v>54.114997617464532</v>
      </c>
    </row>
    <row r="17" spans="2:34" s="1" customFormat="1" ht="18.600000000000001">
      <c r="B17" s="25" t="s">
        <v>46</v>
      </c>
      <c r="C17" s="14"/>
      <c r="D17" s="48">
        <v>227.30426133527257</v>
      </c>
      <c r="E17" s="48">
        <v>280.82626326413856</v>
      </c>
      <c r="F17" s="48">
        <v>206.78495457162302</v>
      </c>
      <c r="G17" s="48">
        <v>224.64523967922449</v>
      </c>
      <c r="H17" s="48">
        <v>243.42475808740397</v>
      </c>
      <c r="I17" s="48">
        <v>287.24805350728673</v>
      </c>
      <c r="J17" s="48">
        <v>198.08966294335414</v>
      </c>
      <c r="K17" s="48">
        <v>224.40043156025021</v>
      </c>
      <c r="L17" s="48">
        <v>361.9649916422926</v>
      </c>
      <c r="M17" s="48">
        <v>447.48093411891256</v>
      </c>
      <c r="N17" s="48">
        <v>309.78756904827043</v>
      </c>
      <c r="O17" s="48">
        <v>371.58847238098087</v>
      </c>
      <c r="P17" s="15">
        <f>SUM($D17:D17)/P$1</f>
        <v>227.30426133527257</v>
      </c>
      <c r="Q17" s="15">
        <f>SUM($D17:E17)/Q$1</f>
        <v>254.06526229970558</v>
      </c>
      <c r="R17" s="15">
        <f>SUM($D17:F17)/R$1</f>
        <v>238.30515972367803</v>
      </c>
      <c r="S17" s="15">
        <f>SUM($D17:G17)/S$1</f>
        <v>234.89017971256465</v>
      </c>
      <c r="T17" s="15">
        <f>SUM($D17:H17)/T$1</f>
        <v>236.59709538753251</v>
      </c>
      <c r="U17" s="15">
        <f>SUM($D17:I17)/U$1</f>
        <v>245.03892174082489</v>
      </c>
      <c r="V17" s="15">
        <f>SUM($D17:J17)/V$1</f>
        <v>238.33188476975764</v>
      </c>
      <c r="W17" s="15">
        <f>SUM($D17:K17)/W$1</f>
        <v>236.5904531185692</v>
      </c>
      <c r="X17" s="15">
        <f>SUM($D17:L17)/X$1</f>
        <v>250.52095739898292</v>
      </c>
      <c r="Y17" s="15">
        <f>SUM($D17:M17)/Y$1</f>
        <v>270.21695507097587</v>
      </c>
      <c r="Z17" s="15">
        <f>SUM($D17:N17)/Z$1</f>
        <v>273.81428361436633</v>
      </c>
      <c r="AA17" s="15">
        <f>SUM($D17:O17)/AA$1</f>
        <v>281.96213267825084</v>
      </c>
      <c r="AB17" s="15">
        <f t="shared" si="0"/>
        <v>238.30515972367803</v>
      </c>
      <c r="AC17" s="15">
        <f t="shared" si="1"/>
        <v>251.77268375797175</v>
      </c>
      <c r="AD17" s="15">
        <f t="shared" si="2"/>
        <v>261.48502871529899</v>
      </c>
      <c r="AE17" s="15">
        <f t="shared" si="3"/>
        <v>376.28565851605464</v>
      </c>
      <c r="AF17" s="15">
        <f t="shared" si="4"/>
        <v>245.03892174082489</v>
      </c>
      <c r="AG17" s="15">
        <f t="shared" si="5"/>
        <v>318.88534361567679</v>
      </c>
      <c r="AH17" s="15">
        <f t="shared" si="6"/>
        <v>281.96213267825084</v>
      </c>
    </row>
    <row r="18" spans="2:34" s="1" customFormat="1" ht="18.600000000000001">
      <c r="B18" s="26" t="s">
        <v>47</v>
      </c>
      <c r="C18" s="27"/>
      <c r="D18" s="48">
        <v>4558.5144692524127</v>
      </c>
      <c r="E18" s="48">
        <v>5587.5379248316967</v>
      </c>
      <c r="F18" s="48">
        <v>5270.7757904945647</v>
      </c>
      <c r="G18" s="48">
        <v>5206.5627389538595</v>
      </c>
      <c r="H18" s="48">
        <v>6200.7621581484309</v>
      </c>
      <c r="I18" s="48">
        <v>6049.780355982999</v>
      </c>
      <c r="J18" s="48">
        <v>5698.008346803681</v>
      </c>
      <c r="K18" s="48">
        <v>5882.1610994049452</v>
      </c>
      <c r="L18" s="48">
        <v>7638.0417362251173</v>
      </c>
      <c r="M18" s="48">
        <v>7450.8202369409091</v>
      </c>
      <c r="N18" s="48">
        <v>7432.8335636636248</v>
      </c>
      <c r="O18" s="48">
        <v>7374.966473047778</v>
      </c>
      <c r="P18" s="28">
        <f>SUM($D18:D18)/P$1</f>
        <v>4558.5144692524127</v>
      </c>
      <c r="Q18" s="28">
        <f>SUM($D18:E18)/Q$1</f>
        <v>5073.0261970420543</v>
      </c>
      <c r="R18" s="28">
        <f>SUM($D18:F18)/R$1</f>
        <v>5138.9427281928911</v>
      </c>
      <c r="S18" s="28">
        <f>SUM($D18:G18)/S$1</f>
        <v>5155.8477308831334</v>
      </c>
      <c r="T18" s="28">
        <f>SUM($D18:H18)/T$1</f>
        <v>5364.8306163361931</v>
      </c>
      <c r="U18" s="28">
        <f>SUM($D18:I18)/U$1</f>
        <v>5478.9889062773264</v>
      </c>
      <c r="V18" s="28">
        <f>SUM($D18:J18)/V$1</f>
        <v>5510.2773977810921</v>
      </c>
      <c r="W18" s="28">
        <f>SUM($D18:K18)/W$1</f>
        <v>5556.7628604840738</v>
      </c>
      <c r="X18" s="28">
        <f>SUM($D18:L18)/X$1</f>
        <v>5788.0160688997457</v>
      </c>
      <c r="Y18" s="28">
        <f>SUM($D18:M18)/Y$1</f>
        <v>5954.2964857038623</v>
      </c>
      <c r="Z18" s="28">
        <f>SUM($D18:N18)/Z$1</f>
        <v>6088.7089473365668</v>
      </c>
      <c r="AA18" s="28">
        <f>SUM($D18:O18)/AA$1</f>
        <v>6195.8970744791686</v>
      </c>
      <c r="AB18" s="28">
        <f t="shared" si="0"/>
        <v>5138.9427281928911</v>
      </c>
      <c r="AC18" s="28">
        <f t="shared" si="1"/>
        <v>5819.0350843617634</v>
      </c>
      <c r="AD18" s="28">
        <f t="shared" si="2"/>
        <v>6406.0703941445818</v>
      </c>
      <c r="AE18" s="28">
        <f t="shared" si="3"/>
        <v>7419.5400912174373</v>
      </c>
      <c r="AF18" s="28">
        <f t="shared" si="4"/>
        <v>5478.9889062773264</v>
      </c>
      <c r="AG18" s="28">
        <f t="shared" si="5"/>
        <v>6912.80524268101</v>
      </c>
      <c r="AH18" s="28">
        <f t="shared" si="6"/>
        <v>6195.8970744791686</v>
      </c>
    </row>
    <row r="19" spans="2:34" s="1" customFormat="1" ht="18.600000000000001">
      <c r="B19" s="25" t="s">
        <v>48</v>
      </c>
      <c r="C19" s="14"/>
      <c r="D19" s="48">
        <v>544.18888463504334</v>
      </c>
      <c r="E19" s="48">
        <v>1011.1060152103909</v>
      </c>
      <c r="F19" s="48">
        <v>640.75625589114543</v>
      </c>
      <c r="G19" s="48">
        <v>730.17121395215713</v>
      </c>
      <c r="H19" s="48">
        <v>988.11446960121236</v>
      </c>
      <c r="I19" s="48">
        <v>860.28226595806257</v>
      </c>
      <c r="J19" s="48">
        <v>850.83522634106578</v>
      </c>
      <c r="K19" s="48">
        <v>820.68569611491012</v>
      </c>
      <c r="L19" s="48">
        <v>809.81669025592385</v>
      </c>
      <c r="M19" s="48">
        <v>746.86452242537621</v>
      </c>
      <c r="N19" s="48">
        <v>1185.3235155307877</v>
      </c>
      <c r="O19" s="48">
        <v>837.407951112153</v>
      </c>
      <c r="P19" s="15">
        <f>SUM($D19:D19)/P$1</f>
        <v>544.18888463504334</v>
      </c>
      <c r="Q19" s="15">
        <f>SUM($D19:E19)/Q$1</f>
        <v>777.6474499227171</v>
      </c>
      <c r="R19" s="15">
        <f>SUM($D19:F19)/R$1</f>
        <v>732.01705191219332</v>
      </c>
      <c r="S19" s="15">
        <f>SUM($D19:G19)/S$1</f>
        <v>731.55559242218419</v>
      </c>
      <c r="T19" s="15">
        <f>SUM($D19:H19)/T$1</f>
        <v>782.86736785798985</v>
      </c>
      <c r="U19" s="15">
        <f>SUM($D19:I19)/U$1</f>
        <v>795.76985087466858</v>
      </c>
      <c r="V19" s="15">
        <f>SUM($D19:J19)/V$1</f>
        <v>803.63633308415399</v>
      </c>
      <c r="W19" s="15">
        <f>SUM($D19:K19)/W$1</f>
        <v>805.76750346299855</v>
      </c>
      <c r="X19" s="15">
        <f>SUM($D19:L19)/X$1</f>
        <v>806.21741310665698</v>
      </c>
      <c r="Y19" s="15">
        <f>SUM($D19:M19)/Y$1</f>
        <v>800.28212403852888</v>
      </c>
      <c r="Z19" s="15">
        <f>SUM($D19:N19)/Z$1</f>
        <v>835.28588690146159</v>
      </c>
      <c r="AA19" s="15">
        <f>SUM($D19:O19)/AA$1</f>
        <v>835.4627255856858</v>
      </c>
      <c r="AB19" s="15">
        <f t="shared" si="0"/>
        <v>732.01705191219332</v>
      </c>
      <c r="AC19" s="15">
        <f t="shared" si="1"/>
        <v>859.52264983714394</v>
      </c>
      <c r="AD19" s="15">
        <f t="shared" si="2"/>
        <v>827.11253757063321</v>
      </c>
      <c r="AE19" s="15">
        <f t="shared" si="3"/>
        <v>923.19866302277239</v>
      </c>
      <c r="AF19" s="15">
        <f t="shared" si="4"/>
        <v>795.76985087466858</v>
      </c>
      <c r="AG19" s="15">
        <f t="shared" si="5"/>
        <v>875.15560029670269</v>
      </c>
      <c r="AH19" s="15">
        <f t="shared" si="6"/>
        <v>835.4627255856858</v>
      </c>
    </row>
    <row r="20" spans="2:34" s="1" customFormat="1" ht="18.600000000000001">
      <c r="B20" s="25" t="s">
        <v>49</v>
      </c>
      <c r="C20" s="14"/>
      <c r="D20" s="48">
        <v>92.361782489744925</v>
      </c>
      <c r="E20" s="48">
        <v>84.228410170330633</v>
      </c>
      <c r="F20" s="48">
        <v>77.038988255666524</v>
      </c>
      <c r="G20" s="48">
        <v>113.63032388191094</v>
      </c>
      <c r="H20" s="48">
        <v>144.33874817520177</v>
      </c>
      <c r="I20" s="48">
        <v>113.99317835757216</v>
      </c>
      <c r="J20" s="48">
        <v>127.35666887324784</v>
      </c>
      <c r="K20" s="48">
        <v>131.52645035892502</v>
      </c>
      <c r="L20" s="48">
        <v>117.06342721983253</v>
      </c>
      <c r="M20" s="48">
        <v>90.805863322034611</v>
      </c>
      <c r="N20" s="48">
        <v>132.54149539122599</v>
      </c>
      <c r="O20" s="48">
        <v>136.580274837128</v>
      </c>
      <c r="P20" s="15">
        <f>SUM($D20:D20)/P$1</f>
        <v>92.361782489744925</v>
      </c>
      <c r="Q20" s="15">
        <f>SUM($D20:E20)/Q$1</f>
        <v>88.295096330037779</v>
      </c>
      <c r="R20" s="15">
        <f>SUM($D20:F20)/R$1</f>
        <v>84.543060305247366</v>
      </c>
      <c r="S20" s="15">
        <f>SUM($D20:G20)/S$1</f>
        <v>91.814876199413263</v>
      </c>
      <c r="T20" s="15">
        <f>SUM($D20:H20)/T$1</f>
        <v>102.31965059457096</v>
      </c>
      <c r="U20" s="15">
        <f>SUM($D20:I20)/U$1</f>
        <v>104.26523855507116</v>
      </c>
      <c r="V20" s="15">
        <f>SUM($D20:J20)/V$1</f>
        <v>107.56401431481069</v>
      </c>
      <c r="W20" s="15">
        <f>SUM($D20:K20)/W$1</f>
        <v>110.55931882032498</v>
      </c>
      <c r="X20" s="15">
        <f>SUM($D20:L20)/X$1</f>
        <v>111.28199753138136</v>
      </c>
      <c r="Y20" s="15">
        <f>SUM($D20:M20)/Y$1</f>
        <v>109.2343841104467</v>
      </c>
      <c r="Z20" s="15">
        <f>SUM($D20:N20)/Z$1</f>
        <v>111.35321240869935</v>
      </c>
      <c r="AA20" s="15">
        <f>SUM($D20:O20)/AA$1</f>
        <v>113.4554676110684</v>
      </c>
      <c r="AB20" s="15">
        <f t="shared" si="0"/>
        <v>84.543060305247366</v>
      </c>
      <c r="AC20" s="15">
        <f t="shared" si="1"/>
        <v>123.98741680489496</v>
      </c>
      <c r="AD20" s="15">
        <f t="shared" si="2"/>
        <v>125.31551548400181</v>
      </c>
      <c r="AE20" s="15">
        <f t="shared" si="3"/>
        <v>119.97587785012952</v>
      </c>
      <c r="AF20" s="15">
        <f t="shared" si="4"/>
        <v>104.26523855507116</v>
      </c>
      <c r="AG20" s="15">
        <f t="shared" si="5"/>
        <v>122.64569666706568</v>
      </c>
      <c r="AH20" s="15">
        <f t="shared" si="6"/>
        <v>113.4554676110684</v>
      </c>
    </row>
    <row r="21" spans="2:34" s="1" customFormat="1" ht="18.600000000000001">
      <c r="B21" s="25" t="s">
        <v>50</v>
      </c>
      <c r="C21" s="14"/>
      <c r="D21" s="48">
        <v>54.48644295404246</v>
      </c>
      <c r="E21" s="48">
        <v>139.01739674672524</v>
      </c>
      <c r="F21" s="48">
        <v>109.83454707965998</v>
      </c>
      <c r="G21" s="48">
        <v>89.156728982457054</v>
      </c>
      <c r="H21" s="48">
        <v>139.81790519126665</v>
      </c>
      <c r="I21" s="48">
        <v>121.15885312927412</v>
      </c>
      <c r="J21" s="48">
        <v>70.646010656542444</v>
      </c>
      <c r="K21" s="48">
        <v>141.51904302471084</v>
      </c>
      <c r="L21" s="48">
        <v>162.15162274201626</v>
      </c>
      <c r="M21" s="48">
        <v>138.5157663606702</v>
      </c>
      <c r="N21" s="48">
        <v>321.07432429822916</v>
      </c>
      <c r="O21" s="48">
        <v>413.66660882047421</v>
      </c>
      <c r="P21" s="15">
        <f>SUM($D21:D21)/P$1</f>
        <v>54.48644295404246</v>
      </c>
      <c r="Q21" s="15">
        <f>SUM($D21:E21)/Q$1</f>
        <v>96.751919850383842</v>
      </c>
      <c r="R21" s="15">
        <f>SUM($D21:F21)/R$1</f>
        <v>101.11279559347588</v>
      </c>
      <c r="S21" s="15">
        <f>SUM($D21:G21)/S$1</f>
        <v>98.123778940721166</v>
      </c>
      <c r="T21" s="15">
        <f>SUM($D21:H21)/T$1</f>
        <v>106.46260419083026</v>
      </c>
      <c r="U21" s="15">
        <f>SUM($D21:I21)/U$1</f>
        <v>108.91197901390423</v>
      </c>
      <c r="V21" s="15">
        <f>SUM($D21:J21)/V$1</f>
        <v>103.44541210570969</v>
      </c>
      <c r="W21" s="15">
        <f>SUM($D21:K21)/W$1</f>
        <v>108.20461597058484</v>
      </c>
      <c r="X21" s="15">
        <f>SUM($D21:L21)/X$1</f>
        <v>114.19872783407722</v>
      </c>
      <c r="Y21" s="15">
        <f>SUM($D21:M21)/Y$1</f>
        <v>116.6304316867365</v>
      </c>
      <c r="Z21" s="15">
        <f>SUM($D21:N21)/Z$1</f>
        <v>135.21624010596312</v>
      </c>
      <c r="AA21" s="15">
        <f>SUM($D21:O21)/AA$1</f>
        <v>158.42043749883905</v>
      </c>
      <c r="AB21" s="15">
        <f t="shared" si="0"/>
        <v>101.11279559347588</v>
      </c>
      <c r="AC21" s="15">
        <f t="shared" si="1"/>
        <v>116.71116243433261</v>
      </c>
      <c r="AD21" s="15">
        <f t="shared" si="2"/>
        <v>124.77222547442318</v>
      </c>
      <c r="AE21" s="15">
        <f t="shared" si="3"/>
        <v>291.08556649312453</v>
      </c>
      <c r="AF21" s="15">
        <f t="shared" si="4"/>
        <v>108.91197901390423</v>
      </c>
      <c r="AG21" s="15">
        <f t="shared" si="5"/>
        <v>207.92889598377386</v>
      </c>
      <c r="AH21" s="15">
        <f t="shared" si="6"/>
        <v>158.42043749883905</v>
      </c>
    </row>
    <row r="22" spans="2:34" s="1" customFormat="1" ht="18.600000000000001">
      <c r="B22" s="25" t="s">
        <v>51</v>
      </c>
      <c r="C22" s="14"/>
      <c r="D22" s="48">
        <v>146.93111697666404</v>
      </c>
      <c r="E22" s="48">
        <v>442.71273729826066</v>
      </c>
      <c r="F22" s="48">
        <v>381.79779831737108</v>
      </c>
      <c r="G22" s="48">
        <v>260.78078626210663</v>
      </c>
      <c r="H22" s="48">
        <v>340.18281380261686</v>
      </c>
      <c r="I22" s="48">
        <v>337.07233279087313</v>
      </c>
      <c r="J22" s="48">
        <v>208.227089298138</v>
      </c>
      <c r="K22" s="48">
        <v>244.74246626666528</v>
      </c>
      <c r="L22" s="48">
        <v>536.93166026871484</v>
      </c>
      <c r="M22" s="48">
        <v>289.63945669078976</v>
      </c>
      <c r="N22" s="48">
        <v>319.59548630096856</v>
      </c>
      <c r="O22" s="48">
        <v>275.58004033131658</v>
      </c>
      <c r="P22" s="15">
        <f>SUM($D22:D22)/P$1</f>
        <v>146.93111697666404</v>
      </c>
      <c r="Q22" s="15">
        <f>SUM($D22:E22)/Q$1</f>
        <v>294.82192713746235</v>
      </c>
      <c r="R22" s="15">
        <f>SUM($D22:F22)/R$1</f>
        <v>323.81388419743195</v>
      </c>
      <c r="S22" s="15">
        <f>SUM($D22:G22)/S$1</f>
        <v>308.05560971360057</v>
      </c>
      <c r="T22" s="15">
        <f>SUM($D22:H22)/T$1</f>
        <v>314.48105053140387</v>
      </c>
      <c r="U22" s="15">
        <f>SUM($D22:I22)/U$1</f>
        <v>318.24626424131537</v>
      </c>
      <c r="V22" s="15">
        <f>SUM($D22:J22)/V$1</f>
        <v>302.52923924943292</v>
      </c>
      <c r="W22" s="15">
        <f>SUM($D22:K22)/W$1</f>
        <v>295.30589262658697</v>
      </c>
      <c r="X22" s="15">
        <f>SUM($D22:L22)/X$1</f>
        <v>322.15320014237898</v>
      </c>
      <c r="Y22" s="15">
        <f>SUM($D22:M22)/Y$1</f>
        <v>318.90182579722006</v>
      </c>
      <c r="Z22" s="15">
        <f>SUM($D22:N22)/Z$1</f>
        <v>318.96488584301534</v>
      </c>
      <c r="AA22" s="15">
        <f>SUM($D22:O22)/AA$1</f>
        <v>315.34948205037375</v>
      </c>
      <c r="AB22" s="15">
        <f t="shared" si="0"/>
        <v>323.81388419743195</v>
      </c>
      <c r="AC22" s="15">
        <f t="shared" si="1"/>
        <v>312.67864428519891</v>
      </c>
      <c r="AD22" s="15">
        <f t="shared" si="2"/>
        <v>329.96707194450602</v>
      </c>
      <c r="AE22" s="15">
        <f t="shared" si="3"/>
        <v>294.9383277743583</v>
      </c>
      <c r="AF22" s="15">
        <f t="shared" si="4"/>
        <v>318.24626424131537</v>
      </c>
      <c r="AG22" s="15">
        <f t="shared" si="5"/>
        <v>312.45269985943219</v>
      </c>
      <c r="AH22" s="15">
        <f t="shared" si="6"/>
        <v>315.34948205037375</v>
      </c>
    </row>
    <row r="23" spans="2:34" s="1" customFormat="1" ht="18.600000000000001">
      <c r="B23" s="25" t="s">
        <v>52</v>
      </c>
      <c r="C23" s="14"/>
      <c r="D23" s="48">
        <v>753.11845175518033</v>
      </c>
      <c r="E23" s="48">
        <v>915.24871187441749</v>
      </c>
      <c r="F23" s="48">
        <v>939.47071956435457</v>
      </c>
      <c r="G23" s="48">
        <v>938.87573893098863</v>
      </c>
      <c r="H23" s="48">
        <v>886.98717773671501</v>
      </c>
      <c r="I23" s="48">
        <v>1000.2252469660824</v>
      </c>
      <c r="J23" s="48">
        <v>1132.0928290673958</v>
      </c>
      <c r="K23" s="48">
        <v>1086.8822358484779</v>
      </c>
      <c r="L23" s="48">
        <v>1128.4754723134945</v>
      </c>
      <c r="M23" s="48">
        <v>1037.0393747609482</v>
      </c>
      <c r="N23" s="48">
        <v>1104.6043424958636</v>
      </c>
      <c r="O23" s="48">
        <v>1284.5295846863551</v>
      </c>
      <c r="P23" s="15">
        <f>SUM($D23:D23)/P$1</f>
        <v>753.11845175518033</v>
      </c>
      <c r="Q23" s="15">
        <f>SUM($D23:E23)/Q$1</f>
        <v>834.18358181479891</v>
      </c>
      <c r="R23" s="15">
        <f>SUM($D23:F23)/R$1</f>
        <v>869.27929439798424</v>
      </c>
      <c r="S23" s="15">
        <f>SUM($D23:G23)/S$1</f>
        <v>886.67840553123528</v>
      </c>
      <c r="T23" s="15">
        <f>SUM($D23:H23)/T$1</f>
        <v>886.7401599723313</v>
      </c>
      <c r="U23" s="15">
        <f>SUM($D23:I23)/U$1</f>
        <v>905.65434113795652</v>
      </c>
      <c r="V23" s="15">
        <f>SUM($D23:J23)/V$1</f>
        <v>938.00269655644775</v>
      </c>
      <c r="W23" s="15">
        <f>SUM($D23:K23)/W$1</f>
        <v>956.61263896795151</v>
      </c>
      <c r="X23" s="15">
        <f>SUM($D23:L23)/X$1</f>
        <v>975.70850933967859</v>
      </c>
      <c r="Y23" s="15">
        <f>SUM($D23:M23)/Y$1</f>
        <v>981.84159588180557</v>
      </c>
      <c r="Z23" s="15">
        <f>SUM($D23:N23)/Z$1</f>
        <v>993.00184557399268</v>
      </c>
      <c r="AA23" s="15">
        <f>SUM($D23:O23)/AA$1</f>
        <v>1017.2958238333563</v>
      </c>
      <c r="AB23" s="15">
        <f t="shared" si="0"/>
        <v>869.27929439798424</v>
      </c>
      <c r="AC23" s="15">
        <f t="shared" si="1"/>
        <v>942.0293878779288</v>
      </c>
      <c r="AD23" s="15">
        <f t="shared" si="2"/>
        <v>1115.8168457431227</v>
      </c>
      <c r="AE23" s="15">
        <f t="shared" si="3"/>
        <v>1142.0577673143891</v>
      </c>
      <c r="AF23" s="15">
        <f t="shared" si="4"/>
        <v>905.65434113795652</v>
      </c>
      <c r="AG23" s="15">
        <f t="shared" si="5"/>
        <v>1128.9373065287557</v>
      </c>
      <c r="AH23" s="15">
        <f t="shared" si="6"/>
        <v>1017.2958238333563</v>
      </c>
    </row>
    <row r="24" spans="2:34" s="1" customFormat="1" ht="18.600000000000001">
      <c r="B24" s="26" t="s">
        <v>53</v>
      </c>
      <c r="C24" s="29"/>
      <c r="D24" s="49">
        <v>1737.2428615115928</v>
      </c>
      <c r="E24" s="49">
        <v>2600.6529529545196</v>
      </c>
      <c r="F24" s="49">
        <v>2231.6254307740001</v>
      </c>
      <c r="G24" s="49">
        <v>2162.8947788318583</v>
      </c>
      <c r="H24" s="49">
        <v>2654.0029318693387</v>
      </c>
      <c r="I24" s="49">
        <v>2437.8808084351931</v>
      </c>
      <c r="J24" s="49">
        <v>2460.0946688602512</v>
      </c>
      <c r="K24" s="49">
        <v>2636.8874496877356</v>
      </c>
      <c r="L24" s="49">
        <v>2614.6283374163727</v>
      </c>
      <c r="M24" s="49">
        <v>2387.6939886061073</v>
      </c>
      <c r="N24" s="49">
        <v>3426.8376542297683</v>
      </c>
      <c r="O24" s="49">
        <v>3151.2221670099339</v>
      </c>
      <c r="P24" s="30">
        <f>SUM($D24:D24)/P$1</f>
        <v>1737.2428615115928</v>
      </c>
      <c r="Q24" s="30">
        <f>SUM($D24:E24)/Q$1</f>
        <v>2168.947907233056</v>
      </c>
      <c r="R24" s="30">
        <f>SUM($D24:F24)/R$1</f>
        <v>2189.8404150800375</v>
      </c>
      <c r="S24" s="30">
        <f>SUM($D24:G24)/S$1</f>
        <v>2183.1040060179926</v>
      </c>
      <c r="T24" s="30">
        <f>SUM($D24:H24)/T$1</f>
        <v>2277.2837911882621</v>
      </c>
      <c r="U24" s="30">
        <f>SUM($D24:I24)/U$1</f>
        <v>2304.0499607294173</v>
      </c>
      <c r="V24" s="30">
        <f>SUM($D24:J24)/V$1</f>
        <v>2326.3420618909649</v>
      </c>
      <c r="W24" s="30">
        <f>SUM($D24:K24)/W$1</f>
        <v>2365.1602353655612</v>
      </c>
      <c r="X24" s="30">
        <f>SUM($D24:L24)/X$1</f>
        <v>2392.8789133712071</v>
      </c>
      <c r="Y24" s="30">
        <f>SUM($D24:M24)/Y$1</f>
        <v>2392.3604208946972</v>
      </c>
      <c r="Z24" s="30">
        <f>SUM($D24:N24)/Z$1</f>
        <v>2486.4038057433399</v>
      </c>
      <c r="AA24" s="30">
        <f>SUM($D24:O24)/AA$1</f>
        <v>2541.8053358488896</v>
      </c>
      <c r="AB24" s="30">
        <f t="shared" si="0"/>
        <v>2189.8404150800375</v>
      </c>
      <c r="AC24" s="30">
        <f t="shared" si="1"/>
        <v>2418.2595063787967</v>
      </c>
      <c r="AD24" s="30">
        <f t="shared" si="2"/>
        <v>2570.5368186547862</v>
      </c>
      <c r="AE24" s="30">
        <f t="shared" si="3"/>
        <v>2988.5846032819368</v>
      </c>
      <c r="AF24" s="30">
        <f t="shared" si="4"/>
        <v>2304.0499607294173</v>
      </c>
      <c r="AG24" s="30">
        <f t="shared" si="5"/>
        <v>2779.560710968361</v>
      </c>
      <c r="AH24" s="30">
        <f t="shared" si="6"/>
        <v>2541.8053358488896</v>
      </c>
    </row>
    <row r="25" spans="2:34" s="1" customFormat="1" ht="18.600000000000001">
      <c r="B25" s="26" t="s">
        <v>54</v>
      </c>
      <c r="C25" s="29"/>
      <c r="D25" s="49">
        <v>702.32322417166574</v>
      </c>
      <c r="E25" s="49">
        <v>558.0420850464418</v>
      </c>
      <c r="F25" s="49">
        <v>746.6826087820732</v>
      </c>
      <c r="G25" s="49">
        <v>732.66062117393437</v>
      </c>
      <c r="H25" s="49">
        <v>690.40940549491268</v>
      </c>
      <c r="I25" s="49">
        <v>788.50022472777027</v>
      </c>
      <c r="J25" s="49">
        <v>849.6174117713723</v>
      </c>
      <c r="K25" s="49">
        <v>856.73053062765473</v>
      </c>
      <c r="L25" s="49">
        <v>858.24499613218745</v>
      </c>
      <c r="M25" s="49">
        <v>690.34665071832069</v>
      </c>
      <c r="N25" s="49">
        <v>843.62038451251738</v>
      </c>
      <c r="O25" s="49">
        <v>744.26522061714468</v>
      </c>
      <c r="P25" s="30">
        <f>SUM($D25:D25)/P$1</f>
        <v>702.32322417166574</v>
      </c>
      <c r="Q25" s="30">
        <f>SUM($D25:E25)/Q$1</f>
        <v>630.18265460905377</v>
      </c>
      <c r="R25" s="30">
        <f>SUM($D25:F25)/R$1</f>
        <v>669.01597266672695</v>
      </c>
      <c r="S25" s="30">
        <f>SUM($D25:G25)/S$1</f>
        <v>684.92713479352881</v>
      </c>
      <c r="T25" s="30">
        <f>SUM($D25:H25)/T$1</f>
        <v>686.02358893380563</v>
      </c>
      <c r="U25" s="30">
        <f>SUM($D25:I25)/U$1</f>
        <v>703.10302823279972</v>
      </c>
      <c r="V25" s="30">
        <f>SUM($D25:J25)/V$1</f>
        <v>724.0336544525959</v>
      </c>
      <c r="W25" s="30">
        <f>SUM($D25:K25)/W$1</f>
        <v>740.62076397447822</v>
      </c>
      <c r="X25" s="30">
        <f>SUM($D25:L25)/X$1</f>
        <v>753.69012310311257</v>
      </c>
      <c r="Y25" s="30">
        <f>SUM($D25:M25)/Y$1</f>
        <v>747.3557758646333</v>
      </c>
      <c r="Z25" s="30">
        <f>SUM($D25:N25)/Z$1</f>
        <v>756.10710392353178</v>
      </c>
      <c r="AA25" s="30">
        <f>SUM($D25:O25)/AA$1</f>
        <v>755.12028031466616</v>
      </c>
      <c r="AB25" s="30">
        <f t="shared" si="0"/>
        <v>669.01597266672695</v>
      </c>
      <c r="AC25" s="30">
        <f t="shared" si="1"/>
        <v>737.19008379887237</v>
      </c>
      <c r="AD25" s="30">
        <f t="shared" si="2"/>
        <v>854.86431284373828</v>
      </c>
      <c r="AE25" s="30">
        <f t="shared" si="3"/>
        <v>759.41075194932762</v>
      </c>
      <c r="AF25" s="30">
        <f t="shared" si="4"/>
        <v>703.10302823279972</v>
      </c>
      <c r="AG25" s="30">
        <f t="shared" si="5"/>
        <v>807.13753239653272</v>
      </c>
      <c r="AH25" s="30">
        <f t="shared" si="6"/>
        <v>755.12028031466616</v>
      </c>
    </row>
    <row r="26" spans="2:34" s="1" customFormat="1" ht="18.600000000000001">
      <c r="B26" s="26" t="s">
        <v>55</v>
      </c>
      <c r="C26" s="29"/>
      <c r="D26" s="49">
        <v>-44.092516835801703</v>
      </c>
      <c r="E26" s="49">
        <v>-11.300578581951795</v>
      </c>
      <c r="F26" s="49">
        <v>1.2835273465307728E-3</v>
      </c>
      <c r="G26" s="49">
        <v>-9.8527896754652903E-4</v>
      </c>
      <c r="H26" s="49">
        <v>-1.641052727728924E-3</v>
      </c>
      <c r="I26" s="49">
        <v>0.43781761867253705</v>
      </c>
      <c r="J26" s="49">
        <v>-2.2289586202476528E-3</v>
      </c>
      <c r="K26" s="49">
        <v>-5.1247749128751359</v>
      </c>
      <c r="L26" s="49">
        <v>2.028901848347418E-3</v>
      </c>
      <c r="M26" s="49">
        <v>-1.2134659546293817E-2</v>
      </c>
      <c r="N26" s="49">
        <v>-4.01300477696656</v>
      </c>
      <c r="O26" s="49">
        <v>1.1812392710777848</v>
      </c>
      <c r="P26" s="30">
        <f>SUM($D26:D26)/P$1</f>
        <v>-44.092516835801703</v>
      </c>
      <c r="Q26" s="30">
        <f>SUM($D26:E26)/Q$1</f>
        <v>-27.69654770887675</v>
      </c>
      <c r="R26" s="30">
        <f>SUM($D26:F26)/R$1</f>
        <v>-18.463937296802325</v>
      </c>
      <c r="S26" s="30">
        <f>SUM($D26:G26)/S$1</f>
        <v>-13.848199292343629</v>
      </c>
      <c r="T26" s="30">
        <f>SUM($D26:H26)/T$1</f>
        <v>-11.078887644420449</v>
      </c>
      <c r="U26" s="30">
        <f>SUM($D26:I26)/U$1</f>
        <v>-9.1594367672382848</v>
      </c>
      <c r="V26" s="30">
        <f>SUM($D26:J26)/V$1</f>
        <v>-7.8512642231499941</v>
      </c>
      <c r="W26" s="30">
        <f>SUM($D26:K26)/W$1</f>
        <v>-7.510453059365636</v>
      </c>
      <c r="X26" s="30">
        <f>SUM($D26:L26)/X$1</f>
        <v>-6.6757328414529713</v>
      </c>
      <c r="Y26" s="30">
        <f>SUM($D26:M26)/Y$1</f>
        <v>-6.0093730232623033</v>
      </c>
      <c r="Z26" s="30">
        <f>SUM($D26:N26)/Z$1</f>
        <v>-5.8278850008717802</v>
      </c>
      <c r="AA26" s="30">
        <f>SUM($D26:O26)/AA$1</f>
        <v>-5.2437913115426502</v>
      </c>
      <c r="AB26" s="30">
        <f t="shared" si="0"/>
        <v>-18.463937296802325</v>
      </c>
      <c r="AC26" s="30">
        <f t="shared" si="1"/>
        <v>0.14506376232575388</v>
      </c>
      <c r="AD26" s="30">
        <f t="shared" si="2"/>
        <v>-1.7083249898823454</v>
      </c>
      <c r="AE26" s="30">
        <f t="shared" si="3"/>
        <v>-0.94796672181168962</v>
      </c>
      <c r="AF26" s="30">
        <f t="shared" si="4"/>
        <v>-9.1594367672382848</v>
      </c>
      <c r="AG26" s="30">
        <f t="shared" si="5"/>
        <v>-1.3281458558470176</v>
      </c>
      <c r="AH26" s="30">
        <f t="shared" si="6"/>
        <v>-5.2437913115426502</v>
      </c>
    </row>
    <row r="27" spans="2:34" s="16" customFormat="1" ht="18.95" thickBot="1">
      <c r="B27" s="17" t="s">
        <v>56</v>
      </c>
      <c r="C27" s="18"/>
      <c r="D27" s="50">
        <v>24711.062709121539</v>
      </c>
      <c r="E27" s="50">
        <v>27576.422575378569</v>
      </c>
      <c r="F27" s="50">
        <v>26260.713326981644</v>
      </c>
      <c r="G27" s="50">
        <v>26442.663268181648</v>
      </c>
      <c r="H27" s="50">
        <v>28876.343484489378</v>
      </c>
      <c r="I27" s="50">
        <v>30091.866680431816</v>
      </c>
      <c r="J27" s="50">
        <v>28238.103972897225</v>
      </c>
      <c r="K27" s="50">
        <v>29588.422769670065</v>
      </c>
      <c r="L27" s="50">
        <v>32861.701416714364</v>
      </c>
      <c r="M27" s="50">
        <v>32892.684095780292</v>
      </c>
      <c r="N27" s="50">
        <v>35559.660135863087</v>
      </c>
      <c r="O27" s="50">
        <v>33255.562397430884</v>
      </c>
      <c r="P27" s="19">
        <f>SUM($D27:D27)/P$1</f>
        <v>24711.062709121539</v>
      </c>
      <c r="Q27" s="19">
        <f>SUM($D27:E27)/Q$1</f>
        <v>26143.742642250054</v>
      </c>
      <c r="R27" s="19">
        <f>SUM($D27:F27)/R$1</f>
        <v>26182.732870493917</v>
      </c>
      <c r="S27" s="19">
        <f>SUM($D27:G27)/S$1</f>
        <v>26247.715469915849</v>
      </c>
      <c r="T27" s="19">
        <f>SUM($D27:H27)/T$1</f>
        <v>26773.441072830559</v>
      </c>
      <c r="U27" s="19">
        <f>SUM($D27:I27)/U$1</f>
        <v>27326.512007430767</v>
      </c>
      <c r="V27" s="19">
        <f>SUM($D27:J27)/V$1</f>
        <v>27456.739431068832</v>
      </c>
      <c r="W27" s="19">
        <f>SUM($D27:K27)/W$1</f>
        <v>27723.199848393986</v>
      </c>
      <c r="X27" s="19">
        <f>SUM($D27:L27)/X$1</f>
        <v>28294.144467096252</v>
      </c>
      <c r="Y27" s="19">
        <f>SUM($D27:M27)/Y$1</f>
        <v>28753.998429964657</v>
      </c>
      <c r="Z27" s="19">
        <f>SUM($D27:N27)/Z$1</f>
        <v>29372.6949486827</v>
      </c>
      <c r="AA27" s="19">
        <f>SUM($D27:O27)/AA$1</f>
        <v>29696.26723607838</v>
      </c>
      <c r="AB27" s="19">
        <f t="shared" si="0"/>
        <v>26182.732870493917</v>
      </c>
      <c r="AC27" s="19">
        <f t="shared" si="1"/>
        <v>28470.291144367613</v>
      </c>
      <c r="AD27" s="19">
        <f t="shared" si="2"/>
        <v>30229.409386427218</v>
      </c>
      <c r="AE27" s="19">
        <f t="shared" si="3"/>
        <v>33902.635543024757</v>
      </c>
      <c r="AF27" s="19">
        <f t="shared" si="4"/>
        <v>27326.512007430767</v>
      </c>
      <c r="AG27" s="19">
        <f t="shared" si="5"/>
        <v>32066.022464725986</v>
      </c>
      <c r="AH27" s="19">
        <f t="shared" si="6"/>
        <v>29696.26723607838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>F27-SUM(F5,F12,F18,F24:F26)</f>
        <v>0</v>
      </c>
      <c r="G28" s="9">
        <v>0</v>
      </c>
      <c r="H28" s="9">
        <v>0</v>
      </c>
      <c r="I28" s="9">
        <v>0</v>
      </c>
      <c r="J28" s="9">
        <f t="shared" ref="J28" si="7">J27-SUM(J5,J12,J18,J24:J26)</f>
        <v>0</v>
      </c>
      <c r="K28" s="9">
        <f t="shared" ref="K28:AH28" si="8">K27-SUM(K5,K12,K18,K24:K26)</f>
        <v>0</v>
      </c>
      <c r="L28" s="9">
        <f t="shared" ref="L28" si="9">L27-SUM(L5,L12,L18,L24:L26)</f>
        <v>0</v>
      </c>
      <c r="M28" s="9">
        <f t="shared" ref="M28:O28" si="10">M27-SUM(M5,M12,M18,M24:M26)</f>
        <v>0</v>
      </c>
      <c r="N28" s="9">
        <f t="shared" si="10"/>
        <v>0</v>
      </c>
      <c r="O28" s="9">
        <f t="shared" si="10"/>
        <v>0</v>
      </c>
      <c r="P28" s="9">
        <f t="shared" si="8"/>
        <v>0</v>
      </c>
      <c r="Q28" s="9">
        <f t="shared" si="8"/>
        <v>0</v>
      </c>
      <c r="R28" s="9">
        <f t="shared" si="8"/>
        <v>0</v>
      </c>
      <c r="S28" s="9">
        <f t="shared" si="8"/>
        <v>0</v>
      </c>
      <c r="T28" s="9">
        <f t="shared" si="8"/>
        <v>0</v>
      </c>
      <c r="U28" s="9">
        <f t="shared" si="8"/>
        <v>0</v>
      </c>
      <c r="V28" s="9">
        <f t="shared" si="8"/>
        <v>0</v>
      </c>
      <c r="W28" s="9">
        <f t="shared" si="8"/>
        <v>0</v>
      </c>
      <c r="X28" s="9">
        <f t="shared" si="8"/>
        <v>0</v>
      </c>
      <c r="Y28" s="9">
        <f t="shared" si="8"/>
        <v>0</v>
      </c>
      <c r="Z28" s="9">
        <f t="shared" si="8"/>
        <v>0</v>
      </c>
      <c r="AA28" s="9">
        <f t="shared" si="8"/>
        <v>0</v>
      </c>
      <c r="AB28" s="9">
        <f t="shared" si="8"/>
        <v>0</v>
      </c>
      <c r="AC28" s="9">
        <f t="shared" si="8"/>
        <v>0</v>
      </c>
      <c r="AD28" s="9">
        <f t="shared" si="8"/>
        <v>0</v>
      </c>
      <c r="AE28" s="9">
        <f t="shared" si="8"/>
        <v>0</v>
      </c>
      <c r="AF28" s="9">
        <f t="shared" si="8"/>
        <v>0</v>
      </c>
      <c r="AG28" s="9">
        <f t="shared" si="8"/>
        <v>0</v>
      </c>
      <c r="AH28" s="9">
        <f t="shared" si="8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6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317053.61396584124</v>
      </c>
      <c r="E34" s="28">
        <f t="shared" ref="E34:O34" si="12">E5*E$57/1000</f>
        <v>352511.86591959134</v>
      </c>
      <c r="F34" s="28">
        <f t="shared" si="12"/>
        <v>332812.74568405346</v>
      </c>
      <c r="G34" s="28">
        <f t="shared" si="12"/>
        <v>308853.19152024196</v>
      </c>
      <c r="H34" s="28">
        <f t="shared" si="12"/>
        <v>344993.53914683493</v>
      </c>
      <c r="I34" s="28">
        <f t="shared" si="12"/>
        <v>370165.7180791318</v>
      </c>
      <c r="J34" s="28">
        <f t="shared" si="12"/>
        <v>314802.88020144124</v>
      </c>
      <c r="K34" s="28">
        <f t="shared" si="12"/>
        <v>340778.81723615731</v>
      </c>
      <c r="L34" s="28">
        <f t="shared" ref="L34" si="13">L5*L$57/1000</f>
        <v>348142.02212813188</v>
      </c>
      <c r="M34" s="28">
        <f t="shared" si="12"/>
        <v>387166.12075067038</v>
      </c>
      <c r="N34" s="28">
        <f t="shared" si="12"/>
        <v>418264.37691205076</v>
      </c>
      <c r="O34" s="28">
        <f t="shared" si="12"/>
        <v>310449.74248249241</v>
      </c>
      <c r="P34" s="28">
        <f t="shared" ref="P34:AH34" si="14">P5*P$57/1000</f>
        <v>317053.61396584124</v>
      </c>
      <c r="Q34" s="28">
        <f t="shared" si="14"/>
        <v>669109.69064770802</v>
      </c>
      <c r="R34" s="28">
        <f t="shared" si="14"/>
        <v>1001946.4769674183</v>
      </c>
      <c r="S34" s="28">
        <f t="shared" si="14"/>
        <v>1310623.5021916842</v>
      </c>
      <c r="T34" s="28">
        <f t="shared" si="14"/>
        <v>1655570.5983376873</v>
      </c>
      <c r="U34" s="28">
        <f t="shared" si="14"/>
        <v>2026398.9399282015</v>
      </c>
      <c r="V34" s="28">
        <f t="shared" si="14"/>
        <v>2341681.1906647189</v>
      </c>
      <c r="W34" s="28">
        <f t="shared" si="14"/>
        <v>2683931.0024954216</v>
      </c>
      <c r="X34" s="28">
        <f t="shared" si="14"/>
        <v>3037001.0290577095</v>
      </c>
      <c r="Y34" s="28">
        <f t="shared" si="14"/>
        <v>3425134.8901675097</v>
      </c>
      <c r="Z34" s="28">
        <f t="shared" si="14"/>
        <v>3845041.9119653325</v>
      </c>
      <c r="AA34" s="28">
        <f t="shared" si="14"/>
        <v>4160098.768057202</v>
      </c>
      <c r="AB34" s="28">
        <f t="shared" si="14"/>
        <v>1001946.4769674183</v>
      </c>
      <c r="AC34" s="28">
        <f t="shared" si="14"/>
        <v>1023335.7189943114</v>
      </c>
      <c r="AD34" s="28">
        <f t="shared" si="14"/>
        <v>1005823.7865245722</v>
      </c>
      <c r="AE34" s="28">
        <f t="shared" si="14"/>
        <v>1114290.4622192683</v>
      </c>
      <c r="AF34" s="28">
        <f t="shared" si="14"/>
        <v>2026398.9399282013</v>
      </c>
      <c r="AG34" s="28">
        <f t="shared" si="14"/>
        <v>2120584.571134116</v>
      </c>
      <c r="AH34" s="28">
        <f t="shared" si="14"/>
        <v>4160098.7680572015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0</v>
      </c>
      <c r="E35" s="15">
        <f t="shared" ref="E35:O35" si="16">E6*E$57/1000</f>
        <v>0</v>
      </c>
      <c r="F35" s="15">
        <f t="shared" si="16"/>
        <v>0</v>
      </c>
      <c r="G35" s="15">
        <f t="shared" si="16"/>
        <v>0</v>
      </c>
      <c r="H35" s="15">
        <f t="shared" si="16"/>
        <v>0</v>
      </c>
      <c r="I35" s="15">
        <f t="shared" si="16"/>
        <v>0</v>
      </c>
      <c r="J35" s="15">
        <f t="shared" si="16"/>
        <v>0</v>
      </c>
      <c r="K35" s="15">
        <f t="shared" si="16"/>
        <v>0</v>
      </c>
      <c r="L35" s="15">
        <f t="shared" ref="L35" si="17">L6*L$57/1000</f>
        <v>0</v>
      </c>
      <c r="M35" s="15">
        <f t="shared" si="16"/>
        <v>0</v>
      </c>
      <c r="N35" s="15">
        <f t="shared" si="16"/>
        <v>0</v>
      </c>
      <c r="O35" s="15">
        <f t="shared" si="16"/>
        <v>0</v>
      </c>
      <c r="P35" s="15">
        <f t="shared" si="15"/>
        <v>0</v>
      </c>
      <c r="Q35" s="15">
        <f t="shared" si="15"/>
        <v>0</v>
      </c>
      <c r="R35" s="15">
        <f t="shared" si="15"/>
        <v>0</v>
      </c>
      <c r="S35" s="15">
        <f t="shared" si="15"/>
        <v>0</v>
      </c>
      <c r="T35" s="15">
        <f t="shared" si="15"/>
        <v>0</v>
      </c>
      <c r="U35" s="15">
        <f t="shared" si="15"/>
        <v>0</v>
      </c>
      <c r="V35" s="15">
        <f t="shared" si="15"/>
        <v>0</v>
      </c>
      <c r="W35" s="15">
        <f t="shared" si="15"/>
        <v>0</v>
      </c>
      <c r="X35" s="15">
        <f t="shared" si="15"/>
        <v>0</v>
      </c>
      <c r="Y35" s="15">
        <f t="shared" si="15"/>
        <v>0</v>
      </c>
      <c r="Z35" s="15">
        <f t="shared" si="15"/>
        <v>0</v>
      </c>
      <c r="AA35" s="15">
        <f t="shared" si="15"/>
        <v>0</v>
      </c>
      <c r="AB35" s="15">
        <f t="shared" si="15"/>
        <v>0</v>
      </c>
      <c r="AC35" s="15">
        <f t="shared" si="15"/>
        <v>0</v>
      </c>
      <c r="AD35" s="15">
        <f t="shared" si="15"/>
        <v>0</v>
      </c>
      <c r="AE35" s="15">
        <f t="shared" si="15"/>
        <v>0</v>
      </c>
      <c r="AF35" s="15">
        <f t="shared" si="15"/>
        <v>0</v>
      </c>
      <c r="AG35" s="15">
        <f t="shared" si="15"/>
        <v>0</v>
      </c>
      <c r="AH35" s="15">
        <f t="shared" si="15"/>
        <v>0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5122.8578940728885</v>
      </c>
      <c r="E36" s="15">
        <f t="shared" ref="E36:O36" si="19">E7*E$57/1000</f>
        <v>5338.2273932963199</v>
      </c>
      <c r="F36" s="15">
        <f t="shared" si="19"/>
        <v>4836.7329835445698</v>
      </c>
      <c r="G36" s="15">
        <f t="shared" si="19"/>
        <v>4584.6536860004735</v>
      </c>
      <c r="H36" s="15">
        <f t="shared" si="19"/>
        <v>4601.7467579469376</v>
      </c>
      <c r="I36" s="15">
        <f t="shared" si="19"/>
        <v>3703.3586113628035</v>
      </c>
      <c r="J36" s="15">
        <f t="shared" si="19"/>
        <v>4241.411178078044</v>
      </c>
      <c r="K36" s="15">
        <f t="shared" si="19"/>
        <v>4635.1622712283497</v>
      </c>
      <c r="L36" s="15">
        <f t="shared" ref="L36" si="20">L7*L$57/1000</f>
        <v>4975.6118919749397</v>
      </c>
      <c r="M36" s="15">
        <f t="shared" si="19"/>
        <v>4531.0370345791516</v>
      </c>
      <c r="N36" s="15">
        <f t="shared" si="19"/>
        <v>4826.1407293348102</v>
      </c>
      <c r="O36" s="15">
        <f t="shared" si="19"/>
        <v>4502.7598272541782</v>
      </c>
      <c r="P36" s="15">
        <f t="shared" si="18"/>
        <v>5122.8578940728885</v>
      </c>
      <c r="Q36" s="15">
        <f t="shared" si="18"/>
        <v>10461.39263313467</v>
      </c>
      <c r="R36" s="15">
        <f t="shared" si="18"/>
        <v>15300.475730850609</v>
      </c>
      <c r="S36" s="15">
        <f t="shared" si="18"/>
        <v>19875.552252765403</v>
      </c>
      <c r="T36" s="15">
        <f t="shared" si="18"/>
        <v>24478.405925259947</v>
      </c>
      <c r="U36" s="15">
        <f t="shared" si="18"/>
        <v>28165.399830002028</v>
      </c>
      <c r="V36" s="15">
        <f t="shared" si="18"/>
        <v>32402.71482535488</v>
      </c>
      <c r="W36" s="15">
        <f t="shared" si="18"/>
        <v>37054.642830586643</v>
      </c>
      <c r="X36" s="15">
        <f t="shared" si="18"/>
        <v>42114.017333091891</v>
      </c>
      <c r="Y36" s="15">
        <f t="shared" si="18"/>
        <v>46652.768400806272</v>
      </c>
      <c r="Z36" s="15">
        <f t="shared" si="18"/>
        <v>51489.153870589325</v>
      </c>
      <c r="AA36" s="15">
        <f t="shared" si="18"/>
        <v>56121.138416426693</v>
      </c>
      <c r="AB36" s="15">
        <f t="shared" si="18"/>
        <v>15300.475730850609</v>
      </c>
      <c r="AC36" s="15">
        <f t="shared" si="18"/>
        <v>12900.075060946801</v>
      </c>
      <c r="AD36" s="15">
        <f t="shared" si="18"/>
        <v>13887.862271012016</v>
      </c>
      <c r="AE36" s="15">
        <f t="shared" si="18"/>
        <v>13963.009317290522</v>
      </c>
      <c r="AF36" s="15">
        <f t="shared" si="18"/>
        <v>28165.399830002025</v>
      </c>
      <c r="AG36" s="15">
        <f t="shared" si="18"/>
        <v>27851.623812981485</v>
      </c>
      <c r="AH36" s="15">
        <f t="shared" si="18"/>
        <v>56121.138416426686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5572.5458016423636</v>
      </c>
      <c r="E37" s="15">
        <f t="shared" ref="E37:O37" si="22">E8*E$57/1000</f>
        <v>5857.4163838247714</v>
      </c>
      <c r="F37" s="15">
        <f t="shared" si="22"/>
        <v>5802.8836802397072</v>
      </c>
      <c r="G37" s="15">
        <f t="shared" si="22"/>
        <v>5536.7512910107989</v>
      </c>
      <c r="H37" s="15">
        <f t="shared" si="22"/>
        <v>5468.9104117286734</v>
      </c>
      <c r="I37" s="15">
        <f t="shared" si="22"/>
        <v>5360.4911771242996</v>
      </c>
      <c r="J37" s="15">
        <f t="shared" si="22"/>
        <v>5001.1770804504604</v>
      </c>
      <c r="K37" s="15">
        <f t="shared" si="22"/>
        <v>5261.8262817310615</v>
      </c>
      <c r="L37" s="15">
        <f t="shared" ref="L37" si="23">L8*L$57/1000</f>
        <v>5610.7966736196977</v>
      </c>
      <c r="M37" s="15">
        <f t="shared" si="22"/>
        <v>5835.9862478585237</v>
      </c>
      <c r="N37" s="15">
        <f t="shared" si="22"/>
        <v>6402.5329900600409</v>
      </c>
      <c r="O37" s="15">
        <f t="shared" si="22"/>
        <v>5502.5279279640108</v>
      </c>
      <c r="P37" s="15">
        <f t="shared" si="21"/>
        <v>5572.5458016423636</v>
      </c>
      <c r="Q37" s="15">
        <f t="shared" si="21"/>
        <v>11429.210903223684</v>
      </c>
      <c r="R37" s="15">
        <f t="shared" si="21"/>
        <v>17231.869791404417</v>
      </c>
      <c r="S37" s="15">
        <f t="shared" si="21"/>
        <v>22777.349815949001</v>
      </c>
      <c r="T37" s="15">
        <f t="shared" si="21"/>
        <v>28246.967283717728</v>
      </c>
      <c r="U37" s="15">
        <f t="shared" si="21"/>
        <v>33604.643309157356</v>
      </c>
      <c r="V37" s="15">
        <f t="shared" si="21"/>
        <v>38596.173598703746</v>
      </c>
      <c r="W37" s="15">
        <f t="shared" si="21"/>
        <v>43866.38392883537</v>
      </c>
      <c r="X37" s="15">
        <f t="shared" si="21"/>
        <v>49550.353927013544</v>
      </c>
      <c r="Y37" s="15">
        <f t="shared" si="21"/>
        <v>55398.854692282417</v>
      </c>
      <c r="Z37" s="15">
        <f t="shared" si="21"/>
        <v>61822.906752883755</v>
      </c>
      <c r="AA37" s="15">
        <f t="shared" si="21"/>
        <v>67499.372421816937</v>
      </c>
      <c r="AB37" s="15">
        <f t="shared" si="21"/>
        <v>17231.869791404417</v>
      </c>
      <c r="AC37" s="15">
        <f t="shared" si="21"/>
        <v>16376.97494333852</v>
      </c>
      <c r="AD37" s="15">
        <f t="shared" si="21"/>
        <v>15913.461224335757</v>
      </c>
      <c r="AE37" s="15">
        <f t="shared" si="21"/>
        <v>17823.992561141225</v>
      </c>
      <c r="AF37" s="15">
        <f t="shared" si="21"/>
        <v>33604.643309157349</v>
      </c>
      <c r="AG37" s="15">
        <f t="shared" si="21"/>
        <v>33745.679758195278</v>
      </c>
      <c r="AH37" s="15">
        <f t="shared" si="21"/>
        <v>67499.372421816937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1853.0271506209783</v>
      </c>
      <c r="E38" s="15">
        <f t="shared" ref="E38:O38" si="25">E9*E$57/1000</f>
        <v>6954.9094723912822</v>
      </c>
      <c r="F38" s="15">
        <f t="shared" si="25"/>
        <v>4516.4490606106529</v>
      </c>
      <c r="G38" s="15">
        <f t="shared" si="25"/>
        <v>4256.8259120107696</v>
      </c>
      <c r="H38" s="15">
        <f t="shared" si="25"/>
        <v>5460.8684097833884</v>
      </c>
      <c r="I38" s="15">
        <f t="shared" si="25"/>
        <v>4350.4370823701902</v>
      </c>
      <c r="J38" s="15">
        <f t="shared" si="25"/>
        <v>4188.5086001435984</v>
      </c>
      <c r="K38" s="15">
        <f t="shared" si="25"/>
        <v>3874.9031266599404</v>
      </c>
      <c r="L38" s="15">
        <f t="shared" ref="L38" si="26">L9*L$57/1000</f>
        <v>3636.2621590455415</v>
      </c>
      <c r="M38" s="15">
        <f t="shared" si="25"/>
        <v>3586.7256593268212</v>
      </c>
      <c r="N38" s="15">
        <f t="shared" si="25"/>
        <v>3719.4608112388764</v>
      </c>
      <c r="O38" s="15">
        <f t="shared" si="25"/>
        <v>2981.986499260945</v>
      </c>
      <c r="P38" s="15">
        <f t="shared" si="24"/>
        <v>1853.0271506209783</v>
      </c>
      <c r="Q38" s="15">
        <f t="shared" si="24"/>
        <v>8700.2509631556859</v>
      </c>
      <c r="R38" s="15">
        <f t="shared" si="24"/>
        <v>13215.995280433852</v>
      </c>
      <c r="S38" s="15">
        <f t="shared" si="24"/>
        <v>17480.05981619886</v>
      </c>
      <c r="T38" s="15">
        <f t="shared" si="24"/>
        <v>22937.83770573225</v>
      </c>
      <c r="U38" s="15">
        <f t="shared" si="24"/>
        <v>27285.951376179069</v>
      </c>
      <c r="V38" s="15">
        <f t="shared" si="24"/>
        <v>31476.872347217421</v>
      </c>
      <c r="W38" s="15">
        <f t="shared" si="24"/>
        <v>35340.009524569854</v>
      </c>
      <c r="X38" s="15">
        <f t="shared" si="24"/>
        <v>38953.027969613286</v>
      </c>
      <c r="Y38" s="15">
        <f t="shared" si="24"/>
        <v>42542.773716719108</v>
      </c>
      <c r="Z38" s="15">
        <f t="shared" si="24"/>
        <v>46262.085368948734</v>
      </c>
      <c r="AA38" s="15">
        <f t="shared" si="24"/>
        <v>49152.283762744555</v>
      </c>
      <c r="AB38" s="15">
        <f t="shared" si="24"/>
        <v>13215.995280433852</v>
      </c>
      <c r="AC38" s="15">
        <f t="shared" si="24"/>
        <v>14044.761458933901</v>
      </c>
      <c r="AD38" s="15">
        <f t="shared" si="24"/>
        <v>11714.846556398894</v>
      </c>
      <c r="AE38" s="15">
        <f t="shared" si="24"/>
        <v>10295.711257134028</v>
      </c>
      <c r="AF38" s="15">
        <f t="shared" si="24"/>
        <v>27285.951376179066</v>
      </c>
      <c r="AG38" s="15">
        <f t="shared" si="24"/>
        <v>22005.208335747837</v>
      </c>
      <c r="AH38" s="15">
        <f t="shared" si="24"/>
        <v>49152.283762744548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15006.093372969706</v>
      </c>
      <c r="E39" s="15">
        <f t="shared" ref="E39:O39" si="28">E10*E$57/1000</f>
        <v>12419.395707494534</v>
      </c>
      <c r="F39" s="15">
        <f t="shared" si="28"/>
        <v>6666.2152251317975</v>
      </c>
      <c r="G39" s="15">
        <f t="shared" si="28"/>
        <v>18037.846473754322</v>
      </c>
      <c r="H39" s="15">
        <f t="shared" si="28"/>
        <v>16626.941400119627</v>
      </c>
      <c r="I39" s="15">
        <f t="shared" si="28"/>
        <v>12585.28041925272</v>
      </c>
      <c r="J39" s="15">
        <f t="shared" si="28"/>
        <v>13360.594874837403</v>
      </c>
      <c r="K39" s="15">
        <f t="shared" si="28"/>
        <v>11092.952130753894</v>
      </c>
      <c r="L39" s="15">
        <f t="shared" ref="L39" si="29">L10*L$57/1000</f>
        <v>11878.263744841179</v>
      </c>
      <c r="M39" s="15">
        <f t="shared" si="28"/>
        <v>17342.749218188961</v>
      </c>
      <c r="N39" s="15">
        <f t="shared" si="28"/>
        <v>12217.142655097789</v>
      </c>
      <c r="O39" s="15">
        <f t="shared" si="28"/>
        <v>13959.692130709032</v>
      </c>
      <c r="P39" s="15">
        <f t="shared" si="27"/>
        <v>15006.093372969706</v>
      </c>
      <c r="Q39" s="15">
        <f t="shared" si="27"/>
        <v>27495.426984095971</v>
      </c>
      <c r="R39" s="15">
        <f t="shared" si="27"/>
        <v>34200.367469417026</v>
      </c>
      <c r="S39" s="15">
        <f t="shared" si="27"/>
        <v>52623.96231250283</v>
      </c>
      <c r="T39" s="15">
        <f t="shared" si="27"/>
        <v>69241.06232481901</v>
      </c>
      <c r="U39" s="15">
        <f t="shared" si="27"/>
        <v>81811.241068360061</v>
      </c>
      <c r="V39" s="15">
        <f t="shared" si="27"/>
        <v>95243.428529875091</v>
      </c>
      <c r="W39" s="15">
        <f t="shared" si="27"/>
        <v>106272.54769843146</v>
      </c>
      <c r="X39" s="15">
        <f t="shared" si="27"/>
        <v>118168.64465862996</v>
      </c>
      <c r="Y39" s="15">
        <f t="shared" si="27"/>
        <v>135564.56395748176</v>
      </c>
      <c r="Z39" s="15">
        <f t="shared" si="27"/>
        <v>147786.3133312795</v>
      </c>
      <c r="AA39" s="15">
        <f t="shared" si="27"/>
        <v>162319.33722639029</v>
      </c>
      <c r="AB39" s="15">
        <f t="shared" si="27"/>
        <v>34200.367469417026</v>
      </c>
      <c r="AC39" s="15">
        <f t="shared" si="27"/>
        <v>47335.285034108878</v>
      </c>
      <c r="AD39" s="15">
        <f t="shared" si="27"/>
        <v>36421.145822199338</v>
      </c>
      <c r="AE39" s="15">
        <f t="shared" si="27"/>
        <v>43785.530127899219</v>
      </c>
      <c r="AF39" s="15">
        <f t="shared" si="27"/>
        <v>81811.241068360046</v>
      </c>
      <c r="AG39" s="15">
        <f t="shared" si="27"/>
        <v>80237.578522189564</v>
      </c>
      <c r="AH39" s="15">
        <f t="shared" si="27"/>
        <v>162319.33722639026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0</v>
      </c>
      <c r="E40" s="15">
        <f t="shared" ref="E40:O40" si="31">E11*E$57/1000</f>
        <v>0</v>
      </c>
      <c r="F40" s="15">
        <f t="shared" si="31"/>
        <v>0</v>
      </c>
      <c r="G40" s="15">
        <f t="shared" si="31"/>
        <v>0</v>
      </c>
      <c r="H40" s="15">
        <f t="shared" si="31"/>
        <v>0</v>
      </c>
      <c r="I40" s="15">
        <f t="shared" si="31"/>
        <v>0</v>
      </c>
      <c r="J40" s="15">
        <f t="shared" si="31"/>
        <v>0</v>
      </c>
      <c r="K40" s="15">
        <f t="shared" si="31"/>
        <v>0</v>
      </c>
      <c r="L40" s="15">
        <f t="shared" ref="L40" si="32">L11*L$57/1000</f>
        <v>0</v>
      </c>
      <c r="M40" s="15">
        <f t="shared" si="31"/>
        <v>0</v>
      </c>
      <c r="N40" s="15">
        <f t="shared" si="31"/>
        <v>0</v>
      </c>
      <c r="O40" s="15">
        <f t="shared" si="31"/>
        <v>0</v>
      </c>
      <c r="P40" s="15">
        <f t="shared" si="30"/>
        <v>0</v>
      </c>
      <c r="Q40" s="15">
        <f t="shared" si="30"/>
        <v>0</v>
      </c>
      <c r="R40" s="15">
        <f t="shared" si="30"/>
        <v>0</v>
      </c>
      <c r="S40" s="15">
        <f t="shared" si="30"/>
        <v>0</v>
      </c>
      <c r="T40" s="15">
        <f t="shared" si="30"/>
        <v>0</v>
      </c>
      <c r="U40" s="15">
        <f t="shared" si="30"/>
        <v>0</v>
      </c>
      <c r="V40" s="15">
        <f t="shared" si="30"/>
        <v>0</v>
      </c>
      <c r="W40" s="15">
        <f t="shared" si="30"/>
        <v>0</v>
      </c>
      <c r="X40" s="15">
        <f t="shared" si="30"/>
        <v>0</v>
      </c>
      <c r="Y40" s="15">
        <f t="shared" si="30"/>
        <v>0</v>
      </c>
      <c r="Z40" s="15">
        <f t="shared" si="30"/>
        <v>0</v>
      </c>
      <c r="AA40" s="15">
        <f t="shared" si="30"/>
        <v>0</v>
      </c>
      <c r="AB40" s="15">
        <f t="shared" si="30"/>
        <v>0</v>
      </c>
      <c r="AC40" s="15">
        <f t="shared" si="30"/>
        <v>0</v>
      </c>
      <c r="AD40" s="15">
        <f t="shared" si="30"/>
        <v>0</v>
      </c>
      <c r="AE40" s="15">
        <f t="shared" si="30"/>
        <v>0</v>
      </c>
      <c r="AF40" s="15">
        <f t="shared" si="30"/>
        <v>0</v>
      </c>
      <c r="AG40" s="15">
        <f t="shared" si="30"/>
        <v>0</v>
      </c>
      <c r="AH40" s="15">
        <f t="shared" si="30"/>
        <v>0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40110.712129890962</v>
      </c>
      <c r="E41" s="28">
        <f t="shared" ref="E41:O41" si="34">E12*E$57/1000</f>
        <v>43456.464186956866</v>
      </c>
      <c r="F41" s="28">
        <f t="shared" si="34"/>
        <v>40608.959424681947</v>
      </c>
      <c r="G41" s="28">
        <f t="shared" si="34"/>
        <v>44701.972681698877</v>
      </c>
      <c r="H41" s="28">
        <f t="shared" si="34"/>
        <v>48549.427318431386</v>
      </c>
      <c r="I41" s="28">
        <f t="shared" si="34"/>
        <v>45007.218397841971</v>
      </c>
      <c r="J41" s="28">
        <f t="shared" si="34"/>
        <v>41115.772735156766</v>
      </c>
      <c r="K41" s="28">
        <f t="shared" si="34"/>
        <v>43872.860794988272</v>
      </c>
      <c r="L41" s="28">
        <f t="shared" ref="L41" si="35">L12*L$57/1000</f>
        <v>43343.841327738068</v>
      </c>
      <c r="M41" s="28">
        <f t="shared" si="34"/>
        <v>49565.948507985035</v>
      </c>
      <c r="N41" s="28">
        <f t="shared" si="34"/>
        <v>43857.479904320229</v>
      </c>
      <c r="O41" s="28">
        <f t="shared" si="34"/>
        <v>45410.486004739985</v>
      </c>
      <c r="P41" s="28">
        <f t="shared" si="33"/>
        <v>40110.712129890962</v>
      </c>
      <c r="Q41" s="28">
        <f t="shared" si="33"/>
        <v>83533.976570583953</v>
      </c>
      <c r="R41" s="28">
        <f t="shared" si="33"/>
        <v>124151.00063861294</v>
      </c>
      <c r="S41" s="28">
        <f t="shared" si="33"/>
        <v>169167.32385239998</v>
      </c>
      <c r="T41" s="28">
        <f t="shared" si="33"/>
        <v>217699.20119377269</v>
      </c>
      <c r="U41" s="28">
        <f t="shared" si="33"/>
        <v>262739.33116439421</v>
      </c>
      <c r="V41" s="28">
        <f t="shared" si="33"/>
        <v>303941.24462959461</v>
      </c>
      <c r="W41" s="28">
        <f t="shared" si="33"/>
        <v>347988.99720333202</v>
      </c>
      <c r="X41" s="28">
        <f t="shared" si="33"/>
        <v>391804.87685652077</v>
      </c>
      <c r="Y41" s="28">
        <f t="shared" si="33"/>
        <v>441493.06884487387</v>
      </c>
      <c r="Z41" s="28">
        <f t="shared" si="33"/>
        <v>485422.23310800584</v>
      </c>
      <c r="AA41" s="28">
        <f t="shared" si="33"/>
        <v>532629.5409939622</v>
      </c>
      <c r="AB41" s="28">
        <f t="shared" si="33"/>
        <v>124151.00063861294</v>
      </c>
      <c r="AC41" s="28">
        <f t="shared" si="33"/>
        <v>138231.15016028026</v>
      </c>
      <c r="AD41" s="28">
        <f t="shared" si="33"/>
        <v>128559.63657571707</v>
      </c>
      <c r="AE41" s="28">
        <f t="shared" si="33"/>
        <v>139890.92703314734</v>
      </c>
      <c r="AF41" s="28">
        <f t="shared" si="33"/>
        <v>262739.33116439421</v>
      </c>
      <c r="AG41" s="28">
        <f t="shared" si="33"/>
        <v>268500.45628323185</v>
      </c>
      <c r="AH41" s="28">
        <f t="shared" si="33"/>
        <v>532629.54099396209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1542.1626881310292</v>
      </c>
      <c r="E42" s="15">
        <f t="shared" ref="E42:O42" si="37">E13*E$57/1000</f>
        <v>2021.2311700796433</v>
      </c>
      <c r="F42" s="15">
        <f t="shared" si="37"/>
        <v>1725.3758805792856</v>
      </c>
      <c r="G42" s="15">
        <f t="shared" si="37"/>
        <v>1814.6202172597305</v>
      </c>
      <c r="H42" s="15">
        <f t="shared" si="37"/>
        <v>1589.8522449681159</v>
      </c>
      <c r="I42" s="15">
        <f t="shared" si="37"/>
        <v>1539.0639098088261</v>
      </c>
      <c r="J42" s="15">
        <f t="shared" si="37"/>
        <v>1307.2022024737867</v>
      </c>
      <c r="K42" s="15">
        <f t="shared" si="37"/>
        <v>1562.8105377354188</v>
      </c>
      <c r="L42" s="15">
        <f t="shared" ref="L42" si="38">L13*L$57/1000</f>
        <v>1775.1940454942805</v>
      </c>
      <c r="M42" s="15">
        <f t="shared" si="37"/>
        <v>1912.3003082401553</v>
      </c>
      <c r="N42" s="15">
        <f t="shared" si="37"/>
        <v>2061.3434976923545</v>
      </c>
      <c r="O42" s="15">
        <f t="shared" si="37"/>
        <v>2022.6809637484685</v>
      </c>
      <c r="P42" s="15">
        <f t="shared" si="36"/>
        <v>1542.1626881310292</v>
      </c>
      <c r="Q42" s="15">
        <f t="shared" si="36"/>
        <v>3554.5983707276118</v>
      </c>
      <c r="R42" s="15">
        <f t="shared" si="36"/>
        <v>5280.3316685294376</v>
      </c>
      <c r="S42" s="15">
        <f t="shared" si="36"/>
        <v>7103.7942222982992</v>
      </c>
      <c r="T42" s="15">
        <f t="shared" si="36"/>
        <v>8694.1998401124019</v>
      </c>
      <c r="U42" s="15">
        <f t="shared" si="36"/>
        <v>10230.758501219621</v>
      </c>
      <c r="V42" s="15">
        <f t="shared" si="36"/>
        <v>11517.744613275385</v>
      </c>
      <c r="W42" s="15">
        <f t="shared" si="36"/>
        <v>13082.726146790306</v>
      </c>
      <c r="X42" s="15">
        <f t="shared" si="36"/>
        <v>14889.211865839858</v>
      </c>
      <c r="Y42" s="15">
        <f t="shared" si="36"/>
        <v>16806.353180458194</v>
      </c>
      <c r="Z42" s="15">
        <f t="shared" si="36"/>
        <v>18875.882325138802</v>
      </c>
      <c r="AA42" s="15">
        <f t="shared" si="36"/>
        <v>21018.639516951924</v>
      </c>
      <c r="AB42" s="15">
        <f t="shared" si="36"/>
        <v>5280.3316685294376</v>
      </c>
      <c r="AC42" s="15">
        <f t="shared" si="36"/>
        <v>4952.9662709324166</v>
      </c>
      <c r="AD42" s="15">
        <f t="shared" si="36"/>
        <v>4659.964287689676</v>
      </c>
      <c r="AE42" s="15">
        <f t="shared" si="36"/>
        <v>6055.2116574099491</v>
      </c>
      <c r="AF42" s="15">
        <f t="shared" si="36"/>
        <v>10230.758501219621</v>
      </c>
      <c r="AG42" s="15">
        <f t="shared" si="36"/>
        <v>10720.958293484598</v>
      </c>
      <c r="AH42" s="15">
        <f t="shared" si="36"/>
        <v>21018.639516951924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34798.954551916424</v>
      </c>
      <c r="E43" s="15">
        <f t="shared" ref="E43:O43" si="40">E14*E$57/1000</f>
        <v>48042.964352537019</v>
      </c>
      <c r="F43" s="15">
        <f t="shared" si="40"/>
        <v>44084.551096218711</v>
      </c>
      <c r="G43" s="15">
        <f t="shared" si="40"/>
        <v>40170.341940948092</v>
      </c>
      <c r="H43" s="15">
        <f t="shared" si="40"/>
        <v>52631.470809471502</v>
      </c>
      <c r="I43" s="15">
        <f t="shared" si="40"/>
        <v>51463.507228481074</v>
      </c>
      <c r="J43" s="15">
        <f t="shared" si="40"/>
        <v>44693.383940492982</v>
      </c>
      <c r="K43" s="15">
        <f t="shared" si="40"/>
        <v>47876.874470703086</v>
      </c>
      <c r="L43" s="15">
        <f t="shared" ref="L43" si="41">L14*L$57/1000</f>
        <v>54898.322611056945</v>
      </c>
      <c r="M43" s="15">
        <f t="shared" si="40"/>
        <v>53317.556177591468</v>
      </c>
      <c r="N43" s="15">
        <f t="shared" si="40"/>
        <v>49043.066346007821</v>
      </c>
      <c r="O43" s="15">
        <f t="shared" si="40"/>
        <v>36527.678166081016</v>
      </c>
      <c r="P43" s="15">
        <f t="shared" si="39"/>
        <v>34798.954551916424</v>
      </c>
      <c r="Q43" s="15">
        <f t="shared" si="39"/>
        <v>82591.227406293139</v>
      </c>
      <c r="R43" s="15">
        <f t="shared" si="39"/>
        <v>126662.57426855616</v>
      </c>
      <c r="S43" s="15">
        <f t="shared" si="39"/>
        <v>166869.50833314518</v>
      </c>
      <c r="T43" s="15">
        <f t="shared" si="39"/>
        <v>219470.03740448807</v>
      </c>
      <c r="U43" s="15">
        <f t="shared" si="39"/>
        <v>271056.75566196005</v>
      </c>
      <c r="V43" s="15">
        <f t="shared" si="39"/>
        <v>316021.60477397026</v>
      </c>
      <c r="W43" s="15">
        <f t="shared" si="39"/>
        <v>364181.31655630498</v>
      </c>
      <c r="X43" s="15">
        <f t="shared" si="39"/>
        <v>420460.49564128823</v>
      </c>
      <c r="Y43" s="15">
        <f t="shared" si="39"/>
        <v>473910.09724516346</v>
      </c>
      <c r="Z43" s="15">
        <f t="shared" si="39"/>
        <v>523057.48230222904</v>
      </c>
      <c r="AA43" s="15">
        <f t="shared" si="39"/>
        <v>559097.00716953317</v>
      </c>
      <c r="AB43" s="15">
        <f t="shared" si="39"/>
        <v>126662.57426855616</v>
      </c>
      <c r="AC43" s="15">
        <f t="shared" si="39"/>
        <v>143973.38247768694</v>
      </c>
      <c r="AD43" s="15">
        <f t="shared" si="39"/>
        <v>147943.04921904649</v>
      </c>
      <c r="AE43" s="15">
        <f t="shared" si="39"/>
        <v>138256.28791014032</v>
      </c>
      <c r="AF43" s="15">
        <f t="shared" si="39"/>
        <v>271056.75566196005</v>
      </c>
      <c r="AG43" s="15">
        <f t="shared" si="39"/>
        <v>286165.01989784808</v>
      </c>
      <c r="AH43" s="15">
        <f t="shared" si="39"/>
        <v>559097.00716953306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49263.877779809591</v>
      </c>
      <c r="E44" s="15">
        <f t="shared" ref="E44:O44" si="43">E15*E$57/1000</f>
        <v>59432.044327212192</v>
      </c>
      <c r="F44" s="15">
        <f t="shared" si="43"/>
        <v>57412.929451126111</v>
      </c>
      <c r="G44" s="15">
        <f t="shared" si="43"/>
        <v>52213.430718230789</v>
      </c>
      <c r="H44" s="15">
        <f t="shared" si="43"/>
        <v>65047.057975313917</v>
      </c>
      <c r="I44" s="15">
        <f t="shared" si="43"/>
        <v>60144.119199947898</v>
      </c>
      <c r="J44" s="15">
        <f t="shared" si="43"/>
        <v>54169.305023891393</v>
      </c>
      <c r="K44" s="15">
        <f t="shared" si="43"/>
        <v>56658.175298169946</v>
      </c>
      <c r="L44" s="15">
        <f t="shared" ref="L44" si="44">L15*L$57/1000</f>
        <v>72155.151641002158</v>
      </c>
      <c r="M44" s="15">
        <f t="shared" si="43"/>
        <v>80170.301338701945</v>
      </c>
      <c r="N44" s="15">
        <f t="shared" si="43"/>
        <v>84536.78354554066</v>
      </c>
      <c r="O44" s="15">
        <f t="shared" si="43"/>
        <v>73072.436548499783</v>
      </c>
      <c r="P44" s="15">
        <f t="shared" si="42"/>
        <v>49263.877779809591</v>
      </c>
      <c r="Q44" s="15">
        <f t="shared" si="42"/>
        <v>108525.14321769048</v>
      </c>
      <c r="R44" s="15">
        <f t="shared" si="42"/>
        <v>165923.4910414003</v>
      </c>
      <c r="S44" s="15">
        <f t="shared" si="42"/>
        <v>218163.51597526344</v>
      </c>
      <c r="T44" s="15">
        <f t="shared" si="42"/>
        <v>283180.93776343286</v>
      </c>
      <c r="U44" s="15">
        <f t="shared" si="42"/>
        <v>343391.50883723079</v>
      </c>
      <c r="V44" s="15">
        <f t="shared" si="42"/>
        <v>397708.08414575068</v>
      </c>
      <c r="W44" s="15">
        <f t="shared" si="42"/>
        <v>454561.61162961472</v>
      </c>
      <c r="X44" s="15">
        <f t="shared" si="42"/>
        <v>528778.07858499337</v>
      </c>
      <c r="Y44" s="15">
        <f t="shared" si="42"/>
        <v>609203.77530656487</v>
      </c>
      <c r="Z44" s="15">
        <f t="shared" si="42"/>
        <v>694173.98760525975</v>
      </c>
      <c r="AA44" s="15">
        <f t="shared" si="42"/>
        <v>771405.66705110006</v>
      </c>
      <c r="AB44" s="15">
        <f t="shared" si="42"/>
        <v>165923.4910414003</v>
      </c>
      <c r="AC44" s="15">
        <f t="shared" si="42"/>
        <v>177136.24148764461</v>
      </c>
      <c r="AD44" s="15">
        <f t="shared" si="42"/>
        <v>183760.61597545046</v>
      </c>
      <c r="AE44" s="15">
        <f t="shared" si="42"/>
        <v>238749.72348991802</v>
      </c>
      <c r="AF44" s="15">
        <f t="shared" si="42"/>
        <v>343391.50883723079</v>
      </c>
      <c r="AG44" s="15">
        <f t="shared" si="42"/>
        <v>422738.23513908952</v>
      </c>
      <c r="AH44" s="15">
        <f t="shared" si="42"/>
        <v>771405.66705109994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861.96034525609366</v>
      </c>
      <c r="E45" s="15">
        <f t="shared" ref="E45:O45" si="46">E16*E$57/1000</f>
        <v>1071.5680438811455</v>
      </c>
      <c r="F45" s="15">
        <f t="shared" si="46"/>
        <v>968.81328403286022</v>
      </c>
      <c r="G45" s="15">
        <f t="shared" si="46"/>
        <v>954.64799429471043</v>
      </c>
      <c r="H45" s="15">
        <f t="shared" si="46"/>
        <v>1051.4618442517374</v>
      </c>
      <c r="I45" s="15">
        <f t="shared" si="46"/>
        <v>981.97368757312381</v>
      </c>
      <c r="J45" s="15">
        <f t="shared" si="46"/>
        <v>831.5367934840333</v>
      </c>
      <c r="K45" s="15">
        <f t="shared" si="46"/>
        <v>953.74474138600067</v>
      </c>
      <c r="L45" s="15">
        <f t="shared" ref="L45" si="47">L16*L$57/1000</f>
        <v>1263.4575227882651</v>
      </c>
      <c r="M45" s="15">
        <f t="shared" si="46"/>
        <v>1243.4782867706758</v>
      </c>
      <c r="N45" s="15">
        <f t="shared" si="46"/>
        <v>1385.2126178659717</v>
      </c>
      <c r="O45" s="15">
        <f t="shared" si="46"/>
        <v>938.08869835052894</v>
      </c>
      <c r="P45" s="15">
        <f t="shared" si="45"/>
        <v>861.96034525609366</v>
      </c>
      <c r="Q45" s="15">
        <f t="shared" si="45"/>
        <v>1929.8601927455841</v>
      </c>
      <c r="R45" s="15">
        <f t="shared" si="45"/>
        <v>2898.6948608254361</v>
      </c>
      <c r="S45" s="15">
        <f t="shared" si="45"/>
        <v>3856.0275133148052</v>
      </c>
      <c r="T45" s="15">
        <f t="shared" si="45"/>
        <v>4907.2479486852835</v>
      </c>
      <c r="U45" s="15">
        <f t="shared" si="45"/>
        <v>5889.4822805338854</v>
      </c>
      <c r="V45" s="15">
        <f t="shared" si="45"/>
        <v>6715.7214603890616</v>
      </c>
      <c r="W45" s="15">
        <f t="shared" si="45"/>
        <v>7672.6313980280465</v>
      </c>
      <c r="X45" s="15">
        <f t="shared" si="45"/>
        <v>8975.1164969703532</v>
      </c>
      <c r="Y45" s="15">
        <f t="shared" si="45"/>
        <v>10222.130991835946</v>
      </c>
      <c r="Z45" s="15">
        <f t="shared" si="45"/>
        <v>11614.152948601346</v>
      </c>
      <c r="AA45" s="15">
        <f t="shared" si="45"/>
        <v>12566.22780420333</v>
      </c>
      <c r="AB45" s="15">
        <f t="shared" si="45"/>
        <v>2898.6948608254361</v>
      </c>
      <c r="AC45" s="15">
        <f t="shared" si="45"/>
        <v>2987.0497979593752</v>
      </c>
      <c r="AD45" s="15">
        <f t="shared" si="45"/>
        <v>3063.1724069881429</v>
      </c>
      <c r="AE45" s="15">
        <f t="shared" si="45"/>
        <v>3551.5362979877427</v>
      </c>
      <c r="AF45" s="15">
        <f t="shared" si="45"/>
        <v>5889.4822805338854</v>
      </c>
      <c r="AG45" s="15">
        <f t="shared" si="45"/>
        <v>6616.7789303535064</v>
      </c>
      <c r="AH45" s="15">
        <f t="shared" si="45"/>
        <v>12566.227804203329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4571.9790462439823</v>
      </c>
      <c r="E46" s="15">
        <f t="shared" ref="E46:O46" si="49">E17*E$57/1000</f>
        <v>5901.7787545872688</v>
      </c>
      <c r="F46" s="15">
        <f t="shared" si="49"/>
        <v>4287.1188219122132</v>
      </c>
      <c r="G46" s="15">
        <f t="shared" si="49"/>
        <v>4330.5408740896519</v>
      </c>
      <c r="H46" s="15">
        <f t="shared" si="49"/>
        <v>4955.62856705595</v>
      </c>
      <c r="I46" s="15">
        <f t="shared" si="49"/>
        <v>5729.333914290778</v>
      </c>
      <c r="J46" s="15">
        <f t="shared" si="49"/>
        <v>3666.2710162187473</v>
      </c>
      <c r="K46" s="15">
        <f t="shared" si="49"/>
        <v>4269.3140294180366</v>
      </c>
      <c r="L46" s="15">
        <f t="shared" ref="L46" si="50">L17*L$57/1000</f>
        <v>6514.8996570371237</v>
      </c>
      <c r="M46" s="15">
        <f t="shared" si="49"/>
        <v>8738.6296320174479</v>
      </c>
      <c r="N46" s="15">
        <f t="shared" si="49"/>
        <v>5999.8875708595006</v>
      </c>
      <c r="O46" s="15">
        <f t="shared" si="49"/>
        <v>6015.0107346763998</v>
      </c>
      <c r="P46" s="15">
        <f t="shared" si="48"/>
        <v>4571.9790462439823</v>
      </c>
      <c r="Q46" s="15">
        <f t="shared" si="48"/>
        <v>10449.623445633479</v>
      </c>
      <c r="R46" s="15">
        <f t="shared" si="48"/>
        <v>14742.019254211427</v>
      </c>
      <c r="S46" s="15">
        <f t="shared" si="48"/>
        <v>19058.797041710492</v>
      </c>
      <c r="T46" s="15">
        <f t="shared" si="48"/>
        <v>24013.926148170787</v>
      </c>
      <c r="U46" s="15">
        <f t="shared" si="48"/>
        <v>29758.194877345366</v>
      </c>
      <c r="V46" s="15">
        <f t="shared" si="48"/>
        <v>33354.753668939797</v>
      </c>
      <c r="W46" s="15">
        <f t="shared" si="48"/>
        <v>37618.893706630042</v>
      </c>
      <c r="X46" s="15">
        <f t="shared" si="48"/>
        <v>44354.916383621174</v>
      </c>
      <c r="Y46" s="15">
        <f t="shared" si="48"/>
        <v>53128.683652838743</v>
      </c>
      <c r="Z46" s="15">
        <f t="shared" si="48"/>
        <v>59147.254819277288</v>
      </c>
      <c r="AA46" s="15">
        <f t="shared" si="48"/>
        <v>65475.386628316272</v>
      </c>
      <c r="AB46" s="15">
        <f t="shared" si="48"/>
        <v>14742.019254211427</v>
      </c>
      <c r="AC46" s="15">
        <f t="shared" si="48"/>
        <v>15000.814895174759</v>
      </c>
      <c r="AD46" s="15">
        <f t="shared" si="48"/>
        <v>14540.658169375201</v>
      </c>
      <c r="AE46" s="15">
        <f t="shared" si="48"/>
        <v>20756.926121881716</v>
      </c>
      <c r="AF46" s="15">
        <f t="shared" si="48"/>
        <v>29758.194877345362</v>
      </c>
      <c r="AG46" s="15">
        <f t="shared" si="48"/>
        <v>35323.145397686145</v>
      </c>
      <c r="AH46" s="15">
        <f t="shared" si="48"/>
        <v>65475.386628316264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91689.581677842085</v>
      </c>
      <c r="E47" s="28">
        <f t="shared" ref="E47:O47" si="52">E18*E$57/1000</f>
        <v>117426.38395685061</v>
      </c>
      <c r="F47" s="28">
        <f t="shared" si="52"/>
        <v>109275.07827791145</v>
      </c>
      <c r="G47" s="28">
        <f t="shared" si="52"/>
        <v>100368.17511355912</v>
      </c>
      <c r="H47" s="28">
        <f t="shared" si="52"/>
        <v>126234.79357595353</v>
      </c>
      <c r="I47" s="28">
        <f t="shared" si="52"/>
        <v>120666.48091895344</v>
      </c>
      <c r="J47" s="28">
        <f t="shared" si="52"/>
        <v>105459.53050580273</v>
      </c>
      <c r="K47" s="28">
        <f t="shared" si="52"/>
        <v>111910.62659896852</v>
      </c>
      <c r="L47" s="28">
        <f t="shared" ref="L47" si="53">L18*L$57/1000</f>
        <v>137474.82943583676</v>
      </c>
      <c r="M47" s="28">
        <f t="shared" si="52"/>
        <v>145503.3131938196</v>
      </c>
      <c r="N47" s="28">
        <f t="shared" si="52"/>
        <v>143957.24738697903</v>
      </c>
      <c r="O47" s="28">
        <f t="shared" si="52"/>
        <v>119380.72841446803</v>
      </c>
      <c r="P47" s="28">
        <f t="shared" si="51"/>
        <v>91689.581677842085</v>
      </c>
      <c r="Q47" s="28">
        <f t="shared" si="51"/>
        <v>208651.95426200904</v>
      </c>
      <c r="R47" s="28">
        <f t="shared" si="51"/>
        <v>317904.9615759622</v>
      </c>
      <c r="S47" s="28">
        <f t="shared" si="51"/>
        <v>418341.26740041358</v>
      </c>
      <c r="T47" s="28">
        <f t="shared" si="51"/>
        <v>544514.91049425467</v>
      </c>
      <c r="U47" s="28">
        <f t="shared" si="51"/>
        <v>665383.35398106603</v>
      </c>
      <c r="V47" s="28">
        <f t="shared" si="51"/>
        <v>771168.09371969034</v>
      </c>
      <c r="W47" s="28">
        <f t="shared" si="51"/>
        <v>883549.05553495919</v>
      </c>
      <c r="X47" s="28">
        <f t="shared" si="51"/>
        <v>1024772.4239463018</v>
      </c>
      <c r="Y47" s="28">
        <f t="shared" si="51"/>
        <v>1170703.4974214637</v>
      </c>
      <c r="Z47" s="28">
        <f t="shared" si="51"/>
        <v>1315236.0602770045</v>
      </c>
      <c r="AA47" s="28">
        <f t="shared" si="51"/>
        <v>1438770.3504984493</v>
      </c>
      <c r="AB47" s="28">
        <f t="shared" si="51"/>
        <v>317904.9615759622</v>
      </c>
      <c r="AC47" s="28">
        <f t="shared" si="51"/>
        <v>346702.69572592032</v>
      </c>
      <c r="AD47" s="28">
        <f t="shared" si="51"/>
        <v>356228.73044723988</v>
      </c>
      <c r="AE47" s="28">
        <f t="shared" si="51"/>
        <v>409281.73063807853</v>
      </c>
      <c r="AF47" s="28">
        <f t="shared" si="51"/>
        <v>665383.35398106591</v>
      </c>
      <c r="AG47" s="28">
        <f t="shared" si="51"/>
        <v>765736.1167009247</v>
      </c>
      <c r="AH47" s="28">
        <f t="shared" si="51"/>
        <v>1438770.3504984491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10945.770057871838</v>
      </c>
      <c r="E48" s="15">
        <f t="shared" ref="E48:O48" si="55">E19*E$57/1000</f>
        <v>21249.166405747997</v>
      </c>
      <c r="F48" s="15">
        <f t="shared" si="55"/>
        <v>13284.32337149299</v>
      </c>
      <c r="G48" s="15">
        <f t="shared" si="55"/>
        <v>14075.687922960722</v>
      </c>
      <c r="H48" s="15">
        <f t="shared" si="55"/>
        <v>20115.982990189059</v>
      </c>
      <c r="I48" s="15">
        <f t="shared" si="55"/>
        <v>17158.843383046336</v>
      </c>
      <c r="J48" s="15">
        <f t="shared" si="55"/>
        <v>15747.376635216906</v>
      </c>
      <c r="K48" s="15">
        <f t="shared" si="55"/>
        <v>15613.895801378407</v>
      </c>
      <c r="L48" s="15">
        <f t="shared" ref="L48" si="56">L19*L$57/1000</f>
        <v>14575.648472725987</v>
      </c>
      <c r="M48" s="15">
        <f t="shared" si="55"/>
        <v>14585.140838725873</v>
      </c>
      <c r="N48" s="15">
        <f t="shared" si="55"/>
        <v>22957.047147274377</v>
      </c>
      <c r="O48" s="15">
        <f t="shared" si="55"/>
        <v>13555.366190366194</v>
      </c>
      <c r="P48" s="15">
        <f t="shared" si="54"/>
        <v>10945.770057871838</v>
      </c>
      <c r="Q48" s="15">
        <f t="shared" si="54"/>
        <v>31984.392323432279</v>
      </c>
      <c r="R48" s="15">
        <f t="shared" si="54"/>
        <v>45283.994212351936</v>
      </c>
      <c r="S48" s="15">
        <f t="shared" si="54"/>
        <v>59357.822356661425</v>
      </c>
      <c r="T48" s="15">
        <f t="shared" si="54"/>
        <v>79458.791008240223</v>
      </c>
      <c r="U48" s="15">
        <f t="shared" si="54"/>
        <v>96640.460754603104</v>
      </c>
      <c r="V48" s="15">
        <f t="shared" si="54"/>
        <v>112469.60076419181</v>
      </c>
      <c r="W48" s="15">
        <f t="shared" si="54"/>
        <v>128120.47851246159</v>
      </c>
      <c r="X48" s="15">
        <f t="shared" si="54"/>
        <v>142741.3750795059</v>
      </c>
      <c r="Y48" s="15">
        <f t="shared" si="54"/>
        <v>157347.40179385483</v>
      </c>
      <c r="Z48" s="15">
        <f t="shared" si="54"/>
        <v>180432.03059883992</v>
      </c>
      <c r="AA48" s="15">
        <f t="shared" si="54"/>
        <v>194005.64342337</v>
      </c>
      <c r="AB48" s="15">
        <f t="shared" si="54"/>
        <v>45283.994212351936</v>
      </c>
      <c r="AC48" s="15">
        <f t="shared" si="54"/>
        <v>51211.036781145114</v>
      </c>
      <c r="AD48" s="15">
        <f t="shared" si="54"/>
        <v>45994.069853665074</v>
      </c>
      <c r="AE48" s="15">
        <f t="shared" si="54"/>
        <v>50926.114271150349</v>
      </c>
      <c r="AF48" s="15">
        <f t="shared" si="54"/>
        <v>96640.460754603089</v>
      </c>
      <c r="AG48" s="15">
        <f t="shared" si="54"/>
        <v>96941.578325207156</v>
      </c>
      <c r="AH48" s="15">
        <f t="shared" si="54"/>
        <v>194005.64342336997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1857.757226970783</v>
      </c>
      <c r="E49" s="15">
        <f t="shared" ref="E49:O49" si="58">E20*E$57/1000</f>
        <v>1770.1244744632784</v>
      </c>
      <c r="F49" s="15">
        <f t="shared" si="58"/>
        <v>1597.1921035364599</v>
      </c>
      <c r="G49" s="15">
        <f t="shared" si="58"/>
        <v>2190.4793656403003</v>
      </c>
      <c r="H49" s="15">
        <f t="shared" si="58"/>
        <v>2938.4407297358525</v>
      </c>
      <c r="I49" s="15">
        <f t="shared" si="58"/>
        <v>2273.6619962692562</v>
      </c>
      <c r="J49" s="15">
        <f t="shared" si="58"/>
        <v>2357.1349300830443</v>
      </c>
      <c r="K49" s="15">
        <f t="shared" si="58"/>
        <v>2502.3468798728513</v>
      </c>
      <c r="L49" s="15">
        <f t="shared" ref="L49" si="59">L20*L$57/1000</f>
        <v>2106.989624565027</v>
      </c>
      <c r="M49" s="15">
        <f t="shared" si="58"/>
        <v>1773.3019386608999</v>
      </c>
      <c r="N49" s="15">
        <f t="shared" si="58"/>
        <v>2567.030282280426</v>
      </c>
      <c r="O49" s="15">
        <f t="shared" si="58"/>
        <v>2210.8646536485685</v>
      </c>
      <c r="P49" s="15">
        <f t="shared" si="57"/>
        <v>1857.757226970783</v>
      </c>
      <c r="Q49" s="15">
        <f t="shared" si="57"/>
        <v>3631.5492342138209</v>
      </c>
      <c r="R49" s="15">
        <f t="shared" si="57"/>
        <v>5229.9976394765335</v>
      </c>
      <c r="S49" s="15">
        <f t="shared" si="57"/>
        <v>7449.7839502516608</v>
      </c>
      <c r="T49" s="15">
        <f t="shared" si="57"/>
        <v>10385.150877951746</v>
      </c>
      <c r="U49" s="15">
        <f t="shared" si="57"/>
        <v>12662.254901433384</v>
      </c>
      <c r="V49" s="15">
        <f t="shared" si="57"/>
        <v>15053.676953794153</v>
      </c>
      <c r="W49" s="15">
        <f t="shared" si="57"/>
        <v>17579.404444078948</v>
      </c>
      <c r="X49" s="15">
        <f t="shared" si="57"/>
        <v>19702.558008533288</v>
      </c>
      <c r="Y49" s="15">
        <f t="shared" si="57"/>
        <v>21477.109146952829</v>
      </c>
      <c r="Z49" s="15">
        <f t="shared" si="57"/>
        <v>24053.664192910961</v>
      </c>
      <c r="AA49" s="15">
        <f t="shared" si="57"/>
        <v>26345.880336377941</v>
      </c>
      <c r="AB49" s="15">
        <f t="shared" si="57"/>
        <v>5229.9976394765335</v>
      </c>
      <c r="AC49" s="15">
        <f t="shared" si="57"/>
        <v>7387.2679953200841</v>
      </c>
      <c r="AD49" s="15">
        <f t="shared" si="57"/>
        <v>6968.5445584567942</v>
      </c>
      <c r="AE49" s="15">
        <f t="shared" si="57"/>
        <v>6618.1911975175381</v>
      </c>
      <c r="AF49" s="15">
        <f t="shared" si="57"/>
        <v>12662.254901433382</v>
      </c>
      <c r="AG49" s="15">
        <f t="shared" si="57"/>
        <v>13585.546850947509</v>
      </c>
      <c r="AH49" s="15">
        <f t="shared" si="57"/>
        <v>26345.880336377937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1095.9357912028447</v>
      </c>
      <c r="E50" s="15">
        <f t="shared" ref="E50:O50" si="61">E21*E$57/1000</f>
        <v>2921.5569409409422</v>
      </c>
      <c r="F50" s="15">
        <f t="shared" si="61"/>
        <v>2277.11805753411</v>
      </c>
      <c r="G50" s="15">
        <f t="shared" si="61"/>
        <v>1718.6959296799673</v>
      </c>
      <c r="H50" s="15">
        <f t="shared" si="61"/>
        <v>2846.4056433527367</v>
      </c>
      <c r="I50" s="15">
        <f t="shared" si="61"/>
        <v>2416.5856574986906</v>
      </c>
      <c r="J50" s="15">
        <f t="shared" si="61"/>
        <v>1307.5261850267689</v>
      </c>
      <c r="K50" s="15">
        <f t="shared" si="61"/>
        <v>2692.4602221764949</v>
      </c>
      <c r="L50" s="15">
        <f t="shared" ref="L50" si="62">L21*L$57/1000</f>
        <v>2918.5185743983511</v>
      </c>
      <c r="M50" s="15">
        <f t="shared" si="61"/>
        <v>2705.0045893112829</v>
      </c>
      <c r="N50" s="15">
        <f t="shared" si="61"/>
        <v>6218.4866022783781</v>
      </c>
      <c r="O50" s="15">
        <f t="shared" si="61"/>
        <v>6696.141773960182</v>
      </c>
      <c r="P50" s="15">
        <f t="shared" si="60"/>
        <v>1095.9357912028447</v>
      </c>
      <c r="Q50" s="15">
        <f t="shared" si="60"/>
        <v>3979.3756963357755</v>
      </c>
      <c r="R50" s="15">
        <f t="shared" si="60"/>
        <v>6255.0335931230738</v>
      </c>
      <c r="S50" s="15">
        <f t="shared" si="60"/>
        <v>7961.6831579989421</v>
      </c>
      <c r="T50" s="15">
        <f t="shared" si="60"/>
        <v>10805.648777695244</v>
      </c>
      <c r="U50" s="15">
        <f t="shared" si="60"/>
        <v>13226.567734415303</v>
      </c>
      <c r="V50" s="15">
        <f t="shared" si="60"/>
        <v>14477.275007920956</v>
      </c>
      <c r="W50" s="15">
        <f t="shared" si="60"/>
        <v>17204.996622260878</v>
      </c>
      <c r="X50" s="15">
        <f t="shared" si="60"/>
        <v>20218.967214504868</v>
      </c>
      <c r="Y50" s="15">
        <f t="shared" si="60"/>
        <v>22931.282412501005</v>
      </c>
      <c r="Z50" s="15">
        <f t="shared" si="60"/>
        <v>29208.371833938781</v>
      </c>
      <c r="AA50" s="15">
        <f t="shared" si="60"/>
        <v>36787.349054774662</v>
      </c>
      <c r="AB50" s="15">
        <f t="shared" si="60"/>
        <v>6255.0335931230738</v>
      </c>
      <c r="AC50" s="15">
        <f t="shared" si="60"/>
        <v>6953.7430262335356</v>
      </c>
      <c r="AD50" s="15">
        <f t="shared" si="60"/>
        <v>6938.3332903205965</v>
      </c>
      <c r="AE50" s="15">
        <f t="shared" si="60"/>
        <v>16057.060539250084</v>
      </c>
      <c r="AF50" s="15">
        <f t="shared" si="60"/>
        <v>13226.567734415301</v>
      </c>
      <c r="AG50" s="15">
        <f t="shared" si="60"/>
        <v>23032.424575985213</v>
      </c>
      <c r="AH50" s="15">
        <f t="shared" si="60"/>
        <v>36787.349054774655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2955.3602915859115</v>
      </c>
      <c r="E51" s="15">
        <f t="shared" ref="E51:O51" si="64">E22*E$57/1000</f>
        <v>9303.9468495669807</v>
      </c>
      <c r="F51" s="15">
        <f t="shared" si="64"/>
        <v>7915.5300767499039</v>
      </c>
      <c r="G51" s="15">
        <f t="shared" si="64"/>
        <v>5027.134586505691</v>
      </c>
      <c r="H51" s="15">
        <f t="shared" si="64"/>
        <v>6925.4240338873569</v>
      </c>
      <c r="I51" s="15">
        <f t="shared" si="64"/>
        <v>6723.1089096966416</v>
      </c>
      <c r="J51" s="15">
        <f t="shared" si="64"/>
        <v>3853.8959122953502</v>
      </c>
      <c r="K51" s="15">
        <f t="shared" si="64"/>
        <v>4656.3299257564022</v>
      </c>
      <c r="L51" s="15">
        <f t="shared" ref="L51" si="65">L22*L$57/1000</f>
        <v>9664.0724106101788</v>
      </c>
      <c r="M51" s="15">
        <f t="shared" si="64"/>
        <v>5656.2229714282621</v>
      </c>
      <c r="N51" s="15">
        <f t="shared" si="64"/>
        <v>6189.8448406146108</v>
      </c>
      <c r="O51" s="15">
        <f t="shared" si="64"/>
        <v>4460.8943066347574</v>
      </c>
      <c r="P51" s="15">
        <f t="shared" si="63"/>
        <v>2955.3602915859115</v>
      </c>
      <c r="Q51" s="15">
        <f t="shared" si="63"/>
        <v>12125.932109790998</v>
      </c>
      <c r="R51" s="15">
        <f t="shared" si="63"/>
        <v>20031.754751574597</v>
      </c>
      <c r="S51" s="15">
        <f t="shared" si="63"/>
        <v>24995.380182672805</v>
      </c>
      <c r="T51" s="15">
        <f t="shared" si="63"/>
        <v>31918.924068322467</v>
      </c>
      <c r="U51" s="15">
        <f t="shared" si="63"/>
        <v>38648.694187027933</v>
      </c>
      <c r="V51" s="15">
        <f t="shared" si="63"/>
        <v>42339.229023279331</v>
      </c>
      <c r="W51" s="15">
        <f t="shared" si="63"/>
        <v>46954.899655624205</v>
      </c>
      <c r="X51" s="15">
        <f t="shared" si="63"/>
        <v>57037.456679818708</v>
      </c>
      <c r="Y51" s="15">
        <f t="shared" si="63"/>
        <v>62700.85537246523</v>
      </c>
      <c r="Z51" s="15">
        <f t="shared" si="63"/>
        <v>68900.340523976498</v>
      </c>
      <c r="AA51" s="15">
        <f t="shared" si="63"/>
        <v>73228.376676554195</v>
      </c>
      <c r="AB51" s="15">
        <f t="shared" si="63"/>
        <v>20031.754751574597</v>
      </c>
      <c r="AC51" s="15">
        <f t="shared" si="63"/>
        <v>18629.640017283851</v>
      </c>
      <c r="AD51" s="15">
        <f t="shared" si="63"/>
        <v>18348.807286854728</v>
      </c>
      <c r="AE51" s="15">
        <f t="shared" si="63"/>
        <v>16269.589184628696</v>
      </c>
      <c r="AF51" s="15">
        <f t="shared" si="63"/>
        <v>38648.694187027926</v>
      </c>
      <c r="AG51" s="15">
        <f t="shared" si="63"/>
        <v>34610.597093907112</v>
      </c>
      <c r="AH51" s="15">
        <f t="shared" si="63"/>
        <v>73228.376676554195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15148.162029772202</v>
      </c>
      <c r="E52" s="15">
        <f t="shared" ref="E52:O52" si="67">E23*E$57/1000</f>
        <v>19234.65184530547</v>
      </c>
      <c r="F52" s="15">
        <f t="shared" si="67"/>
        <v>19477.348401983123</v>
      </c>
      <c r="G52" s="15">
        <f t="shared" si="67"/>
        <v>18098.935766177226</v>
      </c>
      <c r="H52" s="15">
        <f t="shared" si="67"/>
        <v>18057.238841030801</v>
      </c>
      <c r="I52" s="15">
        <f t="shared" si="67"/>
        <v>19950.089685210954</v>
      </c>
      <c r="J52" s="15">
        <f t="shared" si="67"/>
        <v>20952.931441282599</v>
      </c>
      <c r="K52" s="15">
        <f t="shared" si="67"/>
        <v>20678.398635731999</v>
      </c>
      <c r="L52" s="15">
        <f t="shared" ref="L52" si="68">L23*L$57/1000</f>
        <v>20311.092612004366</v>
      </c>
      <c r="M52" s="15">
        <f t="shared" si="67"/>
        <v>20251.819281861681</v>
      </c>
      <c r="N52" s="15">
        <f t="shared" si="67"/>
        <v>21393.698545165571</v>
      </c>
      <c r="O52" s="15">
        <f t="shared" si="67"/>
        <v>20793.054185427172</v>
      </c>
      <c r="P52" s="15">
        <f t="shared" si="66"/>
        <v>15148.162029772202</v>
      </c>
      <c r="Q52" s="15">
        <f t="shared" si="66"/>
        <v>34309.705449663663</v>
      </c>
      <c r="R52" s="15">
        <f t="shared" si="66"/>
        <v>53775.302684011142</v>
      </c>
      <c r="S52" s="15">
        <f t="shared" si="66"/>
        <v>71944.360521868701</v>
      </c>
      <c r="T52" s="15">
        <f t="shared" si="66"/>
        <v>90001.581292932504</v>
      </c>
      <c r="U52" s="15">
        <f t="shared" si="66"/>
        <v>109985.13290718175</v>
      </c>
      <c r="V52" s="15">
        <f t="shared" si="66"/>
        <v>131274.28969341007</v>
      </c>
      <c r="W52" s="15">
        <f t="shared" si="66"/>
        <v>152105.50007154851</v>
      </c>
      <c r="X52" s="15">
        <f t="shared" si="66"/>
        <v>172749.89604013384</v>
      </c>
      <c r="Y52" s="15">
        <f t="shared" si="66"/>
        <v>193044.70191776555</v>
      </c>
      <c r="Z52" s="15">
        <f t="shared" si="66"/>
        <v>214500.61852469406</v>
      </c>
      <c r="AA52" s="15">
        <f t="shared" si="66"/>
        <v>236229.726127328</v>
      </c>
      <c r="AB52" s="15">
        <f t="shared" si="66"/>
        <v>53775.302684011142</v>
      </c>
      <c r="AC52" s="15">
        <f t="shared" si="66"/>
        <v>56126.853248924643</v>
      </c>
      <c r="AD52" s="15">
        <f t="shared" si="66"/>
        <v>62048.33757899933</v>
      </c>
      <c r="AE52" s="15">
        <f t="shared" si="66"/>
        <v>62998.969443993643</v>
      </c>
      <c r="AF52" s="15">
        <f t="shared" si="66"/>
        <v>109985.13290718173</v>
      </c>
      <c r="AG52" s="15">
        <f t="shared" si="66"/>
        <v>125053.14973474678</v>
      </c>
      <c r="AH52" s="15">
        <f t="shared" si="66"/>
        <v>236229.72612732797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34942.758725286672</v>
      </c>
      <c r="E53" s="28">
        <f t="shared" ref="E53:O53" si="70">E24*E$57/1000</f>
        <v>54654.711305848243</v>
      </c>
      <c r="F53" s="28">
        <f t="shared" si="70"/>
        <v>46266.631958542275</v>
      </c>
      <c r="G53" s="28">
        <f t="shared" si="70"/>
        <v>41694.648234972985</v>
      </c>
      <c r="H53" s="28">
        <f t="shared" si="70"/>
        <v>54030.053678843542</v>
      </c>
      <c r="I53" s="28">
        <f t="shared" si="70"/>
        <v>48624.988139082569</v>
      </c>
      <c r="J53" s="28">
        <f t="shared" si="70"/>
        <v>45531.774084424498</v>
      </c>
      <c r="K53" s="28">
        <f t="shared" si="70"/>
        <v>50167.909681250181</v>
      </c>
      <c r="L53" s="28">
        <f t="shared" ref="L53" si="71">L24*L$57/1000</f>
        <v>47059.913671284405</v>
      </c>
      <c r="M53" s="28">
        <f t="shared" si="70"/>
        <v>46628.072505718417</v>
      </c>
      <c r="N53" s="28">
        <f t="shared" si="70"/>
        <v>66370.128124033276</v>
      </c>
      <c r="O53" s="28">
        <f t="shared" si="70"/>
        <v>51009.750223040392</v>
      </c>
      <c r="P53" s="28">
        <f t="shared" si="69"/>
        <v>34942.758725286672</v>
      </c>
      <c r="Q53" s="28">
        <f t="shared" si="69"/>
        <v>89208.137699061102</v>
      </c>
      <c r="R53" s="28">
        <f t="shared" si="69"/>
        <v>135467.77417741597</v>
      </c>
      <c r="S53" s="28">
        <f t="shared" si="69"/>
        <v>177135.27326922299</v>
      </c>
      <c r="T53" s="28">
        <f t="shared" si="69"/>
        <v>231137.76900112789</v>
      </c>
      <c r="U53" s="28">
        <f t="shared" si="69"/>
        <v>279810.11037522339</v>
      </c>
      <c r="V53" s="28">
        <f t="shared" si="69"/>
        <v>325573.58617386618</v>
      </c>
      <c r="W53" s="28">
        <f t="shared" si="69"/>
        <v>376070.59084829071</v>
      </c>
      <c r="X53" s="28">
        <f t="shared" si="69"/>
        <v>423660.93927094771</v>
      </c>
      <c r="Y53" s="28">
        <f t="shared" si="69"/>
        <v>470373.74080357514</v>
      </c>
      <c r="Z53" s="28">
        <f t="shared" si="69"/>
        <v>537093.81972579495</v>
      </c>
      <c r="AA53" s="28">
        <f t="shared" si="69"/>
        <v>590241.2693428339</v>
      </c>
      <c r="AB53" s="28">
        <f t="shared" si="69"/>
        <v>135467.77417741597</v>
      </c>
      <c r="AC53" s="28">
        <f t="shared" si="69"/>
        <v>144081.80697853974</v>
      </c>
      <c r="AD53" s="28">
        <f t="shared" si="69"/>
        <v>142942.39855907124</v>
      </c>
      <c r="AE53" s="28">
        <f t="shared" si="69"/>
        <v>164858.34210093765</v>
      </c>
      <c r="AF53" s="28">
        <f t="shared" si="69"/>
        <v>279810.11037522333</v>
      </c>
      <c r="AG53" s="28">
        <f t="shared" si="69"/>
        <v>307893.82171656669</v>
      </c>
      <c r="AH53" s="28">
        <f t="shared" si="69"/>
        <v>590241.2693428339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14126.47103816128</v>
      </c>
      <c r="E54" s="28">
        <f t="shared" ref="E54:O54" si="73">E25*E$57/1000</f>
        <v>11727.681319446036</v>
      </c>
      <c r="F54" s="28">
        <f t="shared" si="73"/>
        <v>15480.415742700396</v>
      </c>
      <c r="G54" s="28">
        <f t="shared" si="73"/>
        <v>14123.676830900878</v>
      </c>
      <c r="H54" s="28">
        <f t="shared" si="73"/>
        <v>14055.318775776348</v>
      </c>
      <c r="I54" s="28">
        <f t="shared" si="73"/>
        <v>15727.107716829541</v>
      </c>
      <c r="J54" s="28">
        <f t="shared" si="73"/>
        <v>15724.837153884795</v>
      </c>
      <c r="K54" s="28">
        <f t="shared" si="73"/>
        <v>16299.664169127709</v>
      </c>
      <c r="L54" s="28">
        <f t="shared" ref="L54" si="74">L25*L$57/1000</f>
        <v>15447.295070129399</v>
      </c>
      <c r="M54" s="28">
        <f t="shared" si="73"/>
        <v>13481.431807166124</v>
      </c>
      <c r="N54" s="28">
        <f t="shared" si="73"/>
        <v>16339.027014901536</v>
      </c>
      <c r="O54" s="28">
        <f t="shared" si="73"/>
        <v>12047.637707308921</v>
      </c>
      <c r="P54" s="28">
        <f t="shared" si="72"/>
        <v>14126.47103816128</v>
      </c>
      <c r="Q54" s="28">
        <f t="shared" si="72"/>
        <v>25919.212185986216</v>
      </c>
      <c r="R54" s="28">
        <f t="shared" si="72"/>
        <v>41386.625291134733</v>
      </c>
      <c r="S54" s="28">
        <f t="shared" si="72"/>
        <v>55574.427446750662</v>
      </c>
      <c r="T54" s="28">
        <f t="shared" si="72"/>
        <v>69629.425389081036</v>
      </c>
      <c r="U54" s="28">
        <f t="shared" si="72"/>
        <v>85386.749110549194</v>
      </c>
      <c r="V54" s="28">
        <f t="shared" si="72"/>
        <v>101329.13695378555</v>
      </c>
      <c r="W54" s="28">
        <f t="shared" si="72"/>
        <v>117761.86836632881</v>
      </c>
      <c r="X54" s="28">
        <f t="shared" si="72"/>
        <v>133441.38045967498</v>
      </c>
      <c r="Y54" s="28">
        <f t="shared" si="72"/>
        <v>146941.29234638394</v>
      </c>
      <c r="Z54" s="28">
        <f t="shared" si="72"/>
        <v>163328.43910150375</v>
      </c>
      <c r="AA54" s="28">
        <f t="shared" si="72"/>
        <v>175349.05072130283</v>
      </c>
      <c r="AB54" s="28">
        <f t="shared" si="72"/>
        <v>41386.625291134733</v>
      </c>
      <c r="AC54" s="28">
        <f t="shared" si="72"/>
        <v>43922.366098522849</v>
      </c>
      <c r="AD54" s="28">
        <f t="shared" si="72"/>
        <v>47537.290434293034</v>
      </c>
      <c r="AE54" s="28">
        <f t="shared" si="72"/>
        <v>41891.133817161644</v>
      </c>
      <c r="AF54" s="28">
        <f t="shared" si="72"/>
        <v>85386.749110549179</v>
      </c>
      <c r="AG54" s="28">
        <f t="shared" si="72"/>
        <v>89407.170895673364</v>
      </c>
      <c r="AH54" s="28">
        <f t="shared" si="72"/>
        <v>175349.0507213028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-886.87322395641809</v>
      </c>
      <c r="E55" s="28">
        <f t="shared" ref="E55:O55" si="76">E26*E$57/1000</f>
        <v>-237.49030384233217</v>
      </c>
      <c r="F55" s="28">
        <f t="shared" si="76"/>
        <v>2.6610418814804037E-2</v>
      </c>
      <c r="G55" s="28">
        <f t="shared" si="76"/>
        <v>-1.899346208018355E-2</v>
      </c>
      <c r="H55" s="28">
        <f t="shared" si="76"/>
        <v>-3.3408466096363595E-2</v>
      </c>
      <c r="I55" s="28">
        <f t="shared" si="76"/>
        <v>8.7325337815420987</v>
      </c>
      <c r="J55" s="28">
        <f t="shared" si="76"/>
        <v>-4.1253875968791764E-2</v>
      </c>
      <c r="K55" s="28">
        <f t="shared" si="76"/>
        <v>-97.501030996337263</v>
      </c>
      <c r="L55" s="28">
        <f t="shared" ref="L55" si="77">L26*L$57/1000</f>
        <v>3.6517597726752518E-2</v>
      </c>
      <c r="M55" s="28">
        <f t="shared" si="76"/>
        <v>-0.23697165041116064</v>
      </c>
      <c r="N55" s="28">
        <f t="shared" si="76"/>
        <v>-77.722865243084527</v>
      </c>
      <c r="O55" s="28">
        <f t="shared" si="76"/>
        <v>19.121063821563986</v>
      </c>
      <c r="P55" s="28">
        <f t="shared" si="75"/>
        <v>-886.87322395641809</v>
      </c>
      <c r="Q55" s="28">
        <f t="shared" si="75"/>
        <v>-1139.1501997639293</v>
      </c>
      <c r="R55" s="28">
        <f t="shared" si="75"/>
        <v>-1142.2149627546103</v>
      </c>
      <c r="S55" s="28">
        <f t="shared" si="75"/>
        <v>-1123.631562753741</v>
      </c>
      <c r="T55" s="28">
        <f t="shared" si="75"/>
        <v>-1124.4752995011361</v>
      </c>
      <c r="U55" s="28">
        <f t="shared" si="75"/>
        <v>-1112.3469787974816</v>
      </c>
      <c r="V55" s="28">
        <f t="shared" si="75"/>
        <v>-1098.791227224659</v>
      </c>
      <c r="W55" s="28">
        <f t="shared" si="75"/>
        <v>-1194.1941511364182</v>
      </c>
      <c r="X55" s="28">
        <f t="shared" si="75"/>
        <v>-1181.9433194583601</v>
      </c>
      <c r="Y55" s="28">
        <f t="shared" si="75"/>
        <v>-1181.5323661720108</v>
      </c>
      <c r="Z55" s="28">
        <f t="shared" si="75"/>
        <v>-1258.8948781411252</v>
      </c>
      <c r="AA55" s="28">
        <f t="shared" si="75"/>
        <v>-1217.6786303189433</v>
      </c>
      <c r="AB55" s="28">
        <f t="shared" si="75"/>
        <v>-1142.2149627546103</v>
      </c>
      <c r="AC55" s="28">
        <f t="shared" si="75"/>
        <v>8.6430132696131299</v>
      </c>
      <c r="AD55" s="28">
        <f t="shared" si="75"/>
        <v>-94.996527495752517</v>
      </c>
      <c r="AE55" s="28">
        <f t="shared" si="75"/>
        <v>-52.292386821880697</v>
      </c>
      <c r="AF55" s="28">
        <f t="shared" si="75"/>
        <v>-1112.3469787974816</v>
      </c>
      <c r="AG55" s="28">
        <f t="shared" si="75"/>
        <v>-147.11961560691856</v>
      </c>
      <c r="AH55" s="28">
        <f t="shared" si="75"/>
        <v>-1217.6786303189431</v>
      </c>
    </row>
    <row r="56" spans="1:34" s="16" customFormat="1" ht="18.95" thickBot="1">
      <c r="B56" s="17" t="s">
        <v>56</v>
      </c>
      <c r="C56" s="18"/>
      <c r="D56" s="19">
        <f>D27*D$57/1000</f>
        <v>497036.26431306585</v>
      </c>
      <c r="E56" s="19">
        <f t="shared" ref="E56:O56" si="78">E27*E$57/1000</f>
        <v>579539.6163848507</v>
      </c>
      <c r="F56" s="19">
        <f t="shared" si="78"/>
        <v>544443.85769830842</v>
      </c>
      <c r="G56" s="19">
        <f t="shared" si="78"/>
        <v>509741.64538791176</v>
      </c>
      <c r="H56" s="19">
        <f t="shared" si="78"/>
        <v>587863.09908737359</v>
      </c>
      <c r="I56" s="19">
        <f t="shared" si="78"/>
        <v>600200.24578562076</v>
      </c>
      <c r="J56" s="19">
        <f t="shared" si="78"/>
        <v>522634.75342683407</v>
      </c>
      <c r="K56" s="19">
        <f t="shared" si="78"/>
        <v>562932.37744949572</v>
      </c>
      <c r="L56" s="19">
        <f t="shared" ref="L56" si="79">L27*L$57/1000</f>
        <v>591467.93815071834</v>
      </c>
      <c r="M56" s="19">
        <f t="shared" si="78"/>
        <v>642344.64979370916</v>
      </c>
      <c r="N56" s="19">
        <f t="shared" si="78"/>
        <v>688710.5364770419</v>
      </c>
      <c r="O56" s="19">
        <f t="shared" si="78"/>
        <v>538317.4658958714</v>
      </c>
      <c r="P56" s="19">
        <f t="shared" ref="P56:AH56" si="80">P27*P$57/1000</f>
        <v>497036.26431306585</v>
      </c>
      <c r="Q56" s="19">
        <f t="shared" si="80"/>
        <v>1075283.8211655845</v>
      </c>
      <c r="R56" s="19">
        <f t="shared" si="80"/>
        <v>1619714.6236877898</v>
      </c>
      <c r="S56" s="19">
        <f t="shared" si="80"/>
        <v>2129718.1625977177</v>
      </c>
      <c r="T56" s="19">
        <f t="shared" si="80"/>
        <v>2717427.4291164228</v>
      </c>
      <c r="U56" s="19">
        <f t="shared" si="80"/>
        <v>3318606.1375806369</v>
      </c>
      <c r="V56" s="19">
        <f t="shared" si="80"/>
        <v>3842594.4609144307</v>
      </c>
      <c r="W56" s="19">
        <f t="shared" si="80"/>
        <v>4408107.3202971956</v>
      </c>
      <c r="X56" s="19">
        <f t="shared" si="80"/>
        <v>5009498.7062716968</v>
      </c>
      <c r="Y56" s="19">
        <f t="shared" si="80"/>
        <v>5653464.9572176347</v>
      </c>
      <c r="Z56" s="19">
        <f t="shared" si="80"/>
        <v>6344863.5692995023</v>
      </c>
      <c r="AA56" s="19">
        <f t="shared" si="80"/>
        <v>6895871.3009834327</v>
      </c>
      <c r="AB56" s="19">
        <f t="shared" si="80"/>
        <v>1619714.6236877898</v>
      </c>
      <c r="AC56" s="19">
        <f t="shared" si="80"/>
        <v>1696282.3809708443</v>
      </c>
      <c r="AD56" s="19">
        <f t="shared" si="80"/>
        <v>1680996.8460133977</v>
      </c>
      <c r="AE56" s="19">
        <f t="shared" si="80"/>
        <v>1870160.3034217721</v>
      </c>
      <c r="AF56" s="19">
        <f t="shared" si="80"/>
        <v>3318606.1375806364</v>
      </c>
      <c r="AG56" s="19">
        <f t="shared" si="80"/>
        <v>3551975.0171149056</v>
      </c>
      <c r="AH56" s="19">
        <f t="shared" si="80"/>
        <v>6895871.3009834317</v>
      </c>
    </row>
    <row r="57" spans="1:34" s="16" customFormat="1" ht="18.95" thickTop="1">
      <c r="B57" s="21" t="s">
        <v>58</v>
      </c>
      <c r="C57" s="22"/>
      <c r="D57" s="23">
        <v>20113.917000000001</v>
      </c>
      <c r="E57" s="23">
        <v>21015.764999999999</v>
      </c>
      <c r="F57" s="23">
        <v>20732.256999999998</v>
      </c>
      <c r="G57" s="23">
        <v>19277.242999999999</v>
      </c>
      <c r="H57" s="23">
        <v>20357.948</v>
      </c>
      <c r="I57" s="23">
        <v>19945.597000000002</v>
      </c>
      <c r="J57" s="23">
        <v>18508.138999999999</v>
      </c>
      <c r="K57" s="23">
        <v>19025.427</v>
      </c>
      <c r="L57" s="23">
        <v>17998.701000000001</v>
      </c>
      <c r="M57" s="23">
        <v>19528.496000000003</v>
      </c>
      <c r="N57" s="23">
        <v>19367.747999999996</v>
      </c>
      <c r="O57" s="23">
        <v>16187.290999999999</v>
      </c>
      <c r="P57" s="23">
        <v>20113.917000000001</v>
      </c>
      <c r="Q57" s="23">
        <v>41129.682000000001</v>
      </c>
      <c r="R57" s="23">
        <v>61861.938999999998</v>
      </c>
      <c r="S57" s="23">
        <v>81139.182000000001</v>
      </c>
      <c r="T57" s="23">
        <v>101497.13</v>
      </c>
      <c r="U57" s="23">
        <v>121442.72700000001</v>
      </c>
      <c r="V57" s="23">
        <v>139950.86600000001</v>
      </c>
      <c r="W57" s="23">
        <v>159004.27600000001</v>
      </c>
      <c r="X57" s="23">
        <v>177050.72200000001</v>
      </c>
      <c r="Y57" s="23">
        <v>196614.91500000001</v>
      </c>
      <c r="Z57" s="23">
        <v>216012.30600000001</v>
      </c>
      <c r="AA57" s="23">
        <v>232213.40400000001</v>
      </c>
      <c r="AB57" s="23">
        <v>61861.938999999998</v>
      </c>
      <c r="AC57" s="23">
        <v>59580.788</v>
      </c>
      <c r="AD57" s="23">
        <v>55607.994999999995</v>
      </c>
      <c r="AE57" s="23">
        <v>55162.682000000001</v>
      </c>
      <c r="AF57" s="23">
        <v>121442.727</v>
      </c>
      <c r="AG57" s="23">
        <v>110770.677</v>
      </c>
      <c r="AH57" s="23">
        <v>232213.40399999998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6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246327.0214446444</v>
      </c>
      <c r="E63" s="28">
        <f t="shared" ref="E63:O63" si="86">E5*E$86/1000</f>
        <v>232103.21122089998</v>
      </c>
      <c r="F63" s="28">
        <f t="shared" si="86"/>
        <v>256265.57514911398</v>
      </c>
      <c r="G63" s="28">
        <f t="shared" si="86"/>
        <v>225540.38435673161</v>
      </c>
      <c r="H63" s="28">
        <f t="shared" si="86"/>
        <v>262810.1505085252</v>
      </c>
      <c r="I63" s="28">
        <f t="shared" si="86"/>
        <v>280600.19173414056</v>
      </c>
      <c r="J63" s="28">
        <f t="shared" si="86"/>
        <v>258152.22434982203</v>
      </c>
      <c r="K63" s="28">
        <f t="shared" si="86"/>
        <v>263538.41504606546</v>
      </c>
      <c r="L63" s="28">
        <f t="shared" ref="L63" si="87">L5*L$86/1000</f>
        <v>267892.60863189917</v>
      </c>
      <c r="M63" s="28">
        <f t="shared" si="86"/>
        <v>296585.24910448573</v>
      </c>
      <c r="N63" s="28">
        <f t="shared" si="86"/>
        <v>305652.31158601755</v>
      </c>
      <c r="O63" s="28">
        <f t="shared" si="86"/>
        <v>269947.22215902788</v>
      </c>
      <c r="P63" s="28">
        <f t="shared" ref="P63:AH63" si="88">P5*P$86/1000</f>
        <v>246327.0214446444</v>
      </c>
      <c r="Q63" s="28">
        <f t="shared" si="88"/>
        <v>479334.72449591418</v>
      </c>
      <c r="R63" s="28">
        <f t="shared" si="88"/>
        <v>735777.16178929189</v>
      </c>
      <c r="S63" s="28">
        <f t="shared" si="88"/>
        <v>961177.82282343635</v>
      </c>
      <c r="T63" s="28">
        <f t="shared" si="88"/>
        <v>1223586.7399930195</v>
      </c>
      <c r="U63" s="28">
        <f t="shared" si="88"/>
        <v>1503968.1977451253</v>
      </c>
      <c r="V63" s="28">
        <f t="shared" si="88"/>
        <v>1762077.4542058685</v>
      </c>
      <c r="W63" s="28">
        <f t="shared" si="88"/>
        <v>2026932.776794238</v>
      </c>
      <c r="X63" s="28">
        <f t="shared" si="88"/>
        <v>2298529.6834266731</v>
      </c>
      <c r="Y63" s="28">
        <f t="shared" si="88"/>
        <v>2596267.8630275056</v>
      </c>
      <c r="Z63" s="28">
        <f t="shared" si="88"/>
        <v>2906743.276820322</v>
      </c>
      <c r="AA63" s="28">
        <f t="shared" si="88"/>
        <v>3179297.9583576652</v>
      </c>
      <c r="AB63" s="28">
        <f t="shared" si="88"/>
        <v>735777.16178929189</v>
      </c>
      <c r="AC63" s="28">
        <f t="shared" si="88"/>
        <v>767837.0569369694</v>
      </c>
      <c r="AD63" s="28">
        <f t="shared" si="88"/>
        <v>793439.62893359596</v>
      </c>
      <c r="AE63" s="28">
        <f t="shared" si="88"/>
        <v>878026.17209207243</v>
      </c>
      <c r="AF63" s="28">
        <f t="shared" si="88"/>
        <v>1503968.1977451253</v>
      </c>
      <c r="AG63" s="28">
        <f t="shared" si="88"/>
        <v>1671887.8906382821</v>
      </c>
      <c r="AH63" s="28">
        <f t="shared" si="88"/>
        <v>3179297.9583576648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0</v>
      </c>
      <c r="E64" s="15">
        <f t="shared" ref="E64:O64" si="90">E6*E$86/1000</f>
        <v>0</v>
      </c>
      <c r="F64" s="15">
        <f t="shared" si="90"/>
        <v>0</v>
      </c>
      <c r="G64" s="15">
        <f t="shared" si="90"/>
        <v>0</v>
      </c>
      <c r="H64" s="15">
        <f t="shared" si="90"/>
        <v>0</v>
      </c>
      <c r="I64" s="15">
        <f t="shared" si="90"/>
        <v>0</v>
      </c>
      <c r="J64" s="15">
        <f t="shared" si="90"/>
        <v>0</v>
      </c>
      <c r="K64" s="15">
        <f t="shared" si="90"/>
        <v>0</v>
      </c>
      <c r="L64" s="15">
        <f t="shared" ref="L64" si="91">L6*L$86/1000</f>
        <v>0</v>
      </c>
      <c r="M64" s="15">
        <f t="shared" si="90"/>
        <v>0</v>
      </c>
      <c r="N64" s="15">
        <f t="shared" si="90"/>
        <v>0</v>
      </c>
      <c r="O64" s="15">
        <f t="shared" si="90"/>
        <v>0</v>
      </c>
      <c r="P64" s="15">
        <f t="shared" si="89"/>
        <v>0</v>
      </c>
      <c r="Q64" s="15">
        <f t="shared" si="89"/>
        <v>0</v>
      </c>
      <c r="R64" s="15">
        <f t="shared" si="89"/>
        <v>0</v>
      </c>
      <c r="S64" s="15">
        <f t="shared" si="89"/>
        <v>0</v>
      </c>
      <c r="T64" s="15">
        <f t="shared" si="89"/>
        <v>0</v>
      </c>
      <c r="U64" s="15">
        <f t="shared" si="89"/>
        <v>0</v>
      </c>
      <c r="V64" s="15">
        <f t="shared" si="89"/>
        <v>0</v>
      </c>
      <c r="W64" s="15">
        <f t="shared" si="89"/>
        <v>0</v>
      </c>
      <c r="X64" s="15">
        <f t="shared" si="89"/>
        <v>0</v>
      </c>
      <c r="Y64" s="15">
        <f t="shared" si="89"/>
        <v>0</v>
      </c>
      <c r="Z64" s="15">
        <f t="shared" si="89"/>
        <v>0</v>
      </c>
      <c r="AA64" s="15">
        <f t="shared" si="89"/>
        <v>0</v>
      </c>
      <c r="AB64" s="15">
        <f t="shared" si="89"/>
        <v>0</v>
      </c>
      <c r="AC64" s="15">
        <f t="shared" si="89"/>
        <v>0</v>
      </c>
      <c r="AD64" s="15">
        <f t="shared" si="89"/>
        <v>0</v>
      </c>
      <c r="AE64" s="15">
        <f t="shared" si="89"/>
        <v>0</v>
      </c>
      <c r="AF64" s="15">
        <f t="shared" si="89"/>
        <v>0</v>
      </c>
      <c r="AG64" s="15">
        <f t="shared" si="89"/>
        <v>0</v>
      </c>
      <c r="AH64" s="15">
        <f t="shared" si="89"/>
        <v>0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3980.0786704393558</v>
      </c>
      <c r="E65" s="15">
        <f t="shared" ref="E65:O65" si="93">E7*E$86/1000</f>
        <v>3514.8312439901611</v>
      </c>
      <c r="F65" s="15">
        <f t="shared" si="93"/>
        <v>3724.2809235659884</v>
      </c>
      <c r="G65" s="15">
        <f t="shared" si="93"/>
        <v>3347.948419743896</v>
      </c>
      <c r="H65" s="15">
        <f t="shared" si="93"/>
        <v>3505.5316138642761</v>
      </c>
      <c r="I65" s="15">
        <f t="shared" si="93"/>
        <v>2807.291668718326</v>
      </c>
      <c r="J65" s="15">
        <f t="shared" si="93"/>
        <v>3478.1439397962463</v>
      </c>
      <c r="K65" s="15">
        <f t="shared" si="93"/>
        <v>3584.563525244937</v>
      </c>
      <c r="L65" s="15">
        <f t="shared" ref="L65" si="94">L7*L$86/1000</f>
        <v>3828.6950857960155</v>
      </c>
      <c r="M65" s="15">
        <f t="shared" si="93"/>
        <v>3470.9616249395995</v>
      </c>
      <c r="N65" s="15">
        <f t="shared" si="93"/>
        <v>3526.7671630347563</v>
      </c>
      <c r="O65" s="15">
        <f t="shared" si="93"/>
        <v>3915.3116948875468</v>
      </c>
      <c r="P65" s="15">
        <f t="shared" si="92"/>
        <v>3980.0786704393558</v>
      </c>
      <c r="Q65" s="15">
        <f t="shared" si="92"/>
        <v>7494.3000015334919</v>
      </c>
      <c r="R65" s="15">
        <f t="shared" si="92"/>
        <v>11235.870244631125</v>
      </c>
      <c r="S65" s="15">
        <f t="shared" si="92"/>
        <v>14576.222698417978</v>
      </c>
      <c r="T65" s="15">
        <f t="shared" si="92"/>
        <v>18091.317239136803</v>
      </c>
      <c r="U65" s="15">
        <f t="shared" si="92"/>
        <v>20904.010945939342</v>
      </c>
      <c r="V65" s="15">
        <f t="shared" si="92"/>
        <v>24382.522042897122</v>
      </c>
      <c r="W65" s="15">
        <f t="shared" si="92"/>
        <v>27984.053992404301</v>
      </c>
      <c r="X65" s="15">
        <f t="shared" si="92"/>
        <v>31873.65364788545</v>
      </c>
      <c r="Y65" s="15">
        <f t="shared" si="92"/>
        <v>35363.011152636609</v>
      </c>
      <c r="Z65" s="15">
        <f t="shared" si="92"/>
        <v>38924.348620689881</v>
      </c>
      <c r="AA65" s="15">
        <f t="shared" si="92"/>
        <v>42889.804001307297</v>
      </c>
      <c r="AB65" s="15">
        <f t="shared" si="92"/>
        <v>11235.870244631125</v>
      </c>
      <c r="AC65" s="15">
        <f t="shared" si="92"/>
        <v>9679.2826490975331</v>
      </c>
      <c r="AD65" s="15">
        <f t="shared" si="92"/>
        <v>10955.378501305175</v>
      </c>
      <c r="AE65" s="15">
        <f t="shared" si="92"/>
        <v>11002.416369363178</v>
      </c>
      <c r="AF65" s="15">
        <f t="shared" si="92"/>
        <v>20904.010945939342</v>
      </c>
      <c r="AG65" s="15">
        <f t="shared" si="92"/>
        <v>21958.469952760766</v>
      </c>
      <c r="AH65" s="15">
        <f t="shared" si="92"/>
        <v>42889.80400130729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4329.452650018713</v>
      </c>
      <c r="E66" s="15">
        <f t="shared" ref="E66:O66" si="96">E8*E$86/1000</f>
        <v>3856.6791180123041</v>
      </c>
      <c r="F66" s="15">
        <f t="shared" si="96"/>
        <v>4468.2162661274797</v>
      </c>
      <c r="G66" s="15">
        <f t="shared" si="96"/>
        <v>4043.218747766648</v>
      </c>
      <c r="H66" s="15">
        <f t="shared" si="96"/>
        <v>4166.1219858738314</v>
      </c>
      <c r="I66" s="15">
        <f t="shared" si="96"/>
        <v>4063.4634128077159</v>
      </c>
      <c r="J66" s="15">
        <f t="shared" si="96"/>
        <v>4101.1854366119123</v>
      </c>
      <c r="K66" s="15">
        <f t="shared" si="96"/>
        <v>4069.1888356844879</v>
      </c>
      <c r="L66" s="15">
        <f t="shared" ref="L66" si="97">L8*L$86/1000</f>
        <v>4317.4648903658026</v>
      </c>
      <c r="M66" s="15">
        <f t="shared" si="96"/>
        <v>4470.6066526056602</v>
      </c>
      <c r="N66" s="15">
        <f t="shared" si="96"/>
        <v>4678.736981775236</v>
      </c>
      <c r="O66" s="15">
        <f t="shared" si="96"/>
        <v>4784.6460336172568</v>
      </c>
      <c r="P66" s="15">
        <f t="shared" si="95"/>
        <v>4329.452650018713</v>
      </c>
      <c r="Q66" s="15">
        <f t="shared" si="95"/>
        <v>8187.6226515255421</v>
      </c>
      <c r="R66" s="15">
        <f t="shared" si="95"/>
        <v>12654.185167472249</v>
      </c>
      <c r="S66" s="15">
        <f t="shared" si="95"/>
        <v>16704.326962831849</v>
      </c>
      <c r="T66" s="15">
        <f t="shared" si="95"/>
        <v>20876.557392404178</v>
      </c>
      <c r="U66" s="15">
        <f t="shared" si="95"/>
        <v>24940.950095113993</v>
      </c>
      <c r="V66" s="15">
        <f t="shared" si="95"/>
        <v>29043.000211991384</v>
      </c>
      <c r="W66" s="15">
        <f t="shared" si="95"/>
        <v>33128.352145463949</v>
      </c>
      <c r="X66" s="15">
        <f t="shared" si="95"/>
        <v>37501.784897608552</v>
      </c>
      <c r="Y66" s="15">
        <f t="shared" si="95"/>
        <v>41992.584437767699</v>
      </c>
      <c r="Z66" s="15">
        <f t="shared" si="95"/>
        <v>46736.374445807283</v>
      </c>
      <c r="AA66" s="15">
        <f t="shared" si="95"/>
        <v>51585.462003664492</v>
      </c>
      <c r="AB66" s="15">
        <f t="shared" si="95"/>
        <v>12654.185167472249</v>
      </c>
      <c r="AC66" s="15">
        <f t="shared" si="95"/>
        <v>12288.096671131094</v>
      </c>
      <c r="AD66" s="15">
        <f t="shared" si="95"/>
        <v>12553.263243568828</v>
      </c>
      <c r="AE66" s="15">
        <f t="shared" si="95"/>
        <v>14044.750888998311</v>
      </c>
      <c r="AF66" s="15">
        <f t="shared" si="95"/>
        <v>24940.950095113993</v>
      </c>
      <c r="AG66" s="15">
        <f t="shared" si="95"/>
        <v>26605.396510505812</v>
      </c>
      <c r="AH66" s="15">
        <f t="shared" si="95"/>
        <v>51585.462003664485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1439.66395133947</v>
      </c>
      <c r="E67" s="15">
        <f t="shared" ref="E67:O67" si="99">E9*E$86/1000</f>
        <v>4579.2978289726188</v>
      </c>
      <c r="F67" s="15">
        <f t="shared" si="99"/>
        <v>3477.6625329362232</v>
      </c>
      <c r="G67" s="15">
        <f t="shared" si="99"/>
        <v>3108.5518255739971</v>
      </c>
      <c r="H67" s="15">
        <f t="shared" si="99"/>
        <v>4159.9957269680654</v>
      </c>
      <c r="I67" s="15">
        <f t="shared" si="99"/>
        <v>3297.8026322238456</v>
      </c>
      <c r="J67" s="15">
        <f t="shared" si="99"/>
        <v>3434.7614962846806</v>
      </c>
      <c r="K67" s="15">
        <f t="shared" si="99"/>
        <v>2996.6235481982135</v>
      </c>
      <c r="L67" s="15">
        <f t="shared" ref="L67" si="100">L9*L$86/1000</f>
        <v>2798.0757666124241</v>
      </c>
      <c r="M67" s="15">
        <f t="shared" si="99"/>
        <v>2747.5800854640106</v>
      </c>
      <c r="N67" s="15">
        <f t="shared" si="99"/>
        <v>2718.0459478809898</v>
      </c>
      <c r="O67" s="15">
        <f t="shared" si="99"/>
        <v>2592.9445634396443</v>
      </c>
      <c r="P67" s="15">
        <f t="shared" si="98"/>
        <v>1439.66395133947</v>
      </c>
      <c r="Q67" s="15">
        <f t="shared" si="98"/>
        <v>6232.6587953502776</v>
      </c>
      <c r="R67" s="15">
        <f t="shared" si="98"/>
        <v>9705.1366726593169</v>
      </c>
      <c r="S67" s="15">
        <f t="shared" si="98"/>
        <v>12819.429690419342</v>
      </c>
      <c r="T67" s="15">
        <f t="shared" si="98"/>
        <v>16952.725597462661</v>
      </c>
      <c r="U67" s="15">
        <f t="shared" si="98"/>
        <v>20251.295194838174</v>
      </c>
      <c r="V67" s="15">
        <f t="shared" si="98"/>
        <v>23685.840460717693</v>
      </c>
      <c r="W67" s="15">
        <f t="shared" si="98"/>
        <v>26689.144978380784</v>
      </c>
      <c r="X67" s="15">
        <f t="shared" si="98"/>
        <v>29481.28439564128</v>
      </c>
      <c r="Y67" s="15">
        <f t="shared" si="98"/>
        <v>32247.616443324147</v>
      </c>
      <c r="Z67" s="15">
        <f t="shared" si="98"/>
        <v>34972.832207476844</v>
      </c>
      <c r="AA67" s="15">
        <f t="shared" si="98"/>
        <v>37563.953196353927</v>
      </c>
      <c r="AB67" s="15">
        <f t="shared" si="98"/>
        <v>9705.1366726593169</v>
      </c>
      <c r="AC67" s="15">
        <f t="shared" si="98"/>
        <v>10538.172472478243</v>
      </c>
      <c r="AD67" s="15">
        <f t="shared" si="98"/>
        <v>9241.204701312834</v>
      </c>
      <c r="AE67" s="15">
        <f t="shared" si="98"/>
        <v>8112.6997408399166</v>
      </c>
      <c r="AF67" s="15">
        <f t="shared" si="98"/>
        <v>20251.295194838174</v>
      </c>
      <c r="AG67" s="15">
        <f t="shared" si="98"/>
        <v>17349.103567151531</v>
      </c>
      <c r="AH67" s="15">
        <f t="shared" si="98"/>
        <v>37563.953196353919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11658.61583423581</v>
      </c>
      <c r="E68" s="15">
        <f t="shared" ref="E68:O68" si="102">E10*E$86/1000</f>
        <v>8177.2612607317596</v>
      </c>
      <c r="F68" s="15">
        <f t="shared" si="102"/>
        <v>5132.9809356457999</v>
      </c>
      <c r="G68" s="15">
        <f t="shared" si="102"/>
        <v>13172.157317311174</v>
      </c>
      <c r="H68" s="15">
        <f t="shared" si="102"/>
        <v>12666.118277658645</v>
      </c>
      <c r="I68" s="15">
        <f t="shared" si="102"/>
        <v>9540.1381764783273</v>
      </c>
      <c r="J68" s="15">
        <f t="shared" si="102"/>
        <v>10956.27614133982</v>
      </c>
      <c r="K68" s="15">
        <f t="shared" si="102"/>
        <v>8578.6406750007791</v>
      </c>
      <c r="L68" s="15">
        <f t="shared" ref="L68" si="103">L10*L$86/1000</f>
        <v>9140.232601544607</v>
      </c>
      <c r="M68" s="15">
        <f t="shared" si="102"/>
        <v>13285.262633673487</v>
      </c>
      <c r="N68" s="15">
        <f t="shared" si="102"/>
        <v>8927.8410967615619</v>
      </c>
      <c r="O68" s="15">
        <f t="shared" si="102"/>
        <v>12138.454626331861</v>
      </c>
      <c r="P68" s="15">
        <f t="shared" si="101"/>
        <v>11658.61583423581</v>
      </c>
      <c r="Q68" s="15">
        <f t="shared" si="101"/>
        <v>19697.088687448544</v>
      </c>
      <c r="R68" s="15">
        <f t="shared" si="101"/>
        <v>25114.963610592917</v>
      </c>
      <c r="S68" s="15">
        <f t="shared" si="101"/>
        <v>38593.070732586602</v>
      </c>
      <c r="T68" s="15">
        <f t="shared" si="101"/>
        <v>51174.16666419799</v>
      </c>
      <c r="U68" s="15">
        <f t="shared" si="101"/>
        <v>60719.289948519719</v>
      </c>
      <c r="V68" s="15">
        <f t="shared" si="101"/>
        <v>71669.148961358427</v>
      </c>
      <c r="W68" s="15">
        <f t="shared" si="101"/>
        <v>80258.140020403604</v>
      </c>
      <c r="X68" s="15">
        <f t="shared" si="101"/>
        <v>89434.983656371507</v>
      </c>
      <c r="Y68" s="15">
        <f t="shared" si="101"/>
        <v>102758.55756178226</v>
      </c>
      <c r="Z68" s="15">
        <f t="shared" si="101"/>
        <v>111722.28613294536</v>
      </c>
      <c r="AA68" s="15">
        <f t="shared" si="101"/>
        <v>124050.30895139941</v>
      </c>
      <c r="AB68" s="15">
        <f t="shared" si="101"/>
        <v>25114.963610592917</v>
      </c>
      <c r="AC68" s="15">
        <f t="shared" si="101"/>
        <v>35516.971874666655</v>
      </c>
      <c r="AD68" s="15">
        <f t="shared" si="101"/>
        <v>28730.659200607657</v>
      </c>
      <c r="AE68" s="15">
        <f t="shared" si="101"/>
        <v>34501.633743371618</v>
      </c>
      <c r="AF68" s="15">
        <f t="shared" si="101"/>
        <v>60719.289948519719</v>
      </c>
      <c r="AG68" s="15">
        <f t="shared" si="101"/>
        <v>63260.026377369519</v>
      </c>
      <c r="AH68" s="15">
        <f t="shared" si="101"/>
        <v>124050.30895139938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0</v>
      </c>
      <c r="E69" s="15">
        <f t="shared" ref="E69:O69" si="105">E11*E$86/1000</f>
        <v>0</v>
      </c>
      <c r="F69" s="15">
        <f t="shared" si="105"/>
        <v>0</v>
      </c>
      <c r="G69" s="15">
        <f t="shared" si="105"/>
        <v>0</v>
      </c>
      <c r="H69" s="15">
        <f t="shared" si="105"/>
        <v>0</v>
      </c>
      <c r="I69" s="15">
        <f t="shared" si="105"/>
        <v>0</v>
      </c>
      <c r="J69" s="15">
        <f t="shared" si="105"/>
        <v>0</v>
      </c>
      <c r="K69" s="15">
        <f t="shared" si="105"/>
        <v>0</v>
      </c>
      <c r="L69" s="15">
        <f t="shared" ref="L69" si="106">L11*L$86/1000</f>
        <v>0</v>
      </c>
      <c r="M69" s="15">
        <f t="shared" si="105"/>
        <v>0</v>
      </c>
      <c r="N69" s="15">
        <f t="shared" si="105"/>
        <v>0</v>
      </c>
      <c r="O69" s="15">
        <f t="shared" si="105"/>
        <v>0</v>
      </c>
      <c r="P69" s="15">
        <f t="shared" si="104"/>
        <v>0</v>
      </c>
      <c r="Q69" s="15">
        <f t="shared" si="104"/>
        <v>0</v>
      </c>
      <c r="R69" s="15">
        <f t="shared" si="104"/>
        <v>0</v>
      </c>
      <c r="S69" s="15">
        <f t="shared" si="104"/>
        <v>0</v>
      </c>
      <c r="T69" s="15">
        <f t="shared" si="104"/>
        <v>0</v>
      </c>
      <c r="U69" s="15">
        <f t="shared" si="104"/>
        <v>0</v>
      </c>
      <c r="V69" s="15">
        <f t="shared" si="104"/>
        <v>0</v>
      </c>
      <c r="W69" s="15">
        <f t="shared" si="104"/>
        <v>0</v>
      </c>
      <c r="X69" s="15">
        <f t="shared" si="104"/>
        <v>0</v>
      </c>
      <c r="Y69" s="15">
        <f t="shared" si="104"/>
        <v>0</v>
      </c>
      <c r="Z69" s="15">
        <f t="shared" si="104"/>
        <v>0</v>
      </c>
      <c r="AA69" s="15">
        <f t="shared" si="104"/>
        <v>0</v>
      </c>
      <c r="AB69" s="15">
        <f t="shared" si="104"/>
        <v>0</v>
      </c>
      <c r="AC69" s="15">
        <f t="shared" si="104"/>
        <v>0</v>
      </c>
      <c r="AD69" s="15">
        <f t="shared" si="104"/>
        <v>0</v>
      </c>
      <c r="AE69" s="15">
        <f t="shared" si="104"/>
        <v>0</v>
      </c>
      <c r="AF69" s="15">
        <f t="shared" si="104"/>
        <v>0</v>
      </c>
      <c r="AG69" s="15">
        <f t="shared" si="104"/>
        <v>0</v>
      </c>
      <c r="AH69" s="15">
        <f t="shared" si="104"/>
        <v>0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31163.033038456706</v>
      </c>
      <c r="E70" s="28">
        <f t="shared" ref="E70:O70" si="108">E12*E$86/1000</f>
        <v>28612.894660401158</v>
      </c>
      <c r="F70" s="28">
        <f t="shared" si="108"/>
        <v>31268.869591468236</v>
      </c>
      <c r="G70" s="28">
        <f t="shared" si="108"/>
        <v>32643.66494161258</v>
      </c>
      <c r="H70" s="28">
        <f t="shared" si="108"/>
        <v>36984.119564132176</v>
      </c>
      <c r="I70" s="28">
        <f t="shared" si="108"/>
        <v>34117.243966809052</v>
      </c>
      <c r="J70" s="28">
        <f t="shared" si="108"/>
        <v>33716.744207202122</v>
      </c>
      <c r="K70" s="28">
        <f t="shared" si="108"/>
        <v>33928.705696033219</v>
      </c>
      <c r="L70" s="28">
        <f t="shared" ref="L70" si="109">L12*L$86/1000</f>
        <v>33352.752564702816</v>
      </c>
      <c r="M70" s="28">
        <f t="shared" si="108"/>
        <v>37969.5649940605</v>
      </c>
      <c r="N70" s="28">
        <f t="shared" si="108"/>
        <v>32049.442536942406</v>
      </c>
      <c r="O70" s="28">
        <f t="shared" si="108"/>
        <v>39486.051609665221</v>
      </c>
      <c r="P70" s="28">
        <f t="shared" si="107"/>
        <v>31163.033038456706</v>
      </c>
      <c r="Q70" s="28">
        <f t="shared" si="107"/>
        <v>59841.810999253328</v>
      </c>
      <c r="R70" s="28">
        <f t="shared" si="107"/>
        <v>91170.010557509711</v>
      </c>
      <c r="S70" s="28">
        <f t="shared" si="107"/>
        <v>124062.99731494977</v>
      </c>
      <c r="T70" s="28">
        <f t="shared" si="107"/>
        <v>160895.49799641976</v>
      </c>
      <c r="U70" s="28">
        <f t="shared" si="107"/>
        <v>195001.87775565777</v>
      </c>
      <c r="V70" s="28">
        <f t="shared" si="107"/>
        <v>228710.90082636348</v>
      </c>
      <c r="W70" s="28">
        <f t="shared" si="107"/>
        <v>262804.93192238658</v>
      </c>
      <c r="X70" s="28">
        <f t="shared" si="107"/>
        <v>296534.3544336785</v>
      </c>
      <c r="Y70" s="28">
        <f t="shared" si="107"/>
        <v>334653.75909188733</v>
      </c>
      <c r="Z70" s="28">
        <f t="shared" si="107"/>
        <v>366965.5220441001</v>
      </c>
      <c r="AA70" s="28">
        <f t="shared" si="107"/>
        <v>407054.76159497758</v>
      </c>
      <c r="AB70" s="28">
        <f t="shared" si="107"/>
        <v>91170.010557509711</v>
      </c>
      <c r="AC70" s="28">
        <f t="shared" si="107"/>
        <v>103718.65023962082</v>
      </c>
      <c r="AD70" s="28">
        <f t="shared" si="107"/>
        <v>101413.69860910818</v>
      </c>
      <c r="AE70" s="28">
        <f t="shared" si="107"/>
        <v>110229.69265006226</v>
      </c>
      <c r="AF70" s="28">
        <f t="shared" si="107"/>
        <v>195001.87775565777</v>
      </c>
      <c r="AG70" s="28">
        <f t="shared" si="107"/>
        <v>211688.16731072878</v>
      </c>
      <c r="AH70" s="28">
        <f t="shared" si="107"/>
        <v>407054.76159497752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1198.1454391852781</v>
      </c>
      <c r="E71" s="15">
        <f t="shared" ref="E71:O71" si="111">E13*E$86/1000</f>
        <v>1330.8324926068522</v>
      </c>
      <c r="F71" s="15">
        <f t="shared" si="111"/>
        <v>1328.5381888733511</v>
      </c>
      <c r="G71" s="15">
        <f t="shared" si="111"/>
        <v>1325.1284186112487</v>
      </c>
      <c r="H71" s="15">
        <f t="shared" si="111"/>
        <v>1211.1221236770821</v>
      </c>
      <c r="I71" s="15">
        <f t="shared" si="111"/>
        <v>1166.6710532365721</v>
      </c>
      <c r="J71" s="15">
        <f t="shared" si="111"/>
        <v>1071.9633696732917</v>
      </c>
      <c r="K71" s="15">
        <f t="shared" si="111"/>
        <v>1208.5863067206583</v>
      </c>
      <c r="L71" s="15">
        <f t="shared" ref="L71" si="112">L13*L$86/1000</f>
        <v>1365.9981658297177</v>
      </c>
      <c r="M71" s="15">
        <f t="shared" si="111"/>
        <v>1464.9010667109342</v>
      </c>
      <c r="N71" s="15">
        <f t="shared" si="111"/>
        <v>1506.3544490544973</v>
      </c>
      <c r="O71" s="15">
        <f t="shared" si="111"/>
        <v>1758.793881134035</v>
      </c>
      <c r="P71" s="15">
        <f t="shared" si="110"/>
        <v>1198.1454391852781</v>
      </c>
      <c r="Q71" s="15">
        <f t="shared" si="110"/>
        <v>2546.4321538625459</v>
      </c>
      <c r="R71" s="15">
        <f t="shared" si="110"/>
        <v>3877.5997896971935</v>
      </c>
      <c r="S71" s="15">
        <f t="shared" si="110"/>
        <v>5209.7413581827868</v>
      </c>
      <c r="T71" s="15">
        <f t="shared" si="110"/>
        <v>6425.644215892934</v>
      </c>
      <c r="U71" s="15">
        <f t="shared" si="110"/>
        <v>7593.1422591397868</v>
      </c>
      <c r="V71" s="15">
        <f t="shared" si="110"/>
        <v>8666.9176774625685</v>
      </c>
      <c r="W71" s="15">
        <f t="shared" si="110"/>
        <v>9880.2116790994132</v>
      </c>
      <c r="X71" s="15">
        <f t="shared" si="110"/>
        <v>11268.77966422027</v>
      </c>
      <c r="Y71" s="15">
        <f t="shared" si="110"/>
        <v>12739.292336302633</v>
      </c>
      <c r="Z71" s="15">
        <f t="shared" si="110"/>
        <v>14269.634843747177</v>
      </c>
      <c r="AA71" s="15">
        <f t="shared" si="110"/>
        <v>16063.204608699363</v>
      </c>
      <c r="AB71" s="15">
        <f t="shared" si="110"/>
        <v>3877.5997896971935</v>
      </c>
      <c r="AC71" s="15">
        <f t="shared" si="110"/>
        <v>3716.3474058330644</v>
      </c>
      <c r="AD71" s="15">
        <f t="shared" si="110"/>
        <v>3675.9921417686401</v>
      </c>
      <c r="AE71" s="15">
        <f t="shared" si="110"/>
        <v>4771.3181553884215</v>
      </c>
      <c r="AF71" s="15">
        <f t="shared" si="110"/>
        <v>7593.1422591397868</v>
      </c>
      <c r="AG71" s="15">
        <f t="shared" si="110"/>
        <v>8452.499650758491</v>
      </c>
      <c r="AH71" s="15">
        <f t="shared" si="110"/>
        <v>16063.204608699361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27036.193396252042</v>
      </c>
      <c r="E72" s="15">
        <f t="shared" ref="E72:O72" si="114">E14*E$86/1000</f>
        <v>31632.76865505179</v>
      </c>
      <c r="F72" s="15">
        <f t="shared" si="114"/>
        <v>33945.072682366015</v>
      </c>
      <c r="G72" s="15">
        <f t="shared" si="114"/>
        <v>29334.43658622184</v>
      </c>
      <c r="H72" s="15">
        <f t="shared" si="114"/>
        <v>40093.750158709772</v>
      </c>
      <c r="I72" s="15">
        <f t="shared" si="114"/>
        <v>39011.365154393046</v>
      </c>
      <c r="J72" s="15">
        <f t="shared" si="114"/>
        <v>36650.542938412596</v>
      </c>
      <c r="K72" s="15">
        <f t="shared" si="114"/>
        <v>37025.175794963689</v>
      </c>
      <c r="L72" s="15">
        <f t="shared" ref="L72" si="115">L14*L$86/1000</f>
        <v>42243.837052163843</v>
      </c>
      <c r="M72" s="15">
        <f t="shared" si="114"/>
        <v>40843.451513560671</v>
      </c>
      <c r="N72" s="15">
        <f t="shared" si="114"/>
        <v>35838.879482379911</v>
      </c>
      <c r="O72" s="15">
        <f t="shared" si="114"/>
        <v>31762.130559372665</v>
      </c>
      <c r="P72" s="15">
        <f t="shared" si="113"/>
        <v>27036.193396252042</v>
      </c>
      <c r="Q72" s="15">
        <f t="shared" si="113"/>
        <v>59166.44727750442</v>
      </c>
      <c r="R72" s="15">
        <f t="shared" si="113"/>
        <v>93014.379053776735</v>
      </c>
      <c r="S72" s="15">
        <f t="shared" si="113"/>
        <v>122377.83806490283</v>
      </c>
      <c r="T72" s="15">
        <f t="shared" si="113"/>
        <v>162204.2743834288</v>
      </c>
      <c r="U72" s="15">
        <f t="shared" si="113"/>
        <v>201174.96721252872</v>
      </c>
      <c r="V72" s="15">
        <f t="shared" si="113"/>
        <v>237801.17764711592</v>
      </c>
      <c r="W72" s="15">
        <f t="shared" si="113"/>
        <v>275033.54092848441</v>
      </c>
      <c r="X72" s="15">
        <f t="shared" si="113"/>
        <v>318222.1279126961</v>
      </c>
      <c r="Y72" s="15">
        <f t="shared" si="113"/>
        <v>359226.01441886096</v>
      </c>
      <c r="Z72" s="15">
        <f t="shared" si="113"/>
        <v>395416.7093319</v>
      </c>
      <c r="AA72" s="15">
        <f t="shared" si="113"/>
        <v>427282.15663208888</v>
      </c>
      <c r="AB72" s="15">
        <f t="shared" si="113"/>
        <v>93014.379053776735</v>
      </c>
      <c r="AC72" s="15">
        <f t="shared" si="113"/>
        <v>108027.20576153592</v>
      </c>
      <c r="AD72" s="15">
        <f t="shared" si="113"/>
        <v>116704.21762569572</v>
      </c>
      <c r="AE72" s="15">
        <f t="shared" si="113"/>
        <v>108941.64794305898</v>
      </c>
      <c r="AF72" s="15">
        <f t="shared" si="113"/>
        <v>201174.96721252872</v>
      </c>
      <c r="AG72" s="15">
        <f t="shared" si="113"/>
        <v>225615.06765825499</v>
      </c>
      <c r="AH72" s="15">
        <f t="shared" si="113"/>
        <v>427282.15663208877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38274.360372441304</v>
      </c>
      <c r="E73" s="15">
        <f t="shared" ref="E73:O73" si="117">E15*E$86/1000</f>
        <v>39131.642566935167</v>
      </c>
      <c r="F73" s="15">
        <f t="shared" si="117"/>
        <v>44207.914443143585</v>
      </c>
      <c r="G73" s="15">
        <f t="shared" si="117"/>
        <v>38128.915472131506</v>
      </c>
      <c r="H73" s="15">
        <f t="shared" si="117"/>
        <v>49551.731139385462</v>
      </c>
      <c r="I73" s="15">
        <f t="shared" si="117"/>
        <v>45591.610878397565</v>
      </c>
      <c r="J73" s="15">
        <f t="shared" si="117"/>
        <v>44421.215506202774</v>
      </c>
      <c r="K73" s="15">
        <f t="shared" si="117"/>
        <v>43816.120493001028</v>
      </c>
      <c r="L73" s="15">
        <f t="shared" ref="L73" si="118">L15*L$86/1000</f>
        <v>55522.834276593268</v>
      </c>
      <c r="M73" s="15">
        <f t="shared" si="117"/>
        <v>61413.76406390909</v>
      </c>
      <c r="N73" s="15">
        <f t="shared" si="117"/>
        <v>61776.390080129873</v>
      </c>
      <c r="O73" s="15">
        <f t="shared" si="117"/>
        <v>63539.112981457081</v>
      </c>
      <c r="P73" s="15">
        <f t="shared" si="116"/>
        <v>38274.360372441304</v>
      </c>
      <c r="Q73" s="15">
        <f t="shared" si="116"/>
        <v>77744.905435124238</v>
      </c>
      <c r="R73" s="15">
        <f t="shared" si="116"/>
        <v>121845.54576419995</v>
      </c>
      <c r="S73" s="15">
        <f t="shared" si="116"/>
        <v>159995.55398934169</v>
      </c>
      <c r="T73" s="15">
        <f t="shared" si="116"/>
        <v>209291.25028798683</v>
      </c>
      <c r="U73" s="15">
        <f t="shared" si="116"/>
        <v>254860.92520617286</v>
      </c>
      <c r="V73" s="15">
        <f t="shared" si="116"/>
        <v>299268.94029059017</v>
      </c>
      <c r="W73" s="15">
        <f t="shared" si="116"/>
        <v>343289.68547545618</v>
      </c>
      <c r="X73" s="15">
        <f t="shared" si="116"/>
        <v>400201.41512761853</v>
      </c>
      <c r="Y73" s="15">
        <f t="shared" si="116"/>
        <v>461779.23923635931</v>
      </c>
      <c r="Z73" s="15">
        <f t="shared" si="116"/>
        <v>524775.96281487157</v>
      </c>
      <c r="AA73" s="15">
        <f t="shared" si="116"/>
        <v>589536.11417895369</v>
      </c>
      <c r="AB73" s="15">
        <f t="shared" si="116"/>
        <v>121845.54576419995</v>
      </c>
      <c r="AC73" s="15">
        <f t="shared" si="116"/>
        <v>132910.21491404172</v>
      </c>
      <c r="AD73" s="15">
        <f t="shared" si="116"/>
        <v>144958.74615966692</v>
      </c>
      <c r="AE73" s="15">
        <f t="shared" si="116"/>
        <v>188127.34463004235</v>
      </c>
      <c r="AF73" s="15">
        <f t="shared" si="116"/>
        <v>254860.92520617286</v>
      </c>
      <c r="AG73" s="15">
        <f t="shared" si="116"/>
        <v>333290.61517261359</v>
      </c>
      <c r="AH73" s="15">
        <f t="shared" si="116"/>
        <v>589536.11417895358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669.67892841368553</v>
      </c>
      <c r="E74" s="15">
        <f t="shared" ref="E74:O74" si="120">E16*E$86/1000</f>
        <v>705.54897032386521</v>
      </c>
      <c r="F74" s="15">
        <f t="shared" si="120"/>
        <v>745.98553289925496</v>
      </c>
      <c r="G74" s="15">
        <f t="shared" si="120"/>
        <v>697.13275261557578</v>
      </c>
      <c r="H74" s="15">
        <f t="shared" si="120"/>
        <v>800.9855669330608</v>
      </c>
      <c r="I74" s="15">
        <f t="shared" si="120"/>
        <v>744.37472611117369</v>
      </c>
      <c r="J74" s="15">
        <f t="shared" si="120"/>
        <v>681.89678801305661</v>
      </c>
      <c r="K74" s="15">
        <f t="shared" si="120"/>
        <v>737.57042630147851</v>
      </c>
      <c r="L74" s="15">
        <f t="shared" ref="L74" si="121">L16*L$86/1000</f>
        <v>972.22084713109712</v>
      </c>
      <c r="M74" s="15">
        <f t="shared" si="120"/>
        <v>952.55575752042739</v>
      </c>
      <c r="N74" s="15">
        <f t="shared" si="120"/>
        <v>1012.2627267822064</v>
      </c>
      <c r="O74" s="15">
        <f t="shared" si="120"/>
        <v>815.70187893708612</v>
      </c>
      <c r="P74" s="15">
        <f t="shared" si="119"/>
        <v>669.67892841368553</v>
      </c>
      <c r="Q74" s="15">
        <f t="shared" si="119"/>
        <v>1382.5072581296427</v>
      </c>
      <c r="R74" s="15">
        <f t="shared" si="119"/>
        <v>2128.6501091821301</v>
      </c>
      <c r="S74" s="15">
        <f t="shared" si="119"/>
        <v>2827.9121531067485</v>
      </c>
      <c r="T74" s="15">
        <f t="shared" si="119"/>
        <v>3626.8121250148774</v>
      </c>
      <c r="U74" s="15">
        <f t="shared" si="119"/>
        <v>4371.100811679381</v>
      </c>
      <c r="V74" s="15">
        <f t="shared" si="119"/>
        <v>5053.4724458878791</v>
      </c>
      <c r="W74" s="15">
        <f t="shared" si="119"/>
        <v>5794.4515155061899</v>
      </c>
      <c r="X74" s="15">
        <f t="shared" si="119"/>
        <v>6792.7443827371735</v>
      </c>
      <c r="Y74" s="15">
        <f t="shared" si="119"/>
        <v>7748.4218977615838</v>
      </c>
      <c r="Z74" s="15">
        <f t="shared" si="119"/>
        <v>8779.972175141862</v>
      </c>
      <c r="AA74" s="15">
        <f t="shared" si="119"/>
        <v>9603.56583572624</v>
      </c>
      <c r="AB74" s="15">
        <f t="shared" si="119"/>
        <v>2128.6501091821301</v>
      </c>
      <c r="AC74" s="15">
        <f t="shared" si="119"/>
        <v>2241.2659728552339</v>
      </c>
      <c r="AD74" s="15">
        <f t="shared" si="119"/>
        <v>2416.3699551769619</v>
      </c>
      <c r="AE74" s="15">
        <f t="shared" si="119"/>
        <v>2798.4999661197903</v>
      </c>
      <c r="AF74" s="15">
        <f t="shared" si="119"/>
        <v>4371.100811679381</v>
      </c>
      <c r="AG74" s="15">
        <f t="shared" si="119"/>
        <v>5216.7278397070377</v>
      </c>
      <c r="AH74" s="15">
        <f t="shared" si="119"/>
        <v>9603.5658357262382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3552.0868741459635</v>
      </c>
      <c r="E75" s="15">
        <f t="shared" ref="E75:O75" si="123">E17*E$86/1000</f>
        <v>3885.8884857153939</v>
      </c>
      <c r="F75" s="15">
        <f t="shared" si="123"/>
        <v>3301.078413844431</v>
      </c>
      <c r="G75" s="15">
        <f t="shared" si="123"/>
        <v>3162.3822580790902</v>
      </c>
      <c r="H75" s="15">
        <f t="shared" si="123"/>
        <v>3775.1126957134202</v>
      </c>
      <c r="I75" s="15">
        <f t="shared" si="123"/>
        <v>4343.0607329099894</v>
      </c>
      <c r="J75" s="15">
        <f t="shared" si="123"/>
        <v>3006.5036803364646</v>
      </c>
      <c r="K75" s="15">
        <f t="shared" si="123"/>
        <v>3301.63788281199</v>
      </c>
      <c r="L75" s="15">
        <f t="shared" ref="L75" si="124">L17*L$86/1000</f>
        <v>5013.165183076906</v>
      </c>
      <c r="M75" s="15">
        <f t="shared" si="123"/>
        <v>6694.1514438779786</v>
      </c>
      <c r="N75" s="15">
        <f t="shared" si="123"/>
        <v>4384.4984333318807</v>
      </c>
      <c r="O75" s="15">
        <f t="shared" si="123"/>
        <v>5230.2682749823744</v>
      </c>
      <c r="P75" s="15">
        <f t="shared" si="122"/>
        <v>3552.0868741459635</v>
      </c>
      <c r="Q75" s="15">
        <f t="shared" si="122"/>
        <v>7485.8688275013792</v>
      </c>
      <c r="R75" s="15">
        <f t="shared" si="122"/>
        <v>10825.768975940517</v>
      </c>
      <c r="S75" s="15">
        <f t="shared" si="122"/>
        <v>13977.235274318942</v>
      </c>
      <c r="T75" s="15">
        <f t="shared" si="122"/>
        <v>17748.032998155562</v>
      </c>
      <c r="U75" s="15">
        <f t="shared" si="122"/>
        <v>22086.163704475231</v>
      </c>
      <c r="V75" s="15">
        <f t="shared" si="122"/>
        <v>25098.915968977646</v>
      </c>
      <c r="W75" s="15">
        <f t="shared" si="122"/>
        <v>28410.182158114916</v>
      </c>
      <c r="X75" s="15">
        <f t="shared" si="122"/>
        <v>33569.659983056932</v>
      </c>
      <c r="Y75" s="15">
        <f t="shared" si="122"/>
        <v>40271.7844394368</v>
      </c>
      <c r="Z75" s="15">
        <f t="shared" si="122"/>
        <v>44713.657022384825</v>
      </c>
      <c r="AA75" s="15">
        <f t="shared" si="122"/>
        <v>50038.658848308951</v>
      </c>
      <c r="AB75" s="15">
        <f t="shared" si="122"/>
        <v>10825.768975940517</v>
      </c>
      <c r="AC75" s="15">
        <f t="shared" si="122"/>
        <v>11255.525774168025</v>
      </c>
      <c r="AD75" s="15">
        <f t="shared" si="122"/>
        <v>11470.333647828751</v>
      </c>
      <c r="AE75" s="15">
        <f t="shared" si="122"/>
        <v>16355.811168746626</v>
      </c>
      <c r="AF75" s="15">
        <f t="shared" si="122"/>
        <v>22086.163704475231</v>
      </c>
      <c r="AG75" s="15">
        <f t="shared" si="122"/>
        <v>27849.084565423738</v>
      </c>
      <c r="AH75" s="15">
        <f t="shared" si="122"/>
        <v>50038.658848308944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71235.96943021004</v>
      </c>
      <c r="E76" s="28">
        <f t="shared" ref="E76:O76" si="126">E18*E$86/1000</f>
        <v>77316.662028790612</v>
      </c>
      <c r="F76" s="28">
        <f t="shared" si="126"/>
        <v>84141.731792140316</v>
      </c>
      <c r="G76" s="28">
        <f t="shared" si="126"/>
        <v>73293.970772557979</v>
      </c>
      <c r="H76" s="28">
        <f t="shared" si="126"/>
        <v>96163.496803888862</v>
      </c>
      <c r="I76" s="28">
        <f t="shared" si="126"/>
        <v>91469.944481742044</v>
      </c>
      <c r="J76" s="28">
        <f t="shared" si="126"/>
        <v>86481.459005521043</v>
      </c>
      <c r="K76" s="28">
        <f t="shared" si="126"/>
        <v>86545.136226193179</v>
      </c>
      <c r="L76" s="28">
        <f t="shared" ref="L76" si="127">L18*L$86/1000</f>
        <v>105785.82399695828</v>
      </c>
      <c r="M76" s="28">
        <f t="shared" si="126"/>
        <v>111461.55119524951</v>
      </c>
      <c r="N76" s="28">
        <f t="shared" si="126"/>
        <v>105198.69217225368</v>
      </c>
      <c r="O76" s="28">
        <f t="shared" si="126"/>
        <v>103805.83909366383</v>
      </c>
      <c r="P76" s="28">
        <f t="shared" si="125"/>
        <v>71235.96943021004</v>
      </c>
      <c r="Q76" s="28">
        <f t="shared" si="125"/>
        <v>149473.43972092084</v>
      </c>
      <c r="R76" s="28">
        <f t="shared" si="125"/>
        <v>233452.79984920952</v>
      </c>
      <c r="S76" s="28">
        <f t="shared" si="125"/>
        <v>306800.80734453182</v>
      </c>
      <c r="T76" s="28">
        <f t="shared" si="125"/>
        <v>402436.00899788295</v>
      </c>
      <c r="U76" s="28">
        <f t="shared" si="125"/>
        <v>493839.28503829928</v>
      </c>
      <c r="V76" s="28">
        <f t="shared" si="125"/>
        <v>580291.59424586489</v>
      </c>
      <c r="W76" s="28">
        <f t="shared" si="125"/>
        <v>667265.49188645044</v>
      </c>
      <c r="X76" s="28">
        <f t="shared" si="125"/>
        <v>775590.72672705317</v>
      </c>
      <c r="Y76" s="28">
        <f t="shared" si="125"/>
        <v>887398.58865546808</v>
      </c>
      <c r="Z76" s="28">
        <f t="shared" si="125"/>
        <v>994281.37928611995</v>
      </c>
      <c r="AA76" s="28">
        <f t="shared" si="125"/>
        <v>1099560.3452995627</v>
      </c>
      <c r="AB76" s="28">
        <f t="shared" si="125"/>
        <v>233452.79984920952</v>
      </c>
      <c r="AC76" s="28">
        <f t="shared" si="125"/>
        <v>260140.60935928702</v>
      </c>
      <c r="AD76" s="28">
        <f t="shared" si="125"/>
        <v>281009.4526379935</v>
      </c>
      <c r="AE76" s="28">
        <f t="shared" si="125"/>
        <v>322501.25388640049</v>
      </c>
      <c r="AF76" s="28">
        <f t="shared" si="125"/>
        <v>493839.28503829928</v>
      </c>
      <c r="AG76" s="28">
        <f t="shared" si="125"/>
        <v>603713.2205729374</v>
      </c>
      <c r="AH76" s="28">
        <f t="shared" si="125"/>
        <v>1099560.3452995624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8504.0473188362084</v>
      </c>
      <c r="E77" s="15">
        <f t="shared" ref="E77:O77" si="129">E19*E$86/1000</f>
        <v>13991.017708511346</v>
      </c>
      <c r="F77" s="15">
        <f t="shared" si="129"/>
        <v>10228.919455188952</v>
      </c>
      <c r="G77" s="15">
        <f t="shared" si="129"/>
        <v>10278.786657841298</v>
      </c>
      <c r="H77" s="15">
        <f t="shared" si="129"/>
        <v>15324.01021292292</v>
      </c>
      <c r="I77" s="15">
        <f t="shared" si="129"/>
        <v>13007.079013701692</v>
      </c>
      <c r="J77" s="15">
        <f t="shared" si="129"/>
        <v>12913.542288604034</v>
      </c>
      <c r="K77" s="15">
        <f t="shared" si="129"/>
        <v>12074.874211850178</v>
      </c>
      <c r="L77" s="15">
        <f t="shared" ref="L77" si="130">L19*L$86/1000</f>
        <v>11215.849405341291</v>
      </c>
      <c r="M77" s="15">
        <f t="shared" si="129"/>
        <v>11172.820649932943</v>
      </c>
      <c r="N77" s="15">
        <f t="shared" si="129"/>
        <v>16776.170563597996</v>
      </c>
      <c r="O77" s="15">
        <f t="shared" si="129"/>
        <v>11786.878672138433</v>
      </c>
      <c r="P77" s="15">
        <f t="shared" si="128"/>
        <v>8504.0473188362084</v>
      </c>
      <c r="Q77" s="15">
        <f t="shared" si="128"/>
        <v>22912.879751720207</v>
      </c>
      <c r="R77" s="15">
        <f t="shared" si="128"/>
        <v>33254.200201285305</v>
      </c>
      <c r="S77" s="15">
        <f t="shared" si="128"/>
        <v>43531.511807097006</v>
      </c>
      <c r="T77" s="15">
        <f t="shared" si="128"/>
        <v>58725.809186983613</v>
      </c>
      <c r="U77" s="15">
        <f t="shared" si="128"/>
        <v>71725.353150603565</v>
      </c>
      <c r="V77" s="15">
        <f t="shared" si="128"/>
        <v>84631.566662523066</v>
      </c>
      <c r="W77" s="15">
        <f t="shared" si="128"/>
        <v>96757.925980220229</v>
      </c>
      <c r="X77" s="15">
        <f t="shared" si="128"/>
        <v>108032.65607558348</v>
      </c>
      <c r="Y77" s="15">
        <f t="shared" si="128"/>
        <v>119270.04795664641</v>
      </c>
      <c r="Z77" s="15">
        <f t="shared" si="128"/>
        <v>136401.5279610157</v>
      </c>
      <c r="AA77" s="15">
        <f t="shared" si="128"/>
        <v>148266.13030965044</v>
      </c>
      <c r="AB77" s="15">
        <f t="shared" si="128"/>
        <v>33254.200201285305</v>
      </c>
      <c r="AC77" s="15">
        <f t="shared" si="128"/>
        <v>38425.055467983657</v>
      </c>
      <c r="AD77" s="15">
        <f t="shared" si="128"/>
        <v>36282.2178265779</v>
      </c>
      <c r="AE77" s="15">
        <f t="shared" si="128"/>
        <v>40128.191606312757</v>
      </c>
      <c r="AF77" s="15">
        <f t="shared" si="128"/>
        <v>71725.353150603565</v>
      </c>
      <c r="AG77" s="15">
        <f t="shared" si="128"/>
        <v>76429.609602693818</v>
      </c>
      <c r="AH77" s="15">
        <f t="shared" si="128"/>
        <v>148266.13030965041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1443.3388680321991</v>
      </c>
      <c r="E78" s="15">
        <f t="shared" ref="E78:O78" si="132">E20*E$86/1000</f>
        <v>1165.4971491863228</v>
      </c>
      <c r="F78" s="15">
        <f t="shared" si="132"/>
        <v>1229.8367726125391</v>
      </c>
      <c r="G78" s="15">
        <f t="shared" si="132"/>
        <v>1599.5999769995053</v>
      </c>
      <c r="H78" s="15">
        <f t="shared" si="132"/>
        <v>2238.4536601816681</v>
      </c>
      <c r="I78" s="15">
        <f t="shared" si="132"/>
        <v>1723.5253318498733</v>
      </c>
      <c r="J78" s="15">
        <f t="shared" si="132"/>
        <v>1932.9544409003611</v>
      </c>
      <c r="K78" s="15">
        <f t="shared" si="132"/>
        <v>1935.1687876777689</v>
      </c>
      <c r="L78" s="15">
        <f t="shared" ref="L78" si="133">L20*L$86/1000</f>
        <v>1621.3123122417244</v>
      </c>
      <c r="M78" s="15">
        <f t="shared" si="132"/>
        <v>1358.4225711575252</v>
      </c>
      <c r="N78" s="15">
        <f t="shared" si="132"/>
        <v>1875.8918593139063</v>
      </c>
      <c r="O78" s="15">
        <f t="shared" si="132"/>
        <v>1922.4263710113062</v>
      </c>
      <c r="P78" s="15">
        <f t="shared" si="131"/>
        <v>1443.3388680321991</v>
      </c>
      <c r="Q78" s="15">
        <f t="shared" si="131"/>
        <v>2601.5579747323336</v>
      </c>
      <c r="R78" s="15">
        <f t="shared" si="131"/>
        <v>3840.6371076684509</v>
      </c>
      <c r="S78" s="15">
        <f t="shared" si="131"/>
        <v>5463.4813932709467</v>
      </c>
      <c r="T78" s="15">
        <f t="shared" si="131"/>
        <v>7675.3796665919917</v>
      </c>
      <c r="U78" s="15">
        <f t="shared" si="131"/>
        <v>9397.7687750729328</v>
      </c>
      <c r="V78" s="15">
        <f t="shared" si="131"/>
        <v>11327.649924731837</v>
      </c>
      <c r="W78" s="15">
        <f t="shared" si="131"/>
        <v>13276.150180871386</v>
      </c>
      <c r="X78" s="15">
        <f t="shared" si="131"/>
        <v>14911.721790262563</v>
      </c>
      <c r="Y78" s="15">
        <f t="shared" si="131"/>
        <v>16279.746654369192</v>
      </c>
      <c r="Z78" s="15">
        <f t="shared" si="131"/>
        <v>18183.891951362439</v>
      </c>
      <c r="AA78" s="15">
        <f t="shared" si="131"/>
        <v>20134.474740776161</v>
      </c>
      <c r="AB78" s="15">
        <f t="shared" si="131"/>
        <v>3840.6371076684509</v>
      </c>
      <c r="AC78" s="15">
        <f t="shared" si="131"/>
        <v>5542.8712308660952</v>
      </c>
      <c r="AD78" s="15">
        <f t="shared" si="131"/>
        <v>5497.1054400830808</v>
      </c>
      <c r="AE78" s="15">
        <f t="shared" si="131"/>
        <v>5214.9284951757081</v>
      </c>
      <c r="AF78" s="15">
        <f t="shared" si="131"/>
        <v>9397.7687750729328</v>
      </c>
      <c r="AG78" s="15">
        <f t="shared" si="131"/>
        <v>10710.966955517697</v>
      </c>
      <c r="AH78" s="15">
        <f t="shared" si="131"/>
        <v>20134.474740776153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851.46040685302296</v>
      </c>
      <c r="E79" s="15">
        <f t="shared" ref="E79:O79" si="135">E21*E$86/1000</f>
        <v>1923.6309846993306</v>
      </c>
      <c r="F79" s="15">
        <f t="shared" si="135"/>
        <v>1753.3792688648589</v>
      </c>
      <c r="G79" s="15">
        <f t="shared" si="135"/>
        <v>1255.079601620256</v>
      </c>
      <c r="H79" s="15">
        <f t="shared" si="135"/>
        <v>2168.3429127044028</v>
      </c>
      <c r="I79" s="15">
        <f t="shared" si="135"/>
        <v>1831.8670955130101</v>
      </c>
      <c r="J79" s="15">
        <f t="shared" si="135"/>
        <v>1072.2290496335556</v>
      </c>
      <c r="K79" s="15">
        <f t="shared" si="135"/>
        <v>2082.1913324361535</v>
      </c>
      <c r="L79" s="15">
        <f t="shared" ref="L79" si="136">L21*L$86/1000</f>
        <v>2245.7775980529868</v>
      </c>
      <c r="M79" s="15">
        <f t="shared" si="135"/>
        <v>2072.1453065009046</v>
      </c>
      <c r="N79" s="15">
        <f t="shared" si="135"/>
        <v>4544.2426117793175</v>
      </c>
      <c r="O79" s="15">
        <f t="shared" si="135"/>
        <v>5822.5362231231848</v>
      </c>
      <c r="P79" s="15">
        <f t="shared" si="134"/>
        <v>851.46040685302296</v>
      </c>
      <c r="Q79" s="15">
        <f t="shared" si="134"/>
        <v>2850.7328166513362</v>
      </c>
      <c r="R79" s="15">
        <f t="shared" si="134"/>
        <v>4593.3699751852419</v>
      </c>
      <c r="S79" s="15">
        <f t="shared" si="134"/>
        <v>5838.8952059980838</v>
      </c>
      <c r="T79" s="15">
        <f t="shared" si="134"/>
        <v>7986.1581104938514</v>
      </c>
      <c r="U79" s="15">
        <f t="shared" si="134"/>
        <v>9816.5947711101871</v>
      </c>
      <c r="V79" s="15">
        <f t="shared" si="134"/>
        <v>10893.916725937494</v>
      </c>
      <c r="W79" s="15">
        <f t="shared" si="134"/>
        <v>12993.393476162666</v>
      </c>
      <c r="X79" s="15">
        <f t="shared" si="134"/>
        <v>15302.561924119469</v>
      </c>
      <c r="Y79" s="15">
        <f t="shared" si="134"/>
        <v>17382.016619693637</v>
      </c>
      <c r="Z79" s="15">
        <f t="shared" si="134"/>
        <v>22080.705594122817</v>
      </c>
      <c r="AA79" s="15">
        <f t="shared" si="134"/>
        <v>28114.222825977788</v>
      </c>
      <c r="AB79" s="15">
        <f t="shared" si="134"/>
        <v>4593.3699751852419</v>
      </c>
      <c r="AC79" s="15">
        <f t="shared" si="134"/>
        <v>5217.5854715658697</v>
      </c>
      <c r="AD79" s="15">
        <f t="shared" si="134"/>
        <v>5473.2734153281044</v>
      </c>
      <c r="AE79" s="15">
        <f t="shared" si="134"/>
        <v>12652.463498834235</v>
      </c>
      <c r="AF79" s="15">
        <f t="shared" si="134"/>
        <v>9816.5947711101871</v>
      </c>
      <c r="AG79" s="15">
        <f t="shared" si="134"/>
        <v>18158.970061748048</v>
      </c>
      <c r="AH79" s="15">
        <f t="shared" si="134"/>
        <v>28114.222825977784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2296.094622029967</v>
      </c>
      <c r="E80" s="15">
        <f t="shared" ref="E80:O80" si="138">E22*E$86/1000</f>
        <v>6125.9666683267124</v>
      </c>
      <c r="F80" s="15">
        <f t="shared" si="138"/>
        <v>6094.9524741282103</v>
      </c>
      <c r="G80" s="15">
        <f t="shared" si="138"/>
        <v>3671.0705862309428</v>
      </c>
      <c r="H80" s="15">
        <f t="shared" si="138"/>
        <v>5275.6690376936067</v>
      </c>
      <c r="I80" s="15">
        <f t="shared" si="138"/>
        <v>5096.3813151035802</v>
      </c>
      <c r="J80" s="15">
        <f t="shared" si="138"/>
        <v>3160.3643573245067</v>
      </c>
      <c r="K80" s="15">
        <f t="shared" si="138"/>
        <v>3600.9333517787854</v>
      </c>
      <c r="L80" s="15">
        <f t="shared" ref="L80" si="139">L22*L$86/1000</f>
        <v>7436.4293981525843</v>
      </c>
      <c r="M80" s="15">
        <f t="shared" si="138"/>
        <v>4332.9005536925224</v>
      </c>
      <c r="N80" s="15">
        <f t="shared" si="138"/>
        <v>4523.3122597252932</v>
      </c>
      <c r="O80" s="15">
        <f t="shared" si="138"/>
        <v>3878.908118240704</v>
      </c>
      <c r="P80" s="15">
        <f t="shared" si="137"/>
        <v>2296.094622029967</v>
      </c>
      <c r="Q80" s="15">
        <f t="shared" si="137"/>
        <v>8686.7376281403976</v>
      </c>
      <c r="R80" s="15">
        <f t="shared" si="137"/>
        <v>14710.27444637844</v>
      </c>
      <c r="S80" s="15">
        <f t="shared" si="137"/>
        <v>18330.973818529736</v>
      </c>
      <c r="T80" s="15">
        <f t="shared" si="137"/>
        <v>23590.399759489592</v>
      </c>
      <c r="U80" s="15">
        <f t="shared" si="137"/>
        <v>28684.582189786579</v>
      </c>
      <c r="V80" s="15">
        <f t="shared" si="137"/>
        <v>31859.589250576679</v>
      </c>
      <c r="W80" s="15">
        <f t="shared" si="137"/>
        <v>35460.831539476785</v>
      </c>
      <c r="X80" s="15">
        <f t="shared" si="137"/>
        <v>43168.338104384296</v>
      </c>
      <c r="Y80" s="15">
        <f t="shared" si="137"/>
        <v>47527.534245492345</v>
      </c>
      <c r="Z80" s="15">
        <f t="shared" si="137"/>
        <v>52086.714832799247</v>
      </c>
      <c r="AA80" s="15">
        <f t="shared" si="137"/>
        <v>55963.774285662243</v>
      </c>
      <c r="AB80" s="15">
        <f t="shared" si="137"/>
        <v>14710.27444637844</v>
      </c>
      <c r="AC80" s="15">
        <f t="shared" si="137"/>
        <v>13978.333500099336</v>
      </c>
      <c r="AD80" s="15">
        <f t="shared" si="137"/>
        <v>14474.375173966333</v>
      </c>
      <c r="AE80" s="15">
        <f t="shared" si="137"/>
        <v>12819.929450745949</v>
      </c>
      <c r="AF80" s="15">
        <f t="shared" si="137"/>
        <v>28684.582189786579</v>
      </c>
      <c r="AG80" s="15">
        <f t="shared" si="137"/>
        <v>27287.305093480347</v>
      </c>
      <c r="AH80" s="15">
        <f t="shared" si="137"/>
        <v>55963.774285662228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11768.99258923653</v>
      </c>
      <c r="E81" s="15">
        <f t="shared" ref="E81:O81" si="141">E23*E$86/1000</f>
        <v>12664.607610768349</v>
      </c>
      <c r="F81" s="15">
        <f t="shared" si="141"/>
        <v>14997.544280807995</v>
      </c>
      <c r="G81" s="15">
        <f t="shared" si="141"/>
        <v>13216.767840600005</v>
      </c>
      <c r="H81" s="15">
        <f t="shared" si="141"/>
        <v>13755.694293045519</v>
      </c>
      <c r="I81" s="15">
        <f t="shared" si="141"/>
        <v>15122.953632315537</v>
      </c>
      <c r="J81" s="15">
        <f t="shared" si="141"/>
        <v>17182.326460149277</v>
      </c>
      <c r="K81" s="15">
        <f t="shared" si="141"/>
        <v>15991.46462902074</v>
      </c>
      <c r="L81" s="15">
        <f t="shared" ref="L81" si="142">L23*L$86/1000</f>
        <v>15629.229561926721</v>
      </c>
      <c r="M81" s="15">
        <f t="shared" si="141"/>
        <v>15513.730527051999</v>
      </c>
      <c r="N81" s="15">
        <f t="shared" si="141"/>
        <v>15633.732573594842</v>
      </c>
      <c r="O81" s="15">
        <f t="shared" si="141"/>
        <v>18080.308821241033</v>
      </c>
      <c r="P81" s="15">
        <f t="shared" si="140"/>
        <v>11768.99258923653</v>
      </c>
      <c r="Q81" s="15">
        <f t="shared" si="140"/>
        <v>24578.680355579196</v>
      </c>
      <c r="R81" s="15">
        <f t="shared" si="140"/>
        <v>39489.773648346731</v>
      </c>
      <c r="S81" s="15">
        <f t="shared" si="140"/>
        <v>52762.157625890395</v>
      </c>
      <c r="T81" s="15">
        <f t="shared" si="140"/>
        <v>66517.695807722877</v>
      </c>
      <c r="U81" s="15">
        <f t="shared" si="140"/>
        <v>81629.603558237694</v>
      </c>
      <c r="V81" s="15">
        <f t="shared" si="140"/>
        <v>98781.792802454744</v>
      </c>
      <c r="W81" s="15">
        <f t="shared" si="140"/>
        <v>114871.6652324694</v>
      </c>
      <c r="X81" s="15">
        <f t="shared" si="140"/>
        <v>130744.3626320794</v>
      </c>
      <c r="Y81" s="15">
        <f t="shared" si="140"/>
        <v>146328.76420592808</v>
      </c>
      <c r="Z81" s="15">
        <f t="shared" si="140"/>
        <v>162156.41988978055</v>
      </c>
      <c r="AA81" s="15">
        <f t="shared" si="140"/>
        <v>180535.30164879907</v>
      </c>
      <c r="AB81" s="15">
        <f t="shared" si="140"/>
        <v>39489.773648346731</v>
      </c>
      <c r="AC81" s="15">
        <f t="shared" si="140"/>
        <v>42113.528350344866</v>
      </c>
      <c r="AD81" s="15">
        <f t="shared" si="140"/>
        <v>48946.555653389303</v>
      </c>
      <c r="AE81" s="15">
        <f t="shared" si="140"/>
        <v>49641.225391526714</v>
      </c>
      <c r="AF81" s="15">
        <f t="shared" si="140"/>
        <v>81629.603558237694</v>
      </c>
      <c r="AG81" s="15">
        <f t="shared" si="140"/>
        <v>98593.024571466682</v>
      </c>
      <c r="AH81" s="15">
        <f t="shared" si="140"/>
        <v>180535.30164879904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27147.918518241724</v>
      </c>
      <c r="E82" s="28">
        <f t="shared" ref="E82:O82" si="144">E24*E$86/1000</f>
        <v>35986.119132035681</v>
      </c>
      <c r="F82" s="28">
        <f t="shared" si="144"/>
        <v>35625.273379174891</v>
      </c>
      <c r="G82" s="28">
        <f t="shared" si="144"/>
        <v>30447.562941625645</v>
      </c>
      <c r="H82" s="28">
        <f t="shared" si="144"/>
        <v>41159.166558411882</v>
      </c>
      <c r="I82" s="28">
        <f t="shared" si="144"/>
        <v>36859.655901414706</v>
      </c>
      <c r="J82" s="28">
        <f t="shared" si="144"/>
        <v>37338.059775585098</v>
      </c>
      <c r="K82" s="28">
        <f t="shared" si="144"/>
        <v>38796.928491035454</v>
      </c>
      <c r="L82" s="28">
        <f t="shared" ref="L82" si="145">L24*L$86/1000</f>
        <v>36212.241654506201</v>
      </c>
      <c r="M82" s="28">
        <f t="shared" si="144"/>
        <v>35719.030561241525</v>
      </c>
      <c r="N82" s="28">
        <f t="shared" si="144"/>
        <v>48500.862615026235</v>
      </c>
      <c r="O82" s="28">
        <f t="shared" si="144"/>
        <v>44354.813328640957</v>
      </c>
      <c r="P82" s="28">
        <f t="shared" si="143"/>
        <v>27147.918518241724</v>
      </c>
      <c r="Q82" s="28">
        <f t="shared" si="143"/>
        <v>63906.648946273926</v>
      </c>
      <c r="R82" s="28">
        <f t="shared" si="143"/>
        <v>99480.457978009406</v>
      </c>
      <c r="S82" s="28">
        <f t="shared" si="143"/>
        <v>129906.48803522308</v>
      </c>
      <c r="T82" s="28">
        <f t="shared" si="143"/>
        <v>170827.57421841059</v>
      </c>
      <c r="U82" s="28">
        <f t="shared" si="143"/>
        <v>207671.59867681327</v>
      </c>
      <c r="V82" s="28">
        <f t="shared" si="143"/>
        <v>244988.89010551962</v>
      </c>
      <c r="W82" s="28">
        <f t="shared" si="143"/>
        <v>284012.44527897506</v>
      </c>
      <c r="X82" s="28">
        <f t="shared" si="143"/>
        <v>320644.35780742503</v>
      </c>
      <c r="Y82" s="28">
        <f t="shared" si="143"/>
        <v>356545.44011276204</v>
      </c>
      <c r="Z82" s="28">
        <f t="shared" si="143"/>
        <v>406027.78467809234</v>
      </c>
      <c r="AA82" s="28">
        <f t="shared" si="143"/>
        <v>451083.72834053478</v>
      </c>
      <c r="AB82" s="28">
        <f t="shared" si="143"/>
        <v>99480.457978009406</v>
      </c>
      <c r="AC82" s="28">
        <f t="shared" si="143"/>
        <v>108108.55965946932</v>
      </c>
      <c r="AD82" s="28">
        <f t="shared" si="143"/>
        <v>112759.47655152908</v>
      </c>
      <c r="AE82" s="28">
        <f t="shared" si="143"/>
        <v>129903.23794393922</v>
      </c>
      <c r="AF82" s="28">
        <f t="shared" si="143"/>
        <v>207671.59867681327</v>
      </c>
      <c r="AG82" s="28">
        <f t="shared" si="143"/>
        <v>242746.24984891195</v>
      </c>
      <c r="AH82" s="28">
        <f t="shared" si="143"/>
        <v>451083.72834053473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10975.214856655761</v>
      </c>
      <c r="E83" s="28">
        <f t="shared" ref="E83:O83" si="147">E25*E$86/1000</f>
        <v>7721.8180650965296</v>
      </c>
      <c r="F83" s="28">
        <f t="shared" si="147"/>
        <v>11919.909003775263</v>
      </c>
      <c r="G83" s="28">
        <f t="shared" si="147"/>
        <v>10313.830610887102</v>
      </c>
      <c r="H83" s="28">
        <f t="shared" si="147"/>
        <v>10707.100347565947</v>
      </c>
      <c r="I83" s="28">
        <f t="shared" si="147"/>
        <v>11921.766995782309</v>
      </c>
      <c r="J83" s="28">
        <f t="shared" si="147"/>
        <v>12895.058921368473</v>
      </c>
      <c r="K83" s="28">
        <f t="shared" si="147"/>
        <v>12605.207376895871</v>
      </c>
      <c r="L83" s="28">
        <f t="shared" ref="L83" si="148">L25*L$86/1000</f>
        <v>11886.574758621331</v>
      </c>
      <c r="M83" s="28">
        <f t="shared" si="147"/>
        <v>10327.333918218566</v>
      </c>
      <c r="N83" s="28">
        <f t="shared" si="147"/>
        <v>11939.963458138709</v>
      </c>
      <c r="O83" s="28">
        <f t="shared" si="147"/>
        <v>10475.854502761616</v>
      </c>
      <c r="P83" s="28">
        <f t="shared" si="146"/>
        <v>10975.214856655761</v>
      </c>
      <c r="Q83" s="28">
        <f t="shared" si="146"/>
        <v>18567.924820060889</v>
      </c>
      <c r="R83" s="28">
        <f t="shared" si="146"/>
        <v>30392.176022131232</v>
      </c>
      <c r="S83" s="28">
        <f t="shared" si="146"/>
        <v>40756.866551378524</v>
      </c>
      <c r="T83" s="28">
        <f t="shared" si="146"/>
        <v>51461.195134147376</v>
      </c>
      <c r="U83" s="28">
        <f t="shared" si="146"/>
        <v>63372.987737379066</v>
      </c>
      <c r="V83" s="28">
        <f t="shared" si="146"/>
        <v>76248.546724552376</v>
      </c>
      <c r="W83" s="28">
        <f t="shared" si="146"/>
        <v>88934.995209008746</v>
      </c>
      <c r="X83" s="28">
        <f t="shared" si="146"/>
        <v>100994.0303112642</v>
      </c>
      <c r="Y83" s="28">
        <f t="shared" si="146"/>
        <v>111382.16955069717</v>
      </c>
      <c r="Z83" s="28">
        <f t="shared" si="146"/>
        <v>123471.69501442197</v>
      </c>
      <c r="AA83" s="28">
        <f t="shared" si="146"/>
        <v>134008.08731724977</v>
      </c>
      <c r="AB83" s="28">
        <f t="shared" si="146"/>
        <v>30392.176022131232</v>
      </c>
      <c r="AC83" s="28">
        <f t="shared" si="146"/>
        <v>32956.164524327891</v>
      </c>
      <c r="AD83" s="28">
        <f t="shared" si="146"/>
        <v>37499.580530920961</v>
      </c>
      <c r="AE83" s="28">
        <f t="shared" si="146"/>
        <v>33008.908464336651</v>
      </c>
      <c r="AF83" s="28">
        <f t="shared" si="146"/>
        <v>63372.987737379066</v>
      </c>
      <c r="AG83" s="28">
        <f t="shared" si="146"/>
        <v>70489.415226085766</v>
      </c>
      <c r="AH83" s="28">
        <f t="shared" si="146"/>
        <v>134008.08731724974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-689.03437788830911</v>
      </c>
      <c r="E84" s="28">
        <f t="shared" ref="E84:O84" si="150">E26*E$86/1000</f>
        <v>-156.36994803518482</v>
      </c>
      <c r="F84" s="28">
        <f t="shared" si="150"/>
        <v>2.049000337567692E-2</v>
      </c>
      <c r="G84" s="28">
        <f t="shared" si="150"/>
        <v>-1.3869996669757091E-2</v>
      </c>
      <c r="H84" s="28">
        <f t="shared" si="150"/>
        <v>-2.5449995454283943E-2</v>
      </c>
      <c r="I84" s="28">
        <f t="shared" si="150"/>
        <v>6.6196045007651199</v>
      </c>
      <c r="J84" s="28">
        <f t="shared" si="150"/>
        <v>-3.3829994940263924E-2</v>
      </c>
      <c r="K84" s="28">
        <f t="shared" si="150"/>
        <v>-75.401597383693542</v>
      </c>
      <c r="L84" s="28">
        <f t="shared" ref="L84" si="151">L26*L$86/1000</f>
        <v>2.8100010611156669E-2</v>
      </c>
      <c r="M84" s="28">
        <f t="shared" si="150"/>
        <v>-0.18153007766182111</v>
      </c>
      <c r="N84" s="28">
        <f t="shared" si="150"/>
        <v>-56.797027755563754</v>
      </c>
      <c r="O84" s="28">
        <f t="shared" si="150"/>
        <v>16.626453035784927</v>
      </c>
      <c r="P84" s="28">
        <f t="shared" si="149"/>
        <v>-689.03437788830911</v>
      </c>
      <c r="Q84" s="28">
        <f t="shared" si="149"/>
        <v>-816.06088627223346</v>
      </c>
      <c r="R84" s="28">
        <f t="shared" si="149"/>
        <v>-838.78301163603749</v>
      </c>
      <c r="S84" s="28">
        <f t="shared" si="149"/>
        <v>-824.042707411621</v>
      </c>
      <c r="T84" s="28">
        <f t="shared" si="149"/>
        <v>-831.0687972477682</v>
      </c>
      <c r="U84" s="28">
        <f t="shared" si="149"/>
        <v>-825.57015205927723</v>
      </c>
      <c r="V84" s="28">
        <f t="shared" si="149"/>
        <v>-826.82273577222725</v>
      </c>
      <c r="W84" s="28">
        <f t="shared" si="149"/>
        <v>-901.86791856565515</v>
      </c>
      <c r="X84" s="28">
        <f t="shared" si="149"/>
        <v>-894.54424872085599</v>
      </c>
      <c r="Y84" s="28">
        <f t="shared" si="149"/>
        <v>-895.6069205406435</v>
      </c>
      <c r="Z84" s="28">
        <f t="shared" si="149"/>
        <v>-951.68903409686618</v>
      </c>
      <c r="AA84" s="28">
        <f t="shared" si="149"/>
        <v>-930.5940553706447</v>
      </c>
      <c r="AB84" s="28">
        <f t="shared" si="149"/>
        <v>-838.78301163603749</v>
      </c>
      <c r="AC84" s="28">
        <f t="shared" si="149"/>
        <v>6.4850915968504461</v>
      </c>
      <c r="AD84" s="28">
        <f t="shared" si="149"/>
        <v>-74.937589005177742</v>
      </c>
      <c r="AE84" s="28">
        <f t="shared" si="149"/>
        <v>-41.204771814459761</v>
      </c>
      <c r="AF84" s="28">
        <f t="shared" si="149"/>
        <v>-825.57015205927723</v>
      </c>
      <c r="AG84" s="28">
        <f t="shared" si="149"/>
        <v>-115.99042412961597</v>
      </c>
      <c r="AH84" s="28">
        <f t="shared" si="149"/>
        <v>-930.59405537064458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386160.12291032029</v>
      </c>
      <c r="E85" s="19">
        <f t="shared" ref="E85:O85" si="153">E27*E$86/1000</f>
        <v>381584.33515918883</v>
      </c>
      <c r="F85" s="19">
        <f t="shared" si="153"/>
        <v>419221.37940567615</v>
      </c>
      <c r="G85" s="19">
        <f t="shared" si="153"/>
        <v>372239.39975341823</v>
      </c>
      <c r="H85" s="19">
        <f t="shared" si="153"/>
        <v>447824.00833252858</v>
      </c>
      <c r="I85" s="19">
        <f t="shared" si="153"/>
        <v>454975.42268438946</v>
      </c>
      <c r="J85" s="19">
        <f t="shared" si="153"/>
        <v>428583.51242950384</v>
      </c>
      <c r="K85" s="19">
        <f t="shared" si="153"/>
        <v>435338.99123883946</v>
      </c>
      <c r="L85" s="19">
        <f t="shared" ref="L85" si="154">L27*L$86/1000</f>
        <v>455130.02970669849</v>
      </c>
      <c r="M85" s="19">
        <f t="shared" si="153"/>
        <v>492062.54824317823</v>
      </c>
      <c r="N85" s="19">
        <f t="shared" si="153"/>
        <v>503284.47534062312</v>
      </c>
      <c r="O85" s="19">
        <f t="shared" si="153"/>
        <v>468086.4071467953</v>
      </c>
      <c r="P85" s="19">
        <f t="shared" si="152"/>
        <v>386160.12291032029</v>
      </c>
      <c r="Q85" s="19">
        <f t="shared" si="152"/>
        <v>770308.48809615092</v>
      </c>
      <c r="R85" s="19">
        <f t="shared" si="152"/>
        <v>1189433.8231845158</v>
      </c>
      <c r="S85" s="19">
        <f t="shared" si="152"/>
        <v>1561880.939362108</v>
      </c>
      <c r="T85" s="19">
        <f t="shared" si="152"/>
        <v>2008375.9475426329</v>
      </c>
      <c r="U85" s="19">
        <f t="shared" si="152"/>
        <v>2463028.3768012156</v>
      </c>
      <c r="V85" s="19">
        <f t="shared" si="152"/>
        <v>2891490.5633723969</v>
      </c>
      <c r="W85" s="19">
        <f t="shared" si="152"/>
        <v>3329048.7731724931</v>
      </c>
      <c r="X85" s="19">
        <f t="shared" si="152"/>
        <v>3791398.608457373</v>
      </c>
      <c r="Y85" s="19">
        <f t="shared" si="152"/>
        <v>4285352.2135177795</v>
      </c>
      <c r="Z85" s="19">
        <f t="shared" si="152"/>
        <v>4796537.9688089611</v>
      </c>
      <c r="AA85" s="19">
        <f t="shared" si="152"/>
        <v>5270074.2868546201</v>
      </c>
      <c r="AB85" s="19">
        <f t="shared" si="152"/>
        <v>1189433.8231845158</v>
      </c>
      <c r="AC85" s="19">
        <f t="shared" si="152"/>
        <v>1272767.5258112713</v>
      </c>
      <c r="AD85" s="19">
        <f t="shared" si="152"/>
        <v>1326046.8996741427</v>
      </c>
      <c r="AE85" s="19">
        <f t="shared" si="152"/>
        <v>1473628.060264997</v>
      </c>
      <c r="AF85" s="19">
        <f t="shared" si="152"/>
        <v>2463028.3768012156</v>
      </c>
      <c r="AG85" s="19">
        <f t="shared" si="152"/>
        <v>2800408.9531728164</v>
      </c>
      <c r="AH85" s="19">
        <f t="shared" si="152"/>
        <v>5270074.2868546192</v>
      </c>
    </row>
    <row r="86" spans="2:34" s="16" customFormat="1" ht="18.95" thickTop="1">
      <c r="B86" s="21" t="s">
        <v>59</v>
      </c>
      <c r="C86" s="22"/>
      <c r="D86" s="23">
        <v>15627.014000000003</v>
      </c>
      <c r="E86" s="23">
        <v>13837.339999999997</v>
      </c>
      <c r="F86" s="23">
        <v>15963.823</v>
      </c>
      <c r="G86" s="23">
        <v>14077.228000000001</v>
      </c>
      <c r="H86" s="23">
        <v>15508.335000000001</v>
      </c>
      <c r="I86" s="23">
        <v>15119.547999999999</v>
      </c>
      <c r="J86" s="23">
        <v>15177.488999999998</v>
      </c>
      <c r="K86" s="23">
        <v>14713.153</v>
      </c>
      <c r="L86" s="23">
        <v>13849.862000000001</v>
      </c>
      <c r="M86" s="23">
        <v>14959.635</v>
      </c>
      <c r="N86" s="23">
        <v>14153.242</v>
      </c>
      <c r="O86" s="23">
        <v>14075.431999999999</v>
      </c>
      <c r="P86" s="23">
        <v>15627.014000000003</v>
      </c>
      <c r="Q86" s="23">
        <v>29464.353999999999</v>
      </c>
      <c r="R86" s="23">
        <v>45428.176999999996</v>
      </c>
      <c r="S86" s="23">
        <v>59505.404999999999</v>
      </c>
      <c r="T86" s="23">
        <v>75013.740000000005</v>
      </c>
      <c r="U86" s="23">
        <v>90133.288</v>
      </c>
      <c r="V86" s="23">
        <v>105310.777</v>
      </c>
      <c r="W86" s="23">
        <v>120081.693</v>
      </c>
      <c r="X86" s="23">
        <v>133999.408</v>
      </c>
      <c r="Y86" s="23">
        <v>149035.00200000001</v>
      </c>
      <c r="Z86" s="23">
        <v>163299.21300000002</v>
      </c>
      <c r="AA86" s="23">
        <v>177465.88300000003</v>
      </c>
      <c r="AB86" s="23">
        <v>45428.176999999996</v>
      </c>
      <c r="AC86" s="23">
        <v>44705.111000000004</v>
      </c>
      <c r="AD86" s="23">
        <v>43866.119999999995</v>
      </c>
      <c r="AE86" s="23">
        <v>43466.474999999999</v>
      </c>
      <c r="AF86" s="23">
        <v>90133.288</v>
      </c>
      <c r="AG86" s="23">
        <v>87332.595000000001</v>
      </c>
      <c r="AH86" s="23">
        <v>177465.883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10" sqref="O1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12198.589139528422</v>
      </c>
      <c r="E3" s="46">
        <v>13163.311797883583</v>
      </c>
      <c r="F3" s="46">
        <v>12558.988994660704</v>
      </c>
      <c r="G3" s="46">
        <v>13181.985362639774</v>
      </c>
      <c r="H3" s="46">
        <v>12850.599259755765</v>
      </c>
      <c r="I3" s="46">
        <v>14171.279034829387</v>
      </c>
      <c r="J3" s="46">
        <v>11950.473064652822</v>
      </c>
      <c r="K3" s="46">
        <v>12574.977077794651</v>
      </c>
      <c r="L3" s="46">
        <v>13944.829062930914</v>
      </c>
      <c r="M3" s="46">
        <v>14300.398241291568</v>
      </c>
      <c r="N3" s="46">
        <v>16273.284270215034</v>
      </c>
      <c r="O3" s="46">
        <v>14024.551280937469</v>
      </c>
      <c r="P3" s="8">
        <f>SUM($D3:D3)/P$1</f>
        <v>12198.589139528422</v>
      </c>
      <c r="Q3" s="8">
        <f>SUM($D3:E3)/Q$1</f>
        <v>12680.950468706003</v>
      </c>
      <c r="R3" s="8">
        <f>SUM($D3:F3)/R$1</f>
        <v>12640.296644024236</v>
      </c>
      <c r="S3" s="8">
        <f>SUM($D3:G3)/S$1</f>
        <v>12775.71882367812</v>
      </c>
      <c r="T3" s="8">
        <f>SUM($D3:H3)/T$1</f>
        <v>12790.69491089365</v>
      </c>
      <c r="U3" s="8">
        <f>SUM($D3:I3)/U$1</f>
        <v>13020.792264882939</v>
      </c>
      <c r="V3" s="8">
        <f>SUM($D3:J3)/V$1</f>
        <v>12867.889521992922</v>
      </c>
      <c r="W3" s="8">
        <f>SUM($D3:K3)/W$1</f>
        <v>12831.275466468138</v>
      </c>
      <c r="X3" s="8">
        <f>SUM($D3:L3)/X$1</f>
        <v>12955.003643852891</v>
      </c>
      <c r="Y3" s="8">
        <f>SUM($D3:M3)/Y$1</f>
        <v>13089.543103596759</v>
      </c>
      <c r="Z3" s="8">
        <f>SUM($D3:N3)/Z$1</f>
        <v>13378.974118743876</v>
      </c>
      <c r="AA3" s="8">
        <f>SUM($D3:O3)/AA$1</f>
        <v>13432.772215593342</v>
      </c>
      <c r="AB3" s="8">
        <f>SUM($D3:$F3)/AB$1</f>
        <v>12640.296644024236</v>
      </c>
      <c r="AC3" s="8">
        <f>SUM($G3:$I3)/AC$1</f>
        <v>13401.287885741642</v>
      </c>
      <c r="AD3" s="8">
        <f>SUM($J3:$L3)/AD$1</f>
        <v>12823.426401792794</v>
      </c>
      <c r="AE3" s="8">
        <f>SUM($M3:$O3)/AE$1</f>
        <v>14866.07793081469</v>
      </c>
      <c r="AF3" s="8">
        <f>SUM($D3:$I3)/AF$1</f>
        <v>13020.792264882939</v>
      </c>
      <c r="AG3" s="8">
        <f>SUM($J3:$O3)/AG$1</f>
        <v>13844.752166303742</v>
      </c>
      <c r="AH3" s="8">
        <f>SUM($D3:$O3)/AH$1</f>
        <v>13432.772215593342</v>
      </c>
    </row>
    <row r="4" spans="1:34" s="13" customFormat="1" ht="18.600000000000001">
      <c r="A4" s="10"/>
      <c r="B4" s="24" t="s">
        <v>33</v>
      </c>
      <c r="C4" s="11"/>
      <c r="D4" s="47">
        <v>1.0197220751462646</v>
      </c>
      <c r="E4" s="47">
        <v>1.0694498083250388</v>
      </c>
      <c r="F4" s="47">
        <v>1.060082927655424</v>
      </c>
      <c r="G4" s="47">
        <v>1.0535925839438636</v>
      </c>
      <c r="H4" s="47">
        <v>1.0659341153960746</v>
      </c>
      <c r="I4" s="47">
        <v>1.0822009268117485</v>
      </c>
      <c r="J4" s="47">
        <v>1.0677023644923596</v>
      </c>
      <c r="K4" s="47">
        <v>1.0713010490712369</v>
      </c>
      <c r="L4" s="47">
        <v>1.0780023629712399</v>
      </c>
      <c r="M4" s="47">
        <v>1.0876112561131455</v>
      </c>
      <c r="N4" s="47">
        <v>1.0820152999248895</v>
      </c>
      <c r="O4" s="47">
        <v>1.103264587324883</v>
      </c>
      <c r="P4" s="12">
        <f>SUM($D4:D4)/P$1</f>
        <v>1.0197220751462646</v>
      </c>
      <c r="Q4" s="12">
        <f>SUM($D4:E4)/Q$1</f>
        <v>1.0445859417356518</v>
      </c>
      <c r="R4" s="12">
        <f>SUM($D4:F4)/R$1</f>
        <v>1.0497516037089092</v>
      </c>
      <c r="S4" s="12">
        <f>SUM($D4:G4)/S$1</f>
        <v>1.0507118487676479</v>
      </c>
      <c r="T4" s="12">
        <f>SUM($D4:H4)/T$1</f>
        <v>1.0537563020933332</v>
      </c>
      <c r="U4" s="12">
        <f>SUM($D4:I4)/U$1</f>
        <v>1.0584970728797358</v>
      </c>
      <c r="V4" s="12">
        <f>SUM($D4:J4)/V$1</f>
        <v>1.0598121145386821</v>
      </c>
      <c r="W4" s="12">
        <f>SUM($D4:K4)/W$1</f>
        <v>1.0612482313552514</v>
      </c>
      <c r="X4" s="12">
        <f>SUM($D4:L4)/X$1</f>
        <v>1.0631098015348057</v>
      </c>
      <c r="Y4" s="12">
        <f>SUM($D4:M4)/Y$1</f>
        <v>1.0655599469926398</v>
      </c>
      <c r="Z4" s="12">
        <f>SUM($D4:N4)/Z$1</f>
        <v>1.0670558881682988</v>
      </c>
      <c r="AA4" s="12">
        <f>SUM($D4:O4)/AA$1</f>
        <v>1.0700732797646808</v>
      </c>
      <c r="AB4" s="12">
        <f t="shared" ref="AB4:AB27" si="0">SUM($D4:$F4)/AB$1</f>
        <v>1.0497516037089092</v>
      </c>
      <c r="AC4" s="12">
        <f t="shared" ref="AC4:AC27" si="1">SUM($G4:$I4)/AC$1</f>
        <v>1.0672425420505622</v>
      </c>
      <c r="AD4" s="12">
        <f t="shared" ref="AD4:AD27" si="2">SUM($J4:$L4)/AD$1</f>
        <v>1.0723352588449455</v>
      </c>
      <c r="AE4" s="12">
        <f t="shared" ref="AE4:AE27" si="3">SUM($M4:$O4)/AE$1</f>
        <v>1.0909637144543061</v>
      </c>
      <c r="AF4" s="12">
        <f t="shared" ref="AF4:AF27" si="4">SUM($D4:$I4)/AF$1</f>
        <v>1.0584970728797358</v>
      </c>
      <c r="AG4" s="12">
        <f t="shared" ref="AG4:AG27" si="5">SUM($J4:$O4)/AG$1</f>
        <v>1.0816494866496258</v>
      </c>
      <c r="AH4" s="12">
        <f t="shared" ref="AH4:AH27" si="6">SUM($D4:$O4)/AH$1</f>
        <v>1.0700732797646808</v>
      </c>
    </row>
    <row r="5" spans="1:34" s="1" customFormat="1" ht="18.600000000000001">
      <c r="B5" s="26" t="s">
        <v>34</v>
      </c>
      <c r="C5" s="27"/>
      <c r="D5" s="48">
        <v>12439.170631216608</v>
      </c>
      <c r="E5" s="48">
        <v>14077.501279169321</v>
      </c>
      <c r="F5" s="48">
        <v>13313.569821852168</v>
      </c>
      <c r="G5" s="48">
        <v>13888.442019733828</v>
      </c>
      <c r="H5" s="48">
        <v>13697.892154257213</v>
      </c>
      <c r="I5" s="48">
        <v>15336.171305600265</v>
      </c>
      <c r="J5" s="48">
        <v>12759.548347932074</v>
      </c>
      <c r="K5" s="48">
        <v>13471.586135488167</v>
      </c>
      <c r="L5" s="48">
        <v>15032.558681069546</v>
      </c>
      <c r="M5" s="48">
        <v>15553.27409412934</v>
      </c>
      <c r="N5" s="48">
        <v>17607.942560399708</v>
      </c>
      <c r="O5" s="48">
        <v>15472.790781380136</v>
      </c>
      <c r="P5" s="28">
        <f>SUM($D5:D5)/P$1</f>
        <v>12439.170631216608</v>
      </c>
      <c r="Q5" s="28">
        <f>SUM($D5:E5)/Q$1</f>
        <v>13258.335955192964</v>
      </c>
      <c r="R5" s="28">
        <f>SUM($D5:F5)/R$1</f>
        <v>13276.747244079364</v>
      </c>
      <c r="S5" s="28">
        <f>SUM($D5:G5)/S$1</f>
        <v>13429.67093799298</v>
      </c>
      <c r="T5" s="28">
        <f>SUM($D5:H5)/T$1</f>
        <v>13483.315181245827</v>
      </c>
      <c r="U5" s="28">
        <f>SUM($D5:I5)/U$1</f>
        <v>13792.1245353049</v>
      </c>
      <c r="V5" s="28">
        <f>SUM($D5:J5)/V$1</f>
        <v>13644.613651394495</v>
      </c>
      <c r="W5" s="28">
        <f>SUM($D5:K5)/W$1</f>
        <v>13622.985211906203</v>
      </c>
      <c r="X5" s="28">
        <f>SUM($D5:L5)/X$1</f>
        <v>13779.604486257685</v>
      </c>
      <c r="Y5" s="28">
        <f>SUM($D5:M5)/Y$1</f>
        <v>13956.971447044849</v>
      </c>
      <c r="Z5" s="28">
        <f>SUM($D5:N5)/Z$1</f>
        <v>14288.877911895292</v>
      </c>
      <c r="AA5" s="28">
        <f>SUM($D5:O5)/AA$1</f>
        <v>14387.537317685696</v>
      </c>
      <c r="AB5" s="28">
        <f t="shared" si="0"/>
        <v>13276.747244079364</v>
      </c>
      <c r="AC5" s="28">
        <f t="shared" si="1"/>
        <v>14307.501826530433</v>
      </c>
      <c r="AD5" s="28">
        <f t="shared" si="2"/>
        <v>13754.564388163262</v>
      </c>
      <c r="AE5" s="28">
        <f t="shared" si="3"/>
        <v>16211.335811969728</v>
      </c>
      <c r="AF5" s="28">
        <f t="shared" si="4"/>
        <v>13792.1245353049</v>
      </c>
      <c r="AG5" s="28">
        <f t="shared" si="5"/>
        <v>14982.950100066495</v>
      </c>
      <c r="AH5" s="28">
        <f t="shared" si="6"/>
        <v>14387.537317685696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224.05821700128271</v>
      </c>
      <c r="E7" s="48">
        <v>236.60710891167503</v>
      </c>
      <c r="F7" s="48">
        <v>207.29664291013563</v>
      </c>
      <c r="G7" s="48">
        <v>198.91763885802999</v>
      </c>
      <c r="H7" s="48">
        <v>197.16192845637434</v>
      </c>
      <c r="I7" s="48">
        <v>184.85882010230088</v>
      </c>
      <c r="J7" s="48">
        <v>182.40235648329332</v>
      </c>
      <c r="K7" s="48">
        <v>192.36412845080883</v>
      </c>
      <c r="L7" s="48">
        <v>178.22712394744605</v>
      </c>
      <c r="M7" s="48">
        <v>177.74643216094131</v>
      </c>
      <c r="N7" s="48">
        <v>155.00061046522458</v>
      </c>
      <c r="O7" s="48">
        <v>178.20317616885927</v>
      </c>
      <c r="P7" s="15">
        <f>SUM($D7:D7)/P$1</f>
        <v>224.05821700128271</v>
      </c>
      <c r="Q7" s="15">
        <f>SUM($D7:E7)/Q$1</f>
        <v>230.33266295647888</v>
      </c>
      <c r="R7" s="15">
        <f>SUM($D7:F7)/R$1</f>
        <v>222.65398960769781</v>
      </c>
      <c r="S7" s="15">
        <f>SUM($D7:G7)/S$1</f>
        <v>216.71990192028085</v>
      </c>
      <c r="T7" s="15">
        <f>SUM($D7:H7)/T$1</f>
        <v>212.80830722749957</v>
      </c>
      <c r="U7" s="15">
        <f>SUM($D7:I7)/U$1</f>
        <v>208.15005937329977</v>
      </c>
      <c r="V7" s="15">
        <f>SUM($D7:J7)/V$1</f>
        <v>204.47181610329883</v>
      </c>
      <c r="W7" s="15">
        <f>SUM($D7:K7)/W$1</f>
        <v>202.95835514673757</v>
      </c>
      <c r="X7" s="15">
        <f>SUM($D7:L7)/X$1</f>
        <v>200.2104405690385</v>
      </c>
      <c r="Y7" s="15">
        <f>SUM($D7:M7)/Y$1</f>
        <v>197.96403972822878</v>
      </c>
      <c r="Z7" s="15">
        <f>SUM($D7:N7)/Z$1</f>
        <v>194.05827343159206</v>
      </c>
      <c r="AA7" s="15">
        <f>SUM($D7:O7)/AA$1</f>
        <v>192.73701532636429</v>
      </c>
      <c r="AB7" s="15">
        <f t="shared" si="0"/>
        <v>222.65398960769781</v>
      </c>
      <c r="AC7" s="15">
        <f t="shared" si="1"/>
        <v>193.64612913890176</v>
      </c>
      <c r="AD7" s="15">
        <f t="shared" si="2"/>
        <v>184.33120296051607</v>
      </c>
      <c r="AE7" s="15">
        <f t="shared" si="3"/>
        <v>170.31673959834174</v>
      </c>
      <c r="AF7" s="15">
        <f t="shared" si="4"/>
        <v>208.15005937329977</v>
      </c>
      <c r="AG7" s="15">
        <f t="shared" si="5"/>
        <v>177.32397127942889</v>
      </c>
      <c r="AH7" s="15">
        <f t="shared" si="6"/>
        <v>192.73701532636429</v>
      </c>
    </row>
    <row r="8" spans="1:34" s="1" customFormat="1" ht="18.600000000000001">
      <c r="B8" s="24" t="s">
        <v>37</v>
      </c>
      <c r="C8" s="14"/>
      <c r="D8" s="48">
        <v>286.84139222333857</v>
      </c>
      <c r="E8" s="48">
        <v>278.18197515504806</v>
      </c>
      <c r="F8" s="48">
        <v>299.44563592874005</v>
      </c>
      <c r="G8" s="48">
        <v>308.33041754862387</v>
      </c>
      <c r="H8" s="48">
        <v>310.65918271004398</v>
      </c>
      <c r="I8" s="48">
        <v>314.84227491659038</v>
      </c>
      <c r="J8" s="48">
        <v>299.73793163059167</v>
      </c>
      <c r="K8" s="48">
        <v>333.79638763499332</v>
      </c>
      <c r="L8" s="48">
        <v>369.26736322046742</v>
      </c>
      <c r="M8" s="48">
        <v>352.82208925549133</v>
      </c>
      <c r="N8" s="48">
        <v>368.39733190645768</v>
      </c>
      <c r="O8" s="48">
        <v>410.24625040757377</v>
      </c>
      <c r="P8" s="15">
        <f>SUM($D8:D8)/P$1</f>
        <v>286.84139222333857</v>
      </c>
      <c r="Q8" s="15">
        <f>SUM($D8:E8)/Q$1</f>
        <v>282.51168368919332</v>
      </c>
      <c r="R8" s="15">
        <f>SUM($D8:F8)/R$1</f>
        <v>288.15633443570891</v>
      </c>
      <c r="S8" s="15">
        <f>SUM($D8:G8)/S$1</f>
        <v>293.19985521393767</v>
      </c>
      <c r="T8" s="15">
        <f>SUM($D8:H8)/T$1</f>
        <v>296.69172071315893</v>
      </c>
      <c r="U8" s="15">
        <f>SUM($D8:I8)/U$1</f>
        <v>299.71681308039751</v>
      </c>
      <c r="V8" s="15">
        <f>SUM($D8:J8)/V$1</f>
        <v>299.7198300161395</v>
      </c>
      <c r="W8" s="15">
        <f>SUM($D8:K8)/W$1</f>
        <v>303.97939971849621</v>
      </c>
      <c r="X8" s="15">
        <f>SUM($D8:L8)/X$1</f>
        <v>311.23361788538188</v>
      </c>
      <c r="Y8" s="15">
        <f>SUM($D8:M8)/Y$1</f>
        <v>315.39246502239286</v>
      </c>
      <c r="Z8" s="15">
        <f>SUM($D8:N8)/Z$1</f>
        <v>320.21108928458057</v>
      </c>
      <c r="AA8" s="15">
        <f>SUM($D8:O8)/AA$1</f>
        <v>327.7140193781633</v>
      </c>
      <c r="AB8" s="15">
        <f t="shared" si="0"/>
        <v>288.15633443570891</v>
      </c>
      <c r="AC8" s="15">
        <f t="shared" si="1"/>
        <v>311.27729172508612</v>
      </c>
      <c r="AD8" s="15">
        <f t="shared" si="2"/>
        <v>334.26722749535082</v>
      </c>
      <c r="AE8" s="15">
        <f t="shared" si="3"/>
        <v>377.15522385650758</v>
      </c>
      <c r="AF8" s="15">
        <f t="shared" si="4"/>
        <v>299.71681308039751</v>
      </c>
      <c r="AG8" s="15">
        <f t="shared" si="5"/>
        <v>355.7112256759292</v>
      </c>
      <c r="AH8" s="15">
        <f t="shared" si="6"/>
        <v>327.7140193781633</v>
      </c>
    </row>
    <row r="9" spans="1:34" s="1" customFormat="1" ht="18.600000000000001">
      <c r="B9" s="24" t="s">
        <v>38</v>
      </c>
      <c r="C9" s="14"/>
      <c r="D9" s="48">
        <v>110.16359171325759</v>
      </c>
      <c r="E9" s="48">
        <v>488.55564810391945</v>
      </c>
      <c r="F9" s="48">
        <v>321.28362964242166</v>
      </c>
      <c r="G9" s="48">
        <v>305.89350226339565</v>
      </c>
      <c r="H9" s="48">
        <v>417.0359538983646</v>
      </c>
      <c r="I9" s="48">
        <v>349.06186974269468</v>
      </c>
      <c r="J9" s="48">
        <v>340.47286200010626</v>
      </c>
      <c r="K9" s="48">
        <v>298.91646194147756</v>
      </c>
      <c r="L9" s="48">
        <v>328.9066299063885</v>
      </c>
      <c r="M9" s="48">
        <v>286.74713534902276</v>
      </c>
      <c r="N9" s="48">
        <v>276.0319981716487</v>
      </c>
      <c r="O9" s="48">
        <v>308.39252378090345</v>
      </c>
      <c r="P9" s="15">
        <f>SUM($D9:D9)/P$1</f>
        <v>110.16359171325759</v>
      </c>
      <c r="Q9" s="15">
        <f>SUM($D9:E9)/Q$1</f>
        <v>299.35961990858851</v>
      </c>
      <c r="R9" s="15">
        <f>SUM($D9:F9)/R$1</f>
        <v>306.6676231531996</v>
      </c>
      <c r="S9" s="15">
        <f>SUM($D9:G9)/S$1</f>
        <v>306.47409293074861</v>
      </c>
      <c r="T9" s="15">
        <f>SUM($D9:H9)/T$1</f>
        <v>328.5864651242718</v>
      </c>
      <c r="U9" s="15">
        <f>SUM($D9:I9)/U$1</f>
        <v>331.99903256067563</v>
      </c>
      <c r="V9" s="15">
        <f>SUM($D9:J9)/V$1</f>
        <v>333.20957962345136</v>
      </c>
      <c r="W9" s="15">
        <f>SUM($D9:K9)/W$1</f>
        <v>328.92293991320469</v>
      </c>
      <c r="X9" s="15">
        <f>SUM($D9:L9)/X$1</f>
        <v>328.92112769022509</v>
      </c>
      <c r="Y9" s="15">
        <f>SUM($D9:M9)/Y$1</f>
        <v>324.70372845610484</v>
      </c>
      <c r="Z9" s="15">
        <f>SUM($D9:N9)/Z$1</f>
        <v>320.27902570297249</v>
      </c>
      <c r="AA9" s="15">
        <f>SUM($D9:O9)/AA$1</f>
        <v>319.2884838761334</v>
      </c>
      <c r="AB9" s="15">
        <f t="shared" si="0"/>
        <v>306.6676231531996</v>
      </c>
      <c r="AC9" s="15">
        <f t="shared" si="1"/>
        <v>357.33044196815166</v>
      </c>
      <c r="AD9" s="15">
        <f t="shared" si="2"/>
        <v>322.76531794932413</v>
      </c>
      <c r="AE9" s="15">
        <f t="shared" si="3"/>
        <v>290.39055243385832</v>
      </c>
      <c r="AF9" s="15">
        <f t="shared" si="4"/>
        <v>331.99903256067563</v>
      </c>
      <c r="AG9" s="15">
        <f t="shared" si="5"/>
        <v>306.57793519159117</v>
      </c>
      <c r="AH9" s="15">
        <f t="shared" si="6"/>
        <v>319.2884838761334</v>
      </c>
    </row>
    <row r="10" spans="1:34" s="1" customFormat="1" ht="18.600000000000001">
      <c r="B10" s="24" t="s">
        <v>39</v>
      </c>
      <c r="C10" s="14"/>
      <c r="D10" s="48">
        <v>4.1544652958409145</v>
      </c>
      <c r="E10" s="48">
        <v>33.485693201555677</v>
      </c>
      <c r="F10" s="48">
        <v>2.8526742346538612</v>
      </c>
      <c r="G10" s="48">
        <v>2.7173183550581528</v>
      </c>
      <c r="H10" s="48">
        <v>0</v>
      </c>
      <c r="I10" s="48">
        <v>0</v>
      </c>
      <c r="J10" s="48">
        <v>2.5539861587324966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15">
        <f>SUM($D10:D10)/P$1</f>
        <v>4.1544652958409145</v>
      </c>
      <c r="Q10" s="15">
        <f>SUM($D10:E10)/Q$1</f>
        <v>18.820079248698296</v>
      </c>
      <c r="R10" s="15">
        <f>SUM($D10:F10)/R$1</f>
        <v>13.497610910683484</v>
      </c>
      <c r="S10" s="15">
        <f>SUM($D10:G10)/S$1</f>
        <v>10.802537771777152</v>
      </c>
      <c r="T10" s="15">
        <f>SUM($D10:H10)/T$1</f>
        <v>8.6420302174217216</v>
      </c>
      <c r="U10" s="15">
        <f>SUM($D10:I10)/U$1</f>
        <v>7.2016918478514347</v>
      </c>
      <c r="V10" s="15">
        <f>SUM($D10:J10)/V$1</f>
        <v>6.5377338922630148</v>
      </c>
      <c r="W10" s="15">
        <f>SUM($D10:K10)/W$1</f>
        <v>5.7205171557301382</v>
      </c>
      <c r="X10" s="15">
        <f>SUM($D10:L10)/X$1</f>
        <v>5.0849041384267899</v>
      </c>
      <c r="Y10" s="15">
        <f>SUM($D10:M10)/Y$1</f>
        <v>4.5764137245841106</v>
      </c>
      <c r="Z10" s="15">
        <f>SUM($D10:N10)/Z$1</f>
        <v>4.1603761132582822</v>
      </c>
      <c r="AA10" s="15">
        <f>SUM($D10:O10)/AA$1</f>
        <v>3.813678103820092</v>
      </c>
      <c r="AB10" s="15">
        <f t="shared" si="0"/>
        <v>13.497610910683484</v>
      </c>
      <c r="AC10" s="15">
        <f t="shared" si="1"/>
        <v>0.9057727850193843</v>
      </c>
      <c r="AD10" s="15">
        <f t="shared" si="2"/>
        <v>0.85132871957749889</v>
      </c>
      <c r="AE10" s="15">
        <f t="shared" si="3"/>
        <v>0</v>
      </c>
      <c r="AF10" s="15">
        <f t="shared" si="4"/>
        <v>7.2016918478514347</v>
      </c>
      <c r="AG10" s="15">
        <f t="shared" si="5"/>
        <v>0.42566435978874945</v>
      </c>
      <c r="AH10" s="15">
        <f t="shared" si="6"/>
        <v>3.813678103820092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1193.4964989137595</v>
      </c>
      <c r="E12" s="48">
        <v>1607.5451973375245</v>
      </c>
      <c r="F12" s="48">
        <v>1528.618769677322</v>
      </c>
      <c r="G12" s="48">
        <v>1564.9844762319456</v>
      </c>
      <c r="H12" s="48">
        <v>1620.181207178774</v>
      </c>
      <c r="I12" s="48">
        <v>1755.2709872998871</v>
      </c>
      <c r="J12" s="48">
        <v>1499.725515754199</v>
      </c>
      <c r="K12" s="48">
        <v>1642.3693056597222</v>
      </c>
      <c r="L12" s="48">
        <v>1669.413695735791</v>
      </c>
      <c r="M12" s="48">
        <v>1496.1951106216507</v>
      </c>
      <c r="N12" s="48">
        <v>1452.1969114765739</v>
      </c>
      <c r="O12" s="48">
        <v>1791.8620267493</v>
      </c>
      <c r="P12" s="28">
        <f>SUM($D12:D12)/P$1</f>
        <v>1193.4964989137595</v>
      </c>
      <c r="Q12" s="28">
        <f>SUM($D12:E12)/Q$1</f>
        <v>1400.520848125642</v>
      </c>
      <c r="R12" s="28">
        <f>SUM($D12:F12)/R$1</f>
        <v>1443.2201553095354</v>
      </c>
      <c r="S12" s="28">
        <f>SUM($D12:G12)/S$1</f>
        <v>1473.6612355401378</v>
      </c>
      <c r="T12" s="28">
        <f>SUM($D12:H12)/T$1</f>
        <v>1502.9652298678652</v>
      </c>
      <c r="U12" s="28">
        <f>SUM($D12:I12)/U$1</f>
        <v>1545.0161894398689</v>
      </c>
      <c r="V12" s="28">
        <f>SUM($D12:J12)/V$1</f>
        <v>1538.5460931990588</v>
      </c>
      <c r="W12" s="28">
        <f>SUM($D12:K12)/W$1</f>
        <v>1551.5239947566417</v>
      </c>
      <c r="X12" s="28">
        <f>SUM($D12:L12)/X$1</f>
        <v>1564.6228504209917</v>
      </c>
      <c r="Y12" s="28">
        <f>SUM($D12:M12)/Y$1</f>
        <v>1557.7800764410576</v>
      </c>
      <c r="Z12" s="28">
        <f>SUM($D12:N12)/Z$1</f>
        <v>1548.1816068988317</v>
      </c>
      <c r="AA12" s="28">
        <f>SUM($D12:O12)/AA$1</f>
        <v>1568.4883085530373</v>
      </c>
      <c r="AB12" s="28">
        <f t="shared" si="0"/>
        <v>1443.2201553095354</v>
      </c>
      <c r="AC12" s="28">
        <f t="shared" si="1"/>
        <v>1646.8122235702024</v>
      </c>
      <c r="AD12" s="28">
        <f t="shared" si="2"/>
        <v>1603.8361723832375</v>
      </c>
      <c r="AE12" s="28">
        <f t="shared" si="3"/>
        <v>1580.0846829491747</v>
      </c>
      <c r="AF12" s="28">
        <f t="shared" si="4"/>
        <v>1545.0161894398689</v>
      </c>
      <c r="AG12" s="28">
        <f t="shared" si="5"/>
        <v>1591.9604276662064</v>
      </c>
      <c r="AH12" s="28">
        <f t="shared" si="6"/>
        <v>1568.4883085530373</v>
      </c>
    </row>
    <row r="13" spans="1:34" s="1" customFormat="1" ht="18.600000000000001">
      <c r="B13" s="25" t="s">
        <v>42</v>
      </c>
      <c r="C13" s="14"/>
      <c r="D13" s="48">
        <v>52.372916927766632</v>
      </c>
      <c r="E13" s="48">
        <v>76.860155536111336</v>
      </c>
      <c r="F13" s="48">
        <v>56.007903858743902</v>
      </c>
      <c r="G13" s="48">
        <v>71.532983675314355</v>
      </c>
      <c r="H13" s="48">
        <v>51.977700820158468</v>
      </c>
      <c r="I13" s="48">
        <v>57.973084230858525</v>
      </c>
      <c r="J13" s="48">
        <v>45.66454462760133</v>
      </c>
      <c r="K13" s="48">
        <v>56.690756400393468</v>
      </c>
      <c r="L13" s="48">
        <v>62.663642157062128</v>
      </c>
      <c r="M13" s="48">
        <v>59.085712105836663</v>
      </c>
      <c r="N13" s="48">
        <v>70.991821878985519</v>
      </c>
      <c r="O13" s="48">
        <v>68.589749292567788</v>
      </c>
      <c r="P13" s="15">
        <f>SUM($D13:D13)/P$1</f>
        <v>52.372916927766632</v>
      </c>
      <c r="Q13" s="15">
        <f>SUM($D13:E13)/Q$1</f>
        <v>64.61653623193898</v>
      </c>
      <c r="R13" s="15">
        <f>SUM($D13:F13)/R$1</f>
        <v>61.746992107540621</v>
      </c>
      <c r="S13" s="15">
        <f>SUM($D13:G13)/S$1</f>
        <v>64.193489999484058</v>
      </c>
      <c r="T13" s="15">
        <f>SUM($D13:H13)/T$1</f>
        <v>61.750332163618943</v>
      </c>
      <c r="U13" s="15">
        <f>SUM($D13:I13)/U$1</f>
        <v>61.120790841492209</v>
      </c>
      <c r="V13" s="15">
        <f>SUM($D13:J13)/V$1</f>
        <v>58.912755668079228</v>
      </c>
      <c r="W13" s="15">
        <f>SUM($D13:K13)/W$1</f>
        <v>58.635005759618508</v>
      </c>
      <c r="X13" s="15">
        <f>SUM($D13:L13)/X$1</f>
        <v>59.082632026001129</v>
      </c>
      <c r="Y13" s="15">
        <f>SUM($D13:M13)/Y$1</f>
        <v>59.082940033984684</v>
      </c>
      <c r="Z13" s="15">
        <f>SUM($D13:N13)/Z$1</f>
        <v>60.165565656257492</v>
      </c>
      <c r="AA13" s="15">
        <f>SUM($D13:O13)/AA$1</f>
        <v>60.867580959283352</v>
      </c>
      <c r="AB13" s="15">
        <f t="shared" si="0"/>
        <v>61.746992107540621</v>
      </c>
      <c r="AC13" s="15">
        <f t="shared" si="1"/>
        <v>60.494589575443776</v>
      </c>
      <c r="AD13" s="15">
        <f t="shared" si="2"/>
        <v>55.006314395018968</v>
      </c>
      <c r="AE13" s="15">
        <f t="shared" si="3"/>
        <v>66.222427759129985</v>
      </c>
      <c r="AF13" s="15">
        <f t="shared" si="4"/>
        <v>61.120790841492209</v>
      </c>
      <c r="AG13" s="15">
        <f t="shared" si="5"/>
        <v>60.61437107707448</v>
      </c>
      <c r="AH13" s="15">
        <f t="shared" si="6"/>
        <v>60.867580959283352</v>
      </c>
    </row>
    <row r="14" spans="1:34" s="1" customFormat="1" ht="18.600000000000001">
      <c r="B14" s="25" t="s">
        <v>43</v>
      </c>
      <c r="C14" s="14"/>
      <c r="D14" s="48">
        <v>1722.285841040296</v>
      </c>
      <c r="E14" s="48">
        <v>2200.3017713013155</v>
      </c>
      <c r="F14" s="48">
        <v>2000.8688415458003</v>
      </c>
      <c r="G14" s="48">
        <v>2025.8338603954969</v>
      </c>
      <c r="H14" s="48">
        <v>2490.0801281230097</v>
      </c>
      <c r="I14" s="48">
        <v>2605.8197662333996</v>
      </c>
      <c r="J14" s="48">
        <v>2352.5511880939894</v>
      </c>
      <c r="K14" s="48">
        <v>2539.8333965467964</v>
      </c>
      <c r="L14" s="48">
        <v>3042.5233527498926</v>
      </c>
      <c r="M14" s="48">
        <v>2739.5919656686533</v>
      </c>
      <c r="N14" s="48">
        <v>2418.2229732844958</v>
      </c>
      <c r="O14" s="48">
        <v>2248.7968954841904</v>
      </c>
      <c r="P14" s="15">
        <f>SUM($D14:D14)/P$1</f>
        <v>1722.285841040296</v>
      </c>
      <c r="Q14" s="15">
        <f>SUM($D14:E14)/Q$1</f>
        <v>1961.2938061708057</v>
      </c>
      <c r="R14" s="15">
        <f>SUM($D14:F14)/R$1</f>
        <v>1974.4854846291373</v>
      </c>
      <c r="S14" s="15">
        <f>SUM($D14:G14)/S$1</f>
        <v>1987.3225785707273</v>
      </c>
      <c r="T14" s="15">
        <f>SUM($D14:H14)/T$1</f>
        <v>2087.8740884811837</v>
      </c>
      <c r="U14" s="15">
        <f>SUM($D14:I14)/U$1</f>
        <v>2174.1983681065526</v>
      </c>
      <c r="V14" s="15">
        <f>SUM($D14:J14)/V$1</f>
        <v>2199.6773423904719</v>
      </c>
      <c r="W14" s="15">
        <f>SUM($D14:K14)/W$1</f>
        <v>2242.1968491600128</v>
      </c>
      <c r="X14" s="15">
        <f>SUM($D14:L14)/X$1</f>
        <v>2331.1220162255549</v>
      </c>
      <c r="Y14" s="15">
        <f>SUM($D14:M14)/Y$1</f>
        <v>2371.9690111698646</v>
      </c>
      <c r="Z14" s="15">
        <f>SUM($D14:N14)/Z$1</f>
        <v>2376.1739168166496</v>
      </c>
      <c r="AA14" s="15">
        <f>SUM($D14:O14)/AA$1</f>
        <v>2365.5591650389447</v>
      </c>
      <c r="AB14" s="15">
        <f t="shared" si="0"/>
        <v>1974.4854846291373</v>
      </c>
      <c r="AC14" s="15">
        <f t="shared" si="1"/>
        <v>2373.9112515839688</v>
      </c>
      <c r="AD14" s="15">
        <f t="shared" si="2"/>
        <v>2644.9693124635596</v>
      </c>
      <c r="AE14" s="15">
        <f t="shared" si="3"/>
        <v>2468.870611479113</v>
      </c>
      <c r="AF14" s="15">
        <f t="shared" si="4"/>
        <v>2174.1983681065526</v>
      </c>
      <c r="AG14" s="15">
        <f t="shared" si="5"/>
        <v>2556.9199619713363</v>
      </c>
      <c r="AH14" s="15">
        <f t="shared" si="6"/>
        <v>2365.5591650389447</v>
      </c>
    </row>
    <row r="15" spans="1:34" s="1" customFormat="1" ht="18.600000000000001">
      <c r="B15" s="25" t="s">
        <v>44</v>
      </c>
      <c r="C15" s="14"/>
      <c r="D15" s="48">
        <v>2161.7089008209259</v>
      </c>
      <c r="E15" s="48">
        <v>2641.5048860381521</v>
      </c>
      <c r="F15" s="48">
        <v>2436.4171115508229</v>
      </c>
      <c r="G15" s="48">
        <v>2636.7788640448721</v>
      </c>
      <c r="H15" s="48">
        <v>2849.7807359161593</v>
      </c>
      <c r="I15" s="48">
        <v>2944.3407314078827</v>
      </c>
      <c r="J15" s="48">
        <v>2374.0302363979822</v>
      </c>
      <c r="K15" s="48">
        <v>2603.6813874587929</v>
      </c>
      <c r="L15" s="48">
        <v>3471.5944071062131</v>
      </c>
      <c r="M15" s="48">
        <v>3486.8413653868333</v>
      </c>
      <c r="N15" s="48">
        <v>3639.0335963467746</v>
      </c>
      <c r="O15" s="48">
        <v>3718.0682397479968</v>
      </c>
      <c r="P15" s="15">
        <f>SUM($D15:D15)/P$1</f>
        <v>2161.7089008209259</v>
      </c>
      <c r="Q15" s="15">
        <f>SUM($D15:E15)/Q$1</f>
        <v>2401.606893429539</v>
      </c>
      <c r="R15" s="15">
        <f>SUM($D15:F15)/R$1</f>
        <v>2413.2102994699671</v>
      </c>
      <c r="S15" s="15">
        <f>SUM($D15:G15)/S$1</f>
        <v>2469.1024406136935</v>
      </c>
      <c r="T15" s="15">
        <f>SUM($D15:H15)/T$1</f>
        <v>2545.2380996741867</v>
      </c>
      <c r="U15" s="15">
        <f>SUM($D15:I15)/U$1</f>
        <v>2611.7552049631363</v>
      </c>
      <c r="V15" s="15">
        <f>SUM($D15:J15)/V$1</f>
        <v>2577.7944951681138</v>
      </c>
      <c r="W15" s="15">
        <f>SUM($D15:K15)/W$1</f>
        <v>2581.0303567044489</v>
      </c>
      <c r="X15" s="15">
        <f>SUM($D15:L15)/X$1</f>
        <v>2679.9819178602006</v>
      </c>
      <c r="Y15" s="15">
        <f>SUM($D15:M15)/Y$1</f>
        <v>2760.6678626128642</v>
      </c>
      <c r="Z15" s="15">
        <f>SUM($D15:N15)/Z$1</f>
        <v>2840.5192929523105</v>
      </c>
      <c r="AA15" s="15">
        <f>SUM($D15:O15)/AA$1</f>
        <v>2913.6483718519507</v>
      </c>
      <c r="AB15" s="15">
        <f t="shared" si="0"/>
        <v>2413.2102994699671</v>
      </c>
      <c r="AC15" s="15">
        <f t="shared" si="1"/>
        <v>2810.3001104563045</v>
      </c>
      <c r="AD15" s="15">
        <f t="shared" si="2"/>
        <v>2816.4353436543292</v>
      </c>
      <c r="AE15" s="15">
        <f t="shared" si="3"/>
        <v>3614.6477338272016</v>
      </c>
      <c r="AF15" s="15">
        <f t="shared" si="4"/>
        <v>2611.7552049631363</v>
      </c>
      <c r="AG15" s="15">
        <f t="shared" si="5"/>
        <v>3215.5415387407652</v>
      </c>
      <c r="AH15" s="15">
        <f t="shared" si="6"/>
        <v>2913.6483718519507</v>
      </c>
    </row>
    <row r="16" spans="1:34" s="1" customFormat="1" ht="18.600000000000001">
      <c r="B16" s="25" t="s">
        <v>45</v>
      </c>
      <c r="C16" s="14"/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8.1223248054939319</v>
      </c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0.67686040045782769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2.7074416018313108</v>
      </c>
      <c r="AF16" s="15">
        <f t="shared" si="4"/>
        <v>0</v>
      </c>
      <c r="AG16" s="15">
        <f t="shared" si="5"/>
        <v>1.3537208009156554</v>
      </c>
      <c r="AH16" s="15">
        <f t="shared" si="6"/>
        <v>0.67686040045782769</v>
      </c>
    </row>
    <row r="17" spans="2:34" s="1" customFormat="1" ht="18.600000000000001">
      <c r="B17" s="25" t="s">
        <v>46</v>
      </c>
      <c r="C17" s="14"/>
      <c r="D17" s="48">
        <v>215.12861168762143</v>
      </c>
      <c r="E17" s="48">
        <v>271.80894108393164</v>
      </c>
      <c r="F17" s="48">
        <v>193.55683635229457</v>
      </c>
      <c r="G17" s="48">
        <v>202.08846325136724</v>
      </c>
      <c r="H17" s="48">
        <v>230.40640953559836</v>
      </c>
      <c r="I17" s="48">
        <v>262.45213522991719</v>
      </c>
      <c r="J17" s="48">
        <v>165.69632911658491</v>
      </c>
      <c r="K17" s="48">
        <v>220.67894487480405</v>
      </c>
      <c r="L17" s="48">
        <v>316.9616994287361</v>
      </c>
      <c r="M17" s="48">
        <v>433.53210979915048</v>
      </c>
      <c r="N17" s="48">
        <v>296.72380508342081</v>
      </c>
      <c r="O17" s="48">
        <v>369.38730901457728</v>
      </c>
      <c r="P17" s="15">
        <f>SUM($D17:D17)/P$1</f>
        <v>215.12861168762143</v>
      </c>
      <c r="Q17" s="15">
        <f>SUM($D17:E17)/Q$1</f>
        <v>243.46877638577655</v>
      </c>
      <c r="R17" s="15">
        <f>SUM($D17:F17)/R$1</f>
        <v>226.83146304128255</v>
      </c>
      <c r="S17" s="15">
        <f>SUM($D17:G17)/S$1</f>
        <v>220.64571309380372</v>
      </c>
      <c r="T17" s="15">
        <f>SUM($D17:H17)/T$1</f>
        <v>222.59785238216264</v>
      </c>
      <c r="U17" s="15">
        <f>SUM($D17:I17)/U$1</f>
        <v>229.24023285678837</v>
      </c>
      <c r="V17" s="15">
        <f>SUM($D17:J17)/V$1</f>
        <v>220.1625323224736</v>
      </c>
      <c r="W17" s="15">
        <f>SUM($D17:K17)/W$1</f>
        <v>220.22708389151489</v>
      </c>
      <c r="X17" s="15">
        <f>SUM($D17:L17)/X$1</f>
        <v>230.97537450676171</v>
      </c>
      <c r="Y17" s="15">
        <f>SUM($D17:M17)/Y$1</f>
        <v>251.23104803600057</v>
      </c>
      <c r="Z17" s="15">
        <f>SUM($D17:N17)/Z$1</f>
        <v>255.36675322212969</v>
      </c>
      <c r="AA17" s="15">
        <f>SUM($D17:O17)/AA$1</f>
        <v>264.86846620483362</v>
      </c>
      <c r="AB17" s="15">
        <f t="shared" si="0"/>
        <v>226.83146304128255</v>
      </c>
      <c r="AC17" s="15">
        <f t="shared" si="1"/>
        <v>231.64900267229427</v>
      </c>
      <c r="AD17" s="15">
        <f t="shared" si="2"/>
        <v>234.44565780670837</v>
      </c>
      <c r="AE17" s="15">
        <f t="shared" si="3"/>
        <v>366.54774129904951</v>
      </c>
      <c r="AF17" s="15">
        <f t="shared" si="4"/>
        <v>229.24023285678837</v>
      </c>
      <c r="AG17" s="15">
        <f t="shared" si="5"/>
        <v>300.49669955287897</v>
      </c>
      <c r="AH17" s="15">
        <f t="shared" si="6"/>
        <v>264.86846620483362</v>
      </c>
    </row>
    <row r="18" spans="2:34" s="1" customFormat="1" ht="18.600000000000001">
      <c r="B18" s="26" t="s">
        <v>47</v>
      </c>
      <c r="C18" s="27"/>
      <c r="D18" s="48">
        <v>4151.4962704766103</v>
      </c>
      <c r="E18" s="48">
        <v>5198.7806030096572</v>
      </c>
      <c r="F18" s="48">
        <v>4687.3411218243127</v>
      </c>
      <c r="G18" s="48">
        <v>4936.2341713670503</v>
      </c>
      <c r="H18" s="48">
        <v>5622.2449743949255</v>
      </c>
      <c r="I18" s="48">
        <v>5871.9260938062998</v>
      </c>
      <c r="J18" s="48">
        <v>4941.1855546567785</v>
      </c>
      <c r="K18" s="48">
        <v>5420.884485280787</v>
      </c>
      <c r="L18" s="48">
        <v>6893.7431014419044</v>
      </c>
      <c r="M18" s="48">
        <v>6720.1364243527496</v>
      </c>
      <c r="N18" s="48">
        <v>6427.1682102978202</v>
      </c>
      <c r="O18" s="48">
        <v>6412.9645183448265</v>
      </c>
      <c r="P18" s="28">
        <f>SUM($D18:D18)/P$1</f>
        <v>4151.4962704766103</v>
      </c>
      <c r="Q18" s="28">
        <f>SUM($D18:E18)/Q$1</f>
        <v>4675.1384367431338</v>
      </c>
      <c r="R18" s="28">
        <f>SUM($D18:F18)/R$1</f>
        <v>4679.2059984368598</v>
      </c>
      <c r="S18" s="28">
        <f>SUM($D18:G18)/S$1</f>
        <v>4743.4630416694072</v>
      </c>
      <c r="T18" s="28">
        <f>SUM($D18:H18)/T$1</f>
        <v>4919.219428214511</v>
      </c>
      <c r="U18" s="28">
        <f>SUM($D18:I18)/U$1</f>
        <v>5078.0038724798096</v>
      </c>
      <c r="V18" s="28">
        <f>SUM($D18:J18)/V$1</f>
        <v>5058.4583985050913</v>
      </c>
      <c r="W18" s="28">
        <f>SUM($D18:K18)/W$1</f>
        <v>5103.7616593520534</v>
      </c>
      <c r="X18" s="28">
        <f>SUM($D18:L18)/X$1</f>
        <v>5302.648486250926</v>
      </c>
      <c r="Y18" s="28">
        <f>SUM($D18:M18)/Y$1</f>
        <v>5444.3972800611082</v>
      </c>
      <c r="Z18" s="28">
        <f>SUM($D18:N18)/Z$1</f>
        <v>5533.7400919008096</v>
      </c>
      <c r="AA18" s="28">
        <f>SUM($D18:O18)/AA$1</f>
        <v>5607.0087941044776</v>
      </c>
      <c r="AB18" s="28">
        <f t="shared" si="0"/>
        <v>4679.2059984368598</v>
      </c>
      <c r="AC18" s="28">
        <f t="shared" si="1"/>
        <v>5476.8017465227576</v>
      </c>
      <c r="AD18" s="28">
        <f t="shared" si="2"/>
        <v>5751.937713793156</v>
      </c>
      <c r="AE18" s="28">
        <f t="shared" si="3"/>
        <v>6520.0897176651315</v>
      </c>
      <c r="AF18" s="28">
        <f t="shared" si="4"/>
        <v>5078.0038724798096</v>
      </c>
      <c r="AG18" s="28">
        <f t="shared" si="5"/>
        <v>6136.0137157291438</v>
      </c>
      <c r="AH18" s="28">
        <f t="shared" si="6"/>
        <v>5607.0087941044776</v>
      </c>
    </row>
    <row r="19" spans="2:34" s="1" customFormat="1" ht="18.600000000000001">
      <c r="B19" s="25" t="s">
        <v>48</v>
      </c>
      <c r="C19" s="14"/>
      <c r="D19" s="48">
        <v>489.97754368472476</v>
      </c>
      <c r="E19" s="48">
        <v>1099.8115558833183</v>
      </c>
      <c r="F19" s="48">
        <v>635.22366184409054</v>
      </c>
      <c r="G19" s="48">
        <v>698.12049678407527</v>
      </c>
      <c r="H19" s="48">
        <v>738.68066026748397</v>
      </c>
      <c r="I19" s="48">
        <v>609.3033052140072</v>
      </c>
      <c r="J19" s="48">
        <v>734.17873365147443</v>
      </c>
      <c r="K19" s="48">
        <v>749.07688457337076</v>
      </c>
      <c r="L19" s="48">
        <v>760.59212253344629</v>
      </c>
      <c r="M19" s="48">
        <v>679.44302195707121</v>
      </c>
      <c r="N19" s="48">
        <v>934.72650907584341</v>
      </c>
      <c r="O19" s="48">
        <v>592.64906346871624</v>
      </c>
      <c r="P19" s="15">
        <f>SUM($D19:D19)/P$1</f>
        <v>489.97754368472476</v>
      </c>
      <c r="Q19" s="15">
        <f>SUM($D19:E19)/Q$1</f>
        <v>794.89454978402159</v>
      </c>
      <c r="R19" s="15">
        <f>SUM($D19:F19)/R$1</f>
        <v>741.67092047071128</v>
      </c>
      <c r="S19" s="15">
        <f>SUM($D19:G19)/S$1</f>
        <v>730.78331454905231</v>
      </c>
      <c r="T19" s="15">
        <f>SUM($D19:H19)/T$1</f>
        <v>732.36278369273862</v>
      </c>
      <c r="U19" s="15">
        <f>SUM($D19:I19)/U$1</f>
        <v>711.85287061295003</v>
      </c>
      <c r="V19" s="15">
        <f>SUM($D19:J19)/V$1</f>
        <v>715.04227961845356</v>
      </c>
      <c r="W19" s="15">
        <f>SUM($D19:K19)/W$1</f>
        <v>719.2966052378182</v>
      </c>
      <c r="X19" s="15">
        <f>SUM($D19:L19)/X$1</f>
        <v>723.88499604844355</v>
      </c>
      <c r="Y19" s="15">
        <f>SUM($D19:M19)/Y$1</f>
        <v>719.44079863930631</v>
      </c>
      <c r="Z19" s="15">
        <f>SUM($D19:N19)/Z$1</f>
        <v>739.01222686080973</v>
      </c>
      <c r="AA19" s="15">
        <f>SUM($D19:O19)/AA$1</f>
        <v>726.81529657813519</v>
      </c>
      <c r="AB19" s="15">
        <f t="shared" si="0"/>
        <v>741.67092047071128</v>
      </c>
      <c r="AC19" s="15">
        <f t="shared" si="1"/>
        <v>682.03482075518878</v>
      </c>
      <c r="AD19" s="15">
        <f t="shared" si="2"/>
        <v>747.94924691943049</v>
      </c>
      <c r="AE19" s="15">
        <f t="shared" si="3"/>
        <v>735.60619816721021</v>
      </c>
      <c r="AF19" s="15">
        <f t="shared" si="4"/>
        <v>711.85287061295003</v>
      </c>
      <c r="AG19" s="15">
        <f t="shared" si="5"/>
        <v>741.77772254332046</v>
      </c>
      <c r="AH19" s="15">
        <f t="shared" si="6"/>
        <v>726.81529657813519</v>
      </c>
    </row>
    <row r="20" spans="2:34" s="1" customFormat="1" ht="18.600000000000001">
      <c r="B20" s="25" t="s">
        <v>49</v>
      </c>
      <c r="C20" s="14"/>
      <c r="D20" s="48">
        <v>46.424021254743224</v>
      </c>
      <c r="E20" s="48">
        <v>47.79039502268423</v>
      </c>
      <c r="F20" s="48">
        <v>30.927876678486751</v>
      </c>
      <c r="G20" s="48">
        <v>46.454363501386403</v>
      </c>
      <c r="H20" s="48">
        <v>54.581091349698674</v>
      </c>
      <c r="I20" s="48">
        <v>52.823218138245792</v>
      </c>
      <c r="J20" s="48">
        <v>44.190072353251573</v>
      </c>
      <c r="K20" s="48">
        <v>54.64836620726895</v>
      </c>
      <c r="L20" s="48">
        <v>51.268003486598495</v>
      </c>
      <c r="M20" s="48">
        <v>30.329276875913489</v>
      </c>
      <c r="N20" s="48">
        <v>49.510969136776936</v>
      </c>
      <c r="O20" s="48">
        <v>58.41371059495355</v>
      </c>
      <c r="P20" s="15">
        <f>SUM($D20:D20)/P$1</f>
        <v>46.424021254743224</v>
      </c>
      <c r="Q20" s="15">
        <f>SUM($D20:E20)/Q$1</f>
        <v>47.10720813871373</v>
      </c>
      <c r="R20" s="15">
        <f>SUM($D20:F20)/R$1</f>
        <v>41.714097651971407</v>
      </c>
      <c r="S20" s="15">
        <f>SUM($D20:G20)/S$1</f>
        <v>42.899164114325153</v>
      </c>
      <c r="T20" s="15">
        <f>SUM($D20:H20)/T$1</f>
        <v>45.235549561399857</v>
      </c>
      <c r="U20" s="15">
        <f>SUM($D20:I20)/U$1</f>
        <v>46.500160990874178</v>
      </c>
      <c r="V20" s="15">
        <f>SUM($D20:J20)/V$1</f>
        <v>46.170148328356667</v>
      </c>
      <c r="W20" s="15">
        <f>SUM($D20:K20)/W$1</f>
        <v>47.229925563220704</v>
      </c>
      <c r="X20" s="15">
        <f>SUM($D20:L20)/X$1</f>
        <v>47.678600888040457</v>
      </c>
      <c r="Y20" s="15">
        <f>SUM($D20:M20)/Y$1</f>
        <v>45.943668486827761</v>
      </c>
      <c r="Z20" s="15">
        <f>SUM($D20:N20)/Z$1</f>
        <v>46.267968545914052</v>
      </c>
      <c r="AA20" s="15">
        <f>SUM($D20:O20)/AA$1</f>
        <v>47.280113716667337</v>
      </c>
      <c r="AB20" s="15">
        <f t="shared" si="0"/>
        <v>41.714097651971407</v>
      </c>
      <c r="AC20" s="15">
        <f t="shared" si="1"/>
        <v>51.286224329776957</v>
      </c>
      <c r="AD20" s="15">
        <f t="shared" si="2"/>
        <v>50.035480682373013</v>
      </c>
      <c r="AE20" s="15">
        <f t="shared" si="3"/>
        <v>46.084652202547993</v>
      </c>
      <c r="AF20" s="15">
        <f t="shared" si="4"/>
        <v>46.500160990874178</v>
      </c>
      <c r="AG20" s="15">
        <f t="shared" si="5"/>
        <v>48.060066442460503</v>
      </c>
      <c r="AH20" s="15">
        <f t="shared" si="6"/>
        <v>47.280113716667337</v>
      </c>
    </row>
    <row r="21" spans="2:34" s="1" customFormat="1" ht="18.600000000000001">
      <c r="B21" s="25" t="s">
        <v>50</v>
      </c>
      <c r="C21" s="14"/>
      <c r="D21" s="48">
        <v>35.9365352341635</v>
      </c>
      <c r="E21" s="48">
        <v>154.14111415962162</v>
      </c>
      <c r="F21" s="48">
        <v>78.169445303824034</v>
      </c>
      <c r="G21" s="48">
        <v>79.609157124302087</v>
      </c>
      <c r="H21" s="48">
        <v>141.80037256001052</v>
      </c>
      <c r="I21" s="48">
        <v>126.31291069152705</v>
      </c>
      <c r="J21" s="48">
        <v>73.594691879040312</v>
      </c>
      <c r="K21" s="48">
        <v>119.16145464278191</v>
      </c>
      <c r="L21" s="48">
        <v>185.69510838169859</v>
      </c>
      <c r="M21" s="48">
        <v>137.16756064710887</v>
      </c>
      <c r="N21" s="48">
        <v>229.95023932319756</v>
      </c>
      <c r="O21" s="48">
        <v>481.49922121162626</v>
      </c>
      <c r="P21" s="15">
        <f>SUM($D21:D21)/P$1</f>
        <v>35.9365352341635</v>
      </c>
      <c r="Q21" s="15">
        <f>SUM($D21:E21)/Q$1</f>
        <v>95.038824696892561</v>
      </c>
      <c r="R21" s="15">
        <f>SUM($D21:F21)/R$1</f>
        <v>89.415698232536386</v>
      </c>
      <c r="S21" s="15">
        <f>SUM($D21:G21)/S$1</f>
        <v>86.964062955477814</v>
      </c>
      <c r="T21" s="15">
        <f>SUM($D21:H21)/T$1</f>
        <v>97.931324876384366</v>
      </c>
      <c r="U21" s="15">
        <f>SUM($D21:I21)/U$1</f>
        <v>102.66158917890813</v>
      </c>
      <c r="V21" s="15">
        <f>SUM($D21:J21)/V$1</f>
        <v>98.509175278927017</v>
      </c>
      <c r="W21" s="15">
        <f>SUM($D21:K21)/W$1</f>
        <v>101.09071019940887</v>
      </c>
      <c r="X21" s="15">
        <f>SUM($D21:L21)/X$1</f>
        <v>110.49119888632995</v>
      </c>
      <c r="Y21" s="15">
        <f>SUM($D21:M21)/Y$1</f>
        <v>113.15883506240785</v>
      </c>
      <c r="Z21" s="15">
        <f>SUM($D21:N21)/Z$1</f>
        <v>123.77623544975236</v>
      </c>
      <c r="AA21" s="15">
        <f>SUM($D21:O21)/AA$1</f>
        <v>153.58648426324186</v>
      </c>
      <c r="AB21" s="15">
        <f t="shared" si="0"/>
        <v>89.415698232536386</v>
      </c>
      <c r="AC21" s="15">
        <f t="shared" si="1"/>
        <v>115.90748012527989</v>
      </c>
      <c r="AD21" s="15">
        <f t="shared" si="2"/>
        <v>126.1504183011736</v>
      </c>
      <c r="AE21" s="15">
        <f t="shared" si="3"/>
        <v>282.87234039397759</v>
      </c>
      <c r="AF21" s="15">
        <f t="shared" si="4"/>
        <v>102.66158917890813</v>
      </c>
      <c r="AG21" s="15">
        <f t="shared" si="5"/>
        <v>204.5113793475756</v>
      </c>
      <c r="AH21" s="15">
        <f t="shared" si="6"/>
        <v>153.58648426324186</v>
      </c>
    </row>
    <row r="22" spans="2:34" s="1" customFormat="1" ht="18.600000000000001">
      <c r="B22" s="25" t="s">
        <v>51</v>
      </c>
      <c r="C22" s="14"/>
      <c r="D22" s="48">
        <v>77.900874573648494</v>
      </c>
      <c r="E22" s="48">
        <v>361.8693269580757</v>
      </c>
      <c r="F22" s="48">
        <v>216.3827638601727</v>
      </c>
      <c r="G22" s="48">
        <v>130.88168080012238</v>
      </c>
      <c r="H22" s="48">
        <v>176.77522408269289</v>
      </c>
      <c r="I22" s="48">
        <v>186.44089420218182</v>
      </c>
      <c r="J22" s="48">
        <v>113.93507446846003</v>
      </c>
      <c r="K22" s="48">
        <v>162.30294017696895</v>
      </c>
      <c r="L22" s="48">
        <v>382.82275089900008</v>
      </c>
      <c r="M22" s="48">
        <v>131.89951627098088</v>
      </c>
      <c r="N22" s="48">
        <v>216.04171399207527</v>
      </c>
      <c r="O22" s="48">
        <v>199.7488295611046</v>
      </c>
      <c r="P22" s="15">
        <f>SUM($D22:D22)/P$1</f>
        <v>77.900874573648494</v>
      </c>
      <c r="Q22" s="15">
        <f>SUM($D22:E22)/Q$1</f>
        <v>219.88510076586209</v>
      </c>
      <c r="R22" s="15">
        <f>SUM($D22:F22)/R$1</f>
        <v>218.71765513063232</v>
      </c>
      <c r="S22" s="15">
        <f>SUM($D22:G22)/S$1</f>
        <v>196.75866154800482</v>
      </c>
      <c r="T22" s="15">
        <f>SUM($D22:H22)/T$1</f>
        <v>192.76197405494244</v>
      </c>
      <c r="U22" s="15">
        <f>SUM($D22:I22)/U$1</f>
        <v>191.70846074614903</v>
      </c>
      <c r="V22" s="15">
        <f>SUM($D22:J22)/V$1</f>
        <v>180.59797699219345</v>
      </c>
      <c r="W22" s="15">
        <f>SUM($D22:K22)/W$1</f>
        <v>178.3110973902904</v>
      </c>
      <c r="X22" s="15">
        <f>SUM($D22:L22)/X$1</f>
        <v>201.03461444681369</v>
      </c>
      <c r="Y22" s="15">
        <f>SUM($D22:M22)/Y$1</f>
        <v>194.12110462923042</v>
      </c>
      <c r="Z22" s="15">
        <f>SUM($D22:N22)/Z$1</f>
        <v>196.11388729857993</v>
      </c>
      <c r="AA22" s="15">
        <f>SUM($D22:O22)/AA$1</f>
        <v>196.41679915379032</v>
      </c>
      <c r="AB22" s="15">
        <f t="shared" si="0"/>
        <v>218.71765513063232</v>
      </c>
      <c r="AC22" s="15">
        <f t="shared" si="1"/>
        <v>164.69926636166571</v>
      </c>
      <c r="AD22" s="15">
        <f t="shared" si="2"/>
        <v>219.68692184814302</v>
      </c>
      <c r="AE22" s="15">
        <f t="shared" si="3"/>
        <v>182.56335327472024</v>
      </c>
      <c r="AF22" s="15">
        <f t="shared" si="4"/>
        <v>191.70846074614903</v>
      </c>
      <c r="AG22" s="15">
        <f t="shared" si="5"/>
        <v>201.12513756143164</v>
      </c>
      <c r="AH22" s="15">
        <f t="shared" si="6"/>
        <v>196.41679915379032</v>
      </c>
    </row>
    <row r="23" spans="2:34" s="1" customFormat="1" ht="18.600000000000001">
      <c r="B23" s="25" t="s">
        <v>52</v>
      </c>
      <c r="C23" s="14"/>
      <c r="D23" s="48">
        <v>541.07196103081969</v>
      </c>
      <c r="E23" s="48">
        <v>634.63627793742478</v>
      </c>
      <c r="F23" s="48">
        <v>678.43428019419673</v>
      </c>
      <c r="G23" s="48">
        <v>666.22926117026395</v>
      </c>
      <c r="H23" s="48">
        <v>609.9486100254544</v>
      </c>
      <c r="I23" s="48">
        <v>647.98037386786393</v>
      </c>
      <c r="J23" s="48">
        <v>860.29750999144858</v>
      </c>
      <c r="K23" s="48">
        <v>775.89564904549388</v>
      </c>
      <c r="L23" s="48">
        <v>808.03653795977982</v>
      </c>
      <c r="M23" s="48">
        <v>726.68449038215363</v>
      </c>
      <c r="N23" s="48">
        <v>756.35582073183969</v>
      </c>
      <c r="O23" s="48">
        <v>808.22137688497855</v>
      </c>
      <c r="P23" s="15">
        <f>SUM($D23:D23)/P$1</f>
        <v>541.07196103081969</v>
      </c>
      <c r="Q23" s="15">
        <f>SUM($D23:E23)/Q$1</f>
        <v>587.85411948412229</v>
      </c>
      <c r="R23" s="15">
        <f>SUM($D23:F23)/R$1</f>
        <v>618.04750638748044</v>
      </c>
      <c r="S23" s="15">
        <f>SUM($D23:G23)/S$1</f>
        <v>630.09294508317635</v>
      </c>
      <c r="T23" s="15">
        <f>SUM($D23:H23)/T$1</f>
        <v>626.06407807163191</v>
      </c>
      <c r="U23" s="15">
        <f>SUM($D23:I23)/U$1</f>
        <v>629.71679403767064</v>
      </c>
      <c r="V23" s="15">
        <f>SUM($D23:J23)/V$1</f>
        <v>662.65689631678174</v>
      </c>
      <c r="W23" s="15">
        <f>SUM($D23:K23)/W$1</f>
        <v>676.81174040787073</v>
      </c>
      <c r="X23" s="15">
        <f>SUM($D23:L23)/X$1</f>
        <v>691.39227346919392</v>
      </c>
      <c r="Y23" s="15">
        <f>SUM($D23:M23)/Y$1</f>
        <v>694.92149516048994</v>
      </c>
      <c r="Z23" s="15">
        <f>SUM($D23:N23)/Z$1</f>
        <v>700.50643384879447</v>
      </c>
      <c r="AA23" s="15">
        <f>SUM($D23:O23)/AA$1</f>
        <v>709.48267910180982</v>
      </c>
      <c r="AB23" s="15">
        <f t="shared" si="0"/>
        <v>618.04750638748044</v>
      </c>
      <c r="AC23" s="15">
        <f t="shared" si="1"/>
        <v>641.38608168786084</v>
      </c>
      <c r="AD23" s="15">
        <f t="shared" si="2"/>
        <v>814.74323233224084</v>
      </c>
      <c r="AE23" s="15">
        <f t="shared" si="3"/>
        <v>763.75389599965729</v>
      </c>
      <c r="AF23" s="15">
        <f t="shared" si="4"/>
        <v>629.71679403767064</v>
      </c>
      <c r="AG23" s="15">
        <f t="shared" si="5"/>
        <v>789.24856416594901</v>
      </c>
      <c r="AH23" s="15">
        <f t="shared" si="6"/>
        <v>709.48267910180982</v>
      </c>
    </row>
    <row r="24" spans="2:34" s="1" customFormat="1" ht="18.600000000000001">
      <c r="B24" s="26" t="s">
        <v>53</v>
      </c>
      <c r="C24" s="29"/>
      <c r="D24" s="49">
        <v>1204.1276495600134</v>
      </c>
      <c r="E24" s="49">
        <v>2293.6754552762618</v>
      </c>
      <c r="F24" s="49">
        <v>1665.7502724416079</v>
      </c>
      <c r="G24" s="49">
        <v>1648.6950650439912</v>
      </c>
      <c r="H24" s="49">
        <v>1735.8073667303245</v>
      </c>
      <c r="I24" s="49">
        <v>1637.8595812724359</v>
      </c>
      <c r="J24" s="49">
        <v>1858.1825672308394</v>
      </c>
      <c r="K24" s="49">
        <v>2079.7000785846776</v>
      </c>
      <c r="L24" s="49">
        <v>1994.2389758720124</v>
      </c>
      <c r="M24" s="49">
        <v>1754.0894319328863</v>
      </c>
      <c r="N24" s="49">
        <v>2341.4588652288662</v>
      </c>
      <c r="O24" s="49">
        <v>2341.3405531703665</v>
      </c>
      <c r="P24" s="30">
        <f>SUM($D24:D24)/P$1</f>
        <v>1204.1276495600134</v>
      </c>
      <c r="Q24" s="30">
        <f>SUM($D24:E24)/Q$1</f>
        <v>1748.9015524181377</v>
      </c>
      <c r="R24" s="30">
        <f>SUM($D24:F24)/R$1</f>
        <v>1721.1844590926278</v>
      </c>
      <c r="S24" s="30">
        <f>SUM($D24:G24)/S$1</f>
        <v>1703.0621105804687</v>
      </c>
      <c r="T24" s="30">
        <f>SUM($D24:H24)/T$1</f>
        <v>1709.6111618104399</v>
      </c>
      <c r="U24" s="30">
        <f>SUM($D24:I24)/U$1</f>
        <v>1697.6525650541059</v>
      </c>
      <c r="V24" s="30">
        <f>SUM($D24:J24)/V$1</f>
        <v>1720.5854225079249</v>
      </c>
      <c r="W24" s="30">
        <f>SUM($D24:K24)/W$1</f>
        <v>1765.4747545175189</v>
      </c>
      <c r="X24" s="30">
        <f>SUM($D24:L24)/X$1</f>
        <v>1790.8930013346849</v>
      </c>
      <c r="Y24" s="30">
        <f>SUM($D24:M24)/Y$1</f>
        <v>1787.2126443945049</v>
      </c>
      <c r="Z24" s="30">
        <f>SUM($D24:N24)/Z$1</f>
        <v>1837.598664470356</v>
      </c>
      <c r="AA24" s="30">
        <f>SUM($D24:O24)/AA$1</f>
        <v>1879.5771551953567</v>
      </c>
      <c r="AB24" s="30">
        <f t="shared" si="0"/>
        <v>1721.1844590926278</v>
      </c>
      <c r="AC24" s="30">
        <f t="shared" si="1"/>
        <v>1674.1206710155839</v>
      </c>
      <c r="AD24" s="30">
        <f t="shared" si="2"/>
        <v>1977.373873895843</v>
      </c>
      <c r="AE24" s="30">
        <f t="shared" si="3"/>
        <v>2145.629616777373</v>
      </c>
      <c r="AF24" s="30">
        <f t="shared" si="4"/>
        <v>1697.6525650541059</v>
      </c>
      <c r="AG24" s="30">
        <f t="shared" si="5"/>
        <v>2061.5017453366081</v>
      </c>
      <c r="AH24" s="30">
        <f t="shared" si="6"/>
        <v>1879.5771551953567</v>
      </c>
    </row>
    <row r="25" spans="2:34" s="1" customFormat="1" ht="18.600000000000001">
      <c r="B25" s="26" t="s">
        <v>54</v>
      </c>
      <c r="C25" s="29"/>
      <c r="D25" s="49">
        <v>542.05919303606925</v>
      </c>
      <c r="E25" s="49">
        <v>350.69487181456157</v>
      </c>
      <c r="F25" s="49">
        <v>550.03602408037773</v>
      </c>
      <c r="G25" s="49">
        <v>559.53205718886556</v>
      </c>
      <c r="H25" s="49">
        <v>537.38239358563919</v>
      </c>
      <c r="I25" s="49">
        <v>557.83731389742798</v>
      </c>
      <c r="J25" s="49">
        <v>583.06777924841333</v>
      </c>
      <c r="K25" s="49">
        <v>590.13897585041286</v>
      </c>
      <c r="L25" s="49">
        <v>742.05916189861273</v>
      </c>
      <c r="M25" s="49">
        <v>578.75710492307564</v>
      </c>
      <c r="N25" s="49">
        <v>596.20639399633887</v>
      </c>
      <c r="O25" s="49">
        <v>550.71982542578246</v>
      </c>
      <c r="P25" s="30">
        <f>SUM($D25:D25)/P$1</f>
        <v>542.05919303606925</v>
      </c>
      <c r="Q25" s="30">
        <f>SUM($D25:E25)/Q$1</f>
        <v>446.37703242531541</v>
      </c>
      <c r="R25" s="30">
        <f>SUM($D25:F25)/R$1</f>
        <v>480.93002964366951</v>
      </c>
      <c r="S25" s="30">
        <f>SUM($D25:G25)/S$1</f>
        <v>500.58053652996853</v>
      </c>
      <c r="T25" s="30">
        <f>SUM($D25:H25)/T$1</f>
        <v>507.94090794110269</v>
      </c>
      <c r="U25" s="30">
        <f>SUM($D25:I25)/U$1</f>
        <v>516.25697560049025</v>
      </c>
      <c r="V25" s="30">
        <f>SUM($D25:J25)/V$1</f>
        <v>525.80137612162218</v>
      </c>
      <c r="W25" s="30">
        <f>SUM($D25:K25)/W$1</f>
        <v>533.84357608772098</v>
      </c>
      <c r="X25" s="30">
        <f>SUM($D25:L25)/X$1</f>
        <v>556.97864117782001</v>
      </c>
      <c r="Y25" s="30">
        <f>SUM($D25:M25)/Y$1</f>
        <v>559.15648755234565</v>
      </c>
      <c r="Z25" s="30">
        <f>SUM($D25:N25)/Z$1</f>
        <v>562.52466086543598</v>
      </c>
      <c r="AA25" s="30">
        <f>SUM($D25:O25)/AA$1</f>
        <v>561.54092457879813</v>
      </c>
      <c r="AB25" s="30">
        <f t="shared" si="0"/>
        <v>480.93002964366951</v>
      </c>
      <c r="AC25" s="30">
        <f t="shared" si="1"/>
        <v>551.58392155731087</v>
      </c>
      <c r="AD25" s="30">
        <f t="shared" si="2"/>
        <v>638.42197233247964</v>
      </c>
      <c r="AE25" s="30">
        <f t="shared" si="3"/>
        <v>575.22777478173236</v>
      </c>
      <c r="AF25" s="30">
        <f t="shared" si="4"/>
        <v>516.25697560049025</v>
      </c>
      <c r="AG25" s="30">
        <f t="shared" si="5"/>
        <v>606.82487355710589</v>
      </c>
      <c r="AH25" s="30">
        <f t="shared" si="6"/>
        <v>561.54092457879813</v>
      </c>
    </row>
    <row r="26" spans="2:34" s="1" customFormat="1" ht="18.600000000000001">
      <c r="B26" s="26" t="s">
        <v>55</v>
      </c>
      <c r="C26" s="29"/>
      <c r="D26" s="49">
        <v>1.4703624854002707E-4</v>
      </c>
      <c r="E26" s="49">
        <v>-5.5588720358069963E-4</v>
      </c>
      <c r="F26" s="49">
        <v>8.1913171639342447E-4</v>
      </c>
      <c r="G26" s="49">
        <v>1.1024058224999717E-3</v>
      </c>
      <c r="H26" s="49">
        <v>-1.6065582714695833E-3</v>
      </c>
      <c r="I26" s="49">
        <v>8.7663775620834225E-4</v>
      </c>
      <c r="J26" s="49">
        <v>-7.7291270052250866E-4</v>
      </c>
      <c r="K26" s="49">
        <v>-6.0091248016128562E-4</v>
      </c>
      <c r="L26" s="49">
        <v>7.9831661043066465E-4</v>
      </c>
      <c r="M26" s="49">
        <v>7.0487258569070551E-4</v>
      </c>
      <c r="N26" s="49">
        <v>3.0543289615237471E-4</v>
      </c>
      <c r="O26" s="49">
        <v>-3.8544305624096671E-4</v>
      </c>
      <c r="P26" s="30">
        <f>SUM($D26:D26)/P$1</f>
        <v>1.4703624854002707E-4</v>
      </c>
      <c r="Q26" s="30">
        <f>SUM($D26:E26)/Q$1</f>
        <v>-2.0442547752033628E-4</v>
      </c>
      <c r="R26" s="30">
        <f>SUM($D26:F26)/R$1</f>
        <v>1.3676025378425063E-4</v>
      </c>
      <c r="S26" s="30">
        <f>SUM($D26:G26)/S$1</f>
        <v>3.781716459631809E-4</v>
      </c>
      <c r="T26" s="30">
        <f>SUM($D26:H26)/T$1</f>
        <v>-1.8774337523371929E-5</v>
      </c>
      <c r="U26" s="30">
        <f>SUM($D26:I26)/U$1</f>
        <v>1.3046101143191378E-4</v>
      </c>
      <c r="V26" s="30">
        <f>SUM($D26:J26)/V$1</f>
        <v>1.4076240098534202E-6</v>
      </c>
      <c r="W26" s="30">
        <f>SUM($D26:K26)/W$1</f>
        <v>-7.388238901153896E-5</v>
      </c>
      <c r="X26" s="30">
        <f>SUM($D26:L26)/X$1</f>
        <v>2.3028610926483664E-5</v>
      </c>
      <c r="Y26" s="30">
        <f>SUM($D26:M26)/Y$1</f>
        <v>9.1213008402905849E-5</v>
      </c>
      <c r="Z26" s="30">
        <f>SUM($D26:N26)/Z$1</f>
        <v>1.1068754365285756E-4</v>
      </c>
      <c r="AA26" s="30">
        <f>SUM($D26:O26)/AA$1</f>
        <v>6.9343326995038865E-5</v>
      </c>
      <c r="AB26" s="30">
        <f t="shared" si="0"/>
        <v>1.3676025378425063E-4</v>
      </c>
      <c r="AC26" s="30">
        <f t="shared" si="1"/>
        <v>1.2416176907957687E-4</v>
      </c>
      <c r="AD26" s="30">
        <f t="shared" si="2"/>
        <v>-1.9183619008437654E-4</v>
      </c>
      <c r="AE26" s="30">
        <f t="shared" si="3"/>
        <v>2.0828747520070448E-4</v>
      </c>
      <c r="AF26" s="30">
        <f t="shared" si="4"/>
        <v>1.3046101143191378E-4</v>
      </c>
      <c r="AG26" s="30">
        <f t="shared" si="5"/>
        <v>8.2256425581639814E-6</v>
      </c>
      <c r="AH26" s="30">
        <f t="shared" si="6"/>
        <v>6.9343326995038865E-5</v>
      </c>
    </row>
    <row r="27" spans="2:34" s="16" customFormat="1" ht="18.95" thickBot="1">
      <c r="B27" s="17" t="s">
        <v>56</v>
      </c>
      <c r="C27" s="18"/>
      <c r="D27" s="50">
        <v>19530.350390239306</v>
      </c>
      <c r="E27" s="50">
        <v>23528.19685072012</v>
      </c>
      <c r="F27" s="50">
        <v>21745.316829007508</v>
      </c>
      <c r="G27" s="50">
        <v>22597.888891971503</v>
      </c>
      <c r="H27" s="50">
        <v>23213.506489588603</v>
      </c>
      <c r="I27" s="50">
        <v>25159.066158514073</v>
      </c>
      <c r="J27" s="50">
        <v>21641.708991909607</v>
      </c>
      <c r="K27" s="50">
        <v>23204.678379951285</v>
      </c>
      <c r="L27" s="50">
        <v>26332.014414334477</v>
      </c>
      <c r="M27" s="50">
        <v>26102.452870832287</v>
      </c>
      <c r="N27" s="50">
        <v>28424.9732468322</v>
      </c>
      <c r="O27" s="50">
        <v>26569.677319627353</v>
      </c>
      <c r="P27" s="19">
        <f>SUM($D27:D27)/P$1</f>
        <v>19530.350390239306</v>
      </c>
      <c r="Q27" s="19">
        <f>SUM($D27:E27)/Q$1</f>
        <v>21529.273620479711</v>
      </c>
      <c r="R27" s="19">
        <f>SUM($D27:F27)/R$1</f>
        <v>21601.288023322311</v>
      </c>
      <c r="S27" s="19">
        <f>SUM($D27:G27)/S$1</f>
        <v>21850.438240484611</v>
      </c>
      <c r="T27" s="19">
        <f>SUM($D27:H27)/T$1</f>
        <v>22123.051890305411</v>
      </c>
      <c r="U27" s="19">
        <f>SUM($D27:I27)/U$1</f>
        <v>22629.054268340187</v>
      </c>
      <c r="V27" s="19">
        <f>SUM($D27:J27)/V$1</f>
        <v>22488.004943135817</v>
      </c>
      <c r="W27" s="19">
        <f>SUM($D27:K27)/W$1</f>
        <v>22577.589122737751</v>
      </c>
      <c r="X27" s="19">
        <f>SUM($D27:L27)/X$1</f>
        <v>22994.747488470719</v>
      </c>
      <c r="Y27" s="19">
        <f>SUM($D27:M27)/Y$1</f>
        <v>23305.518026706875</v>
      </c>
      <c r="Z27" s="19">
        <f>SUM($D27:N27)/Z$1</f>
        <v>23770.923046718268</v>
      </c>
      <c r="AA27" s="19">
        <f>SUM($D27:O27)/AA$1</f>
        <v>24004.152569460693</v>
      </c>
      <c r="AB27" s="19">
        <f t="shared" si="0"/>
        <v>21601.288023322311</v>
      </c>
      <c r="AC27" s="19">
        <f t="shared" si="1"/>
        <v>23656.82051335806</v>
      </c>
      <c r="AD27" s="19">
        <f t="shared" si="2"/>
        <v>23726.133928731793</v>
      </c>
      <c r="AE27" s="19">
        <f t="shared" si="3"/>
        <v>27032.367812430613</v>
      </c>
      <c r="AF27" s="19">
        <f t="shared" si="4"/>
        <v>22629.054268340187</v>
      </c>
      <c r="AG27" s="19">
        <f t="shared" si="5"/>
        <v>25379.250870581203</v>
      </c>
      <c r="AH27" s="19">
        <f t="shared" si="6"/>
        <v>24004.152569460693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>F27-SUM(F5,F12,F18,F24:F26)</f>
        <v>0</v>
      </c>
      <c r="G28" s="9">
        <v>0</v>
      </c>
      <c r="H28" s="9">
        <v>0</v>
      </c>
      <c r="I28" s="9">
        <f t="shared" ref="I28" si="7">I27-SUM(I5,I12,I18,I24:I26)</f>
        <v>0</v>
      </c>
      <c r="J28" s="9">
        <v>0</v>
      </c>
      <c r="K28" s="9">
        <f t="shared" ref="K28:L28" si="8">K27-SUM(K5,K12,K18,K24:K26)</f>
        <v>0</v>
      </c>
      <c r="L28" s="9">
        <f t="shared" si="8"/>
        <v>0</v>
      </c>
      <c r="M28" s="9">
        <f t="shared" ref="M28:O28" si="9">M27-SUM(M5,M12,M18,M24:M26)</f>
        <v>0</v>
      </c>
      <c r="N28" s="9">
        <f t="shared" si="9"/>
        <v>0</v>
      </c>
      <c r="O28" s="9">
        <f t="shared" si="9"/>
        <v>0</v>
      </c>
      <c r="P28" s="9">
        <f t="shared" ref="P28:AH28" si="10">P27-SUM(P5,P12,P18,P24:P26)</f>
        <v>0</v>
      </c>
      <c r="Q28" s="9">
        <f t="shared" si="10"/>
        <v>0</v>
      </c>
      <c r="R28" s="9">
        <f t="shared" si="10"/>
        <v>0</v>
      </c>
      <c r="S28" s="9">
        <f t="shared" si="10"/>
        <v>0</v>
      </c>
      <c r="T28" s="9">
        <f t="shared" si="10"/>
        <v>0</v>
      </c>
      <c r="U28" s="9">
        <f t="shared" si="10"/>
        <v>0</v>
      </c>
      <c r="V28" s="9">
        <f t="shared" si="10"/>
        <v>0</v>
      </c>
      <c r="W28" s="9">
        <f t="shared" si="10"/>
        <v>0</v>
      </c>
      <c r="X28" s="9">
        <f t="shared" si="10"/>
        <v>0</v>
      </c>
      <c r="Y28" s="9">
        <f t="shared" si="10"/>
        <v>0</v>
      </c>
      <c r="Z28" s="9">
        <f t="shared" si="10"/>
        <v>0</v>
      </c>
      <c r="AA28" s="9">
        <f t="shared" si="10"/>
        <v>0</v>
      </c>
      <c r="AB28" s="9">
        <f t="shared" si="10"/>
        <v>0</v>
      </c>
      <c r="AC28" s="9">
        <f t="shared" si="10"/>
        <v>0</v>
      </c>
      <c r="AD28" s="9">
        <f t="shared" si="10"/>
        <v>0</v>
      </c>
      <c r="AE28" s="9">
        <f t="shared" si="10"/>
        <v>0</v>
      </c>
      <c r="AF28" s="9">
        <f t="shared" si="10"/>
        <v>0</v>
      </c>
      <c r="AG28" s="9">
        <f t="shared" si="10"/>
        <v>0</v>
      </c>
      <c r="AH28" s="9">
        <f t="shared" si="10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6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1">P2</f>
        <v>Jan-Jan</v>
      </c>
      <c r="Q31" s="35" t="str">
        <f t="shared" si="11"/>
        <v>Jan-Feb</v>
      </c>
      <c r="R31" s="35" t="str">
        <f t="shared" si="11"/>
        <v>Jan-Mar</v>
      </c>
      <c r="S31" s="35" t="str">
        <f t="shared" si="11"/>
        <v>Jan-Apr</v>
      </c>
      <c r="T31" s="35" t="str">
        <f t="shared" si="11"/>
        <v>Jan-May</v>
      </c>
      <c r="U31" s="35" t="str">
        <f t="shared" si="11"/>
        <v>Jan-Jun</v>
      </c>
      <c r="V31" s="35" t="str">
        <f t="shared" si="11"/>
        <v>Jan-Jul</v>
      </c>
      <c r="W31" s="35" t="str">
        <f t="shared" si="11"/>
        <v>Jan-Aug</v>
      </c>
      <c r="X31" s="35" t="str">
        <f t="shared" si="11"/>
        <v>Jan-Sep</v>
      </c>
      <c r="Y31" s="35" t="str">
        <f t="shared" si="11"/>
        <v>Jan-Oct</v>
      </c>
      <c r="Z31" s="35" t="str">
        <f t="shared" si="11"/>
        <v>Jan-Nov</v>
      </c>
      <c r="AA31" s="35" t="str">
        <f t="shared" si="11"/>
        <v>Jan-Dec</v>
      </c>
      <c r="AB31" s="36" t="str">
        <f t="shared" si="11"/>
        <v>Q1</v>
      </c>
      <c r="AC31" s="36" t="str">
        <f t="shared" si="11"/>
        <v>Q2</v>
      </c>
      <c r="AD31" s="36" t="str">
        <f t="shared" si="11"/>
        <v>Q3</v>
      </c>
      <c r="AE31" s="36" t="str">
        <f t="shared" si="11"/>
        <v>Q4</v>
      </c>
      <c r="AF31" s="36" t="str">
        <f t="shared" si="11"/>
        <v>H1</v>
      </c>
      <c r="AG31" s="36" t="str">
        <f t="shared" si="11"/>
        <v>H2</v>
      </c>
      <c r="AH31" s="36" t="str">
        <f t="shared" si="11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>D5*D$57/1000</f>
        <v>128121.13137662305</v>
      </c>
      <c r="E34" s="28">
        <f t="shared" ref="E34:O34" si="12">E5*E$57/1000</f>
        <v>151195.58748607142</v>
      </c>
      <c r="F34" s="28">
        <f t="shared" si="12"/>
        <v>144810.62055313049</v>
      </c>
      <c r="G34" s="28">
        <f t="shared" si="12"/>
        <v>139300.43458959737</v>
      </c>
      <c r="H34" s="28">
        <f t="shared" si="12"/>
        <v>124697.52841598669</v>
      </c>
      <c r="I34" s="28">
        <f t="shared" si="12"/>
        <v>134745.77882732931</v>
      </c>
      <c r="J34" s="28">
        <f t="shared" si="12"/>
        <v>100062.99385189466</v>
      </c>
      <c r="K34" s="28">
        <f t="shared" si="12"/>
        <v>120164.5949485648</v>
      </c>
      <c r="L34" s="28">
        <f t="shared" ref="L34" si="13">L5*L$57/1000</f>
        <v>127229.60875077624</v>
      </c>
      <c r="M34" s="28">
        <f t="shared" si="12"/>
        <v>122504.33688631958</v>
      </c>
      <c r="N34" s="28">
        <f t="shared" si="12"/>
        <v>147135.01420876288</v>
      </c>
      <c r="O34" s="28">
        <f t="shared" si="12"/>
        <v>111121.08080975473</v>
      </c>
      <c r="P34" s="28">
        <f t="shared" ref="P34:AH34" si="14">P5*P$57/1000</f>
        <v>128121.13137662305</v>
      </c>
      <c r="Q34" s="28">
        <f t="shared" si="14"/>
        <v>278955.94534737011</v>
      </c>
      <c r="R34" s="28">
        <f t="shared" si="14"/>
        <v>423753.42399613856</v>
      </c>
      <c r="S34" s="28">
        <f t="shared" si="14"/>
        <v>563333.26531396189</v>
      </c>
      <c r="T34" s="28">
        <f t="shared" si="14"/>
        <v>688327.62208003341</v>
      </c>
      <c r="U34" s="28">
        <f t="shared" si="14"/>
        <v>825272.00461666205</v>
      </c>
      <c r="V34" s="28">
        <f t="shared" si="14"/>
        <v>923449.33187945047</v>
      </c>
      <c r="W34" s="28">
        <f t="shared" si="14"/>
        <v>1043500.6005747981</v>
      </c>
      <c r="X34" s="28">
        <f t="shared" si="14"/>
        <v>1172122.5081586344</v>
      </c>
      <c r="Y34" s="28">
        <f t="shared" si="14"/>
        <v>1297140.8840773504</v>
      </c>
      <c r="Z34" s="28">
        <f t="shared" si="14"/>
        <v>1447388.1301105428</v>
      </c>
      <c r="AA34" s="28">
        <f t="shared" si="14"/>
        <v>1560708.9149149174</v>
      </c>
      <c r="AB34" s="28">
        <f t="shared" si="14"/>
        <v>423753.42399613856</v>
      </c>
      <c r="AC34" s="28">
        <f t="shared" si="14"/>
        <v>399458.38309082738</v>
      </c>
      <c r="AD34" s="28">
        <f t="shared" si="14"/>
        <v>346968.00596760766</v>
      </c>
      <c r="AE34" s="28">
        <f t="shared" si="14"/>
        <v>379577.33948357578</v>
      </c>
      <c r="AF34" s="28">
        <f t="shared" si="14"/>
        <v>825272.00461666205</v>
      </c>
      <c r="AG34" s="28">
        <f t="shared" si="14"/>
        <v>728770.37822528218</v>
      </c>
      <c r="AH34" s="28">
        <f t="shared" si="14"/>
        <v>1560708.9149149172</v>
      </c>
    </row>
    <row r="35" spans="1:34" s="1" customFormat="1" ht="18.600000000000001">
      <c r="B35" s="24" t="s">
        <v>35</v>
      </c>
      <c r="C35" s="14"/>
      <c r="D35" s="15">
        <f t="shared" ref="D35:AH35" si="15">D6*D$57/1000</f>
        <v>0</v>
      </c>
      <c r="E35" s="15">
        <f t="shared" ref="E35:O35" si="16">E6*E$57/1000</f>
        <v>0</v>
      </c>
      <c r="F35" s="15">
        <f t="shared" si="16"/>
        <v>0</v>
      </c>
      <c r="G35" s="15">
        <f t="shared" si="16"/>
        <v>0</v>
      </c>
      <c r="H35" s="15">
        <f t="shared" si="16"/>
        <v>0</v>
      </c>
      <c r="I35" s="15">
        <f t="shared" si="16"/>
        <v>0</v>
      </c>
      <c r="J35" s="15">
        <f t="shared" si="16"/>
        <v>0</v>
      </c>
      <c r="K35" s="15">
        <f t="shared" si="16"/>
        <v>0</v>
      </c>
      <c r="L35" s="15">
        <f t="shared" ref="L35" si="17">L6*L$57/1000</f>
        <v>0</v>
      </c>
      <c r="M35" s="15">
        <f t="shared" si="16"/>
        <v>0</v>
      </c>
      <c r="N35" s="15">
        <f t="shared" si="16"/>
        <v>0</v>
      </c>
      <c r="O35" s="15">
        <f t="shared" si="16"/>
        <v>0</v>
      </c>
      <c r="P35" s="15">
        <f t="shared" si="15"/>
        <v>0</v>
      </c>
      <c r="Q35" s="15">
        <f t="shared" si="15"/>
        <v>0</v>
      </c>
      <c r="R35" s="15">
        <f t="shared" si="15"/>
        <v>0</v>
      </c>
      <c r="S35" s="15">
        <f t="shared" si="15"/>
        <v>0</v>
      </c>
      <c r="T35" s="15">
        <f t="shared" si="15"/>
        <v>0</v>
      </c>
      <c r="U35" s="15">
        <f t="shared" si="15"/>
        <v>0</v>
      </c>
      <c r="V35" s="15">
        <f t="shared" si="15"/>
        <v>0</v>
      </c>
      <c r="W35" s="15">
        <f t="shared" si="15"/>
        <v>0</v>
      </c>
      <c r="X35" s="15">
        <f t="shared" si="15"/>
        <v>0</v>
      </c>
      <c r="Y35" s="15">
        <f t="shared" si="15"/>
        <v>0</v>
      </c>
      <c r="Z35" s="15">
        <f t="shared" si="15"/>
        <v>0</v>
      </c>
      <c r="AA35" s="15">
        <f t="shared" si="15"/>
        <v>0</v>
      </c>
      <c r="AB35" s="15">
        <f t="shared" si="15"/>
        <v>0</v>
      </c>
      <c r="AC35" s="15">
        <f t="shared" si="15"/>
        <v>0</v>
      </c>
      <c r="AD35" s="15">
        <f t="shared" si="15"/>
        <v>0</v>
      </c>
      <c r="AE35" s="15">
        <f t="shared" si="15"/>
        <v>0</v>
      </c>
      <c r="AF35" s="15">
        <f t="shared" si="15"/>
        <v>0</v>
      </c>
      <c r="AG35" s="15">
        <f t="shared" si="15"/>
        <v>0</v>
      </c>
      <c r="AH35" s="15">
        <f t="shared" si="15"/>
        <v>0</v>
      </c>
    </row>
    <row r="36" spans="1:34" s="1" customFormat="1" ht="18.600000000000001">
      <c r="B36" s="24" t="s">
        <v>36</v>
      </c>
      <c r="C36" s="14"/>
      <c r="D36" s="15">
        <f t="shared" ref="D36:AH36" si="18">D7*D$57/1000</f>
        <v>2307.7577362266334</v>
      </c>
      <c r="E36" s="15">
        <f t="shared" ref="E36:O36" si="19">E7*E$57/1000</f>
        <v>2541.2145327393305</v>
      </c>
      <c r="F36" s="15">
        <f t="shared" si="19"/>
        <v>2254.7487939054695</v>
      </c>
      <c r="G36" s="15">
        <f t="shared" si="19"/>
        <v>1995.1347675346533</v>
      </c>
      <c r="H36" s="15">
        <f t="shared" si="19"/>
        <v>1794.8458711290432</v>
      </c>
      <c r="I36" s="15">
        <f t="shared" si="19"/>
        <v>1624.19584337127</v>
      </c>
      <c r="J36" s="15">
        <f t="shared" si="19"/>
        <v>1430.4366720250655</v>
      </c>
      <c r="K36" s="15">
        <f t="shared" si="19"/>
        <v>1715.8601329825892</v>
      </c>
      <c r="L36" s="15">
        <f t="shared" ref="L36" si="20">L7*L$57/1000</f>
        <v>1508.4436209229759</v>
      </c>
      <c r="M36" s="15">
        <f t="shared" si="19"/>
        <v>1400.0080416511321</v>
      </c>
      <c r="N36" s="15">
        <f t="shared" si="19"/>
        <v>1295.211916153027</v>
      </c>
      <c r="O36" s="15">
        <f t="shared" si="19"/>
        <v>1279.803354120482</v>
      </c>
      <c r="P36" s="15">
        <f t="shared" si="18"/>
        <v>2307.7577362266334</v>
      </c>
      <c r="Q36" s="15">
        <f t="shared" si="18"/>
        <v>4846.2089025761607</v>
      </c>
      <c r="R36" s="15">
        <f t="shared" si="18"/>
        <v>7106.438702803297</v>
      </c>
      <c r="S36" s="15">
        <f t="shared" si="18"/>
        <v>9090.7313046583567</v>
      </c>
      <c r="T36" s="15">
        <f t="shared" si="18"/>
        <v>10863.933246663702</v>
      </c>
      <c r="U36" s="15">
        <f t="shared" si="18"/>
        <v>12454.964158738494</v>
      </c>
      <c r="V36" s="15">
        <f t="shared" si="18"/>
        <v>13838.380975299482</v>
      </c>
      <c r="W36" s="15">
        <f t="shared" si="18"/>
        <v>15546.311046582967</v>
      </c>
      <c r="X36" s="15">
        <f t="shared" si="18"/>
        <v>17030.326523040829</v>
      </c>
      <c r="Y36" s="15">
        <f t="shared" si="18"/>
        <v>18398.493575980538</v>
      </c>
      <c r="Z36" s="15">
        <f t="shared" si="18"/>
        <v>19657.081769927208</v>
      </c>
      <c r="AA36" s="15">
        <f t="shared" si="18"/>
        <v>20907.426435251531</v>
      </c>
      <c r="AB36" s="15">
        <f t="shared" si="18"/>
        <v>7106.438702803297</v>
      </c>
      <c r="AC36" s="15">
        <f t="shared" si="18"/>
        <v>5406.5042643703428</v>
      </c>
      <c r="AD36" s="15">
        <f t="shared" si="18"/>
        <v>4649.8768062665804</v>
      </c>
      <c r="AE36" s="15">
        <f t="shared" si="18"/>
        <v>3987.8499610452868</v>
      </c>
      <c r="AF36" s="15">
        <f t="shared" si="18"/>
        <v>12454.964158738494</v>
      </c>
      <c r="AG36" s="15">
        <f t="shared" si="18"/>
        <v>8625.0342392280254</v>
      </c>
      <c r="AH36" s="15">
        <f t="shared" si="18"/>
        <v>20907.426435251527</v>
      </c>
    </row>
    <row r="37" spans="1:34" s="1" customFormat="1" ht="18.600000000000001">
      <c r="B37" s="24" t="s">
        <v>37</v>
      </c>
      <c r="C37" s="14"/>
      <c r="D37" s="15">
        <f t="shared" ref="D37:AH37" si="21">D8*D$57/1000</f>
        <v>2954.4127005600421</v>
      </c>
      <c r="E37" s="15">
        <f t="shared" ref="E37:O37" si="22">E8*E$57/1000</f>
        <v>2987.7381168375268</v>
      </c>
      <c r="F37" s="15">
        <f t="shared" si="22"/>
        <v>3257.045926900395</v>
      </c>
      <c r="G37" s="15">
        <f t="shared" si="22"/>
        <v>3092.53990481349</v>
      </c>
      <c r="H37" s="15">
        <f t="shared" si="22"/>
        <v>2828.057910474442</v>
      </c>
      <c r="I37" s="15">
        <f t="shared" si="22"/>
        <v>2766.2489350202013</v>
      </c>
      <c r="J37" s="15">
        <f t="shared" si="22"/>
        <v>2350.6063061230843</v>
      </c>
      <c r="K37" s="15">
        <f t="shared" si="22"/>
        <v>2977.4153772279333</v>
      </c>
      <c r="L37" s="15">
        <f t="shared" ref="L37" si="23">L8*L$57/1000</f>
        <v>3125.3323631548374</v>
      </c>
      <c r="M37" s="15">
        <f t="shared" si="22"/>
        <v>2778.9798997629878</v>
      </c>
      <c r="N37" s="15">
        <f t="shared" si="22"/>
        <v>3078.3918381487797</v>
      </c>
      <c r="O37" s="15">
        <f t="shared" si="22"/>
        <v>2946.2691887683259</v>
      </c>
      <c r="P37" s="15">
        <f t="shared" si="21"/>
        <v>2954.4127005600421</v>
      </c>
      <c r="Q37" s="15">
        <f t="shared" si="21"/>
        <v>5944.0576903113424</v>
      </c>
      <c r="R37" s="15">
        <f t="shared" si="21"/>
        <v>9197.074488087479</v>
      </c>
      <c r="S37" s="15">
        <f t="shared" si="21"/>
        <v>12298.829404671351</v>
      </c>
      <c r="T37" s="15">
        <f t="shared" si="21"/>
        <v>15146.208767215998</v>
      </c>
      <c r="U37" s="15">
        <f t="shared" si="21"/>
        <v>17933.995195230375</v>
      </c>
      <c r="V37" s="15">
        <f t="shared" si="21"/>
        <v>20284.640067558063</v>
      </c>
      <c r="W37" s="15">
        <f t="shared" si="21"/>
        <v>23284.374256781026</v>
      </c>
      <c r="X37" s="15">
        <f t="shared" si="21"/>
        <v>26474.194464936681</v>
      </c>
      <c r="Y37" s="15">
        <f t="shared" si="21"/>
        <v>29312.122795601423</v>
      </c>
      <c r="Z37" s="15">
        <f t="shared" si="21"/>
        <v>32435.698073565112</v>
      </c>
      <c r="AA37" s="15">
        <f t="shared" si="21"/>
        <v>35549.252126518288</v>
      </c>
      <c r="AB37" s="15">
        <f t="shared" si="21"/>
        <v>9197.074488087479</v>
      </c>
      <c r="AC37" s="15">
        <f t="shared" si="21"/>
        <v>8690.7082139822942</v>
      </c>
      <c r="AD37" s="15">
        <f t="shared" si="21"/>
        <v>8432.112432742053</v>
      </c>
      <c r="AE37" s="15">
        <f t="shared" si="21"/>
        <v>8830.8315924270064</v>
      </c>
      <c r="AF37" s="15">
        <f t="shared" si="21"/>
        <v>17933.995195230375</v>
      </c>
      <c r="AG37" s="15">
        <f t="shared" si="21"/>
        <v>17301.786546941454</v>
      </c>
      <c r="AH37" s="15">
        <f t="shared" si="21"/>
        <v>35549.252126518288</v>
      </c>
    </row>
    <row r="38" spans="1:34" s="1" customFormat="1" ht="18.600000000000001">
      <c r="B38" s="24" t="s">
        <v>38</v>
      </c>
      <c r="C38" s="14"/>
      <c r="D38" s="15">
        <f t="shared" ref="D38:AH38" si="24">D9*D$57/1000</f>
        <v>1134.6643940549029</v>
      </c>
      <c r="E38" s="15">
        <f t="shared" ref="E38:O38" si="25">E9*E$57/1000</f>
        <v>5247.1995398795098</v>
      </c>
      <c r="F38" s="15">
        <f t="shared" si="25"/>
        <v>3494.5760156466195</v>
      </c>
      <c r="G38" s="15">
        <f t="shared" si="25"/>
        <v>3068.0977566007541</v>
      </c>
      <c r="H38" s="15">
        <f t="shared" si="25"/>
        <v>3796.449273077912</v>
      </c>
      <c r="I38" s="15">
        <f t="shared" si="25"/>
        <v>3066.907154344819</v>
      </c>
      <c r="J38" s="15">
        <f t="shared" si="25"/>
        <v>2670.0579807415438</v>
      </c>
      <c r="K38" s="15">
        <f t="shared" si="25"/>
        <v>2666.291497630998</v>
      </c>
      <c r="L38" s="15">
        <f t="shared" ref="L38" si="26">L9*L$57/1000</f>
        <v>2783.7351395955993</v>
      </c>
      <c r="M38" s="15">
        <f t="shared" si="25"/>
        <v>2258.5448862656458</v>
      </c>
      <c r="N38" s="15">
        <f t="shared" si="25"/>
        <v>2306.5711302579798</v>
      </c>
      <c r="O38" s="15">
        <f t="shared" si="25"/>
        <v>2214.785363570028</v>
      </c>
      <c r="P38" s="15">
        <f t="shared" si="24"/>
        <v>1134.6643940549029</v>
      </c>
      <c r="Q38" s="15">
        <f t="shared" si="24"/>
        <v>6298.5389759807395</v>
      </c>
      <c r="R38" s="15">
        <f t="shared" si="24"/>
        <v>9787.8985681433696</v>
      </c>
      <c r="S38" s="15">
        <f t="shared" si="24"/>
        <v>12855.642725868214</v>
      </c>
      <c r="T38" s="15">
        <f t="shared" si="24"/>
        <v>16774.445835195242</v>
      </c>
      <c r="U38" s="15">
        <f t="shared" si="24"/>
        <v>19865.649155848794</v>
      </c>
      <c r="V38" s="15">
        <f t="shared" si="24"/>
        <v>22551.181846593452</v>
      </c>
      <c r="W38" s="15">
        <f t="shared" si="24"/>
        <v>25195.01269386099</v>
      </c>
      <c r="X38" s="15">
        <f t="shared" si="24"/>
        <v>27978.731723332527</v>
      </c>
      <c r="Y38" s="15">
        <f t="shared" si="24"/>
        <v>30177.498248156324</v>
      </c>
      <c r="Z38" s="15">
        <f t="shared" si="24"/>
        <v>32442.579675198842</v>
      </c>
      <c r="AA38" s="15">
        <f t="shared" si="24"/>
        <v>34635.279979611252</v>
      </c>
      <c r="AB38" s="15">
        <f t="shared" si="24"/>
        <v>9787.8985681433696</v>
      </c>
      <c r="AC38" s="15">
        <f t="shared" si="24"/>
        <v>9976.4894185124613</v>
      </c>
      <c r="AD38" s="15">
        <f t="shared" si="24"/>
        <v>8141.9691386775021</v>
      </c>
      <c r="AE38" s="15">
        <f t="shared" si="24"/>
        <v>6799.2961581009276</v>
      </c>
      <c r="AF38" s="15">
        <f t="shared" si="24"/>
        <v>19865.649155848794</v>
      </c>
      <c r="AG38" s="15">
        <f t="shared" si="24"/>
        <v>14911.944329582357</v>
      </c>
      <c r="AH38" s="15">
        <f t="shared" si="24"/>
        <v>34635.279979611252</v>
      </c>
    </row>
    <row r="39" spans="1:34" s="1" customFormat="1" ht="18.600000000000001">
      <c r="B39" s="24" t="s">
        <v>39</v>
      </c>
      <c r="C39" s="14"/>
      <c r="D39" s="15">
        <f t="shared" ref="D39:AH39" si="27">D10*D$57/1000</f>
        <v>42.790215662151105</v>
      </c>
      <c r="E39" s="15">
        <f t="shared" ref="E39:O39" si="28">E10*E$57/1000</f>
        <v>359.6440132084511</v>
      </c>
      <c r="F39" s="15">
        <f t="shared" si="28"/>
        <v>31.02830658371704</v>
      </c>
      <c r="G39" s="15">
        <f t="shared" si="28"/>
        <v>27.254578104588937</v>
      </c>
      <c r="H39" s="15">
        <f t="shared" si="28"/>
        <v>0</v>
      </c>
      <c r="I39" s="15">
        <f t="shared" si="28"/>
        <v>0</v>
      </c>
      <c r="J39" s="15">
        <f t="shared" si="28"/>
        <v>20.028883023942782</v>
      </c>
      <c r="K39" s="15">
        <f t="shared" si="28"/>
        <v>0</v>
      </c>
      <c r="L39" s="15">
        <f t="shared" ref="L39" si="29">L10*L$57/1000</f>
        <v>0</v>
      </c>
      <c r="M39" s="15">
        <f t="shared" si="28"/>
        <v>0</v>
      </c>
      <c r="N39" s="15">
        <f t="shared" si="28"/>
        <v>0</v>
      </c>
      <c r="O39" s="15">
        <f t="shared" si="28"/>
        <v>0</v>
      </c>
      <c r="P39" s="15">
        <f t="shared" si="27"/>
        <v>42.790215662151105</v>
      </c>
      <c r="Q39" s="15">
        <f t="shared" si="27"/>
        <v>395.97525783594062</v>
      </c>
      <c r="R39" s="15">
        <f t="shared" si="27"/>
        <v>430.80272102945929</v>
      </c>
      <c r="S39" s="15">
        <f t="shared" si="27"/>
        <v>453.13313369702558</v>
      </c>
      <c r="T39" s="15">
        <f t="shared" si="27"/>
        <v>441.17845125919956</v>
      </c>
      <c r="U39" s="15">
        <f t="shared" si="27"/>
        <v>430.92379659813145</v>
      </c>
      <c r="V39" s="15">
        <f t="shared" si="27"/>
        <v>442.46514771775196</v>
      </c>
      <c r="W39" s="15">
        <f t="shared" si="27"/>
        <v>438.18318780715822</v>
      </c>
      <c r="X39" s="15">
        <f t="shared" si="27"/>
        <v>432.53277686039758</v>
      </c>
      <c r="Y39" s="15">
        <f t="shared" si="27"/>
        <v>425.32531983273878</v>
      </c>
      <c r="Z39" s="15">
        <f t="shared" si="27"/>
        <v>421.42420421357997</v>
      </c>
      <c r="AA39" s="15">
        <f t="shared" si="27"/>
        <v>413.69424689042268</v>
      </c>
      <c r="AB39" s="15">
        <f t="shared" si="27"/>
        <v>430.80272102945929</v>
      </c>
      <c r="AC39" s="15">
        <f t="shared" si="27"/>
        <v>25.28872870598541</v>
      </c>
      <c r="AD39" s="15">
        <f t="shared" si="27"/>
        <v>21.475331382283489</v>
      </c>
      <c r="AE39" s="15">
        <f t="shared" si="27"/>
        <v>0</v>
      </c>
      <c r="AF39" s="15">
        <f t="shared" si="27"/>
        <v>430.92379659813145</v>
      </c>
      <c r="AG39" s="15">
        <f t="shared" si="27"/>
        <v>20.704305521173218</v>
      </c>
      <c r="AH39" s="15">
        <f t="shared" si="27"/>
        <v>413.69424689042262</v>
      </c>
    </row>
    <row r="40" spans="1:34" s="1" customFormat="1" ht="18.600000000000001">
      <c r="B40" s="24" t="s">
        <v>40</v>
      </c>
      <c r="C40" s="14"/>
      <c r="D40" s="15">
        <f t="shared" ref="D40:AH40" si="30">D11*D$57/1000</f>
        <v>0</v>
      </c>
      <c r="E40" s="15">
        <f t="shared" ref="E40:O40" si="31">E11*E$57/1000</f>
        <v>0</v>
      </c>
      <c r="F40" s="15">
        <f t="shared" si="31"/>
        <v>0</v>
      </c>
      <c r="G40" s="15">
        <f t="shared" si="31"/>
        <v>0</v>
      </c>
      <c r="H40" s="15">
        <f t="shared" si="31"/>
        <v>0</v>
      </c>
      <c r="I40" s="15">
        <f t="shared" si="31"/>
        <v>0</v>
      </c>
      <c r="J40" s="15">
        <f t="shared" si="31"/>
        <v>0</v>
      </c>
      <c r="K40" s="15">
        <f t="shared" si="31"/>
        <v>0</v>
      </c>
      <c r="L40" s="15">
        <f t="shared" ref="L40" si="32">L11*L$57/1000</f>
        <v>0</v>
      </c>
      <c r="M40" s="15">
        <f t="shared" si="31"/>
        <v>0</v>
      </c>
      <c r="N40" s="15">
        <f t="shared" si="31"/>
        <v>0</v>
      </c>
      <c r="O40" s="15">
        <f t="shared" si="31"/>
        <v>0</v>
      </c>
      <c r="P40" s="15">
        <f t="shared" si="30"/>
        <v>0</v>
      </c>
      <c r="Q40" s="15">
        <f t="shared" si="30"/>
        <v>0</v>
      </c>
      <c r="R40" s="15">
        <f t="shared" si="30"/>
        <v>0</v>
      </c>
      <c r="S40" s="15">
        <f t="shared" si="30"/>
        <v>0</v>
      </c>
      <c r="T40" s="15">
        <f t="shared" si="30"/>
        <v>0</v>
      </c>
      <c r="U40" s="15">
        <f t="shared" si="30"/>
        <v>0</v>
      </c>
      <c r="V40" s="15">
        <f t="shared" si="30"/>
        <v>0</v>
      </c>
      <c r="W40" s="15">
        <f t="shared" si="30"/>
        <v>0</v>
      </c>
      <c r="X40" s="15">
        <f t="shared" si="30"/>
        <v>0</v>
      </c>
      <c r="Y40" s="15">
        <f t="shared" si="30"/>
        <v>0</v>
      </c>
      <c r="Z40" s="15">
        <f t="shared" si="30"/>
        <v>0</v>
      </c>
      <c r="AA40" s="15">
        <f t="shared" si="30"/>
        <v>0</v>
      </c>
      <c r="AB40" s="15">
        <f t="shared" si="30"/>
        <v>0</v>
      </c>
      <c r="AC40" s="15">
        <f t="shared" si="30"/>
        <v>0</v>
      </c>
      <c r="AD40" s="15">
        <f t="shared" si="30"/>
        <v>0</v>
      </c>
      <c r="AE40" s="15">
        <f t="shared" si="30"/>
        <v>0</v>
      </c>
      <c r="AF40" s="15">
        <f t="shared" si="30"/>
        <v>0</v>
      </c>
      <c r="AG40" s="15">
        <f t="shared" si="30"/>
        <v>0</v>
      </c>
      <c r="AH40" s="15">
        <f t="shared" si="30"/>
        <v>0</v>
      </c>
    </row>
    <row r="41" spans="1:34" s="1" customFormat="1" ht="18.600000000000001">
      <c r="B41" s="26" t="s">
        <v>41</v>
      </c>
      <c r="C41" s="27"/>
      <c r="D41" s="28">
        <f t="shared" ref="D41:AH41" si="33">D12*D$57/1000</f>
        <v>12292.790754966429</v>
      </c>
      <c r="E41" s="28">
        <f t="shared" ref="E41:O41" si="34">E12*E$57/1000</f>
        <v>17265.403547255202</v>
      </c>
      <c r="F41" s="28">
        <f t="shared" si="34"/>
        <v>16626.662539659887</v>
      </c>
      <c r="G41" s="28">
        <f t="shared" si="34"/>
        <v>15696.722307320508</v>
      </c>
      <c r="H41" s="28">
        <f t="shared" si="34"/>
        <v>14749.173803243326</v>
      </c>
      <c r="I41" s="28">
        <f t="shared" si="34"/>
        <v>15422.060142897004</v>
      </c>
      <c r="J41" s="28">
        <f t="shared" si="34"/>
        <v>11761.15493827516</v>
      </c>
      <c r="K41" s="28">
        <f t="shared" si="34"/>
        <v>14649.696062935402</v>
      </c>
      <c r="L41" s="28">
        <f t="shared" ref="L41" si="35">L12*L$57/1000</f>
        <v>14129.254763470526</v>
      </c>
      <c r="M41" s="28">
        <f t="shared" si="34"/>
        <v>11784.682039934134</v>
      </c>
      <c r="N41" s="28">
        <f t="shared" si="34"/>
        <v>12134.808622363935</v>
      </c>
      <c r="O41" s="28">
        <f t="shared" si="34"/>
        <v>12868.631644263687</v>
      </c>
      <c r="P41" s="28">
        <f t="shared" si="33"/>
        <v>12292.790754966429</v>
      </c>
      <c r="Q41" s="28">
        <f t="shared" si="33"/>
        <v>29467.017466439131</v>
      </c>
      <c r="R41" s="28">
        <f t="shared" si="33"/>
        <v>46063.201411428381</v>
      </c>
      <c r="S41" s="28">
        <f t="shared" si="33"/>
        <v>61815.542585997144</v>
      </c>
      <c r="T41" s="28">
        <f t="shared" si="33"/>
        <v>76726.863448454227</v>
      </c>
      <c r="U41" s="28">
        <f t="shared" si="33"/>
        <v>92448.310233884462</v>
      </c>
      <c r="V41" s="28">
        <f t="shared" si="33"/>
        <v>104126.75639850053</v>
      </c>
      <c r="W41" s="28">
        <f t="shared" si="33"/>
        <v>118844.45260351448</v>
      </c>
      <c r="X41" s="28">
        <f t="shared" si="33"/>
        <v>133090.15230348095</v>
      </c>
      <c r="Y41" s="28">
        <f t="shared" si="33"/>
        <v>144777.84333224216</v>
      </c>
      <c r="Z41" s="28">
        <f t="shared" si="33"/>
        <v>156822.64869905455</v>
      </c>
      <c r="AA41" s="28">
        <f t="shared" si="33"/>
        <v>170144.03730438492</v>
      </c>
      <c r="AB41" s="28">
        <f t="shared" si="33"/>
        <v>46063.201411428381</v>
      </c>
      <c r="AC41" s="28">
        <f t="shared" si="33"/>
        <v>45978.183756841609</v>
      </c>
      <c r="AD41" s="28">
        <f t="shared" si="33"/>
        <v>40457.830791749453</v>
      </c>
      <c r="AE41" s="28">
        <f t="shared" si="33"/>
        <v>36996.602073331786</v>
      </c>
      <c r="AF41" s="28">
        <f t="shared" si="33"/>
        <v>92448.310233884462</v>
      </c>
      <c r="AG41" s="28">
        <f t="shared" si="33"/>
        <v>77432.921770515299</v>
      </c>
      <c r="AH41" s="28">
        <f t="shared" si="33"/>
        <v>170144.0373043849</v>
      </c>
    </row>
    <row r="42" spans="1:34" s="1" customFormat="1" ht="18.600000000000001">
      <c r="B42" s="25" t="s">
        <v>42</v>
      </c>
      <c r="C42" s="14"/>
      <c r="D42" s="15">
        <f t="shared" ref="D42:AH42" si="36">D13*D$57/1000</f>
        <v>539.43125062053093</v>
      </c>
      <c r="E42" s="15">
        <f t="shared" ref="E42:O42" si="37">E13*E$57/1000</f>
        <v>825.49567143345348</v>
      </c>
      <c r="F42" s="15">
        <f t="shared" si="37"/>
        <v>609.19343363134476</v>
      </c>
      <c r="G42" s="15">
        <f t="shared" si="37"/>
        <v>717.47253574615388</v>
      </c>
      <c r="H42" s="15">
        <f t="shared" si="37"/>
        <v>473.17432142323889</v>
      </c>
      <c r="I42" s="15">
        <f t="shared" si="37"/>
        <v>509.35975023028379</v>
      </c>
      <c r="J42" s="15">
        <f t="shared" si="37"/>
        <v>358.11072020129831</v>
      </c>
      <c r="K42" s="15">
        <f t="shared" si="37"/>
        <v>505.67332693183164</v>
      </c>
      <c r="L42" s="15">
        <f t="shared" ref="L42" si="38">L13*L$57/1000</f>
        <v>530.36018975143736</v>
      </c>
      <c r="M42" s="15">
        <f t="shared" si="37"/>
        <v>465.38471174462364</v>
      </c>
      <c r="N42" s="15">
        <f t="shared" si="37"/>
        <v>593.21994520598798</v>
      </c>
      <c r="O42" s="15">
        <f t="shared" si="37"/>
        <v>492.59161980217766</v>
      </c>
      <c r="P42" s="15">
        <f t="shared" si="36"/>
        <v>539.43125062053093</v>
      </c>
      <c r="Q42" s="15">
        <f t="shared" si="36"/>
        <v>1359.5346362145181</v>
      </c>
      <c r="R42" s="15">
        <f t="shared" si="36"/>
        <v>1970.7763389636821</v>
      </c>
      <c r="S42" s="15">
        <f t="shared" si="36"/>
        <v>2692.7188685617079</v>
      </c>
      <c r="T42" s="15">
        <f t="shared" si="36"/>
        <v>3152.3745258107006</v>
      </c>
      <c r="U42" s="15">
        <f t="shared" si="36"/>
        <v>3657.2521842008514</v>
      </c>
      <c r="V42" s="15">
        <f t="shared" si="36"/>
        <v>3987.1370674760751</v>
      </c>
      <c r="W42" s="15">
        <f t="shared" si="36"/>
        <v>4491.3550718232946</v>
      </c>
      <c r="X42" s="15">
        <f t="shared" si="36"/>
        <v>5025.6945261378714</v>
      </c>
      <c r="Y42" s="15">
        <f t="shared" si="36"/>
        <v>5491.0836036566488</v>
      </c>
      <c r="Z42" s="15">
        <f t="shared" si="36"/>
        <v>6094.4551496068352</v>
      </c>
      <c r="AA42" s="15">
        <f t="shared" si="36"/>
        <v>6602.6988590803294</v>
      </c>
      <c r="AB42" s="15">
        <f t="shared" si="36"/>
        <v>1970.7763389636821</v>
      </c>
      <c r="AC42" s="15">
        <f t="shared" si="36"/>
        <v>1688.97905661914</v>
      </c>
      <c r="AD42" s="15">
        <f t="shared" si="36"/>
        <v>1387.5707498007973</v>
      </c>
      <c r="AE42" s="15">
        <f t="shared" si="36"/>
        <v>1550.5528498394413</v>
      </c>
      <c r="AF42" s="15">
        <f t="shared" si="36"/>
        <v>3657.2521842008514</v>
      </c>
      <c r="AG42" s="15">
        <f t="shared" si="36"/>
        <v>2948.2817362871101</v>
      </c>
      <c r="AH42" s="15">
        <f t="shared" si="36"/>
        <v>6602.6988590803285</v>
      </c>
    </row>
    <row r="43" spans="1:34" s="1" customFormat="1" ht="18.600000000000001">
      <c r="B43" s="25" t="s">
        <v>43</v>
      </c>
      <c r="C43" s="14"/>
      <c r="D43" s="15">
        <f t="shared" ref="D43:AH43" si="39">D14*D$57/1000</f>
        <v>17739.222095262776</v>
      </c>
      <c r="E43" s="15">
        <f t="shared" ref="E43:O43" si="40">E14*E$57/1000</f>
        <v>23631.744892881754</v>
      </c>
      <c r="F43" s="15">
        <f t="shared" si="40"/>
        <v>21763.288319117506</v>
      </c>
      <c r="G43" s="15">
        <f t="shared" si="40"/>
        <v>20319.020431409255</v>
      </c>
      <c r="H43" s="15">
        <f t="shared" si="40"/>
        <v>22668.220339156291</v>
      </c>
      <c r="I43" s="15">
        <f t="shared" si="40"/>
        <v>22895.102492533453</v>
      </c>
      <c r="J43" s="15">
        <f t="shared" si="40"/>
        <v>18449.188690026625</v>
      </c>
      <c r="K43" s="15">
        <f t="shared" si="40"/>
        <v>22654.945621354924</v>
      </c>
      <c r="L43" s="15">
        <f t="shared" ref="L43" si="41">L14*L$57/1000</f>
        <v>25750.709775904048</v>
      </c>
      <c r="M43" s="15">
        <f t="shared" si="40"/>
        <v>21578.215304519421</v>
      </c>
      <c r="N43" s="15">
        <f t="shared" si="40"/>
        <v>20207.08951733962</v>
      </c>
      <c r="O43" s="15">
        <f t="shared" si="40"/>
        <v>16150.204903470867</v>
      </c>
      <c r="P43" s="15">
        <f t="shared" si="39"/>
        <v>17739.222095262776</v>
      </c>
      <c r="Q43" s="15">
        <f t="shared" si="39"/>
        <v>41265.704056173614</v>
      </c>
      <c r="R43" s="15">
        <f t="shared" si="39"/>
        <v>63019.576207974278</v>
      </c>
      <c r="S43" s="15">
        <f t="shared" si="39"/>
        <v>83362.051280887128</v>
      </c>
      <c r="T43" s="15">
        <f t="shared" si="39"/>
        <v>106586.65077604319</v>
      </c>
      <c r="U43" s="15">
        <f t="shared" si="39"/>
        <v>130096.3489046616</v>
      </c>
      <c r="V43" s="15">
        <f t="shared" si="39"/>
        <v>148871.24136147645</v>
      </c>
      <c r="W43" s="15">
        <f t="shared" si="39"/>
        <v>171748.97588969817</v>
      </c>
      <c r="X43" s="15">
        <f t="shared" si="39"/>
        <v>198290.20399004026</v>
      </c>
      <c r="Y43" s="15">
        <f t="shared" si="39"/>
        <v>220447.39375062723</v>
      </c>
      <c r="Z43" s="15">
        <f t="shared" si="39"/>
        <v>240693.9119702024</v>
      </c>
      <c r="AA43" s="15">
        <f t="shared" si="39"/>
        <v>256607.45102615218</v>
      </c>
      <c r="AB43" s="15">
        <f t="shared" si="39"/>
        <v>63019.576207974278</v>
      </c>
      <c r="AC43" s="15">
        <f t="shared" si="39"/>
        <v>66278.429432066128</v>
      </c>
      <c r="AD43" s="15">
        <f t="shared" si="39"/>
        <v>66721.104521547459</v>
      </c>
      <c r="AE43" s="15">
        <f t="shared" si="39"/>
        <v>57806.916660285176</v>
      </c>
      <c r="AF43" s="15">
        <f t="shared" si="39"/>
        <v>130096.3489046616</v>
      </c>
      <c r="AG43" s="15">
        <f t="shared" si="39"/>
        <v>124368.53325496661</v>
      </c>
      <c r="AH43" s="15">
        <f t="shared" si="39"/>
        <v>256607.45102615215</v>
      </c>
    </row>
    <row r="44" spans="1:34" s="1" customFormat="1" ht="18.600000000000001">
      <c r="B44" s="25" t="s">
        <v>44</v>
      </c>
      <c r="C44" s="14"/>
      <c r="D44" s="15">
        <f t="shared" ref="D44:AH44" si="42">D15*D$57/1000</f>
        <v>22265.197438891086</v>
      </c>
      <c r="E44" s="15">
        <f t="shared" ref="E44:O44" si="43">E15*E$57/1000</f>
        <v>28370.367380668657</v>
      </c>
      <c r="F44" s="15">
        <f t="shared" si="43"/>
        <v>26500.711572552264</v>
      </c>
      <c r="G44" s="15">
        <f t="shared" si="43"/>
        <v>26446.770714542323</v>
      </c>
      <c r="H44" s="15">
        <f t="shared" si="43"/>
        <v>25942.722449146528</v>
      </c>
      <c r="I44" s="15">
        <f t="shared" si="43"/>
        <v>25869.395762533517</v>
      </c>
      <c r="J44" s="15">
        <f t="shared" si="43"/>
        <v>18617.631790031439</v>
      </c>
      <c r="K44" s="15">
        <f t="shared" si="43"/>
        <v>23224.460442331252</v>
      </c>
      <c r="L44" s="15">
        <f t="shared" ref="L44" si="44">L15*L$57/1000</f>
        <v>29382.196838767366</v>
      </c>
      <c r="M44" s="15">
        <f t="shared" si="43"/>
        <v>27463.875882939286</v>
      </c>
      <c r="N44" s="15">
        <f t="shared" si="43"/>
        <v>30408.394283885813</v>
      </c>
      <c r="O44" s="15">
        <f t="shared" si="43"/>
        <v>26702.084140012343</v>
      </c>
      <c r="P44" s="15">
        <f t="shared" si="42"/>
        <v>22265.197438891086</v>
      </c>
      <c r="Q44" s="15">
        <f t="shared" si="42"/>
        <v>50529.909905247026</v>
      </c>
      <c r="R44" s="15">
        <f t="shared" si="42"/>
        <v>77022.339012981261</v>
      </c>
      <c r="S44" s="15">
        <f t="shared" si="42"/>
        <v>103571.23020271515</v>
      </c>
      <c r="T44" s="15">
        <f t="shared" si="42"/>
        <v>129935.23219074965</v>
      </c>
      <c r="U44" s="15">
        <f t="shared" si="42"/>
        <v>156278.20413385495</v>
      </c>
      <c r="V44" s="15">
        <f t="shared" si="42"/>
        <v>174461.70812188837</v>
      </c>
      <c r="W44" s="15">
        <f t="shared" si="42"/>
        <v>197703.12346584539</v>
      </c>
      <c r="X44" s="15">
        <f t="shared" si="42"/>
        <v>227964.97029467372</v>
      </c>
      <c r="Y44" s="15">
        <f t="shared" si="42"/>
        <v>256572.5068321889</v>
      </c>
      <c r="Z44" s="15">
        <f t="shared" si="42"/>
        <v>287729.65472303028</v>
      </c>
      <c r="AA44" s="15">
        <f t="shared" si="42"/>
        <v>316062.2202721861</v>
      </c>
      <c r="AB44" s="15">
        <f t="shared" si="42"/>
        <v>77022.339012981261</v>
      </c>
      <c r="AC44" s="15">
        <f t="shared" si="42"/>
        <v>78462.190795685456</v>
      </c>
      <c r="AD44" s="15">
        <f t="shared" si="42"/>
        <v>71046.4488403133</v>
      </c>
      <c r="AE44" s="15">
        <f t="shared" si="42"/>
        <v>84634.504268513978</v>
      </c>
      <c r="AF44" s="15">
        <f t="shared" si="42"/>
        <v>156278.20413385495</v>
      </c>
      <c r="AG44" s="15">
        <f t="shared" si="42"/>
        <v>156403.8729179785</v>
      </c>
      <c r="AH44" s="15">
        <f t="shared" si="42"/>
        <v>316062.22027218604</v>
      </c>
    </row>
    <row r="45" spans="1:34" s="1" customFormat="1" ht="18.600000000000001">
      <c r="B45" s="25" t="s">
        <v>45</v>
      </c>
      <c r="C45" s="14"/>
      <c r="D45" s="15">
        <f t="shared" ref="D45:AH45" si="45">D16*D$57/1000</f>
        <v>0</v>
      </c>
      <c r="E45" s="15">
        <f t="shared" ref="E45:O45" si="46">E16*E$57/1000</f>
        <v>0</v>
      </c>
      <c r="F45" s="15">
        <f t="shared" si="46"/>
        <v>0</v>
      </c>
      <c r="G45" s="15">
        <f t="shared" si="46"/>
        <v>0</v>
      </c>
      <c r="H45" s="15">
        <f t="shared" si="46"/>
        <v>0</v>
      </c>
      <c r="I45" s="15">
        <f t="shared" si="46"/>
        <v>0</v>
      </c>
      <c r="J45" s="15">
        <f t="shared" si="46"/>
        <v>0</v>
      </c>
      <c r="K45" s="15">
        <f t="shared" si="46"/>
        <v>0</v>
      </c>
      <c r="L45" s="15">
        <f t="shared" ref="L45" si="47">L16*L$57/1000</f>
        <v>0</v>
      </c>
      <c r="M45" s="15">
        <f t="shared" si="46"/>
        <v>0</v>
      </c>
      <c r="N45" s="15">
        <f t="shared" si="46"/>
        <v>0</v>
      </c>
      <c r="O45" s="15">
        <f t="shared" si="46"/>
        <v>58.332173156539014</v>
      </c>
      <c r="P45" s="15">
        <f t="shared" si="45"/>
        <v>0</v>
      </c>
      <c r="Q45" s="15">
        <f t="shared" si="45"/>
        <v>0</v>
      </c>
      <c r="R45" s="15">
        <f t="shared" si="45"/>
        <v>0</v>
      </c>
      <c r="S45" s="15">
        <f t="shared" si="45"/>
        <v>0</v>
      </c>
      <c r="T45" s="15">
        <f t="shared" si="45"/>
        <v>0</v>
      </c>
      <c r="U45" s="15">
        <f t="shared" si="45"/>
        <v>0</v>
      </c>
      <c r="V45" s="15">
        <f t="shared" si="45"/>
        <v>0</v>
      </c>
      <c r="W45" s="15">
        <f t="shared" si="45"/>
        <v>0</v>
      </c>
      <c r="X45" s="15">
        <f t="shared" si="45"/>
        <v>0</v>
      </c>
      <c r="Y45" s="15">
        <f t="shared" si="45"/>
        <v>0</v>
      </c>
      <c r="Z45" s="15">
        <f t="shared" si="45"/>
        <v>0</v>
      </c>
      <c r="AA45" s="15">
        <f t="shared" si="45"/>
        <v>73.423410679801933</v>
      </c>
      <c r="AB45" s="15">
        <f t="shared" si="45"/>
        <v>0</v>
      </c>
      <c r="AC45" s="15">
        <f t="shared" si="45"/>
        <v>0</v>
      </c>
      <c r="AD45" s="15">
        <f t="shared" si="45"/>
        <v>0</v>
      </c>
      <c r="AE45" s="15">
        <f t="shared" si="45"/>
        <v>63.39289321682449</v>
      </c>
      <c r="AF45" s="15">
        <f t="shared" si="45"/>
        <v>0</v>
      </c>
      <c r="AG45" s="15">
        <f t="shared" si="45"/>
        <v>65.844951328400654</v>
      </c>
      <c r="AH45" s="15">
        <f t="shared" si="45"/>
        <v>73.423410679801918</v>
      </c>
    </row>
    <row r="46" spans="1:34" s="1" customFormat="1" ht="18.600000000000001">
      <c r="B46" s="25" t="s">
        <v>46</v>
      </c>
      <c r="C46" s="14"/>
      <c r="D46" s="15">
        <f t="shared" ref="D46:AH46" si="48">D17*D$57/1000</f>
        <v>2215.7844713321156</v>
      </c>
      <c r="E46" s="15">
        <f t="shared" ref="E46:O46" si="49">E17*E$57/1000</f>
        <v>2919.2902714889337</v>
      </c>
      <c r="F46" s="15">
        <f t="shared" si="49"/>
        <v>2105.3020309001636</v>
      </c>
      <c r="G46" s="15">
        <f t="shared" si="49"/>
        <v>2026.937990341904</v>
      </c>
      <c r="H46" s="15">
        <f t="shared" si="49"/>
        <v>2097.4840126304616</v>
      </c>
      <c r="I46" s="15">
        <f t="shared" si="49"/>
        <v>2305.941728333255</v>
      </c>
      <c r="J46" s="15">
        <f t="shared" si="49"/>
        <v>1299.424580679728</v>
      </c>
      <c r="K46" s="15">
        <f t="shared" si="49"/>
        <v>1968.424189836245</v>
      </c>
      <c r="L46" s="15">
        <f t="shared" ref="L46" si="50">L17*L$57/1000</f>
        <v>2682.6379901701484</v>
      </c>
      <c r="M46" s="15">
        <f t="shared" si="49"/>
        <v>3414.6870497137634</v>
      </c>
      <c r="N46" s="15">
        <f t="shared" si="49"/>
        <v>2479.4754484953432</v>
      </c>
      <c r="O46" s="15">
        <f t="shared" si="49"/>
        <v>2652.8321616357703</v>
      </c>
      <c r="P46" s="15">
        <f t="shared" si="48"/>
        <v>2215.7844713321156</v>
      </c>
      <c r="Q46" s="15">
        <f t="shared" si="48"/>
        <v>5122.5932808453472</v>
      </c>
      <c r="R46" s="15">
        <f t="shared" si="48"/>
        <v>7239.7709594615571</v>
      </c>
      <c r="S46" s="15">
        <f t="shared" si="48"/>
        <v>9255.4069722601707</v>
      </c>
      <c r="T46" s="15">
        <f t="shared" si="48"/>
        <v>11363.692708411427</v>
      </c>
      <c r="U46" s="15">
        <f t="shared" si="48"/>
        <v>13716.925628407535</v>
      </c>
      <c r="V46" s="15">
        <f t="shared" si="48"/>
        <v>14900.30781174209</v>
      </c>
      <c r="W46" s="15">
        <f t="shared" si="48"/>
        <v>16869.07023159547</v>
      </c>
      <c r="X46" s="15">
        <f t="shared" si="48"/>
        <v>19647.25733309285</v>
      </c>
      <c r="Y46" s="15">
        <f t="shared" si="48"/>
        <v>23349.052836680916</v>
      </c>
      <c r="Z46" s="15">
        <f t="shared" si="48"/>
        <v>25867.308106179531</v>
      </c>
      <c r="AA46" s="15">
        <f t="shared" si="48"/>
        <v>28731.989871371465</v>
      </c>
      <c r="AB46" s="15">
        <f t="shared" si="48"/>
        <v>7239.7709594615571</v>
      </c>
      <c r="AC46" s="15">
        <f t="shared" si="48"/>
        <v>6467.5257200031365</v>
      </c>
      <c r="AD46" s="15">
        <f t="shared" si="48"/>
        <v>5914.047155645344</v>
      </c>
      <c r="AE46" s="15">
        <f t="shared" si="48"/>
        <v>8582.4646438621949</v>
      </c>
      <c r="AF46" s="15">
        <f t="shared" si="48"/>
        <v>13716.925628407535</v>
      </c>
      <c r="AG46" s="15">
        <f t="shared" si="48"/>
        <v>14616.153155821343</v>
      </c>
      <c r="AH46" s="15">
        <f t="shared" si="48"/>
        <v>28731.989871371457</v>
      </c>
    </row>
    <row r="47" spans="1:34" s="1" customFormat="1" ht="18.600000000000001">
      <c r="B47" s="26" t="s">
        <v>47</v>
      </c>
      <c r="C47" s="27"/>
      <c r="D47" s="28">
        <f t="shared" ref="D47:AH47" si="51">D18*D$57/1000</f>
        <v>42759.635256106521</v>
      </c>
      <c r="E47" s="28">
        <f t="shared" ref="E47:O47" si="52">E18*E$57/1000</f>
        <v>55836.094197081802</v>
      </c>
      <c r="F47" s="28">
        <f t="shared" si="52"/>
        <v>50983.829707452176</v>
      </c>
      <c r="G47" s="28">
        <f t="shared" si="52"/>
        <v>49510.201672039628</v>
      </c>
      <c r="H47" s="28">
        <f t="shared" si="52"/>
        <v>51181.601122356522</v>
      </c>
      <c r="I47" s="28">
        <f t="shared" si="52"/>
        <v>51591.57647368747</v>
      </c>
      <c r="J47" s="28">
        <f t="shared" si="52"/>
        <v>38749.790062657165</v>
      </c>
      <c r="K47" s="28">
        <f t="shared" si="52"/>
        <v>48353.503580454249</v>
      </c>
      <c r="L47" s="28">
        <f t="shared" ref="L47" si="53">L18*L$57/1000</f>
        <v>58345.904794593</v>
      </c>
      <c r="M47" s="28">
        <f t="shared" si="52"/>
        <v>52930.711017410445</v>
      </c>
      <c r="N47" s="28">
        <f t="shared" si="52"/>
        <v>53706.529465348962</v>
      </c>
      <c r="O47" s="28">
        <f t="shared" si="52"/>
        <v>46056.044998077698</v>
      </c>
      <c r="P47" s="28">
        <f t="shared" si="51"/>
        <v>42759.635256106521</v>
      </c>
      <c r="Q47" s="28">
        <f t="shared" si="51"/>
        <v>98365.109064889883</v>
      </c>
      <c r="R47" s="28">
        <f t="shared" si="51"/>
        <v>149346.03536307532</v>
      </c>
      <c r="S47" s="28">
        <f t="shared" si="51"/>
        <v>198973.64101454811</v>
      </c>
      <c r="T47" s="28">
        <f t="shared" si="51"/>
        <v>251127.75055666498</v>
      </c>
      <c r="U47" s="28">
        <f t="shared" si="51"/>
        <v>303849.81114151038</v>
      </c>
      <c r="V47" s="28">
        <f t="shared" si="51"/>
        <v>342349.74677807139</v>
      </c>
      <c r="W47" s="28">
        <f t="shared" si="51"/>
        <v>390940.62526544312</v>
      </c>
      <c r="X47" s="28">
        <f t="shared" si="51"/>
        <v>451054.5748817795</v>
      </c>
      <c r="Y47" s="28">
        <f t="shared" si="51"/>
        <v>505994.46505438531</v>
      </c>
      <c r="Z47" s="28">
        <f t="shared" si="51"/>
        <v>560538.74723544833</v>
      </c>
      <c r="AA47" s="28">
        <f t="shared" si="51"/>
        <v>608228.38667519949</v>
      </c>
      <c r="AB47" s="28">
        <f t="shared" si="51"/>
        <v>149346.03536307532</v>
      </c>
      <c r="AC47" s="28">
        <f t="shared" si="51"/>
        <v>152909.59922285262</v>
      </c>
      <c r="AD47" s="28">
        <f t="shared" si="51"/>
        <v>145096.44236513664</v>
      </c>
      <c r="AE47" s="28">
        <f t="shared" si="51"/>
        <v>152663.44099776217</v>
      </c>
      <c r="AF47" s="28">
        <f t="shared" si="51"/>
        <v>303849.81114151038</v>
      </c>
      <c r="AG47" s="28">
        <f t="shared" si="51"/>
        <v>298455.57827677752</v>
      </c>
      <c r="AH47" s="28">
        <f t="shared" si="51"/>
        <v>608228.38667519949</v>
      </c>
    </row>
    <row r="48" spans="1:34" s="1" customFormat="1" ht="18.600000000000001">
      <c r="B48" s="25" t="s">
        <v>48</v>
      </c>
      <c r="C48" s="14"/>
      <c r="D48" s="15">
        <f t="shared" ref="D48:AH48" si="54">D19*D$57/1000</f>
        <v>5046.6770741519967</v>
      </c>
      <c r="E48" s="15">
        <f t="shared" ref="E48:O48" si="55">E19*E$57/1000</f>
        <v>11812.227967033135</v>
      </c>
      <c r="F48" s="15">
        <f t="shared" si="55"/>
        <v>6909.276316761564</v>
      </c>
      <c r="G48" s="15">
        <f t="shared" si="55"/>
        <v>7002.1164692014227</v>
      </c>
      <c r="H48" s="15">
        <f t="shared" si="55"/>
        <v>6724.5129094856175</v>
      </c>
      <c r="I48" s="15">
        <f t="shared" si="55"/>
        <v>5353.4253606796083</v>
      </c>
      <c r="J48" s="15">
        <f t="shared" si="55"/>
        <v>5757.5801359352618</v>
      </c>
      <c r="K48" s="15">
        <f t="shared" si="55"/>
        <v>6681.6571942462033</v>
      </c>
      <c r="L48" s="15">
        <f t="shared" ref="L48" si="56">L19*L$57/1000</f>
        <v>6437.3497700504431</v>
      </c>
      <c r="M48" s="15">
        <f t="shared" si="55"/>
        <v>5351.5881192054248</v>
      </c>
      <c r="N48" s="15">
        <f t="shared" si="55"/>
        <v>7810.7364175238163</v>
      </c>
      <c r="O48" s="15">
        <f t="shared" si="55"/>
        <v>4256.2331129548502</v>
      </c>
      <c r="P48" s="15">
        <f t="shared" si="54"/>
        <v>5046.6770741519967</v>
      </c>
      <c r="Q48" s="15">
        <f t="shared" si="54"/>
        <v>16724.614713026906</v>
      </c>
      <c r="R48" s="15">
        <f t="shared" si="54"/>
        <v>23671.881843497795</v>
      </c>
      <c r="S48" s="15">
        <f t="shared" si="54"/>
        <v>30654.105578807361</v>
      </c>
      <c r="T48" s="15">
        <f t="shared" si="54"/>
        <v>37387.358125419014</v>
      </c>
      <c r="U48" s="15">
        <f t="shared" si="54"/>
        <v>42594.760801287055</v>
      </c>
      <c r="V48" s="15">
        <f t="shared" si="54"/>
        <v>48393.111908429608</v>
      </c>
      <c r="W48" s="15">
        <f t="shared" si="54"/>
        <v>55097.060437317356</v>
      </c>
      <c r="X48" s="15">
        <f t="shared" si="54"/>
        <v>61575.199638922189</v>
      </c>
      <c r="Y48" s="15">
        <f t="shared" si="54"/>
        <v>66863.794708550296</v>
      </c>
      <c r="Z48" s="15">
        <f t="shared" si="54"/>
        <v>74858.049159650051</v>
      </c>
      <c r="AA48" s="15">
        <f t="shared" si="54"/>
        <v>78842.340271232068</v>
      </c>
      <c r="AB48" s="15">
        <f t="shared" si="54"/>
        <v>23671.881843497795</v>
      </c>
      <c r="AC48" s="15">
        <f t="shared" si="54"/>
        <v>19042.075270283418</v>
      </c>
      <c r="AD48" s="15">
        <f t="shared" si="54"/>
        <v>18867.515643893341</v>
      </c>
      <c r="AE48" s="15">
        <f t="shared" si="54"/>
        <v>17223.715975445681</v>
      </c>
      <c r="AF48" s="15">
        <f t="shared" si="54"/>
        <v>42594.760801287055</v>
      </c>
      <c r="AG48" s="15">
        <f t="shared" si="54"/>
        <v>36080.052847174935</v>
      </c>
      <c r="AH48" s="15">
        <f t="shared" si="54"/>
        <v>78842.340271232068</v>
      </c>
    </row>
    <row r="49" spans="1:34" s="1" customFormat="1" ht="18.600000000000001">
      <c r="B49" s="25" t="s">
        <v>49</v>
      </c>
      <c r="C49" s="14"/>
      <c r="D49" s="15">
        <f t="shared" ref="D49:AH49" si="57">D20*D$57/1000</f>
        <v>478.15873763188068</v>
      </c>
      <c r="E49" s="15">
        <f t="shared" ref="E49:O49" si="58">E20*E$57/1000</f>
        <v>513.27978654408878</v>
      </c>
      <c r="F49" s="15">
        <f t="shared" si="58"/>
        <v>336.40000947388944</v>
      </c>
      <c r="G49" s="15">
        <f t="shared" si="58"/>
        <v>465.93512901818457</v>
      </c>
      <c r="H49" s="15">
        <f t="shared" si="58"/>
        <v>496.87405280376049</v>
      </c>
      <c r="I49" s="15">
        <f t="shared" si="58"/>
        <v>464.11229545960316</v>
      </c>
      <c r="J49" s="15">
        <f t="shared" si="58"/>
        <v>346.54760635903131</v>
      </c>
      <c r="K49" s="15">
        <f t="shared" si="58"/>
        <v>487.45550255573897</v>
      </c>
      <c r="L49" s="15">
        <f t="shared" ref="L49" si="59">L20*L$57/1000</f>
        <v>433.91202811318544</v>
      </c>
      <c r="M49" s="15">
        <f t="shared" si="58"/>
        <v>238.88654758085886</v>
      </c>
      <c r="N49" s="15">
        <f t="shared" si="58"/>
        <v>413.72222350456866</v>
      </c>
      <c r="O49" s="15">
        <f t="shared" si="58"/>
        <v>419.51027110317318</v>
      </c>
      <c r="P49" s="15">
        <f t="shared" si="57"/>
        <v>478.15873763188068</v>
      </c>
      <c r="Q49" s="15">
        <f t="shared" si="57"/>
        <v>991.1376377412787</v>
      </c>
      <c r="R49" s="15">
        <f t="shared" si="57"/>
        <v>1331.3872279081631</v>
      </c>
      <c r="S49" s="15">
        <f t="shared" si="57"/>
        <v>1799.4875906746477</v>
      </c>
      <c r="T49" s="15">
        <f t="shared" si="57"/>
        <v>2309.2895066630704</v>
      </c>
      <c r="U49" s="15">
        <f t="shared" si="57"/>
        <v>2782.4053486251305</v>
      </c>
      <c r="V49" s="15">
        <f t="shared" si="57"/>
        <v>3124.7343249061992</v>
      </c>
      <c r="W49" s="15">
        <f t="shared" si="57"/>
        <v>3617.7427284623514</v>
      </c>
      <c r="X49" s="15">
        <f t="shared" si="57"/>
        <v>4055.6433469566132</v>
      </c>
      <c r="Y49" s="15">
        <f t="shared" si="57"/>
        <v>4269.9385740578255</v>
      </c>
      <c r="Z49" s="15">
        <f t="shared" si="57"/>
        <v>4686.7017053826366</v>
      </c>
      <c r="AA49" s="15">
        <f t="shared" si="57"/>
        <v>5128.7787024599238</v>
      </c>
      <c r="AB49" s="15">
        <f t="shared" si="57"/>
        <v>1331.3872279081631</v>
      </c>
      <c r="AC49" s="15">
        <f t="shared" si="57"/>
        <v>1431.8860478925537</v>
      </c>
      <c r="AD49" s="15">
        <f t="shared" si="57"/>
        <v>1262.1781737365518</v>
      </c>
      <c r="AE49" s="15">
        <f t="shared" si="57"/>
        <v>1079.0406094205548</v>
      </c>
      <c r="AF49" s="15">
        <f t="shared" si="57"/>
        <v>2782.4053486251305</v>
      </c>
      <c r="AG49" s="15">
        <f t="shared" si="57"/>
        <v>2337.6406224998836</v>
      </c>
      <c r="AH49" s="15">
        <f t="shared" si="57"/>
        <v>5128.7787024599238</v>
      </c>
    </row>
    <row r="50" spans="1:34" s="1" customFormat="1" ht="18.600000000000001">
      <c r="B50" s="25" t="s">
        <v>50</v>
      </c>
      <c r="C50" s="14"/>
      <c r="D50" s="15">
        <f t="shared" ref="D50:AH50" si="60">D21*D$57/1000</f>
        <v>370.13959277979535</v>
      </c>
      <c r="E50" s="15">
        <f t="shared" ref="E50:O50" si="61">E21*E$57/1000</f>
        <v>1655.5108643894787</v>
      </c>
      <c r="F50" s="15">
        <f t="shared" si="61"/>
        <v>850.24272484462438</v>
      </c>
      <c r="G50" s="15">
        <f t="shared" si="61"/>
        <v>798.47618393552227</v>
      </c>
      <c r="H50" s="15">
        <f t="shared" si="61"/>
        <v>1290.8669295665256</v>
      </c>
      <c r="I50" s="15">
        <f t="shared" si="61"/>
        <v>1109.8031697690747</v>
      </c>
      <c r="J50" s="15">
        <f t="shared" si="61"/>
        <v>577.14466062726945</v>
      </c>
      <c r="K50" s="15">
        <f t="shared" si="61"/>
        <v>1062.9028970026914</v>
      </c>
      <c r="L50" s="15">
        <f t="shared" ref="L50" si="62">L21*L$57/1000</f>
        <v>1571.6496763846692</v>
      </c>
      <c r="M50" s="15">
        <f t="shared" si="61"/>
        <v>1080.3912383779507</v>
      </c>
      <c r="N50" s="15">
        <f t="shared" si="61"/>
        <v>1921.5039811760416</v>
      </c>
      <c r="O50" s="15">
        <f t="shared" si="61"/>
        <v>3457.9872904685267</v>
      </c>
      <c r="P50" s="15">
        <f t="shared" si="60"/>
        <v>370.13959277979535</v>
      </c>
      <c r="Q50" s="15">
        <f t="shared" si="60"/>
        <v>1999.6208632532569</v>
      </c>
      <c r="R50" s="15">
        <f t="shared" si="60"/>
        <v>2853.8773532756331</v>
      </c>
      <c r="S50" s="15">
        <f t="shared" si="60"/>
        <v>3647.8741568480768</v>
      </c>
      <c r="T50" s="15">
        <f t="shared" si="60"/>
        <v>4999.4259626200064</v>
      </c>
      <c r="U50" s="15">
        <f t="shared" si="60"/>
        <v>6142.9067930712945</v>
      </c>
      <c r="V50" s="15">
        <f t="shared" si="60"/>
        <v>6666.9701626930109</v>
      </c>
      <c r="W50" s="15">
        <f t="shared" si="60"/>
        <v>7743.3994946585963</v>
      </c>
      <c r="X50" s="15">
        <f t="shared" si="60"/>
        <v>9398.616723524854</v>
      </c>
      <c r="Y50" s="15">
        <f t="shared" si="60"/>
        <v>10516.819634613037</v>
      </c>
      <c r="Z50" s="15">
        <f t="shared" si="60"/>
        <v>12537.881216732743</v>
      </c>
      <c r="AA50" s="15">
        <f t="shared" si="60"/>
        <v>16660.515966511404</v>
      </c>
      <c r="AB50" s="15">
        <f t="shared" si="60"/>
        <v>2853.8773532756331</v>
      </c>
      <c r="AC50" s="15">
        <f t="shared" si="60"/>
        <v>3236.0795868026325</v>
      </c>
      <c r="AD50" s="15">
        <f t="shared" si="60"/>
        <v>3182.2279393744379</v>
      </c>
      <c r="AE50" s="15">
        <f t="shared" si="60"/>
        <v>6623.2623656441556</v>
      </c>
      <c r="AF50" s="15">
        <f t="shared" si="60"/>
        <v>6142.9067930712945</v>
      </c>
      <c r="AG50" s="15">
        <f t="shared" si="60"/>
        <v>9947.4291967271092</v>
      </c>
      <c r="AH50" s="15">
        <f t="shared" si="60"/>
        <v>16660.515966511404</v>
      </c>
    </row>
    <row r="51" spans="1:34" s="1" customFormat="1" ht="18.600000000000001">
      <c r="B51" s="25" t="s">
        <v>51</v>
      </c>
      <c r="C51" s="14"/>
      <c r="D51" s="15">
        <f t="shared" ref="D51:AH51" si="63">D22*D$57/1000</f>
        <v>802.36444064503428</v>
      </c>
      <c r="E51" s="15">
        <f t="shared" ref="E51:O51" si="64">E22*E$57/1000</f>
        <v>3886.5594396056063</v>
      </c>
      <c r="F51" s="15">
        <f t="shared" si="64"/>
        <v>2353.5777955032258</v>
      </c>
      <c r="G51" s="15">
        <f t="shared" si="64"/>
        <v>1312.7372378679106</v>
      </c>
      <c r="H51" s="15">
        <f t="shared" si="64"/>
        <v>1609.2573426666277</v>
      </c>
      <c r="I51" s="15">
        <f t="shared" si="64"/>
        <v>1638.0961710673462</v>
      </c>
      <c r="J51" s="15">
        <f t="shared" si="64"/>
        <v>893.50221067192967</v>
      </c>
      <c r="K51" s="15">
        <f t="shared" si="64"/>
        <v>1447.7186924522373</v>
      </c>
      <c r="L51" s="15">
        <f t="shared" ref="L51" si="65">L22*L$57/1000</f>
        <v>3240.0597829770295</v>
      </c>
      <c r="M51" s="15">
        <f t="shared" si="64"/>
        <v>1038.8978345403075</v>
      </c>
      <c r="N51" s="15">
        <f t="shared" si="64"/>
        <v>1805.2819373343013</v>
      </c>
      <c r="O51" s="15">
        <f t="shared" si="64"/>
        <v>1434.5379669984507</v>
      </c>
      <c r="P51" s="15">
        <f t="shared" si="63"/>
        <v>802.36444064503428</v>
      </c>
      <c r="Q51" s="15">
        <f t="shared" si="63"/>
        <v>4626.3917552879702</v>
      </c>
      <c r="R51" s="15">
        <f t="shared" si="63"/>
        <v>6980.802868815842</v>
      </c>
      <c r="S51" s="15">
        <f t="shared" si="63"/>
        <v>8253.4188514679263</v>
      </c>
      <c r="T51" s="15">
        <f t="shared" si="63"/>
        <v>9840.5614231463805</v>
      </c>
      <c r="U51" s="15">
        <f t="shared" si="63"/>
        <v>11471.156985057743</v>
      </c>
      <c r="V51" s="15">
        <f t="shared" si="63"/>
        <v>12222.631248718208</v>
      </c>
      <c r="W51" s="15">
        <f t="shared" si="63"/>
        <v>13658.367407849788</v>
      </c>
      <c r="X51" s="15">
        <f t="shared" si="63"/>
        <v>17100.432508574748</v>
      </c>
      <c r="Y51" s="15">
        <f t="shared" si="63"/>
        <v>18041.33670633443</v>
      </c>
      <c r="Z51" s="15">
        <f t="shared" si="63"/>
        <v>19865.304635957298</v>
      </c>
      <c r="AA51" s="15">
        <f t="shared" si="63"/>
        <v>21306.596306898984</v>
      </c>
      <c r="AB51" s="15">
        <f t="shared" si="63"/>
        <v>6980.802868815842</v>
      </c>
      <c r="AC51" s="15">
        <f t="shared" si="63"/>
        <v>4598.3221553801241</v>
      </c>
      <c r="AD51" s="15">
        <f t="shared" si="63"/>
        <v>5541.7482560485923</v>
      </c>
      <c r="AE51" s="15">
        <f t="shared" si="63"/>
        <v>4274.5960435939351</v>
      </c>
      <c r="AF51" s="15">
        <f t="shared" si="63"/>
        <v>11471.156985057743</v>
      </c>
      <c r="AG51" s="15">
        <f t="shared" si="63"/>
        <v>9782.7224673601468</v>
      </c>
      <c r="AH51" s="15">
        <f t="shared" si="63"/>
        <v>21306.59630689898</v>
      </c>
    </row>
    <row r="52" spans="1:34" s="1" customFormat="1" ht="18.600000000000001">
      <c r="B52" s="25" t="s">
        <v>52</v>
      </c>
      <c r="C52" s="14"/>
      <c r="D52" s="15">
        <f t="shared" ref="D52:AH52" si="66">D23*D$57/1000</f>
        <v>5572.9400181607316</v>
      </c>
      <c r="E52" s="15">
        <f t="shared" ref="E52:O52" si="67">E23*E$57/1000</f>
        <v>6816.1389567555898</v>
      </c>
      <c r="F52" s="15">
        <f t="shared" si="67"/>
        <v>7379.2747124955822</v>
      </c>
      <c r="G52" s="15">
        <f t="shared" si="67"/>
        <v>6682.248842991733</v>
      </c>
      <c r="H52" s="15">
        <f t="shared" si="67"/>
        <v>5552.6122759918226</v>
      </c>
      <c r="I52" s="15">
        <f t="shared" si="67"/>
        <v>5693.2475780161412</v>
      </c>
      <c r="J52" s="15">
        <f t="shared" si="67"/>
        <v>6746.6294343424888</v>
      </c>
      <c r="K52" s="15">
        <f t="shared" si="67"/>
        <v>6920.8766846166936</v>
      </c>
      <c r="L52" s="15">
        <f t="shared" ref="L52" si="68">L23*L$57/1000</f>
        <v>6838.9004667860054</v>
      </c>
      <c r="M52" s="15">
        <f t="shared" si="67"/>
        <v>5723.6824273186703</v>
      </c>
      <c r="N52" s="15">
        <f t="shared" si="67"/>
        <v>6320.2400875922385</v>
      </c>
      <c r="O52" s="15">
        <f t="shared" si="67"/>
        <v>5804.410736367241</v>
      </c>
      <c r="P52" s="15">
        <f t="shared" si="66"/>
        <v>5572.9400181607316</v>
      </c>
      <c r="Q52" s="15">
        <f t="shared" si="66"/>
        <v>12368.475363818952</v>
      </c>
      <c r="R52" s="15">
        <f t="shared" si="66"/>
        <v>19726.198157516465</v>
      </c>
      <c r="S52" s="15">
        <f t="shared" si="66"/>
        <v>26430.455209503667</v>
      </c>
      <c r="T52" s="15">
        <f t="shared" si="66"/>
        <v>31960.774656382186</v>
      </c>
      <c r="U52" s="15">
        <f t="shared" si="66"/>
        <v>37680.028165780881</v>
      </c>
      <c r="V52" s="15">
        <f t="shared" si="66"/>
        <v>44847.738734361483</v>
      </c>
      <c r="W52" s="15">
        <f t="shared" si="66"/>
        <v>51842.782371549278</v>
      </c>
      <c r="X52" s="15">
        <f t="shared" si="66"/>
        <v>58811.299446832127</v>
      </c>
      <c r="Y52" s="15">
        <f t="shared" si="66"/>
        <v>64585.005852948896</v>
      </c>
      <c r="Z52" s="15">
        <f t="shared" si="66"/>
        <v>70957.614983521533</v>
      </c>
      <c r="AA52" s="15">
        <f t="shared" si="66"/>
        <v>76962.159527522803</v>
      </c>
      <c r="AB52" s="15">
        <f t="shared" si="66"/>
        <v>19726.198157516465</v>
      </c>
      <c r="AC52" s="15">
        <f t="shared" si="66"/>
        <v>17907.18255600072</v>
      </c>
      <c r="AD52" s="15">
        <f t="shared" si="66"/>
        <v>20552.438210343811</v>
      </c>
      <c r="AE52" s="15">
        <f t="shared" si="66"/>
        <v>17882.775067167109</v>
      </c>
      <c r="AF52" s="15">
        <f t="shared" si="66"/>
        <v>37680.028165780881</v>
      </c>
      <c r="AG52" s="15">
        <f t="shared" si="66"/>
        <v>38389.033586811915</v>
      </c>
      <c r="AH52" s="15">
        <f t="shared" si="66"/>
        <v>76962.159527522803</v>
      </c>
    </row>
    <row r="53" spans="1:34" s="1" customFormat="1" ht="18.600000000000001">
      <c r="B53" s="26" t="s">
        <v>53</v>
      </c>
      <c r="C53" s="29"/>
      <c r="D53" s="28">
        <f t="shared" ref="D53:AH53" si="69">D24*D$57/1000</f>
        <v>12402.289618597673</v>
      </c>
      <c r="E53" s="28">
        <f t="shared" ref="E53:O53" si="70">E24*E$57/1000</f>
        <v>24634.599641346311</v>
      </c>
      <c r="F53" s="28">
        <f t="shared" si="70"/>
        <v>18118.230787575299</v>
      </c>
      <c r="G53" s="28">
        <f t="shared" si="70"/>
        <v>16536.335662418238</v>
      </c>
      <c r="H53" s="28">
        <f t="shared" si="70"/>
        <v>15801.766140366506</v>
      </c>
      <c r="I53" s="28">
        <f t="shared" si="70"/>
        <v>14390.466857120162</v>
      </c>
      <c r="J53" s="28">
        <f t="shared" si="70"/>
        <v>14572.248619650525</v>
      </c>
      <c r="K53" s="28">
        <f t="shared" si="70"/>
        <v>18550.623144463931</v>
      </c>
      <c r="L53" s="28">
        <f t="shared" ref="L53" si="71">L24*L$57/1000</f>
        <v>16878.44697890729</v>
      </c>
      <c r="M53" s="28">
        <f t="shared" si="70"/>
        <v>13815.969640716878</v>
      </c>
      <c r="N53" s="28">
        <f t="shared" si="70"/>
        <v>19565.635350236087</v>
      </c>
      <c r="O53" s="28">
        <f t="shared" si="70"/>
        <v>16814.826522768599</v>
      </c>
      <c r="P53" s="28">
        <f t="shared" si="69"/>
        <v>12402.289618597673</v>
      </c>
      <c r="Q53" s="28">
        <f t="shared" si="69"/>
        <v>36796.962116742819</v>
      </c>
      <c r="R53" s="28">
        <f t="shared" si="69"/>
        <v>54934.9772546655</v>
      </c>
      <c r="S53" s="28">
        <f t="shared" si="69"/>
        <v>71438.201592239522</v>
      </c>
      <c r="T53" s="28">
        <f t="shared" si="69"/>
        <v>87276.205434050542</v>
      </c>
      <c r="U53" s="28">
        <f t="shared" si="69"/>
        <v>101581.53168632537</v>
      </c>
      <c r="V53" s="28">
        <f t="shared" si="69"/>
        <v>116446.93645789528</v>
      </c>
      <c r="W53" s="28">
        <f t="shared" si="69"/>
        <v>135232.76565172855</v>
      </c>
      <c r="X53" s="28">
        <f t="shared" si="69"/>
        <v>152337.17329562115</v>
      </c>
      <c r="Y53" s="28">
        <f t="shared" si="69"/>
        <v>166100.97673266794</v>
      </c>
      <c r="Z53" s="28">
        <f t="shared" si="69"/>
        <v>186139.07342907594</v>
      </c>
      <c r="AA53" s="28">
        <f t="shared" si="69"/>
        <v>203889.84977838275</v>
      </c>
      <c r="AB53" s="28">
        <f t="shared" si="69"/>
        <v>54934.9772546655</v>
      </c>
      <c r="AC53" s="28">
        <f t="shared" si="69"/>
        <v>46740.62211914362</v>
      </c>
      <c r="AD53" s="28">
        <f t="shared" si="69"/>
        <v>49880.566967901039</v>
      </c>
      <c r="AE53" s="28">
        <f t="shared" si="69"/>
        <v>50238.44986618431</v>
      </c>
      <c r="AF53" s="28">
        <f t="shared" si="69"/>
        <v>101581.53168632537</v>
      </c>
      <c r="AG53" s="28">
        <f t="shared" si="69"/>
        <v>100271.40160163597</v>
      </c>
      <c r="AH53" s="28">
        <f t="shared" si="69"/>
        <v>203889.84977838272</v>
      </c>
    </row>
    <row r="54" spans="1:34" s="1" customFormat="1" ht="18.600000000000001">
      <c r="B54" s="26" t="s">
        <v>54</v>
      </c>
      <c r="C54" s="29"/>
      <c r="D54" s="28">
        <f t="shared" ref="D54:AH54" si="72">D25*D$57/1000</f>
        <v>5583.1083232024166</v>
      </c>
      <c r="E54" s="28">
        <f t="shared" ref="E54:O54" si="73">E25*E$57/1000</f>
        <v>3766.5432324140365</v>
      </c>
      <c r="F54" s="28">
        <f t="shared" si="73"/>
        <v>5982.697281004318</v>
      </c>
      <c r="G54" s="28">
        <f t="shared" si="73"/>
        <v>5612.0807951296902</v>
      </c>
      <c r="H54" s="28">
        <f t="shared" si="73"/>
        <v>4892.012255591445</v>
      </c>
      <c r="I54" s="28">
        <f t="shared" si="73"/>
        <v>4901.2378528013751</v>
      </c>
      <c r="J54" s="28">
        <f t="shared" si="73"/>
        <v>4572.5370537608032</v>
      </c>
      <c r="K54" s="28">
        <f t="shared" si="73"/>
        <v>5263.9540944341843</v>
      </c>
      <c r="L54" s="28">
        <f t="shared" ref="L54" si="74">L25*L$57/1000</f>
        <v>6280.4941488225841</v>
      </c>
      <c r="M54" s="28">
        <f t="shared" si="73"/>
        <v>4558.5421389576823</v>
      </c>
      <c r="N54" s="28">
        <f t="shared" si="73"/>
        <v>4982.0037719395687</v>
      </c>
      <c r="O54" s="28">
        <f t="shared" si="73"/>
        <v>3955.1095267387705</v>
      </c>
      <c r="P54" s="28">
        <f t="shared" si="72"/>
        <v>5583.1083232024166</v>
      </c>
      <c r="Q54" s="28">
        <f t="shared" si="72"/>
        <v>9391.7915100639984</v>
      </c>
      <c r="R54" s="28">
        <f t="shared" si="72"/>
        <v>15349.824999865845</v>
      </c>
      <c r="S54" s="28">
        <f t="shared" si="72"/>
        <v>20997.809216476984</v>
      </c>
      <c r="T54" s="28">
        <f t="shared" si="72"/>
        <v>25930.548431188374</v>
      </c>
      <c r="U54" s="28">
        <f t="shared" si="72"/>
        <v>30890.993484038543</v>
      </c>
      <c r="V54" s="28">
        <f t="shared" si="72"/>
        <v>35585.538871683901</v>
      </c>
      <c r="W54" s="28">
        <f t="shared" si="72"/>
        <v>40891.631576731852</v>
      </c>
      <c r="X54" s="28">
        <f t="shared" si="72"/>
        <v>47377.789583091078</v>
      </c>
      <c r="Y54" s="28">
        <f t="shared" si="72"/>
        <v>51967.201004398892</v>
      </c>
      <c r="Z54" s="28">
        <f t="shared" si="72"/>
        <v>56980.787578378535</v>
      </c>
      <c r="AA54" s="28">
        <f t="shared" si="72"/>
        <v>60913.963781862076</v>
      </c>
      <c r="AB54" s="28">
        <f t="shared" si="72"/>
        <v>15349.824999865845</v>
      </c>
      <c r="AC54" s="28">
        <f t="shared" si="72"/>
        <v>15399.950607422872</v>
      </c>
      <c r="AD54" s="28">
        <f t="shared" si="72"/>
        <v>16104.617525854455</v>
      </c>
      <c r="AE54" s="28">
        <f t="shared" si="72"/>
        <v>13468.564890716312</v>
      </c>
      <c r="AF54" s="28">
        <f t="shared" si="72"/>
        <v>30890.993484038543</v>
      </c>
      <c r="AG54" s="28">
        <f t="shared" si="72"/>
        <v>29515.949106495282</v>
      </c>
      <c r="AH54" s="28">
        <f t="shared" si="72"/>
        <v>60913.963781862069</v>
      </c>
    </row>
    <row r="55" spans="1:34" s="1" customFormat="1" ht="18.600000000000001">
      <c r="B55" s="26" t="s">
        <v>55</v>
      </c>
      <c r="C55" s="29"/>
      <c r="D55" s="28">
        <f t="shared" ref="D55:AH55" si="75">D26*D$57/1000</f>
        <v>1.5144458641838021E-3</v>
      </c>
      <c r="E55" s="28">
        <f t="shared" ref="E55:O55" si="76">E26*E$57/1000</f>
        <v>-5.9703558646263333E-3</v>
      </c>
      <c r="F55" s="28">
        <f t="shared" si="76"/>
        <v>8.9096293295422499E-3</v>
      </c>
      <c r="G55" s="28">
        <f t="shared" si="76"/>
        <v>1.105707968900688E-2</v>
      </c>
      <c r="H55" s="28">
        <f t="shared" si="76"/>
        <v>-1.4625158634078922E-2</v>
      </c>
      <c r="I55" s="28">
        <f t="shared" si="76"/>
        <v>7.702263808607876E-3</v>
      </c>
      <c r="J55" s="28">
        <f t="shared" si="76"/>
        <v>-6.0613398446011206E-3</v>
      </c>
      <c r="K55" s="28">
        <f t="shared" si="76"/>
        <v>-5.3600521907290434E-3</v>
      </c>
      <c r="L55" s="28">
        <f t="shared" ref="L55" si="77">L26*L$57/1000</f>
        <v>6.7566348589908039E-3</v>
      </c>
      <c r="M55" s="28">
        <f t="shared" si="76"/>
        <v>5.5518823996021883E-3</v>
      </c>
      <c r="N55" s="28">
        <f t="shared" si="76"/>
        <v>2.5522501201402773E-3</v>
      </c>
      <c r="O55" s="28">
        <f t="shared" si="76"/>
        <v>-2.7681398659932565E-3</v>
      </c>
      <c r="P55" s="28">
        <f t="shared" si="75"/>
        <v>1.5144458641838021E-3</v>
      </c>
      <c r="Q55" s="28">
        <f t="shared" si="75"/>
        <v>-4.3011206328979314E-3</v>
      </c>
      <c r="R55" s="28">
        <f t="shared" si="75"/>
        <v>4.3649716863820298E-3</v>
      </c>
      <c r="S55" s="28">
        <f t="shared" si="75"/>
        <v>1.5863133888627642E-2</v>
      </c>
      <c r="T55" s="28">
        <f t="shared" si="75"/>
        <v>-9.5843603222783218E-4</v>
      </c>
      <c r="U55" s="28">
        <f t="shared" si="75"/>
        <v>7.8063260053323324E-3</v>
      </c>
      <c r="V55" s="28">
        <f t="shared" si="75"/>
        <v>9.5266123662194409E-5</v>
      </c>
      <c r="W55" s="28">
        <f t="shared" si="75"/>
        <v>-5.6592821695248706E-3</v>
      </c>
      <c r="X55" s="28">
        <f t="shared" si="75"/>
        <v>1.9588626963479741E-3</v>
      </c>
      <c r="Y55" s="28">
        <f t="shared" si="75"/>
        <v>8.4772060190860046E-3</v>
      </c>
      <c r="Z55" s="28">
        <f t="shared" si="75"/>
        <v>1.1212065623492227E-2</v>
      </c>
      <c r="AA55" s="28">
        <f t="shared" si="75"/>
        <v>7.5221176662376762E-3</v>
      </c>
      <c r="AB55" s="28">
        <f t="shared" si="75"/>
        <v>4.3649716863820298E-3</v>
      </c>
      <c r="AC55" s="28">
        <f t="shared" si="75"/>
        <v>3.4665352567878611E-3</v>
      </c>
      <c r="AD55" s="28">
        <f t="shared" si="75"/>
        <v>-4.8391950822724242E-3</v>
      </c>
      <c r="AE55" s="28">
        <f t="shared" si="75"/>
        <v>4.8769087631914581E-3</v>
      </c>
      <c r="AF55" s="28">
        <f t="shared" si="75"/>
        <v>7.8063260053323324E-3</v>
      </c>
      <c r="AG55" s="28">
        <f t="shared" si="75"/>
        <v>4.0009508129060234E-4</v>
      </c>
      <c r="AH55" s="28">
        <f t="shared" si="75"/>
        <v>7.5221176662376753E-3</v>
      </c>
    </row>
    <row r="56" spans="1:34" s="16" customFormat="1" ht="18.95" thickBot="1">
      <c r="B56" s="17" t="s">
        <v>56</v>
      </c>
      <c r="C56" s="18"/>
      <c r="D56" s="19">
        <f>D27*D$57/1000</f>
        <v>201158.95684394194</v>
      </c>
      <c r="E56" s="19">
        <f t="shared" ref="E56:O56" si="78">E27*E$57/1000</f>
        <v>252698.22213381287</v>
      </c>
      <c r="F56" s="19">
        <f t="shared" si="78"/>
        <v>236522.0497784515</v>
      </c>
      <c r="G56" s="19">
        <f t="shared" si="78"/>
        <v>226655.78608358515</v>
      </c>
      <c r="H56" s="19">
        <f t="shared" si="78"/>
        <v>211322.06711238582</v>
      </c>
      <c r="I56" s="19">
        <f t="shared" si="78"/>
        <v>221051.12785609916</v>
      </c>
      <c r="J56" s="19">
        <f t="shared" si="78"/>
        <v>169718.7184648985</v>
      </c>
      <c r="K56" s="19">
        <f t="shared" si="78"/>
        <v>206982.36647080036</v>
      </c>
      <c r="L56" s="19">
        <f t="shared" ref="L56" si="79">L27*L$57/1000</f>
        <v>222863.71619320448</v>
      </c>
      <c r="M56" s="19">
        <f t="shared" si="78"/>
        <v>205594.2472752211</v>
      </c>
      <c r="N56" s="19">
        <f t="shared" si="78"/>
        <v>237523.99397090153</v>
      </c>
      <c r="O56" s="19">
        <f t="shared" si="78"/>
        <v>190815.69073346362</v>
      </c>
      <c r="P56" s="19">
        <f t="shared" ref="P56:AH56" si="80">P27*P$57/1000</f>
        <v>201158.95684394194</v>
      </c>
      <c r="Q56" s="19">
        <f t="shared" si="80"/>
        <v>452976.8212043852</v>
      </c>
      <c r="R56" s="19">
        <f t="shared" si="80"/>
        <v>689447.46739014541</v>
      </c>
      <c r="S56" s="19">
        <f t="shared" si="80"/>
        <v>916558.47558635764</v>
      </c>
      <c r="T56" s="19">
        <f t="shared" si="80"/>
        <v>1129388.9889919558</v>
      </c>
      <c r="U56" s="19">
        <f t="shared" si="80"/>
        <v>1354042.6589687469</v>
      </c>
      <c r="V56" s="19">
        <f t="shared" si="80"/>
        <v>1521958.3104808675</v>
      </c>
      <c r="W56" s="19">
        <f t="shared" si="80"/>
        <v>1729410.070012934</v>
      </c>
      <c r="X56" s="19">
        <f t="shared" si="80"/>
        <v>1955982.20018147</v>
      </c>
      <c r="Y56" s="19">
        <f t="shared" si="80"/>
        <v>2165981.3786782506</v>
      </c>
      <c r="Z56" s="19">
        <f t="shared" si="80"/>
        <v>2407869.398264566</v>
      </c>
      <c r="AA56" s="19">
        <f t="shared" si="80"/>
        <v>2603885.1599768642</v>
      </c>
      <c r="AB56" s="19">
        <f t="shared" si="80"/>
        <v>689447.46739014541</v>
      </c>
      <c r="AC56" s="19">
        <f t="shared" si="80"/>
        <v>660486.74226362351</v>
      </c>
      <c r="AD56" s="19">
        <f t="shared" si="80"/>
        <v>598507.45877905423</v>
      </c>
      <c r="AE56" s="19">
        <f t="shared" si="80"/>
        <v>632944.40218847909</v>
      </c>
      <c r="AF56" s="19">
        <f t="shared" si="80"/>
        <v>1354042.6589687469</v>
      </c>
      <c r="AG56" s="19">
        <f t="shared" si="80"/>
        <v>1234446.2293808016</v>
      </c>
      <c r="AH56" s="19">
        <f t="shared" si="80"/>
        <v>2603885.1599768638</v>
      </c>
    </row>
    <row r="57" spans="1:34" s="16" customFormat="1" ht="18.95" thickTop="1">
      <c r="B57" s="21" t="s">
        <v>58</v>
      </c>
      <c r="C57" s="22"/>
      <c r="D57" s="23">
        <v>10299.813000000002</v>
      </c>
      <c r="E57" s="23">
        <v>10740.228999999999</v>
      </c>
      <c r="F57" s="23">
        <v>10876.919</v>
      </c>
      <c r="G57" s="23">
        <v>10029.954</v>
      </c>
      <c r="H57" s="23">
        <v>9103.4100000000017</v>
      </c>
      <c r="I57" s="23">
        <v>8786.1419999999998</v>
      </c>
      <c r="J57" s="23">
        <v>7842.2050000000008</v>
      </c>
      <c r="K57" s="23">
        <v>8919.8549999999996</v>
      </c>
      <c r="L57" s="23">
        <v>8463.6029999999992</v>
      </c>
      <c r="M57" s="23">
        <v>7876.4340000000029</v>
      </c>
      <c r="N57" s="23">
        <v>8356.1729999999989</v>
      </c>
      <c r="O57" s="23">
        <v>7181.7089999999989</v>
      </c>
      <c r="P57" s="23">
        <v>10299.813000000002</v>
      </c>
      <c r="Q57" s="23">
        <v>21040.042000000001</v>
      </c>
      <c r="R57" s="23">
        <v>31916.961000000003</v>
      </c>
      <c r="S57" s="23">
        <v>41946.915000000001</v>
      </c>
      <c r="T57" s="23">
        <v>51050.325000000004</v>
      </c>
      <c r="U57" s="23">
        <v>59836.467000000004</v>
      </c>
      <c r="V57" s="23">
        <v>67678.672000000006</v>
      </c>
      <c r="W57" s="23">
        <v>76598.527000000002</v>
      </c>
      <c r="X57" s="23">
        <v>85062.13</v>
      </c>
      <c r="Y57" s="23">
        <v>92938.564000000013</v>
      </c>
      <c r="Z57" s="23">
        <v>101294.73700000001</v>
      </c>
      <c r="AA57" s="23">
        <v>108476.44600000001</v>
      </c>
      <c r="AB57" s="23">
        <v>31916.961000000003</v>
      </c>
      <c r="AC57" s="23">
        <v>27919.506000000001</v>
      </c>
      <c r="AD57" s="23">
        <v>25225.663</v>
      </c>
      <c r="AE57" s="23">
        <v>23414.315999999999</v>
      </c>
      <c r="AF57" s="23">
        <v>59836.467000000004</v>
      </c>
      <c r="AG57" s="23">
        <v>48639.978999999999</v>
      </c>
      <c r="AH57" s="23">
        <v>108476.446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1">E56-SUM(E34,E41,E47,E53:E55)</f>
        <v>0</v>
      </c>
      <c r="F58" s="9">
        <f t="shared" si="81"/>
        <v>0</v>
      </c>
      <c r="G58" s="9">
        <f t="shared" si="81"/>
        <v>0</v>
      </c>
      <c r="H58" s="9">
        <f t="shared" si="81"/>
        <v>0</v>
      </c>
      <c r="I58" s="9">
        <f t="shared" si="81"/>
        <v>0</v>
      </c>
      <c r="J58" s="9">
        <f t="shared" ref="J58" si="82">J56-SUM(J34,J41,J47,J53:J55)</f>
        <v>0</v>
      </c>
      <c r="K58" s="9">
        <f t="shared" si="81"/>
        <v>0</v>
      </c>
      <c r="L58" s="9">
        <f t="shared" ref="L58" si="83">L56-SUM(L34,L41,L47,L53:L55)</f>
        <v>0</v>
      </c>
      <c r="M58" s="9">
        <f t="shared" ref="M58:N58" si="84">M56-SUM(M34,M41,M47,M53:M55)</f>
        <v>0</v>
      </c>
      <c r="N58" s="9">
        <f t="shared" si="84"/>
        <v>0</v>
      </c>
      <c r="O58" s="9">
        <f t="shared" si="81"/>
        <v>0</v>
      </c>
      <c r="P58" s="9">
        <f t="shared" si="81"/>
        <v>0</v>
      </c>
      <c r="Q58" s="9">
        <f t="shared" si="81"/>
        <v>0</v>
      </c>
      <c r="R58" s="9">
        <f t="shared" si="81"/>
        <v>0</v>
      </c>
      <c r="S58" s="9">
        <f t="shared" si="81"/>
        <v>0</v>
      </c>
      <c r="T58" s="9">
        <f t="shared" si="81"/>
        <v>0</v>
      </c>
      <c r="U58" s="9">
        <f t="shared" si="81"/>
        <v>0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9">
        <f t="shared" si="81"/>
        <v>0</v>
      </c>
      <c r="Z58" s="9">
        <f t="shared" si="81"/>
        <v>0</v>
      </c>
      <c r="AA58" s="9">
        <f t="shared" si="81"/>
        <v>0</v>
      </c>
      <c r="AB58" s="9">
        <f t="shared" si="81"/>
        <v>0</v>
      </c>
      <c r="AC58" s="9">
        <f t="shared" si="81"/>
        <v>0</v>
      </c>
      <c r="AD58" s="9">
        <f t="shared" si="81"/>
        <v>0</v>
      </c>
      <c r="AE58" s="9">
        <f t="shared" si="81"/>
        <v>0</v>
      </c>
      <c r="AF58" s="9">
        <f t="shared" si="81"/>
        <v>0</v>
      </c>
      <c r="AG58" s="9">
        <f t="shared" si="81"/>
        <v>0</v>
      </c>
      <c r="AH58" s="9">
        <f t="shared" si="81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6" t="s">
        <v>5</v>
      </c>
      <c r="I60" s="6" t="s">
        <v>6</v>
      </c>
      <c r="J60" s="6" t="s">
        <v>7</v>
      </c>
      <c r="K60" s="6" t="s">
        <v>8</v>
      </c>
      <c r="L60" s="6" t="s">
        <v>9</v>
      </c>
      <c r="M60" s="6" t="s">
        <v>10</v>
      </c>
      <c r="N60" s="6" t="s">
        <v>11</v>
      </c>
      <c r="O60" s="6" t="s">
        <v>12</v>
      </c>
      <c r="P60" s="35" t="str">
        <f t="shared" ref="P60:AH60" si="85">P2</f>
        <v>Jan-Jan</v>
      </c>
      <c r="Q60" s="35" t="str">
        <f t="shared" si="85"/>
        <v>Jan-Feb</v>
      </c>
      <c r="R60" s="35" t="str">
        <f t="shared" si="85"/>
        <v>Jan-Mar</v>
      </c>
      <c r="S60" s="35" t="str">
        <f t="shared" si="85"/>
        <v>Jan-Apr</v>
      </c>
      <c r="T60" s="35" t="str">
        <f t="shared" si="85"/>
        <v>Jan-May</v>
      </c>
      <c r="U60" s="35" t="str">
        <f t="shared" si="85"/>
        <v>Jan-Jun</v>
      </c>
      <c r="V60" s="35" t="str">
        <f t="shared" si="85"/>
        <v>Jan-Jul</v>
      </c>
      <c r="W60" s="35" t="str">
        <f t="shared" si="85"/>
        <v>Jan-Aug</v>
      </c>
      <c r="X60" s="35" t="str">
        <f t="shared" si="85"/>
        <v>Jan-Sep</v>
      </c>
      <c r="Y60" s="35" t="str">
        <f t="shared" si="85"/>
        <v>Jan-Oct</v>
      </c>
      <c r="Z60" s="35" t="str">
        <f t="shared" si="85"/>
        <v>Jan-Nov</v>
      </c>
      <c r="AA60" s="35" t="str">
        <f t="shared" si="85"/>
        <v>Jan-Dec</v>
      </c>
      <c r="AB60" s="36" t="str">
        <f t="shared" si="85"/>
        <v>Q1</v>
      </c>
      <c r="AC60" s="36" t="str">
        <f t="shared" si="85"/>
        <v>Q2</v>
      </c>
      <c r="AD60" s="36" t="str">
        <f t="shared" si="85"/>
        <v>Q3</v>
      </c>
      <c r="AE60" s="36" t="str">
        <f t="shared" si="85"/>
        <v>Q4</v>
      </c>
      <c r="AF60" s="36" t="str">
        <f t="shared" si="85"/>
        <v>H1</v>
      </c>
      <c r="AG60" s="36" t="str">
        <f t="shared" si="85"/>
        <v>H2</v>
      </c>
      <c r="AH60" s="36" t="str">
        <f t="shared" si="85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>D5*D$86/1000</f>
        <v>121823.09221184366</v>
      </c>
      <c r="E63" s="28">
        <f t="shared" ref="E63:O63" si="86">E5*E$86/1000</f>
        <v>119784.43072685835</v>
      </c>
      <c r="F63" s="28">
        <f t="shared" si="86"/>
        <v>128935.74622824091</v>
      </c>
      <c r="G63" s="28">
        <f t="shared" si="86"/>
        <v>126486.95798219097</v>
      </c>
      <c r="H63" s="28">
        <f t="shared" si="86"/>
        <v>112542.04631408313</v>
      </c>
      <c r="I63" s="28">
        <f t="shared" si="86"/>
        <v>126550.05220075999</v>
      </c>
      <c r="J63" s="28">
        <f t="shared" si="86"/>
        <v>105667.90617378746</v>
      </c>
      <c r="K63" s="28">
        <f t="shared" si="86"/>
        <v>115034.62841975705</v>
      </c>
      <c r="L63" s="28">
        <f t="shared" ref="L63" si="87">L5*L$86/1000</f>
        <v>120758.57328045361</v>
      </c>
      <c r="M63" s="28">
        <f t="shared" si="86"/>
        <v>121193.49139239221</v>
      </c>
      <c r="N63" s="28">
        <f t="shared" si="86"/>
        <v>151546.20880282193</v>
      </c>
      <c r="O63" s="28">
        <f t="shared" si="86"/>
        <v>114024.1477073204</v>
      </c>
      <c r="P63" s="28">
        <f t="shared" ref="P63:AH63" si="88">P5*P$86/1000</f>
        <v>121823.09221184366</v>
      </c>
      <c r="Q63" s="28">
        <f t="shared" si="88"/>
        <v>242659.8055114102</v>
      </c>
      <c r="R63" s="28">
        <f t="shared" si="88"/>
        <v>371575.91354088456</v>
      </c>
      <c r="S63" s="28">
        <f t="shared" si="88"/>
        <v>498164.55155762454</v>
      </c>
      <c r="T63" s="28">
        <f t="shared" si="88"/>
        <v>610933.52777283418</v>
      </c>
      <c r="U63" s="28">
        <f t="shared" si="88"/>
        <v>738734.76739296759</v>
      </c>
      <c r="V63" s="28">
        <f t="shared" si="88"/>
        <v>843831.33293608436</v>
      </c>
      <c r="W63" s="28">
        <f t="shared" si="88"/>
        <v>958821.18709043553</v>
      </c>
      <c r="X63" s="28">
        <f t="shared" si="88"/>
        <v>1080537.882697216</v>
      </c>
      <c r="Y63" s="28">
        <f t="shared" si="88"/>
        <v>1203201.1011108975</v>
      </c>
      <c r="Z63" s="28">
        <f t="shared" si="88"/>
        <v>1354794.0864875303</v>
      </c>
      <c r="AA63" s="28">
        <f t="shared" si="88"/>
        <v>1470174.9910424843</v>
      </c>
      <c r="AB63" s="28">
        <f t="shared" si="88"/>
        <v>371575.91354088456</v>
      </c>
      <c r="AC63" s="28">
        <f t="shared" si="88"/>
        <v>365915.83288620401</v>
      </c>
      <c r="AD63" s="28">
        <f t="shared" si="88"/>
        <v>341851.37678803282</v>
      </c>
      <c r="AE63" s="28">
        <f t="shared" si="88"/>
        <v>385313.98004201433</v>
      </c>
      <c r="AF63" s="28">
        <f t="shared" si="88"/>
        <v>738734.76739296759</v>
      </c>
      <c r="AG63" s="28">
        <f t="shared" si="88"/>
        <v>728498.75232291804</v>
      </c>
      <c r="AH63" s="28">
        <f t="shared" si="88"/>
        <v>1470174.9910424843</v>
      </c>
    </row>
    <row r="64" spans="1:34" s="1" customFormat="1" ht="18.600000000000001">
      <c r="B64" s="24" t="s">
        <v>35</v>
      </c>
      <c r="C64" s="14"/>
      <c r="D64" s="15">
        <f t="shared" ref="D64:AH64" si="89">D6*D$86/1000</f>
        <v>0</v>
      </c>
      <c r="E64" s="15">
        <f t="shared" ref="E64:O64" si="90">E6*E$86/1000</f>
        <v>0</v>
      </c>
      <c r="F64" s="15">
        <f t="shared" si="90"/>
        <v>0</v>
      </c>
      <c r="G64" s="15">
        <f t="shared" si="90"/>
        <v>0</v>
      </c>
      <c r="H64" s="15">
        <f t="shared" si="90"/>
        <v>0</v>
      </c>
      <c r="I64" s="15">
        <f t="shared" si="90"/>
        <v>0</v>
      </c>
      <c r="J64" s="15">
        <f t="shared" si="90"/>
        <v>0</v>
      </c>
      <c r="K64" s="15">
        <f t="shared" si="90"/>
        <v>0</v>
      </c>
      <c r="L64" s="15">
        <f t="shared" ref="L64" si="91">L6*L$86/1000</f>
        <v>0</v>
      </c>
      <c r="M64" s="15">
        <f t="shared" si="90"/>
        <v>0</v>
      </c>
      <c r="N64" s="15">
        <f t="shared" si="90"/>
        <v>0</v>
      </c>
      <c r="O64" s="15">
        <f t="shared" si="90"/>
        <v>0</v>
      </c>
      <c r="P64" s="15">
        <f t="shared" si="89"/>
        <v>0</v>
      </c>
      <c r="Q64" s="15">
        <f t="shared" si="89"/>
        <v>0</v>
      </c>
      <c r="R64" s="15">
        <f t="shared" si="89"/>
        <v>0</v>
      </c>
      <c r="S64" s="15">
        <f t="shared" si="89"/>
        <v>0</v>
      </c>
      <c r="T64" s="15">
        <f t="shared" si="89"/>
        <v>0</v>
      </c>
      <c r="U64" s="15">
        <f t="shared" si="89"/>
        <v>0</v>
      </c>
      <c r="V64" s="15">
        <f t="shared" si="89"/>
        <v>0</v>
      </c>
      <c r="W64" s="15">
        <f t="shared" si="89"/>
        <v>0</v>
      </c>
      <c r="X64" s="15">
        <f t="shared" si="89"/>
        <v>0</v>
      </c>
      <c r="Y64" s="15">
        <f t="shared" si="89"/>
        <v>0</v>
      </c>
      <c r="Z64" s="15">
        <f t="shared" si="89"/>
        <v>0</v>
      </c>
      <c r="AA64" s="15">
        <f t="shared" si="89"/>
        <v>0</v>
      </c>
      <c r="AB64" s="15">
        <f t="shared" si="89"/>
        <v>0</v>
      </c>
      <c r="AC64" s="15">
        <f t="shared" si="89"/>
        <v>0</v>
      </c>
      <c r="AD64" s="15">
        <f t="shared" si="89"/>
        <v>0</v>
      </c>
      <c r="AE64" s="15">
        <f t="shared" si="89"/>
        <v>0</v>
      </c>
      <c r="AF64" s="15">
        <f t="shared" si="89"/>
        <v>0</v>
      </c>
      <c r="AG64" s="15">
        <f t="shared" si="89"/>
        <v>0</v>
      </c>
      <c r="AH64" s="15">
        <f t="shared" si="89"/>
        <v>0</v>
      </c>
    </row>
    <row r="65" spans="2:34" s="1" customFormat="1" ht="18.600000000000001">
      <c r="B65" s="24" t="s">
        <v>36</v>
      </c>
      <c r="C65" s="14"/>
      <c r="D65" s="15">
        <f t="shared" ref="D65:AH65" si="92">D7*D$86/1000</f>
        <v>2194.3154925513645</v>
      </c>
      <c r="E65" s="15">
        <f t="shared" ref="E65:O65" si="93">E7*E$86/1000</f>
        <v>2013.2726174104916</v>
      </c>
      <c r="F65" s="15">
        <f t="shared" si="93"/>
        <v>2007.5718009423531</v>
      </c>
      <c r="G65" s="15">
        <f t="shared" si="93"/>
        <v>1811.6133539242351</v>
      </c>
      <c r="H65" s="15">
        <f t="shared" si="93"/>
        <v>1619.884770140713</v>
      </c>
      <c r="I65" s="15">
        <f t="shared" si="93"/>
        <v>1525.4063656144999</v>
      </c>
      <c r="J65" s="15">
        <f t="shared" si="93"/>
        <v>1510.5609199621942</v>
      </c>
      <c r="K65" s="15">
        <f t="shared" si="93"/>
        <v>1642.60806523265</v>
      </c>
      <c r="L65" s="15">
        <f t="shared" ref="L65" si="94">L7*L$86/1000</f>
        <v>1431.7225473315668</v>
      </c>
      <c r="M65" s="15">
        <f t="shared" si="93"/>
        <v>1385.0273946021753</v>
      </c>
      <c r="N65" s="15">
        <f t="shared" si="93"/>
        <v>1334.0431340886066</v>
      </c>
      <c r="O65" s="15">
        <f t="shared" si="93"/>
        <v>1313.2385468459881</v>
      </c>
      <c r="P65" s="15">
        <f t="shared" si="92"/>
        <v>2194.3154925513645</v>
      </c>
      <c r="Q65" s="15">
        <f t="shared" si="92"/>
        <v>4215.6481314725361</v>
      </c>
      <c r="R65" s="15">
        <f t="shared" si="92"/>
        <v>6231.4103048769603</v>
      </c>
      <c r="S65" s="15">
        <f t="shared" si="92"/>
        <v>8039.0780423592169</v>
      </c>
      <c r="T65" s="15">
        <f t="shared" si="92"/>
        <v>9642.4156912609269</v>
      </c>
      <c r="U65" s="15">
        <f t="shared" si="92"/>
        <v>11148.948466956956</v>
      </c>
      <c r="V65" s="15">
        <f t="shared" si="92"/>
        <v>12645.262778303351</v>
      </c>
      <c r="W65" s="15">
        <f t="shared" si="92"/>
        <v>14284.737741742547</v>
      </c>
      <c r="X65" s="15">
        <f t="shared" si="92"/>
        <v>15699.649852947174</v>
      </c>
      <c r="Y65" s="15">
        <f t="shared" si="92"/>
        <v>17066.062754738898</v>
      </c>
      <c r="Z65" s="15">
        <f t="shared" si="92"/>
        <v>18399.555437466017</v>
      </c>
      <c r="AA65" s="15">
        <f t="shared" si="92"/>
        <v>19694.624140622011</v>
      </c>
      <c r="AB65" s="15">
        <f t="shared" si="92"/>
        <v>6231.4103048769603</v>
      </c>
      <c r="AC65" s="15">
        <f t="shared" si="92"/>
        <v>4952.5196982787138</v>
      </c>
      <c r="AD65" s="15">
        <f t="shared" si="92"/>
        <v>4581.3065204212835</v>
      </c>
      <c r="AE65" s="15">
        <f t="shared" si="92"/>
        <v>4048.1192644199932</v>
      </c>
      <c r="AF65" s="15">
        <f t="shared" si="92"/>
        <v>11148.948466956956</v>
      </c>
      <c r="AG65" s="15">
        <f t="shared" si="92"/>
        <v>8621.8195329527007</v>
      </c>
      <c r="AH65" s="15">
        <f t="shared" si="92"/>
        <v>19694.624140622011</v>
      </c>
    </row>
    <row r="66" spans="2:34" s="1" customFormat="1" ht="18.600000000000001">
      <c r="B66" s="24" t="s">
        <v>37</v>
      </c>
      <c r="C66" s="14"/>
      <c r="D66" s="15">
        <f t="shared" ref="D66:AH66" si="95">D8*D$86/1000</f>
        <v>2809.1828957876201</v>
      </c>
      <c r="E66" s="15">
        <f t="shared" ref="E66:O66" si="96">E8*E$86/1000</f>
        <v>2367.0301193101168</v>
      </c>
      <c r="F66" s="15">
        <f t="shared" si="96"/>
        <v>2899.9920411947764</v>
      </c>
      <c r="G66" s="15">
        <f t="shared" si="96"/>
        <v>2808.0742615831305</v>
      </c>
      <c r="H66" s="15">
        <f t="shared" si="96"/>
        <v>2552.3795730559141</v>
      </c>
      <c r="I66" s="15">
        <f t="shared" si="96"/>
        <v>2597.9956490934005</v>
      </c>
      <c r="J66" s="15">
        <f t="shared" si="96"/>
        <v>2482.2727868263173</v>
      </c>
      <c r="K66" s="15">
        <f t="shared" si="96"/>
        <v>2850.3060466129155</v>
      </c>
      <c r="L66" s="15">
        <f t="shared" ref="L66" si="97">L8*L$86/1000</f>
        <v>2966.3745798440495</v>
      </c>
      <c r="M66" s="15">
        <f t="shared" si="96"/>
        <v>2749.2437012584446</v>
      </c>
      <c r="N66" s="15">
        <f t="shared" si="96"/>
        <v>3170.6838429299814</v>
      </c>
      <c r="O66" s="15">
        <f t="shared" si="96"/>
        <v>3023.2412312547963</v>
      </c>
      <c r="P66" s="15">
        <f t="shared" si="95"/>
        <v>2809.1828957876201</v>
      </c>
      <c r="Q66" s="15">
        <f t="shared" si="95"/>
        <v>5170.6511624386521</v>
      </c>
      <c r="R66" s="15">
        <f t="shared" si="95"/>
        <v>8064.622399005817</v>
      </c>
      <c r="S66" s="15">
        <f t="shared" si="95"/>
        <v>10876.050132859036</v>
      </c>
      <c r="T66" s="15">
        <f t="shared" si="95"/>
        <v>13443.201257239669</v>
      </c>
      <c r="U66" s="15">
        <f t="shared" si="95"/>
        <v>16053.453521822794</v>
      </c>
      <c r="V66" s="15">
        <f t="shared" si="95"/>
        <v>18535.737993874791</v>
      </c>
      <c r="W66" s="15">
        <f t="shared" si="95"/>
        <v>21394.862018524029</v>
      </c>
      <c r="X66" s="15">
        <f t="shared" si="95"/>
        <v>24405.614459359451</v>
      </c>
      <c r="Y66" s="15">
        <f t="shared" si="95"/>
        <v>27189.319877656682</v>
      </c>
      <c r="Z66" s="15">
        <f t="shared" si="95"/>
        <v>30360.682823759809</v>
      </c>
      <c r="AA66" s="15">
        <f t="shared" si="95"/>
        <v>33487.103794444723</v>
      </c>
      <c r="AB66" s="15">
        <f t="shared" si="95"/>
        <v>8064.622399005817</v>
      </c>
      <c r="AC66" s="15">
        <f t="shared" si="95"/>
        <v>7960.9487974301264</v>
      </c>
      <c r="AD66" s="15">
        <f t="shared" si="95"/>
        <v>8307.76669544992</v>
      </c>
      <c r="AE66" s="15">
        <f t="shared" si="95"/>
        <v>8964.2940028722132</v>
      </c>
      <c r="AF66" s="15">
        <f t="shared" si="95"/>
        <v>16053.453521822794</v>
      </c>
      <c r="AG66" s="15">
        <f t="shared" si="95"/>
        <v>17295.337858131177</v>
      </c>
      <c r="AH66" s="15">
        <f t="shared" si="95"/>
        <v>33487.103794444723</v>
      </c>
    </row>
    <row r="67" spans="2:34" s="1" customFormat="1" ht="18.600000000000001">
      <c r="B67" s="24" t="s">
        <v>38</v>
      </c>
      <c r="C67" s="14"/>
      <c r="D67" s="15">
        <f t="shared" ref="D67:AH67" si="98">D9*D$86/1000</f>
        <v>1078.8877964253386</v>
      </c>
      <c r="E67" s="15">
        <f t="shared" ref="E67:O67" si="99">E9*E$86/1000</f>
        <v>4157.0843451539376</v>
      </c>
      <c r="F67" s="15">
        <f t="shared" si="99"/>
        <v>3111.4828774826997</v>
      </c>
      <c r="G67" s="15">
        <f t="shared" si="99"/>
        <v>2785.880411412546</v>
      </c>
      <c r="H67" s="15">
        <f t="shared" si="99"/>
        <v>3426.3724016604106</v>
      </c>
      <c r="I67" s="15">
        <f t="shared" si="99"/>
        <v>2880.3667458449736</v>
      </c>
      <c r="J67" s="15">
        <f t="shared" si="99"/>
        <v>2819.6181757780537</v>
      </c>
      <c r="K67" s="15">
        <f t="shared" si="99"/>
        <v>2552.4644078401457</v>
      </c>
      <c r="L67" s="15">
        <f t="shared" ref="L67" si="100">L9*L$86/1000</f>
        <v>2642.1513604330567</v>
      </c>
      <c r="M67" s="15">
        <f t="shared" si="99"/>
        <v>2234.3775509512939</v>
      </c>
      <c r="N67" s="15">
        <f t="shared" si="99"/>
        <v>2375.723494535936</v>
      </c>
      <c r="O67" s="15">
        <f t="shared" si="99"/>
        <v>2272.6472024518962</v>
      </c>
      <c r="P67" s="15">
        <f t="shared" si="98"/>
        <v>1078.8877964253386</v>
      </c>
      <c r="Q67" s="15">
        <f t="shared" si="98"/>
        <v>5479.0093862824069</v>
      </c>
      <c r="R67" s="15">
        <f t="shared" si="98"/>
        <v>8582.6972624922782</v>
      </c>
      <c r="S67" s="15">
        <f t="shared" si="98"/>
        <v>11368.448994305205</v>
      </c>
      <c r="T67" s="15">
        <f t="shared" si="98"/>
        <v>14888.362811246572</v>
      </c>
      <c r="U67" s="15">
        <f t="shared" si="98"/>
        <v>17782.556085945253</v>
      </c>
      <c r="V67" s="15">
        <f t="shared" si="98"/>
        <v>20606.862964712313</v>
      </c>
      <c r="W67" s="15">
        <f t="shared" si="98"/>
        <v>23150.453355349819</v>
      </c>
      <c r="X67" s="15">
        <f t="shared" si="98"/>
        <v>25792.593629463488</v>
      </c>
      <c r="Y67" s="15">
        <f t="shared" si="98"/>
        <v>27992.02427944494</v>
      </c>
      <c r="Z67" s="15">
        <f t="shared" si="98"/>
        <v>30367.12418734777</v>
      </c>
      <c r="AA67" s="15">
        <f t="shared" si="98"/>
        <v>32626.14953189707</v>
      </c>
      <c r="AB67" s="15">
        <f t="shared" si="98"/>
        <v>8582.6972624922782</v>
      </c>
      <c r="AC67" s="15">
        <f t="shared" si="98"/>
        <v>9138.7628583710029</v>
      </c>
      <c r="AD67" s="15">
        <f t="shared" si="98"/>
        <v>8021.9020542269427</v>
      </c>
      <c r="AE67" s="15">
        <f t="shared" si="98"/>
        <v>6902.0555013284875</v>
      </c>
      <c r="AF67" s="15">
        <f t="shared" si="98"/>
        <v>17782.556085945253</v>
      </c>
      <c r="AG67" s="15">
        <f t="shared" si="98"/>
        <v>14906.386378195268</v>
      </c>
      <c r="AH67" s="15">
        <f t="shared" si="98"/>
        <v>32626.14953189707</v>
      </c>
    </row>
    <row r="68" spans="2:34" s="1" customFormat="1" ht="18.600000000000001">
      <c r="B68" s="24" t="s">
        <v>39</v>
      </c>
      <c r="C68" s="14"/>
      <c r="D68" s="15">
        <f t="shared" ref="D68:AH68" si="101">D10*D$86/1000</f>
        <v>40.686780801609778</v>
      </c>
      <c r="E68" s="15">
        <f t="shared" ref="E68:O68" si="102">E10*E$86/1000</f>
        <v>284.92731899643348</v>
      </c>
      <c r="F68" s="15">
        <f t="shared" si="102"/>
        <v>27.626826321777767</v>
      </c>
      <c r="G68" s="15">
        <f t="shared" si="102"/>
        <v>24.74758019021229</v>
      </c>
      <c r="H68" s="15">
        <f t="shared" si="102"/>
        <v>0</v>
      </c>
      <c r="I68" s="15">
        <f t="shared" si="102"/>
        <v>0</v>
      </c>
      <c r="J68" s="15">
        <f t="shared" si="102"/>
        <v>21.150777631861519</v>
      </c>
      <c r="K68" s="15">
        <f t="shared" si="102"/>
        <v>0</v>
      </c>
      <c r="L68" s="15">
        <f t="shared" ref="L68" si="103">L10*L$86/1000</f>
        <v>0</v>
      </c>
      <c r="M68" s="15">
        <f t="shared" si="102"/>
        <v>0</v>
      </c>
      <c r="N68" s="15">
        <f t="shared" si="102"/>
        <v>0</v>
      </c>
      <c r="O68" s="15">
        <f t="shared" si="102"/>
        <v>0</v>
      </c>
      <c r="P68" s="15">
        <f t="shared" si="101"/>
        <v>40.686780801609778</v>
      </c>
      <c r="Q68" s="15">
        <f t="shared" si="101"/>
        <v>344.45323950399086</v>
      </c>
      <c r="R68" s="15">
        <f t="shared" si="101"/>
        <v>377.75721813136045</v>
      </c>
      <c r="S68" s="15">
        <f t="shared" si="101"/>
        <v>400.71282532600191</v>
      </c>
      <c r="T68" s="15">
        <f t="shared" si="101"/>
        <v>391.57328423150108</v>
      </c>
      <c r="U68" s="15">
        <f t="shared" si="101"/>
        <v>385.73753727643157</v>
      </c>
      <c r="V68" s="15">
        <f t="shared" si="101"/>
        <v>404.31666631512843</v>
      </c>
      <c r="W68" s="15">
        <f t="shared" si="101"/>
        <v>402.62489936747778</v>
      </c>
      <c r="X68" s="15">
        <f t="shared" si="101"/>
        <v>398.7365208437991</v>
      </c>
      <c r="Y68" s="15">
        <f t="shared" si="101"/>
        <v>394.52298469267845</v>
      </c>
      <c r="Z68" s="15">
        <f t="shared" si="101"/>
        <v>394.46435126400144</v>
      </c>
      <c r="AA68" s="15">
        <f t="shared" si="101"/>
        <v>389.69658589386012</v>
      </c>
      <c r="AB68" s="15">
        <f t="shared" si="101"/>
        <v>377.75721813136045</v>
      </c>
      <c r="AC68" s="15">
        <f t="shared" si="101"/>
        <v>23.165232271467612</v>
      </c>
      <c r="AD68" s="15">
        <f t="shared" si="101"/>
        <v>21.158641355244256</v>
      </c>
      <c r="AE68" s="15">
        <f t="shared" si="101"/>
        <v>0</v>
      </c>
      <c r="AF68" s="15">
        <f t="shared" si="101"/>
        <v>385.73753727643157</v>
      </c>
      <c r="AG68" s="15">
        <f t="shared" si="101"/>
        <v>20.696588651994606</v>
      </c>
      <c r="AH68" s="15">
        <f t="shared" si="101"/>
        <v>389.69658589386012</v>
      </c>
    </row>
    <row r="69" spans="2:34" s="1" customFormat="1" ht="18.600000000000001">
      <c r="B69" s="24" t="s">
        <v>40</v>
      </c>
      <c r="C69" s="14"/>
      <c r="D69" s="15">
        <f t="shared" ref="D69:AH69" si="104">D11*D$86/1000</f>
        <v>0</v>
      </c>
      <c r="E69" s="15">
        <f t="shared" ref="E69:O69" si="105">E11*E$86/1000</f>
        <v>0</v>
      </c>
      <c r="F69" s="15">
        <f t="shared" si="105"/>
        <v>0</v>
      </c>
      <c r="G69" s="15">
        <f t="shared" si="105"/>
        <v>0</v>
      </c>
      <c r="H69" s="15">
        <f t="shared" si="105"/>
        <v>0</v>
      </c>
      <c r="I69" s="15">
        <f t="shared" si="105"/>
        <v>0</v>
      </c>
      <c r="J69" s="15">
        <f t="shared" si="105"/>
        <v>0</v>
      </c>
      <c r="K69" s="15">
        <f t="shared" si="105"/>
        <v>0</v>
      </c>
      <c r="L69" s="15">
        <f t="shared" ref="L69" si="106">L11*L$86/1000</f>
        <v>0</v>
      </c>
      <c r="M69" s="15">
        <f t="shared" si="105"/>
        <v>0</v>
      </c>
      <c r="N69" s="15">
        <f t="shared" si="105"/>
        <v>0</v>
      </c>
      <c r="O69" s="15">
        <f t="shared" si="105"/>
        <v>0</v>
      </c>
      <c r="P69" s="15">
        <f t="shared" si="104"/>
        <v>0</v>
      </c>
      <c r="Q69" s="15">
        <f t="shared" si="104"/>
        <v>0</v>
      </c>
      <c r="R69" s="15">
        <f t="shared" si="104"/>
        <v>0</v>
      </c>
      <c r="S69" s="15">
        <f t="shared" si="104"/>
        <v>0</v>
      </c>
      <c r="T69" s="15">
        <f t="shared" si="104"/>
        <v>0</v>
      </c>
      <c r="U69" s="15">
        <f t="shared" si="104"/>
        <v>0</v>
      </c>
      <c r="V69" s="15">
        <f t="shared" si="104"/>
        <v>0</v>
      </c>
      <c r="W69" s="15">
        <f t="shared" si="104"/>
        <v>0</v>
      </c>
      <c r="X69" s="15">
        <f t="shared" si="104"/>
        <v>0</v>
      </c>
      <c r="Y69" s="15">
        <f t="shared" si="104"/>
        <v>0</v>
      </c>
      <c r="Z69" s="15">
        <f t="shared" si="104"/>
        <v>0</v>
      </c>
      <c r="AA69" s="15">
        <f t="shared" si="104"/>
        <v>0</v>
      </c>
      <c r="AB69" s="15">
        <f t="shared" si="104"/>
        <v>0</v>
      </c>
      <c r="AC69" s="15">
        <f t="shared" si="104"/>
        <v>0</v>
      </c>
      <c r="AD69" s="15">
        <f t="shared" si="104"/>
        <v>0</v>
      </c>
      <c r="AE69" s="15">
        <f t="shared" si="104"/>
        <v>0</v>
      </c>
      <c r="AF69" s="15">
        <f t="shared" si="104"/>
        <v>0</v>
      </c>
      <c r="AG69" s="15">
        <f t="shared" si="104"/>
        <v>0</v>
      </c>
      <c r="AH69" s="15">
        <f t="shared" si="104"/>
        <v>0</v>
      </c>
    </row>
    <row r="70" spans="2:34" s="1" customFormat="1" ht="18.600000000000001">
      <c r="B70" s="26" t="s">
        <v>41</v>
      </c>
      <c r="C70" s="27"/>
      <c r="D70" s="28">
        <f t="shared" ref="D70:AH70" si="107">D12*D$86/1000</f>
        <v>11688.515123090898</v>
      </c>
      <c r="E70" s="28">
        <f t="shared" ref="E70:O70" si="108">E12*E$86/1000</f>
        <v>13678.484733345587</v>
      </c>
      <c r="F70" s="28">
        <f t="shared" si="108"/>
        <v>14803.963505215734</v>
      </c>
      <c r="G70" s="28">
        <f t="shared" si="108"/>
        <v>14252.867629548917</v>
      </c>
      <c r="H70" s="28">
        <f t="shared" si="108"/>
        <v>13311.428240355293</v>
      </c>
      <c r="I70" s="28">
        <f t="shared" si="108"/>
        <v>14484.034550929005</v>
      </c>
      <c r="J70" s="28">
        <f t="shared" si="108"/>
        <v>12419.942365031535</v>
      </c>
      <c r="K70" s="28">
        <f t="shared" si="108"/>
        <v>14024.283473709485</v>
      </c>
      <c r="L70" s="28">
        <f t="shared" ref="L70" si="109">L12*L$86/1000</f>
        <v>13410.625588694533</v>
      </c>
      <c r="M70" s="28">
        <f t="shared" si="108"/>
        <v>11658.581219815827</v>
      </c>
      <c r="N70" s="28">
        <f t="shared" si="108"/>
        <v>12498.617349217782</v>
      </c>
      <c r="O70" s="28">
        <f t="shared" si="108"/>
        <v>13204.8279651705</v>
      </c>
      <c r="P70" s="28">
        <f t="shared" si="107"/>
        <v>11688.515123090898</v>
      </c>
      <c r="Q70" s="28">
        <f t="shared" si="107"/>
        <v>25632.938987922735</v>
      </c>
      <c r="R70" s="28">
        <f t="shared" si="107"/>
        <v>40391.357746823145</v>
      </c>
      <c r="S70" s="28">
        <f t="shared" si="107"/>
        <v>54664.465863704951</v>
      </c>
      <c r="T70" s="28">
        <f t="shared" si="107"/>
        <v>68099.858058664977</v>
      </c>
      <c r="U70" s="28">
        <f t="shared" si="107"/>
        <v>82754.268379943896</v>
      </c>
      <c r="V70" s="28">
        <f t="shared" si="107"/>
        <v>95149.150703514562</v>
      </c>
      <c r="W70" s="28">
        <f t="shared" si="107"/>
        <v>109200.30047097878</v>
      </c>
      <c r="X70" s="28">
        <f t="shared" si="107"/>
        <v>122691.05863667137</v>
      </c>
      <c r="Y70" s="28">
        <f t="shared" si="107"/>
        <v>134292.9381473625</v>
      </c>
      <c r="Z70" s="28">
        <f t="shared" si="107"/>
        <v>146790.20275547227</v>
      </c>
      <c r="AA70" s="28">
        <f t="shared" si="107"/>
        <v>160274.28697909549</v>
      </c>
      <c r="AB70" s="28">
        <f t="shared" si="107"/>
        <v>40391.357746823145</v>
      </c>
      <c r="AC70" s="28">
        <f t="shared" si="107"/>
        <v>42117.392239466957</v>
      </c>
      <c r="AD70" s="28">
        <f t="shared" si="107"/>
        <v>39861.211754803749</v>
      </c>
      <c r="AE70" s="28">
        <f t="shared" si="107"/>
        <v>37555.740319748285</v>
      </c>
      <c r="AF70" s="28">
        <f t="shared" si="107"/>
        <v>82754.268379943896</v>
      </c>
      <c r="AG70" s="28">
        <f t="shared" si="107"/>
        <v>77404.061119922131</v>
      </c>
      <c r="AH70" s="28">
        <f t="shared" si="107"/>
        <v>160274.28697909549</v>
      </c>
    </row>
    <row r="71" spans="2:34" s="1" customFormat="1" ht="18.600000000000001">
      <c r="B71" s="25" t="s">
        <v>42</v>
      </c>
      <c r="C71" s="14"/>
      <c r="D71" s="15">
        <f t="shared" ref="D71:AH71" si="110">D13*D$86/1000</f>
        <v>512.91447616958419</v>
      </c>
      <c r="E71" s="15">
        <f t="shared" ref="E71:O71" si="111">E13*E$86/1000</f>
        <v>653.99745266541709</v>
      </c>
      <c r="F71" s="15">
        <f t="shared" si="111"/>
        <v>542.41056120454425</v>
      </c>
      <c r="G71" s="15">
        <f t="shared" si="111"/>
        <v>651.47620500730898</v>
      </c>
      <c r="H71" s="15">
        <f t="shared" si="111"/>
        <v>427.04941367083183</v>
      </c>
      <c r="I71" s="15">
        <f t="shared" si="111"/>
        <v>478.37864415189182</v>
      </c>
      <c r="J71" s="15">
        <f t="shared" si="111"/>
        <v>378.16987604895394</v>
      </c>
      <c r="K71" s="15">
        <f t="shared" si="111"/>
        <v>484.08554358531825</v>
      </c>
      <c r="L71" s="15">
        <f t="shared" ref="L71" si="112">L13*L$86/1000</f>
        <v>503.38549703937127</v>
      </c>
      <c r="M71" s="15">
        <f t="shared" si="111"/>
        <v>460.40490884263147</v>
      </c>
      <c r="N71" s="15">
        <f t="shared" si="111"/>
        <v>611.00502939857722</v>
      </c>
      <c r="O71" s="15">
        <f t="shared" si="111"/>
        <v>505.46070292344643</v>
      </c>
      <c r="P71" s="15">
        <f t="shared" si="110"/>
        <v>512.91447616958419</v>
      </c>
      <c r="Q71" s="15">
        <f t="shared" si="110"/>
        <v>1182.6398250771354</v>
      </c>
      <c r="R71" s="15">
        <f t="shared" si="110"/>
        <v>1728.111153956984</v>
      </c>
      <c r="S71" s="15">
        <f t="shared" si="110"/>
        <v>2381.2140525381315</v>
      </c>
      <c r="T71" s="15">
        <f t="shared" si="110"/>
        <v>2797.9282366948491</v>
      </c>
      <c r="U71" s="15">
        <f t="shared" si="110"/>
        <v>3273.7561997489465</v>
      </c>
      <c r="V71" s="15">
        <f t="shared" si="110"/>
        <v>3643.3738918838853</v>
      </c>
      <c r="W71" s="15">
        <f t="shared" si="110"/>
        <v>4126.8844495519543</v>
      </c>
      <c r="X71" s="15">
        <f t="shared" si="110"/>
        <v>4633.0083114665777</v>
      </c>
      <c r="Y71" s="15">
        <f t="shared" si="110"/>
        <v>5093.4157725751684</v>
      </c>
      <c r="Z71" s="15">
        <f t="shared" si="110"/>
        <v>5704.5733796505683</v>
      </c>
      <c r="AA71" s="15">
        <f t="shared" si="110"/>
        <v>6219.6881450720948</v>
      </c>
      <c r="AB71" s="15">
        <f t="shared" si="110"/>
        <v>1728.111153956984</v>
      </c>
      <c r="AC71" s="15">
        <f t="shared" si="110"/>
        <v>1547.155359334701</v>
      </c>
      <c r="AD71" s="15">
        <f t="shared" si="110"/>
        <v>1367.108675877422</v>
      </c>
      <c r="AE71" s="15">
        <f t="shared" si="110"/>
        <v>1573.9867154608537</v>
      </c>
      <c r="AF71" s="15">
        <f t="shared" si="110"/>
        <v>3273.7561997489465</v>
      </c>
      <c r="AG71" s="15">
        <f t="shared" si="110"/>
        <v>2947.1828583538536</v>
      </c>
      <c r="AH71" s="15">
        <f t="shared" si="110"/>
        <v>6219.6881450720948</v>
      </c>
    </row>
    <row r="72" spans="2:34" s="1" customFormat="1" ht="18.600000000000001">
      <c r="B72" s="25" t="s">
        <v>43</v>
      </c>
      <c r="C72" s="14"/>
      <c r="D72" s="15">
        <f t="shared" ref="D72:AH72" si="113">D14*D$86/1000</f>
        <v>16867.216717943189</v>
      </c>
      <c r="E72" s="15">
        <f t="shared" ref="E72:O72" si="114">E14*E$86/1000</f>
        <v>18722.207149973583</v>
      </c>
      <c r="F72" s="15">
        <f t="shared" si="114"/>
        <v>19377.486327228598</v>
      </c>
      <c r="G72" s="15">
        <f t="shared" si="114"/>
        <v>18449.986111808375</v>
      </c>
      <c r="H72" s="15">
        <f t="shared" si="114"/>
        <v>20458.528213620186</v>
      </c>
      <c r="I72" s="15">
        <f t="shared" si="114"/>
        <v>21502.539380359492</v>
      </c>
      <c r="J72" s="15">
        <f t="shared" si="114"/>
        <v>19482.598555523044</v>
      </c>
      <c r="K72" s="15">
        <f t="shared" si="114"/>
        <v>21687.779603783303</v>
      </c>
      <c r="L72" s="15">
        <f t="shared" ref="L72" si="115">L14*L$86/1000</f>
        <v>24441.00083329251</v>
      </c>
      <c r="M72" s="15">
        <f t="shared" si="114"/>
        <v>21347.319754060893</v>
      </c>
      <c r="N72" s="15">
        <f t="shared" si="114"/>
        <v>20812.909991275777</v>
      </c>
      <c r="O72" s="15">
        <f t="shared" si="114"/>
        <v>16572.133172189195</v>
      </c>
      <c r="P72" s="15">
        <f t="shared" si="113"/>
        <v>16867.216717943189</v>
      </c>
      <c r="Q72" s="15">
        <f t="shared" si="113"/>
        <v>35896.448480756153</v>
      </c>
      <c r="R72" s="15">
        <f t="shared" si="113"/>
        <v>55259.864049265641</v>
      </c>
      <c r="S72" s="15">
        <f t="shared" si="113"/>
        <v>73718.385634695427</v>
      </c>
      <c r="T72" s="15">
        <f t="shared" si="113"/>
        <v>94602.274386902063</v>
      </c>
      <c r="U72" s="15">
        <f t="shared" si="113"/>
        <v>116454.56953480568</v>
      </c>
      <c r="V72" s="15">
        <f t="shared" si="113"/>
        <v>136035.85350831493</v>
      </c>
      <c r="W72" s="15">
        <f t="shared" si="113"/>
        <v>157811.65516667374</v>
      </c>
      <c r="X72" s="15">
        <f t="shared" si="113"/>
        <v>182796.65793261889</v>
      </c>
      <c r="Y72" s="15">
        <f t="shared" si="113"/>
        <v>204482.4507142475</v>
      </c>
      <c r="Z72" s="15">
        <f t="shared" si="113"/>
        <v>225295.9533154908</v>
      </c>
      <c r="AA72" s="15">
        <f t="shared" si="113"/>
        <v>241722.11320672464</v>
      </c>
      <c r="AB72" s="15">
        <f t="shared" si="113"/>
        <v>55259.864049265641</v>
      </c>
      <c r="AC72" s="15">
        <f t="shared" si="113"/>
        <v>60713.024772118915</v>
      </c>
      <c r="AD72" s="15">
        <f t="shared" si="113"/>
        <v>65737.189162157563</v>
      </c>
      <c r="AE72" s="15">
        <f t="shared" si="113"/>
        <v>58680.566028086847</v>
      </c>
      <c r="AF72" s="15">
        <f t="shared" si="113"/>
        <v>116454.56953480568</v>
      </c>
      <c r="AG72" s="15">
        <f t="shared" si="113"/>
        <v>124322.17885297601</v>
      </c>
      <c r="AH72" s="15">
        <f t="shared" si="113"/>
        <v>241722.11320672464</v>
      </c>
    </row>
    <row r="73" spans="2:34" s="1" customFormat="1" ht="18.600000000000001">
      <c r="B73" s="25" t="s">
        <v>44</v>
      </c>
      <c r="C73" s="14"/>
      <c r="D73" s="15">
        <f t="shared" ref="D73:AH73" si="116">D15*D$86/1000</f>
        <v>21170.709090443146</v>
      </c>
      <c r="E73" s="15">
        <f t="shared" ref="E73:O73" si="117">E15*E$86/1000</f>
        <v>22476.372245441951</v>
      </c>
      <c r="F73" s="15">
        <f t="shared" si="117"/>
        <v>23595.569227829958</v>
      </c>
      <c r="G73" s="15">
        <f t="shared" si="117"/>
        <v>24014.078534574524</v>
      </c>
      <c r="H73" s="15">
        <f t="shared" si="117"/>
        <v>23413.832723656</v>
      </c>
      <c r="I73" s="15">
        <f t="shared" si="117"/>
        <v>24295.925353965482</v>
      </c>
      <c r="J73" s="15">
        <f t="shared" si="117"/>
        <v>19660.476800034448</v>
      </c>
      <c r="K73" s="15">
        <f t="shared" si="117"/>
        <v>22232.981173668333</v>
      </c>
      <c r="L73" s="15">
        <f t="shared" ref="L73" si="118">L15*L$86/1000</f>
        <v>27887.786537529169</v>
      </c>
      <c r="M73" s="15">
        <f t="shared" si="117"/>
        <v>27170.00140582311</v>
      </c>
      <c r="N73" s="15">
        <f t="shared" si="117"/>
        <v>31320.0558975434</v>
      </c>
      <c r="O73" s="15">
        <f t="shared" si="117"/>
        <v>27399.682975426822</v>
      </c>
      <c r="P73" s="15">
        <f t="shared" si="116"/>
        <v>21170.709090443146</v>
      </c>
      <c r="Q73" s="15">
        <f t="shared" si="116"/>
        <v>43955.249259332268</v>
      </c>
      <c r="R73" s="15">
        <f t="shared" si="116"/>
        <v>67538.441841746666</v>
      </c>
      <c r="S73" s="15">
        <f t="shared" si="116"/>
        <v>91589.683452212659</v>
      </c>
      <c r="T73" s="15">
        <f t="shared" si="116"/>
        <v>115325.59095100079</v>
      </c>
      <c r="U73" s="15">
        <f t="shared" si="116"/>
        <v>139891.02033461025</v>
      </c>
      <c r="V73" s="15">
        <f t="shared" si="116"/>
        <v>159419.96017385949</v>
      </c>
      <c r="W73" s="15">
        <f t="shared" si="116"/>
        <v>181659.64008893832</v>
      </c>
      <c r="X73" s="15">
        <f t="shared" si="116"/>
        <v>210152.76527562682</v>
      </c>
      <c r="Y73" s="15">
        <f t="shared" si="116"/>
        <v>237991.35970866846</v>
      </c>
      <c r="Z73" s="15">
        <f t="shared" si="116"/>
        <v>269322.6693078439</v>
      </c>
      <c r="AA73" s="15">
        <f t="shared" si="116"/>
        <v>297728.01796474669</v>
      </c>
      <c r="AB73" s="15">
        <f t="shared" si="116"/>
        <v>67538.441841746666</v>
      </c>
      <c r="AC73" s="15">
        <f t="shared" si="116"/>
        <v>71873.714785831384</v>
      </c>
      <c r="AD73" s="15">
        <f t="shared" si="116"/>
        <v>69998.748974650603</v>
      </c>
      <c r="AE73" s="15">
        <f t="shared" si="116"/>
        <v>85913.605203492494</v>
      </c>
      <c r="AF73" s="15">
        <f t="shared" si="116"/>
        <v>139891.02033461025</v>
      </c>
      <c r="AG73" s="15">
        <f t="shared" si="116"/>
        <v>156345.57836542267</v>
      </c>
      <c r="AH73" s="15">
        <f t="shared" si="116"/>
        <v>297728.01796474669</v>
      </c>
    </row>
    <row r="74" spans="2:34" s="1" customFormat="1" ht="18.600000000000001">
      <c r="B74" s="25" t="s">
        <v>45</v>
      </c>
      <c r="C74" s="14"/>
      <c r="D74" s="15">
        <f t="shared" ref="D74:AH74" si="119">D16*D$86/1000</f>
        <v>0</v>
      </c>
      <c r="E74" s="15">
        <f t="shared" ref="E74:O74" si="120">E16*E$86/1000</f>
        <v>0</v>
      </c>
      <c r="F74" s="15">
        <f t="shared" si="120"/>
        <v>0</v>
      </c>
      <c r="G74" s="15">
        <f t="shared" si="120"/>
        <v>0</v>
      </c>
      <c r="H74" s="15">
        <f t="shared" si="120"/>
        <v>0</v>
      </c>
      <c r="I74" s="15">
        <f t="shared" si="120"/>
        <v>0</v>
      </c>
      <c r="J74" s="15">
        <f t="shared" si="120"/>
        <v>0</v>
      </c>
      <c r="K74" s="15">
        <f t="shared" si="120"/>
        <v>0</v>
      </c>
      <c r="L74" s="15">
        <f t="shared" ref="L74" si="121">L16*L$86/1000</f>
        <v>0</v>
      </c>
      <c r="M74" s="15">
        <f t="shared" si="120"/>
        <v>0</v>
      </c>
      <c r="N74" s="15">
        <f t="shared" si="120"/>
        <v>0</v>
      </c>
      <c r="O74" s="15">
        <f t="shared" si="120"/>
        <v>59.856116225845014</v>
      </c>
      <c r="P74" s="15">
        <f t="shared" si="119"/>
        <v>0</v>
      </c>
      <c r="Q74" s="15">
        <f t="shared" si="119"/>
        <v>0</v>
      </c>
      <c r="R74" s="15">
        <f t="shared" si="119"/>
        <v>0</v>
      </c>
      <c r="S74" s="15">
        <f t="shared" si="119"/>
        <v>0</v>
      </c>
      <c r="T74" s="15">
        <f t="shared" si="119"/>
        <v>0</v>
      </c>
      <c r="U74" s="15">
        <f t="shared" si="119"/>
        <v>0</v>
      </c>
      <c r="V74" s="15">
        <f t="shared" si="119"/>
        <v>0</v>
      </c>
      <c r="W74" s="15">
        <f t="shared" si="119"/>
        <v>0</v>
      </c>
      <c r="X74" s="15">
        <f t="shared" si="119"/>
        <v>0</v>
      </c>
      <c r="Y74" s="15">
        <f t="shared" si="119"/>
        <v>0</v>
      </c>
      <c r="Z74" s="15">
        <f t="shared" si="119"/>
        <v>0</v>
      </c>
      <c r="AA74" s="15">
        <f t="shared" si="119"/>
        <v>69.164250365271428</v>
      </c>
      <c r="AB74" s="15">
        <f t="shared" si="119"/>
        <v>0</v>
      </c>
      <c r="AC74" s="15">
        <f t="shared" si="119"/>
        <v>0</v>
      </c>
      <c r="AD74" s="15">
        <f t="shared" si="119"/>
        <v>0</v>
      </c>
      <c r="AE74" s="15">
        <f t="shared" si="119"/>
        <v>64.350964746698139</v>
      </c>
      <c r="AF74" s="15">
        <f t="shared" si="119"/>
        <v>0</v>
      </c>
      <c r="AG74" s="15">
        <f t="shared" si="119"/>
        <v>65.820409724000854</v>
      </c>
      <c r="AH74" s="15">
        <f t="shared" si="119"/>
        <v>69.164250365271428</v>
      </c>
    </row>
    <row r="75" spans="2:34" s="1" customFormat="1" ht="18.600000000000001">
      <c r="B75" s="25" t="s">
        <v>46</v>
      </c>
      <c r="C75" s="14"/>
      <c r="D75" s="15">
        <f t="shared" ref="D75:AH75" si="122">D17*D$86/1000</f>
        <v>2106.8633493343909</v>
      </c>
      <c r="E75" s="15">
        <f t="shared" ref="E75:O75" si="123">E17*E$86/1000</f>
        <v>2312.8024376304747</v>
      </c>
      <c r="F75" s="15">
        <f t="shared" si="123"/>
        <v>1874.5081496999055</v>
      </c>
      <c r="G75" s="15">
        <f t="shared" si="123"/>
        <v>1840.4911741461926</v>
      </c>
      <c r="H75" s="15">
        <f t="shared" si="123"/>
        <v>1893.0218256213907</v>
      </c>
      <c r="I75" s="15">
        <f t="shared" si="123"/>
        <v>2165.685995005711</v>
      </c>
      <c r="J75" s="15">
        <f t="shared" si="123"/>
        <v>1372.210338563428</v>
      </c>
      <c r="K75" s="15">
        <f t="shared" si="123"/>
        <v>1884.3898683068649</v>
      </c>
      <c r="L75" s="15">
        <f t="shared" ref="L75" si="124">L17*L$86/1000</f>
        <v>2546.1961213404602</v>
      </c>
      <c r="M75" s="15">
        <f t="shared" si="123"/>
        <v>3378.1485299677797</v>
      </c>
      <c r="N75" s="15">
        <f t="shared" si="123"/>
        <v>2553.8115863162575</v>
      </c>
      <c r="O75" s="15">
        <f t="shared" si="123"/>
        <v>2722.1380861023217</v>
      </c>
      <c r="P75" s="15">
        <f t="shared" si="122"/>
        <v>2106.8633493343909</v>
      </c>
      <c r="Q75" s="15">
        <f t="shared" si="122"/>
        <v>4456.0709673926567</v>
      </c>
      <c r="R75" s="15">
        <f t="shared" si="122"/>
        <v>6348.3251243610193</v>
      </c>
      <c r="S75" s="15">
        <f t="shared" si="122"/>
        <v>8184.7033500668831</v>
      </c>
      <c r="T75" s="15">
        <f t="shared" si="122"/>
        <v>10085.983261716337</v>
      </c>
      <c r="U75" s="15">
        <f t="shared" si="122"/>
        <v>12278.581857572064</v>
      </c>
      <c r="V75" s="15">
        <f t="shared" si="122"/>
        <v>13615.632355648979</v>
      </c>
      <c r="W75" s="15">
        <f t="shared" si="122"/>
        <v>15500.155855838355</v>
      </c>
      <c r="X75" s="15">
        <f t="shared" si="122"/>
        <v>18112.104913724852</v>
      </c>
      <c r="Y75" s="15">
        <f t="shared" si="122"/>
        <v>21658.099307365395</v>
      </c>
      <c r="Z75" s="15">
        <f t="shared" si="122"/>
        <v>24212.493751020651</v>
      </c>
      <c r="AA75" s="15">
        <f t="shared" si="122"/>
        <v>27065.298690934353</v>
      </c>
      <c r="AB75" s="15">
        <f t="shared" si="122"/>
        <v>6348.3251243610193</v>
      </c>
      <c r="AC75" s="15">
        <f t="shared" si="122"/>
        <v>5924.4471031912017</v>
      </c>
      <c r="AD75" s="15">
        <f t="shared" si="122"/>
        <v>5826.8345431695379</v>
      </c>
      <c r="AE75" s="15">
        <f t="shared" si="122"/>
        <v>8712.1734268847249</v>
      </c>
      <c r="AF75" s="15">
        <f t="shared" si="122"/>
        <v>12278.581857572064</v>
      </c>
      <c r="AG75" s="15">
        <f t="shared" si="122"/>
        <v>14610.705451155149</v>
      </c>
      <c r="AH75" s="15">
        <f t="shared" si="122"/>
        <v>27065.298690934353</v>
      </c>
    </row>
    <row r="76" spans="2:34" s="1" customFormat="1" ht="18.600000000000001">
      <c r="B76" s="26" t="s">
        <v>47</v>
      </c>
      <c r="C76" s="27"/>
      <c r="D76" s="28">
        <f t="shared" ref="D76:AH76" si="125">D18*D$86/1000</f>
        <v>40657.703633890305</v>
      </c>
      <c r="E76" s="28">
        <f t="shared" ref="E76:O76" si="126">E18*E$86/1000</f>
        <v>44236.044640025139</v>
      </c>
      <c r="F76" s="28">
        <f t="shared" si="126"/>
        <v>45394.723838587939</v>
      </c>
      <c r="G76" s="28">
        <f t="shared" si="126"/>
        <v>44956.032025536399</v>
      </c>
      <c r="H76" s="28">
        <f t="shared" si="126"/>
        <v>46192.432176568407</v>
      </c>
      <c r="I76" s="28">
        <f t="shared" si="126"/>
        <v>48453.589809526915</v>
      </c>
      <c r="J76" s="28">
        <f t="shared" si="126"/>
        <v>40920.31452362235</v>
      </c>
      <c r="K76" s="28">
        <f t="shared" si="126"/>
        <v>46289.236189343821</v>
      </c>
      <c r="L76" s="28">
        <f t="shared" ref="L76" si="127">L18*L$86/1000</f>
        <v>55378.368989201517</v>
      </c>
      <c r="M76" s="28">
        <f t="shared" si="126"/>
        <v>52364.331199429551</v>
      </c>
      <c r="N76" s="28">
        <f t="shared" si="126"/>
        <v>55316.682926897403</v>
      </c>
      <c r="O76" s="28">
        <f t="shared" si="126"/>
        <v>47259.271052867633</v>
      </c>
      <c r="P76" s="28">
        <f t="shared" si="125"/>
        <v>40657.703633890305</v>
      </c>
      <c r="Q76" s="28">
        <f t="shared" si="125"/>
        <v>85566.408004215933</v>
      </c>
      <c r="R76" s="28">
        <f t="shared" si="125"/>
        <v>130956.79322286643</v>
      </c>
      <c r="S76" s="28">
        <f t="shared" si="125"/>
        <v>175955.55020624743</v>
      </c>
      <c r="T76" s="28">
        <f t="shared" si="125"/>
        <v>222891.48023090794</v>
      </c>
      <c r="U76" s="28">
        <f t="shared" si="125"/>
        <v>271988.40903404239</v>
      </c>
      <c r="V76" s="28">
        <f t="shared" si="125"/>
        <v>312833.01983241108</v>
      </c>
      <c r="W76" s="28">
        <f t="shared" si="125"/>
        <v>359216.0408843201</v>
      </c>
      <c r="X76" s="28">
        <f t="shared" si="125"/>
        <v>415811.10500924609</v>
      </c>
      <c r="Y76" s="28">
        <f t="shared" si="125"/>
        <v>469350.018168999</v>
      </c>
      <c r="Z76" s="28">
        <f t="shared" si="125"/>
        <v>524679.29244639748</v>
      </c>
      <c r="AA76" s="28">
        <f t="shared" si="125"/>
        <v>572946.14927008597</v>
      </c>
      <c r="AB76" s="28">
        <f t="shared" si="125"/>
        <v>130956.79322286643</v>
      </c>
      <c r="AC76" s="28">
        <f t="shared" si="125"/>
        <v>140069.76877789944</v>
      </c>
      <c r="AD76" s="28">
        <f t="shared" si="125"/>
        <v>142956.7502952941</v>
      </c>
      <c r="AE76" s="28">
        <f t="shared" si="125"/>
        <v>154970.67906579346</v>
      </c>
      <c r="AF76" s="28">
        <f t="shared" si="125"/>
        <v>271988.40903404239</v>
      </c>
      <c r="AG76" s="28">
        <f t="shared" si="125"/>
        <v>298344.3384841251</v>
      </c>
      <c r="AH76" s="28">
        <f t="shared" si="125"/>
        <v>572946.14927008597</v>
      </c>
    </row>
    <row r="77" spans="2:34" s="1" customFormat="1" ht="18.600000000000001">
      <c r="B77" s="25" t="s">
        <v>48</v>
      </c>
      <c r="C77" s="14"/>
      <c r="D77" s="15">
        <f t="shared" ref="D77:AH77" si="128">D19*D$86/1000</f>
        <v>4798.5980139416151</v>
      </c>
      <c r="E77" s="15">
        <f t="shared" ref="E77:O77" si="129">E19*E$86/1000</f>
        <v>9358.2162427675739</v>
      </c>
      <c r="F77" s="15">
        <f t="shared" si="129"/>
        <v>6151.8464211809214</v>
      </c>
      <c r="G77" s="15">
        <f t="shared" si="129"/>
        <v>6358.0304988684356</v>
      </c>
      <c r="H77" s="15">
        <f t="shared" si="129"/>
        <v>6069.0091689255723</v>
      </c>
      <c r="I77" s="15">
        <f t="shared" si="129"/>
        <v>5027.8106278567157</v>
      </c>
      <c r="J77" s="15">
        <f t="shared" si="129"/>
        <v>6080.0842966238115</v>
      </c>
      <c r="K77" s="15">
        <f t="shared" si="129"/>
        <v>6396.4094656775487</v>
      </c>
      <c r="L77" s="15">
        <f t="shared" ref="L77" si="130">L19*L$86/1000</f>
        <v>6109.9392002477161</v>
      </c>
      <c r="M77" s="15">
        <f t="shared" si="129"/>
        <v>5294.3239818718585</v>
      </c>
      <c r="N77" s="15">
        <f t="shared" si="129"/>
        <v>8044.9069067570254</v>
      </c>
      <c r="O77" s="15">
        <f t="shared" si="129"/>
        <v>4367.4283008391048</v>
      </c>
      <c r="P77" s="15">
        <f t="shared" si="128"/>
        <v>4798.5980139416151</v>
      </c>
      <c r="Q77" s="15">
        <f t="shared" si="128"/>
        <v>14548.504239487218</v>
      </c>
      <c r="R77" s="15">
        <f t="shared" si="128"/>
        <v>20757.121059415258</v>
      </c>
      <c r="S77" s="15">
        <f t="shared" si="128"/>
        <v>27107.912312893146</v>
      </c>
      <c r="T77" s="15">
        <f t="shared" si="128"/>
        <v>33183.603070650519</v>
      </c>
      <c r="U77" s="15">
        <f t="shared" si="128"/>
        <v>38128.314709177517</v>
      </c>
      <c r="V77" s="15">
        <f t="shared" si="128"/>
        <v>44220.752256655534</v>
      </c>
      <c r="W77" s="15">
        <f t="shared" si="128"/>
        <v>50625.968844294286</v>
      </c>
      <c r="X77" s="15">
        <f t="shared" si="128"/>
        <v>56763.977640035773</v>
      </c>
      <c r="Y77" s="15">
        <f t="shared" si="128"/>
        <v>62021.47538893186</v>
      </c>
      <c r="Z77" s="15">
        <f t="shared" si="128"/>
        <v>70069.140555782418</v>
      </c>
      <c r="AA77" s="15">
        <f t="shared" si="128"/>
        <v>74268.837573947021</v>
      </c>
      <c r="AB77" s="15">
        <f t="shared" si="128"/>
        <v>20757.121059415258</v>
      </c>
      <c r="AC77" s="15">
        <f t="shared" si="128"/>
        <v>17443.110790400493</v>
      </c>
      <c r="AD77" s="15">
        <f t="shared" si="128"/>
        <v>18589.282263785546</v>
      </c>
      <c r="AE77" s="15">
        <f t="shared" si="128"/>
        <v>17484.021998366319</v>
      </c>
      <c r="AF77" s="15">
        <f t="shared" si="128"/>
        <v>38128.314709177517</v>
      </c>
      <c r="AG77" s="15">
        <f t="shared" si="128"/>
        <v>36066.60515884294</v>
      </c>
      <c r="AH77" s="15">
        <f t="shared" si="128"/>
        <v>74268.837573947021</v>
      </c>
    </row>
    <row r="78" spans="2:34" s="1" customFormat="1" ht="18.600000000000001">
      <c r="B78" s="25" t="s">
        <v>49</v>
      </c>
      <c r="C78" s="14"/>
      <c r="D78" s="15">
        <f t="shared" ref="D78:AH78" si="131">D20*D$86/1000</f>
        <v>454.65393070245534</v>
      </c>
      <c r="E78" s="15">
        <f t="shared" ref="E78:O78" si="132">E20*E$86/1000</f>
        <v>406.64498254918334</v>
      </c>
      <c r="F78" s="15">
        <f t="shared" si="132"/>
        <v>299.52213509636533</v>
      </c>
      <c r="G78" s="15">
        <f t="shared" si="132"/>
        <v>423.07633325180552</v>
      </c>
      <c r="H78" s="15">
        <f t="shared" si="132"/>
        <v>448.43890150222052</v>
      </c>
      <c r="I78" s="15">
        <f t="shared" si="132"/>
        <v>435.8833035704339</v>
      </c>
      <c r="J78" s="15">
        <f t="shared" si="132"/>
        <v>365.95906782178872</v>
      </c>
      <c r="K78" s="15">
        <f t="shared" si="132"/>
        <v>466.6454593523772</v>
      </c>
      <c r="L78" s="15">
        <f t="shared" ref="L78" si="133">L20*L$86/1000</f>
        <v>411.84279318831642</v>
      </c>
      <c r="M78" s="15">
        <f t="shared" si="132"/>
        <v>236.33036579647992</v>
      </c>
      <c r="N78" s="15">
        <f t="shared" si="132"/>
        <v>426.12586002562148</v>
      </c>
      <c r="O78" s="15">
        <f t="shared" si="132"/>
        <v>430.47008513984076</v>
      </c>
      <c r="P78" s="15">
        <f t="shared" si="131"/>
        <v>454.65393070245534</v>
      </c>
      <c r="Q78" s="15">
        <f t="shared" si="131"/>
        <v>862.17652077586263</v>
      </c>
      <c r="R78" s="15">
        <f t="shared" si="131"/>
        <v>1167.4511578486965</v>
      </c>
      <c r="S78" s="15">
        <f t="shared" si="131"/>
        <v>1591.3154500867859</v>
      </c>
      <c r="T78" s="15">
        <f t="shared" si="131"/>
        <v>2049.6379045361305</v>
      </c>
      <c r="U78" s="15">
        <f t="shared" si="131"/>
        <v>2490.6449710047937</v>
      </c>
      <c r="V78" s="15">
        <f t="shared" si="131"/>
        <v>2855.3258304819933</v>
      </c>
      <c r="W78" s="15">
        <f t="shared" si="131"/>
        <v>3324.1651950955652</v>
      </c>
      <c r="X78" s="15">
        <f t="shared" si="131"/>
        <v>3738.7527708003495</v>
      </c>
      <c r="Y78" s="15">
        <f t="shared" si="131"/>
        <v>3960.7068569399194</v>
      </c>
      <c r="Z78" s="15">
        <f t="shared" si="131"/>
        <v>4386.8784215457681</v>
      </c>
      <c r="AA78" s="15">
        <f t="shared" si="131"/>
        <v>4831.267452175065</v>
      </c>
      <c r="AB78" s="15">
        <f t="shared" si="131"/>
        <v>1167.4511578486965</v>
      </c>
      <c r="AC78" s="15">
        <f t="shared" si="131"/>
        <v>1311.6504697151518</v>
      </c>
      <c r="AD78" s="15">
        <f t="shared" si="131"/>
        <v>1243.5652251001122</v>
      </c>
      <c r="AE78" s="15">
        <f t="shared" si="131"/>
        <v>1095.3484009568617</v>
      </c>
      <c r="AF78" s="15">
        <f t="shared" si="131"/>
        <v>2490.6449710047937</v>
      </c>
      <c r="AG78" s="15">
        <f t="shared" si="131"/>
        <v>2336.7693415553481</v>
      </c>
      <c r="AH78" s="15">
        <f t="shared" si="131"/>
        <v>4831.267452175065</v>
      </c>
    </row>
    <row r="79" spans="2:34" s="1" customFormat="1" ht="18.600000000000001">
      <c r="B79" s="25" t="s">
        <v>50</v>
      </c>
      <c r="C79" s="14"/>
      <c r="D79" s="15">
        <f t="shared" ref="D79:AH79" si="134">D21*D$86/1000</f>
        <v>351.94467343499167</v>
      </c>
      <c r="E79" s="15">
        <f t="shared" ref="E79:O79" si="135">E21*E$86/1000</f>
        <v>1311.5754880828865</v>
      </c>
      <c r="F79" s="15">
        <f t="shared" si="135"/>
        <v>757.03480714491479</v>
      </c>
      <c r="G79" s="15">
        <f t="shared" si="135"/>
        <v>725.02877557264117</v>
      </c>
      <c r="H79" s="15">
        <f t="shared" si="135"/>
        <v>1165.0335625575174</v>
      </c>
      <c r="I79" s="15">
        <f t="shared" si="135"/>
        <v>1042.3009187309692</v>
      </c>
      <c r="J79" s="15">
        <f t="shared" si="135"/>
        <v>609.47274811835905</v>
      </c>
      <c r="K79" s="15">
        <f t="shared" si="135"/>
        <v>1017.5263342361748</v>
      </c>
      <c r="L79" s="15">
        <f t="shared" ref="L79" si="136">L21*L$86/1000</f>
        <v>1491.7138744698161</v>
      </c>
      <c r="M79" s="15">
        <f t="shared" si="135"/>
        <v>1068.8306191990514</v>
      </c>
      <c r="N79" s="15">
        <f t="shared" si="135"/>
        <v>1979.1118049820072</v>
      </c>
      <c r="O79" s="15">
        <f t="shared" si="135"/>
        <v>3548.328100349137</v>
      </c>
      <c r="P79" s="15">
        <f t="shared" si="134"/>
        <v>351.94467343499167</v>
      </c>
      <c r="Q79" s="15">
        <f t="shared" si="134"/>
        <v>1739.4417214136213</v>
      </c>
      <c r="R79" s="15">
        <f t="shared" si="134"/>
        <v>2502.4743745473502</v>
      </c>
      <c r="S79" s="15">
        <f t="shared" si="134"/>
        <v>3225.8730406628283</v>
      </c>
      <c r="T79" s="15">
        <f t="shared" si="134"/>
        <v>4437.3011371428092</v>
      </c>
      <c r="U79" s="15">
        <f t="shared" si="134"/>
        <v>5498.7674312350982</v>
      </c>
      <c r="V79" s="15">
        <f t="shared" si="134"/>
        <v>6092.1570083119113</v>
      </c>
      <c r="W79" s="15">
        <f t="shared" si="134"/>
        <v>7115.0275251344656</v>
      </c>
      <c r="X79" s="15">
        <f t="shared" si="134"/>
        <v>8664.2491241587377</v>
      </c>
      <c r="Y79" s="15">
        <f t="shared" si="134"/>
        <v>9755.1847450647037</v>
      </c>
      <c r="Z79" s="15">
        <f t="shared" si="134"/>
        <v>11735.7928921355</v>
      </c>
      <c r="AA79" s="15">
        <f t="shared" si="134"/>
        <v>15694.069328209331</v>
      </c>
      <c r="AB79" s="15">
        <f t="shared" si="134"/>
        <v>2502.4743745473502</v>
      </c>
      <c r="AC79" s="15">
        <f t="shared" si="134"/>
        <v>2964.3457426744862</v>
      </c>
      <c r="AD79" s="15">
        <f t="shared" si="134"/>
        <v>3135.3006145184927</v>
      </c>
      <c r="AE79" s="15">
        <f t="shared" si="134"/>
        <v>6723.361269250011</v>
      </c>
      <c r="AF79" s="15">
        <f t="shared" si="134"/>
        <v>5498.7674312350982</v>
      </c>
      <c r="AG79" s="15">
        <f t="shared" si="134"/>
        <v>9943.7216099309171</v>
      </c>
      <c r="AH79" s="15">
        <f t="shared" si="134"/>
        <v>15694.069328209331</v>
      </c>
    </row>
    <row r="80" spans="2:34" s="1" customFormat="1" ht="18.600000000000001">
      <c r="B80" s="25" t="s">
        <v>51</v>
      </c>
      <c r="C80" s="14"/>
      <c r="D80" s="15">
        <f t="shared" ref="D80:AH80" si="137">D22*D$86/1000</f>
        <v>762.92268254227406</v>
      </c>
      <c r="E80" s="15">
        <f t="shared" ref="E80:O80" si="138">E22*E$86/1000</f>
        <v>3079.1196866253972</v>
      </c>
      <c r="F80" s="15">
        <f t="shared" si="138"/>
        <v>2095.5666663833413</v>
      </c>
      <c r="G80" s="15">
        <f t="shared" si="138"/>
        <v>1191.985799161718</v>
      </c>
      <c r="H80" s="15">
        <f t="shared" si="138"/>
        <v>1452.3873623660938</v>
      </c>
      <c r="I80" s="15">
        <f t="shared" si="138"/>
        <v>1538.461225001229</v>
      </c>
      <c r="J80" s="15">
        <f t="shared" si="138"/>
        <v>943.55069870383886</v>
      </c>
      <c r="K80" s="15">
        <f t="shared" si="138"/>
        <v>1385.9138951357877</v>
      </c>
      <c r="L80" s="15">
        <f t="shared" ref="L80" si="139">L22*L$86/1000</f>
        <v>3075.266839043039</v>
      </c>
      <c r="M80" s="15">
        <f t="shared" si="138"/>
        <v>1027.7812114094725</v>
      </c>
      <c r="N80" s="15">
        <f t="shared" si="138"/>
        <v>1859.4053556487384</v>
      </c>
      <c r="O80" s="15">
        <f t="shared" si="138"/>
        <v>1472.0156413960235</v>
      </c>
      <c r="P80" s="15">
        <f t="shared" si="137"/>
        <v>762.92268254227406</v>
      </c>
      <c r="Q80" s="15">
        <f t="shared" si="137"/>
        <v>4024.4323244654393</v>
      </c>
      <c r="R80" s="15">
        <f t="shared" si="137"/>
        <v>6121.2442338936971</v>
      </c>
      <c r="S80" s="15">
        <f t="shared" si="137"/>
        <v>7298.6293445093706</v>
      </c>
      <c r="T80" s="15">
        <f t="shared" si="137"/>
        <v>8734.1096196907492</v>
      </c>
      <c r="U80" s="15">
        <f t="shared" si="137"/>
        <v>10268.302377494409</v>
      </c>
      <c r="V80" s="15">
        <f t="shared" si="137"/>
        <v>11168.819839417589</v>
      </c>
      <c r="W80" s="15">
        <f t="shared" si="137"/>
        <v>12549.999534737339</v>
      </c>
      <c r="X80" s="15">
        <f t="shared" si="137"/>
        <v>15764.278057461584</v>
      </c>
      <c r="Y80" s="15">
        <f t="shared" si="137"/>
        <v>16734.771416918498</v>
      </c>
      <c r="Z80" s="15">
        <f t="shared" si="137"/>
        <v>18594.457621407175</v>
      </c>
      <c r="AA80" s="15">
        <f t="shared" si="137"/>
        <v>20070.638884220574</v>
      </c>
      <c r="AB80" s="15">
        <f t="shared" si="137"/>
        <v>6121.2442338936971</v>
      </c>
      <c r="AC80" s="15">
        <f t="shared" si="137"/>
        <v>4212.2007012240365</v>
      </c>
      <c r="AD80" s="15">
        <f t="shared" si="137"/>
        <v>5460.0258195556926</v>
      </c>
      <c r="AE80" s="15">
        <f t="shared" si="137"/>
        <v>4339.1990071638465</v>
      </c>
      <c r="AF80" s="15">
        <f t="shared" si="137"/>
        <v>10268.302377494409</v>
      </c>
      <c r="AG80" s="15">
        <f t="shared" si="137"/>
        <v>9779.0762697412956</v>
      </c>
      <c r="AH80" s="15">
        <f t="shared" si="137"/>
        <v>20070.638884220574</v>
      </c>
    </row>
    <row r="81" spans="2:34" s="1" customFormat="1" ht="18.600000000000001">
      <c r="B81" s="25" t="s">
        <v>52</v>
      </c>
      <c r="C81" s="14"/>
      <c r="D81" s="15">
        <f t="shared" ref="D81:AH81" si="140">D23*D$86/1000</f>
        <v>5298.9914967870991</v>
      </c>
      <c r="E81" s="15">
        <f t="shared" ref="E81:O81" si="141">E23*E$86/1000</f>
        <v>5400.0737605212562</v>
      </c>
      <c r="F81" s="15">
        <f t="shared" si="141"/>
        <v>6570.3212101747849</v>
      </c>
      <c r="G81" s="15">
        <f t="shared" si="141"/>
        <v>6067.585726636049</v>
      </c>
      <c r="H81" s="15">
        <f t="shared" si="141"/>
        <v>5011.3450993524539</v>
      </c>
      <c r="I81" s="15">
        <f t="shared" si="141"/>
        <v>5346.9636263192851</v>
      </c>
      <c r="J81" s="15">
        <f t="shared" si="141"/>
        <v>7124.5340421514511</v>
      </c>
      <c r="K81" s="15">
        <f t="shared" si="141"/>
        <v>6625.4163973558188</v>
      </c>
      <c r="L81" s="15">
        <f t="shared" ref="L81" si="142">L23*L$86/1000</f>
        <v>6491.0665943635358</v>
      </c>
      <c r="M81" s="15">
        <f t="shared" si="141"/>
        <v>5662.4367317847691</v>
      </c>
      <c r="N81" s="15">
        <f t="shared" si="141"/>
        <v>6509.724616869441</v>
      </c>
      <c r="O81" s="15">
        <f t="shared" si="141"/>
        <v>5956.0524639839095</v>
      </c>
      <c r="P81" s="15">
        <f t="shared" si="140"/>
        <v>5298.9914967870991</v>
      </c>
      <c r="Q81" s="15">
        <f t="shared" si="140"/>
        <v>10759.160635632141</v>
      </c>
      <c r="R81" s="15">
        <f t="shared" si="140"/>
        <v>17297.276401793715</v>
      </c>
      <c r="S81" s="15">
        <f t="shared" si="140"/>
        <v>23372.871224936604</v>
      </c>
      <c r="T81" s="15">
        <f t="shared" si="140"/>
        <v>28367.173108891795</v>
      </c>
      <c r="U81" s="15">
        <f t="shared" si="140"/>
        <v>33728.936261854884</v>
      </c>
      <c r="V81" s="15">
        <f t="shared" si="140"/>
        <v>40981.05423755481</v>
      </c>
      <c r="W81" s="15">
        <f t="shared" si="140"/>
        <v>47635.773384489701</v>
      </c>
      <c r="X81" s="15">
        <f t="shared" si="140"/>
        <v>54216.036754369197</v>
      </c>
      <c r="Y81" s="15">
        <f t="shared" si="140"/>
        <v>59907.717898195537</v>
      </c>
      <c r="Z81" s="15">
        <f t="shared" si="140"/>
        <v>66418.229617229139</v>
      </c>
      <c r="AA81" s="15">
        <f t="shared" si="140"/>
        <v>72497.722741690348</v>
      </c>
      <c r="AB81" s="15">
        <f t="shared" si="140"/>
        <v>17297.276401793715</v>
      </c>
      <c r="AC81" s="15">
        <f t="shared" si="140"/>
        <v>16403.515101933455</v>
      </c>
      <c r="AD81" s="15">
        <f t="shared" si="140"/>
        <v>20249.357801632377</v>
      </c>
      <c r="AE81" s="15">
        <f t="shared" si="140"/>
        <v>18153.041603328929</v>
      </c>
      <c r="AF81" s="15">
        <f t="shared" si="140"/>
        <v>33728.936261854884</v>
      </c>
      <c r="AG81" s="15">
        <f t="shared" si="140"/>
        <v>38374.725299592144</v>
      </c>
      <c r="AH81" s="15">
        <f t="shared" si="140"/>
        <v>72497.722741690348</v>
      </c>
    </row>
    <row r="82" spans="2:34" s="1" customFormat="1" ht="18.600000000000001">
      <c r="B82" s="26" t="s">
        <v>53</v>
      </c>
      <c r="C82" s="29"/>
      <c r="D82" s="28">
        <f t="shared" ref="D82:AH82" si="143">D24*D$86/1000</f>
        <v>11792.63136073189</v>
      </c>
      <c r="E82" s="28">
        <f t="shared" ref="E82:O82" si="144">E24*E$86/1000</f>
        <v>19516.717010637472</v>
      </c>
      <c r="F82" s="28">
        <f t="shared" si="144"/>
        <v>16132.018480470559</v>
      </c>
      <c r="G82" s="28">
        <f t="shared" si="144"/>
        <v>15015.249595408655</v>
      </c>
      <c r="H82" s="28">
        <f t="shared" si="144"/>
        <v>14261.414154744749</v>
      </c>
      <c r="I82" s="28">
        <f t="shared" si="144"/>
        <v>13515.186507590264</v>
      </c>
      <c r="J82" s="28">
        <f t="shared" si="144"/>
        <v>15388.496192323148</v>
      </c>
      <c r="K82" s="28">
        <f t="shared" si="144"/>
        <v>17758.675434238961</v>
      </c>
      <c r="L82" s="28">
        <f t="shared" ref="L82" si="145">L24*L$86/1000</f>
        <v>16019.99091544162</v>
      </c>
      <c r="M82" s="28">
        <f t="shared" si="144"/>
        <v>13668.133229304136</v>
      </c>
      <c r="N82" s="28">
        <f t="shared" si="144"/>
        <v>20152.22464952982</v>
      </c>
      <c r="O82" s="28">
        <f t="shared" si="144"/>
        <v>17254.118202716636</v>
      </c>
      <c r="P82" s="28">
        <f t="shared" si="143"/>
        <v>11792.63136073189</v>
      </c>
      <c r="Q82" s="28">
        <f t="shared" si="143"/>
        <v>32009.153486728948</v>
      </c>
      <c r="R82" s="28">
        <f t="shared" si="143"/>
        <v>48170.736099907139</v>
      </c>
      <c r="S82" s="28">
        <f t="shared" si="143"/>
        <v>63173.936018933615</v>
      </c>
      <c r="T82" s="28">
        <f t="shared" si="143"/>
        <v>77463.054461370237</v>
      </c>
      <c r="U82" s="28">
        <f t="shared" si="143"/>
        <v>90929.788920412699</v>
      </c>
      <c r="V82" s="28">
        <f t="shared" si="143"/>
        <v>106407.10888555455</v>
      </c>
      <c r="W82" s="28">
        <f t="shared" si="143"/>
        <v>124258.71228467849</v>
      </c>
      <c r="X82" s="28">
        <f t="shared" si="143"/>
        <v>140434.19996048027</v>
      </c>
      <c r="Y82" s="28">
        <f t="shared" si="143"/>
        <v>154071.83641620851</v>
      </c>
      <c r="Z82" s="28">
        <f t="shared" si="143"/>
        <v>174231.16211870569</v>
      </c>
      <c r="AA82" s="28">
        <f t="shared" si="143"/>
        <v>192062.5654194642</v>
      </c>
      <c r="AB82" s="28">
        <f t="shared" si="143"/>
        <v>48170.736099907139</v>
      </c>
      <c r="AC82" s="28">
        <f t="shared" si="143"/>
        <v>42815.808595652677</v>
      </c>
      <c r="AD82" s="28">
        <f t="shared" si="143"/>
        <v>49144.993773681141</v>
      </c>
      <c r="AE82" s="28">
        <f t="shared" si="143"/>
        <v>50997.715236154858</v>
      </c>
      <c r="AF82" s="28">
        <f t="shared" si="143"/>
        <v>90929.788920412699</v>
      </c>
      <c r="AG82" s="28">
        <f t="shared" si="143"/>
        <v>100234.02863649475</v>
      </c>
      <c r="AH82" s="28">
        <f t="shared" si="143"/>
        <v>192062.5654194642</v>
      </c>
    </row>
    <row r="83" spans="2:34" s="1" customFormat="1" ht="18.600000000000001">
      <c r="B83" s="26" t="s">
        <v>54</v>
      </c>
      <c r="C83" s="29"/>
      <c r="D83" s="28">
        <f t="shared" ref="D83:AH83" si="146">D25*D$86/1000</f>
        <v>5308.6599593539031</v>
      </c>
      <c r="E83" s="28">
        <f t="shared" ref="E83:O83" si="147">E25*E$86/1000</f>
        <v>2984.037063544461</v>
      </c>
      <c r="F83" s="28">
        <f t="shared" si="147"/>
        <v>5326.8436765032848</v>
      </c>
      <c r="G83" s="28">
        <f t="shared" si="147"/>
        <v>5095.8565191672442</v>
      </c>
      <c r="H83" s="28">
        <f t="shared" si="147"/>
        <v>4415.1401942883349</v>
      </c>
      <c r="I83" s="28">
        <f t="shared" si="147"/>
        <v>4603.1268030680203</v>
      </c>
      <c r="J83" s="28">
        <f t="shared" si="147"/>
        <v>4828.6624032868122</v>
      </c>
      <c r="K83" s="28">
        <f t="shared" si="147"/>
        <v>5039.2297625693236</v>
      </c>
      <c r="L83" s="28">
        <f t="shared" ref="L83" si="148">L25*L$86/1000</f>
        <v>5961.0614255184119</v>
      </c>
      <c r="M83" s="28">
        <f t="shared" si="147"/>
        <v>4509.7639113976593</v>
      </c>
      <c r="N83" s="28">
        <f t="shared" si="147"/>
        <v>5131.367186382714</v>
      </c>
      <c r="O83" s="28">
        <f t="shared" si="147"/>
        <v>4058.4377832644577</v>
      </c>
      <c r="P83" s="28">
        <f t="shared" si="146"/>
        <v>5308.6599593539031</v>
      </c>
      <c r="Q83" s="28">
        <f t="shared" si="146"/>
        <v>8169.785728703162</v>
      </c>
      <c r="R83" s="28">
        <f t="shared" si="146"/>
        <v>13459.773830806458</v>
      </c>
      <c r="S83" s="28">
        <f t="shared" si="146"/>
        <v>18568.696109555949</v>
      </c>
      <c r="T83" s="28">
        <f t="shared" si="146"/>
        <v>23014.972699015525</v>
      </c>
      <c r="U83" s="28">
        <f t="shared" si="146"/>
        <v>27651.793297615703</v>
      </c>
      <c r="V83" s="28">
        <f t="shared" si="146"/>
        <v>32517.423168444973</v>
      </c>
      <c r="W83" s="28">
        <f t="shared" si="146"/>
        <v>37573.301547569507</v>
      </c>
      <c r="X83" s="28">
        <f t="shared" si="146"/>
        <v>43675.892312153221</v>
      </c>
      <c r="Y83" s="28">
        <f t="shared" si="146"/>
        <v>48203.702649168445</v>
      </c>
      <c r="Z83" s="28">
        <f t="shared" si="146"/>
        <v>53335.544522320692</v>
      </c>
      <c r="AA83" s="28">
        <f t="shared" si="146"/>
        <v>57380.454036967785</v>
      </c>
      <c r="AB83" s="28">
        <f t="shared" si="146"/>
        <v>13459.773830806458</v>
      </c>
      <c r="AC83" s="28">
        <f t="shared" si="146"/>
        <v>14106.815606972146</v>
      </c>
      <c r="AD83" s="28">
        <f t="shared" si="146"/>
        <v>15867.127744256632</v>
      </c>
      <c r="AE83" s="28">
        <f t="shared" si="146"/>
        <v>13672.118442467226</v>
      </c>
      <c r="AF83" s="28">
        <f t="shared" si="146"/>
        <v>27651.793297615703</v>
      </c>
      <c r="AG83" s="28">
        <f t="shared" si="146"/>
        <v>29504.947978362568</v>
      </c>
      <c r="AH83" s="28">
        <f t="shared" si="146"/>
        <v>57380.454036967785</v>
      </c>
    </row>
    <row r="84" spans="2:34" s="1" customFormat="1" ht="18.600000000000001">
      <c r="B84" s="26" t="s">
        <v>55</v>
      </c>
      <c r="C84" s="29"/>
      <c r="D84" s="28">
        <f t="shared" ref="D84:AH84" si="149">D26*D$86/1000</f>
        <v>1.4400003822942465E-3</v>
      </c>
      <c r="E84" s="28">
        <f t="shared" ref="E84:O84" si="150">E26*E$86/1000</f>
        <v>-4.7300036355023105E-3</v>
      </c>
      <c r="F84" s="28">
        <f t="shared" si="150"/>
        <v>7.9329105961539106E-3</v>
      </c>
      <c r="G84" s="28">
        <f t="shared" si="150"/>
        <v>1.0040000077168407E-2</v>
      </c>
      <c r="H84" s="28">
        <f t="shared" si="150"/>
        <v>-1.3199502037093355E-2</v>
      </c>
      <c r="I84" s="28">
        <f t="shared" si="150"/>
        <v>7.2337842085013569E-3</v>
      </c>
      <c r="J84" s="28">
        <f t="shared" si="150"/>
        <v>-6.4008587523850429E-3</v>
      </c>
      <c r="K84" s="28">
        <f t="shared" si="150"/>
        <v>-5.1312253191961076E-3</v>
      </c>
      <c r="L84" s="28">
        <f t="shared" ref="L84" si="151">L26*L$86/1000</f>
        <v>6.4129851043319376E-3</v>
      </c>
      <c r="M84" s="28">
        <f t="shared" si="150"/>
        <v>5.4924750332075887E-3</v>
      </c>
      <c r="N84" s="28">
        <f t="shared" si="150"/>
        <v>2.6287680855830589E-3</v>
      </c>
      <c r="O84" s="28">
        <f t="shared" si="150"/>
        <v>-2.8404582339774118E-3</v>
      </c>
      <c r="P84" s="28">
        <f t="shared" si="149"/>
        <v>1.4400003822942465E-3</v>
      </c>
      <c r="Q84" s="28">
        <f t="shared" si="149"/>
        <v>-3.7414836058089606E-3</v>
      </c>
      <c r="R84" s="28">
        <f t="shared" si="149"/>
        <v>3.8275049830919549E-3</v>
      </c>
      <c r="S84" s="28">
        <f t="shared" si="149"/>
        <v>1.4028021184799877E-2</v>
      </c>
      <c r="T84" s="28">
        <f t="shared" si="149"/>
        <v>-8.5067152258705252E-4</v>
      </c>
      <c r="U84" s="28">
        <f t="shared" si="149"/>
        <v>6.9877620875089886E-3</v>
      </c>
      <c r="V84" s="28">
        <f t="shared" si="149"/>
        <v>8.7052464426946478E-5</v>
      </c>
      <c r="W84" s="28">
        <f t="shared" si="149"/>
        <v>-5.200035002255487E-3</v>
      </c>
      <c r="X84" s="28">
        <f t="shared" si="149"/>
        <v>1.805805566972302E-3</v>
      </c>
      <c r="Y84" s="28">
        <f t="shared" si="149"/>
        <v>7.8632812686058075E-3</v>
      </c>
      <c r="Z84" s="28">
        <f t="shared" si="149"/>
        <v>1.0494793958865248E-2</v>
      </c>
      <c r="AA84" s="28">
        <f t="shared" si="149"/>
        <v>7.0857731168815453E-3</v>
      </c>
      <c r="AB84" s="28">
        <f t="shared" si="149"/>
        <v>3.8275049830919549E-3</v>
      </c>
      <c r="AC84" s="28">
        <f t="shared" si="149"/>
        <v>3.1754500328723943E-3</v>
      </c>
      <c r="AD84" s="28">
        <f t="shared" si="149"/>
        <v>-4.7678329787419864E-3</v>
      </c>
      <c r="AE84" s="28">
        <f t="shared" si="149"/>
        <v>4.9506146188908308E-3</v>
      </c>
      <c r="AF84" s="28">
        <f t="shared" si="149"/>
        <v>6.9877620875089886E-3</v>
      </c>
      <c r="AG84" s="28">
        <f t="shared" si="149"/>
        <v>3.999459586166654E-4</v>
      </c>
      <c r="AH84" s="28">
        <f t="shared" si="149"/>
        <v>7.0857731168815453E-3</v>
      </c>
    </row>
    <row r="85" spans="2:34" s="16" customFormat="1" ht="18.95" thickBot="1">
      <c r="B85" s="17" t="s">
        <v>56</v>
      </c>
      <c r="C85" s="18"/>
      <c r="D85" s="19">
        <f t="shared" ref="D85:AH85" si="152">D27*D$86/1000</f>
        <v>191270.60372891102</v>
      </c>
      <c r="E85" s="19">
        <f t="shared" ref="E85:O85" si="153">E27*E$86/1000</f>
        <v>200199.70944440734</v>
      </c>
      <c r="F85" s="19">
        <f t="shared" si="153"/>
        <v>210593.30366192907</v>
      </c>
      <c r="G85" s="19">
        <f t="shared" si="153"/>
        <v>205806.97379185227</v>
      </c>
      <c r="H85" s="19">
        <f t="shared" si="153"/>
        <v>190722.44788053783</v>
      </c>
      <c r="I85" s="19">
        <f t="shared" si="153"/>
        <v>207605.9971056584</v>
      </c>
      <c r="J85" s="19">
        <f t="shared" si="153"/>
        <v>179225.31525719259</v>
      </c>
      <c r="K85" s="19">
        <f t="shared" si="153"/>
        <v>198146.04814839331</v>
      </c>
      <c r="L85" s="19">
        <f t="shared" ref="L85" si="154">L27*L$86/1000</f>
        <v>211528.62661229479</v>
      </c>
      <c r="M85" s="19">
        <f t="shared" si="153"/>
        <v>203394.3064448144</v>
      </c>
      <c r="N85" s="19">
        <f t="shared" si="153"/>
        <v>244645.1035436177</v>
      </c>
      <c r="O85" s="19">
        <f t="shared" si="153"/>
        <v>195800.79987088137</v>
      </c>
      <c r="P85" s="19">
        <f t="shared" si="152"/>
        <v>191270.60372891102</v>
      </c>
      <c r="Q85" s="19">
        <f t="shared" si="152"/>
        <v>394038.08797749726</v>
      </c>
      <c r="R85" s="19">
        <f t="shared" si="152"/>
        <v>604554.57826879271</v>
      </c>
      <c r="S85" s="19">
        <f t="shared" si="152"/>
        <v>810527.2137840878</v>
      </c>
      <c r="T85" s="19">
        <f t="shared" si="152"/>
        <v>1002402.8923721215</v>
      </c>
      <c r="U85" s="19">
        <f t="shared" si="152"/>
        <v>1212059.0340127444</v>
      </c>
      <c r="V85" s="19">
        <f t="shared" si="152"/>
        <v>1390738.0356130621</v>
      </c>
      <c r="W85" s="19">
        <f t="shared" si="152"/>
        <v>1589069.5370779475</v>
      </c>
      <c r="X85" s="19">
        <f t="shared" si="152"/>
        <v>1803150.1404215726</v>
      </c>
      <c r="Y85" s="19">
        <f t="shared" si="152"/>
        <v>2009119.6043559175</v>
      </c>
      <c r="Z85" s="19">
        <f t="shared" si="152"/>
        <v>2253830.2988252202</v>
      </c>
      <c r="AA85" s="19">
        <f t="shared" si="152"/>
        <v>2452838.4538338711</v>
      </c>
      <c r="AB85" s="19">
        <f t="shared" si="152"/>
        <v>604554.57826879271</v>
      </c>
      <c r="AC85" s="19">
        <f t="shared" si="152"/>
        <v>605025.62128164526</v>
      </c>
      <c r="AD85" s="19">
        <f t="shared" si="152"/>
        <v>589681.45558823564</v>
      </c>
      <c r="AE85" s="19">
        <f t="shared" si="152"/>
        <v>642510.23805679276</v>
      </c>
      <c r="AF85" s="19">
        <f t="shared" si="152"/>
        <v>1212059.0340127444</v>
      </c>
      <c r="AG85" s="19">
        <f t="shared" si="152"/>
        <v>1233986.1289417685</v>
      </c>
      <c r="AH85" s="19">
        <f t="shared" si="152"/>
        <v>2452838.4538338711</v>
      </c>
    </row>
    <row r="86" spans="2:34" s="16" customFormat="1" ht="18.95" thickTop="1">
      <c r="B86" s="21" t="s">
        <v>59</v>
      </c>
      <c r="C86" s="22"/>
      <c r="D86" s="23">
        <v>9793.5060000000012</v>
      </c>
      <c r="E86" s="23">
        <v>8508.9269999999979</v>
      </c>
      <c r="F86" s="23">
        <v>9684.5360000000001</v>
      </c>
      <c r="G86" s="23">
        <v>9107.3540000000012</v>
      </c>
      <c r="H86" s="23">
        <v>8216.0120000000006</v>
      </c>
      <c r="I86" s="23">
        <v>8251.7369999999992</v>
      </c>
      <c r="J86" s="23">
        <v>8281.476999999999</v>
      </c>
      <c r="K86" s="23">
        <v>8539.0560000000005</v>
      </c>
      <c r="L86" s="23">
        <v>8033.1350000000002</v>
      </c>
      <c r="M86" s="23">
        <v>7792.1530000000002</v>
      </c>
      <c r="N86" s="23">
        <v>8606.6959999999999</v>
      </c>
      <c r="O86" s="23">
        <v>7369.3329999999996</v>
      </c>
      <c r="P86" s="23">
        <v>9793.5060000000012</v>
      </c>
      <c r="Q86" s="23">
        <v>18302.432999999997</v>
      </c>
      <c r="R86" s="23">
        <v>27986.968999999997</v>
      </c>
      <c r="S86" s="23">
        <v>37094.322999999997</v>
      </c>
      <c r="T86" s="23">
        <v>45310.334999999999</v>
      </c>
      <c r="U86" s="23">
        <v>53562.072</v>
      </c>
      <c r="V86" s="23">
        <v>61843.548999999999</v>
      </c>
      <c r="W86" s="23">
        <v>70382.604999999996</v>
      </c>
      <c r="X86" s="23">
        <v>78415.739999999991</v>
      </c>
      <c r="Y86" s="23">
        <v>86207.892999999996</v>
      </c>
      <c r="Z86" s="23">
        <v>94814.588999999993</v>
      </c>
      <c r="AA86" s="23">
        <v>102183.92199999999</v>
      </c>
      <c r="AB86" s="23">
        <v>27986.968999999997</v>
      </c>
      <c r="AC86" s="23">
        <v>25575.103000000003</v>
      </c>
      <c r="AD86" s="23">
        <v>24853.667999999998</v>
      </c>
      <c r="AE86" s="23">
        <v>23768.182000000001</v>
      </c>
      <c r="AF86" s="23">
        <v>53562.072</v>
      </c>
      <c r="AG86" s="23">
        <v>48621.85</v>
      </c>
      <c r="AH86" s="23">
        <v>102183.92199999999</v>
      </c>
    </row>
    <row r="87" spans="2:34" ht="18.600000000000001">
      <c r="D87" s="9">
        <f>D85-SUM(D63,D70,D76,D82:D84)</f>
        <v>0</v>
      </c>
      <c r="E87" s="9">
        <f t="shared" ref="E87:AH87" si="155">E85-SUM(E63,E70,E76,E82:E84)</f>
        <v>0</v>
      </c>
      <c r="F87" s="9">
        <f t="shared" si="155"/>
        <v>0</v>
      </c>
      <c r="G87" s="9">
        <f t="shared" si="155"/>
        <v>0</v>
      </c>
      <c r="H87" s="9">
        <f t="shared" si="155"/>
        <v>0</v>
      </c>
      <c r="I87" s="9">
        <f t="shared" si="155"/>
        <v>0</v>
      </c>
      <c r="J87" s="9">
        <f t="shared" ref="J87" si="156">J85-SUM(J63,J70,J76,J82:J84)</f>
        <v>0</v>
      </c>
      <c r="K87" s="9">
        <f t="shared" si="155"/>
        <v>0</v>
      </c>
      <c r="L87" s="9">
        <f t="shared" ref="L87" si="157">L85-SUM(L63,L70,L76,L82:L84)</f>
        <v>0</v>
      </c>
      <c r="M87" s="9">
        <f t="shared" ref="M87:N87" si="158">M85-SUM(M63,M70,M76,M82:M84)</f>
        <v>0</v>
      </c>
      <c r="N87" s="9">
        <f t="shared" si="158"/>
        <v>0</v>
      </c>
      <c r="O87" s="9">
        <f t="shared" si="155"/>
        <v>0</v>
      </c>
      <c r="P87" s="9">
        <f t="shared" si="155"/>
        <v>0</v>
      </c>
      <c r="Q87" s="9">
        <f t="shared" si="155"/>
        <v>0</v>
      </c>
      <c r="R87" s="9">
        <f t="shared" si="155"/>
        <v>0</v>
      </c>
      <c r="S87" s="9">
        <f t="shared" si="155"/>
        <v>0</v>
      </c>
      <c r="T87" s="9">
        <f t="shared" si="155"/>
        <v>0</v>
      </c>
      <c r="U87" s="9">
        <f t="shared" si="155"/>
        <v>0</v>
      </c>
      <c r="V87" s="9">
        <f t="shared" si="155"/>
        <v>0</v>
      </c>
      <c r="W87" s="9">
        <f t="shared" si="155"/>
        <v>0</v>
      </c>
      <c r="X87" s="9">
        <f t="shared" si="155"/>
        <v>0</v>
      </c>
      <c r="Y87" s="9">
        <f t="shared" si="155"/>
        <v>0</v>
      </c>
      <c r="Z87" s="9">
        <f t="shared" si="155"/>
        <v>0</v>
      </c>
      <c r="AA87" s="9">
        <f t="shared" si="155"/>
        <v>0</v>
      </c>
      <c r="AB87" s="9">
        <f t="shared" si="155"/>
        <v>0</v>
      </c>
      <c r="AC87" s="9">
        <f t="shared" si="155"/>
        <v>0</v>
      </c>
      <c r="AD87" s="9">
        <f t="shared" si="155"/>
        <v>0</v>
      </c>
      <c r="AE87" s="9">
        <f t="shared" si="155"/>
        <v>0</v>
      </c>
      <c r="AF87" s="9">
        <f t="shared" si="155"/>
        <v>0</v>
      </c>
      <c r="AG87" s="9">
        <f t="shared" si="155"/>
        <v>0</v>
      </c>
      <c r="AH87" s="9">
        <f t="shared" si="155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theme="7" tint="0.39997558519241921"/>
    <pageSetUpPr fitToPage="1"/>
  </sheetPr>
  <dimension ref="A1:AH87"/>
  <sheetViews>
    <sheetView showGridLines="0" zoomScale="75" zoomScaleNormal="75" workbookViewId="0">
      <pane xSplit="3" ySplit="2" topLeftCell="D3" activePane="bottomRight" state="frozen"/>
      <selection pane="bottomRight" activeCell="O10" sqref="O10"/>
      <selection pane="bottomLeft" activeCell="O10" sqref="O10"/>
      <selection pane="topRight" activeCell="O10" sqref="O10"/>
    </sheetView>
  </sheetViews>
  <sheetFormatPr defaultRowHeight="14.45"/>
  <cols>
    <col min="1" max="1" width="1.42578125" customWidth="1"/>
    <col min="2" max="2" width="40.5703125" bestFit="1" customWidth="1"/>
    <col min="3" max="3" width="10.5703125" bestFit="1" customWidth="1"/>
    <col min="4" max="34" width="11.7109375" customWidth="1"/>
  </cols>
  <sheetData>
    <row r="1" spans="1:34" s="1" customFormat="1" ht="18.600000000000001">
      <c r="B1" s="2"/>
      <c r="C1" s="3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31">
        <v>12</v>
      </c>
      <c r="AB1" s="31">
        <v>3</v>
      </c>
      <c r="AC1" s="31">
        <v>3</v>
      </c>
      <c r="AD1" s="31">
        <v>3</v>
      </c>
      <c r="AE1" s="31">
        <v>3</v>
      </c>
      <c r="AF1" s="31">
        <v>6</v>
      </c>
      <c r="AG1" s="31">
        <v>6</v>
      </c>
      <c r="AH1" s="31">
        <v>12</v>
      </c>
    </row>
    <row r="2" spans="1:34" s="1" customFormat="1" ht="18.600000000000001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18</v>
      </c>
      <c r="V2" s="35" t="s">
        <v>19</v>
      </c>
      <c r="W2" s="35" t="s">
        <v>20</v>
      </c>
      <c r="X2" s="35" t="s">
        <v>21</v>
      </c>
      <c r="Y2" s="35" t="s">
        <v>22</v>
      </c>
      <c r="Z2" s="35" t="s">
        <v>23</v>
      </c>
      <c r="AA2" s="35" t="s">
        <v>24</v>
      </c>
      <c r="AB2" s="36" t="s">
        <v>25</v>
      </c>
      <c r="AC2" s="36" t="s">
        <v>26</v>
      </c>
      <c r="AD2" s="36" t="s">
        <v>27</v>
      </c>
      <c r="AE2" s="36" t="s">
        <v>28</v>
      </c>
      <c r="AF2" s="36" t="s">
        <v>29</v>
      </c>
      <c r="AG2" s="36" t="s">
        <v>30</v>
      </c>
      <c r="AH2" s="36" t="s">
        <v>31</v>
      </c>
    </row>
    <row r="3" spans="1:34" s="40" customFormat="1" ht="18.600000000000001">
      <c r="A3" s="37"/>
      <c r="B3" s="38" t="s">
        <v>32</v>
      </c>
      <c r="C3" s="39"/>
      <c r="D3" s="46">
        <v>11853.60393898805</v>
      </c>
      <c r="E3" s="46">
        <v>13262.382184693537</v>
      </c>
      <c r="F3" s="46">
        <v>12668.470375947099</v>
      </c>
      <c r="G3" s="46">
        <v>13625.030306142287</v>
      </c>
      <c r="H3" s="46">
        <v>14292.650100826917</v>
      </c>
      <c r="I3" s="46">
        <v>13811.668326203117</v>
      </c>
      <c r="J3" s="46">
        <v>11905.227441154731</v>
      </c>
      <c r="K3" s="46">
        <v>13837.432349422812</v>
      </c>
      <c r="L3" s="46">
        <v>15341.012660584887</v>
      </c>
      <c r="M3" s="46">
        <v>15081.947765799086</v>
      </c>
      <c r="N3" s="46">
        <v>15862.80924015691</v>
      </c>
      <c r="O3" s="46">
        <v>14675.541503838298</v>
      </c>
      <c r="P3" s="8">
        <f>SUM($D3:D3)/P$1</f>
        <v>11853.60393898805</v>
      </c>
      <c r="Q3" s="8">
        <f>SUM($D3:E3)/Q$1</f>
        <v>12557.993061840793</v>
      </c>
      <c r="R3" s="8">
        <f>SUM($D3:F3)/R$1</f>
        <v>12594.818833209561</v>
      </c>
      <c r="S3" s="8">
        <f>SUM($D3:G3)/S$1</f>
        <v>12852.371701442744</v>
      </c>
      <c r="T3" s="8">
        <f>SUM($D3:H3)/T$1</f>
        <v>13140.42738131958</v>
      </c>
      <c r="U3" s="8">
        <f>SUM($D3:I3)/U$1</f>
        <v>13252.300872133501</v>
      </c>
      <c r="V3" s="8">
        <f>SUM($D3:J3)/V$1</f>
        <v>13059.861810565106</v>
      </c>
      <c r="W3" s="8">
        <f>SUM($D3:K3)/W$1</f>
        <v>13157.058127922319</v>
      </c>
      <c r="X3" s="8">
        <f>SUM($D3:L3)/X$1</f>
        <v>13399.719742662604</v>
      </c>
      <c r="Y3" s="8">
        <f>SUM($D3:M3)/Y$1</f>
        <v>13567.942544976253</v>
      </c>
      <c r="Z3" s="8">
        <f>SUM($D3:N3)/Z$1</f>
        <v>13776.566789992676</v>
      </c>
      <c r="AA3" s="8">
        <f>SUM($D3:O3)/AA$1</f>
        <v>13851.481349479809</v>
      </c>
      <c r="AB3" s="8">
        <f>SUM($D3:$F3)/AB$1</f>
        <v>12594.818833209561</v>
      </c>
      <c r="AC3" s="8">
        <f>SUM($G3:$I3)/AC$1</f>
        <v>13909.78291105744</v>
      </c>
      <c r="AD3" s="8">
        <f>SUM($J3:$L3)/AD$1</f>
        <v>13694.55748372081</v>
      </c>
      <c r="AE3" s="8">
        <f>SUM($M3:$O3)/AE$1</f>
        <v>15206.766169931432</v>
      </c>
      <c r="AF3" s="8">
        <f>SUM($D3:$I3)/AF$1</f>
        <v>13252.300872133501</v>
      </c>
      <c r="AG3" s="8">
        <f>SUM($J3:$O3)/AG$1</f>
        <v>14450.661826826121</v>
      </c>
      <c r="AH3" s="8">
        <f>SUM($D3:$O3)/AH$1</f>
        <v>13851.481349479809</v>
      </c>
    </row>
    <row r="4" spans="1:34" s="13" customFormat="1" ht="18.600000000000001">
      <c r="A4" s="10"/>
      <c r="B4" s="24" t="s">
        <v>33</v>
      </c>
      <c r="C4" s="11"/>
      <c r="D4" s="47">
        <v>1.205347687586162</v>
      </c>
      <c r="E4" s="47">
        <v>1.202753320204873</v>
      </c>
      <c r="F4" s="47">
        <v>1.1486011814977959</v>
      </c>
      <c r="G4" s="47">
        <v>1.1320270833302553</v>
      </c>
      <c r="H4" s="47">
        <v>1.1642182968697674</v>
      </c>
      <c r="I4" s="47">
        <v>1.1050260093499569</v>
      </c>
      <c r="J4" s="47">
        <v>1.1620655587266764</v>
      </c>
      <c r="K4" s="47">
        <v>1.1005893382145198</v>
      </c>
      <c r="L4" s="47">
        <v>1.1250439883369114</v>
      </c>
      <c r="M4" s="47">
        <v>1.1567470063846383</v>
      </c>
      <c r="N4" s="47">
        <v>1.1650800498328588</v>
      </c>
      <c r="O4" s="47">
        <v>1.1575316395344672</v>
      </c>
      <c r="P4" s="12">
        <f>SUM($D4:D4)/P$1</f>
        <v>1.205347687586162</v>
      </c>
      <c r="Q4" s="12">
        <f>SUM($D4:E4)/Q$1</f>
        <v>1.2040505038955174</v>
      </c>
      <c r="R4" s="12">
        <f>SUM($D4:F4)/R$1</f>
        <v>1.1855673964296101</v>
      </c>
      <c r="S4" s="12">
        <f>SUM($D4:G4)/S$1</f>
        <v>1.1721823181547715</v>
      </c>
      <c r="T4" s="12">
        <f>SUM($D4:H4)/T$1</f>
        <v>1.1705895138977707</v>
      </c>
      <c r="U4" s="12">
        <f>SUM($D4:I4)/U$1</f>
        <v>1.1596622631398017</v>
      </c>
      <c r="V4" s="12">
        <f>SUM($D4:J4)/V$1</f>
        <v>1.1600055910807838</v>
      </c>
      <c r="W4" s="12">
        <f>SUM($D4:K4)/W$1</f>
        <v>1.1525785594725009</v>
      </c>
      <c r="X4" s="12">
        <f>SUM($D4:L4)/X$1</f>
        <v>1.1495191626796575</v>
      </c>
      <c r="Y4" s="12">
        <f>SUM($D4:M4)/Y$1</f>
        <v>1.1502419470501555</v>
      </c>
      <c r="Z4" s="12">
        <f>SUM($D4:N4)/Z$1</f>
        <v>1.1515908654849467</v>
      </c>
      <c r="AA4" s="12">
        <f>SUM($D4:O4)/AA$1</f>
        <v>1.1520859299890736</v>
      </c>
      <c r="AB4" s="12">
        <f t="shared" ref="AB4:AB27" si="0">SUM($D4:$F4)/AB$1</f>
        <v>1.1855673964296101</v>
      </c>
      <c r="AC4" s="12">
        <f t="shared" ref="AC4:AC27" si="1">SUM($G4:$I4)/AC$1</f>
        <v>1.1337571298499931</v>
      </c>
      <c r="AD4" s="12">
        <f t="shared" ref="AD4:AD27" si="2">SUM($J4:$L4)/AD$1</f>
        <v>1.1292329617593693</v>
      </c>
      <c r="AE4" s="12">
        <f t="shared" ref="AE4:AE27" si="3">SUM($M4:$O4)/AE$1</f>
        <v>1.1597862319173216</v>
      </c>
      <c r="AF4" s="12">
        <f t="shared" ref="AF4:AF27" si="4">SUM($D4:$I4)/AF$1</f>
        <v>1.1596622631398017</v>
      </c>
      <c r="AG4" s="12">
        <f t="shared" ref="AG4:AG27" si="5">SUM($J4:$O4)/AG$1</f>
        <v>1.1445095968383454</v>
      </c>
      <c r="AH4" s="12">
        <f t="shared" ref="AH4:AH27" si="6">SUM($D4:$O4)/AH$1</f>
        <v>1.1520859299890736</v>
      </c>
    </row>
    <row r="5" spans="1:34" s="1" customFormat="1" ht="18.600000000000001">
      <c r="B5" s="26" t="s">
        <v>34</v>
      </c>
      <c r="C5" s="27"/>
      <c r="D5" s="48">
        <v>14287.714097421467</v>
      </c>
      <c r="E5" s="48">
        <v>15951.374206466109</v>
      </c>
      <c r="F5" s="48">
        <v>14551.020041582666</v>
      </c>
      <c r="G5" s="48">
        <v>15423.903317748589</v>
      </c>
      <c r="H5" s="48">
        <v>16639.764758140223</v>
      </c>
      <c r="I5" s="48">
        <v>15262.252732969428</v>
      </c>
      <c r="J5" s="48">
        <v>13834.654778173634</v>
      </c>
      <c r="K5" s="48">
        <v>15229.33051203944</v>
      </c>
      <c r="L5" s="48">
        <v>17259.314068791475</v>
      </c>
      <c r="M5" s="48">
        <v>17445.997928537578</v>
      </c>
      <c r="N5" s="48">
        <v>18481.442580011146</v>
      </c>
      <c r="O5" s="48">
        <v>16987.403617994067</v>
      </c>
      <c r="P5" s="28">
        <f>SUM($D5:D5)/P$1</f>
        <v>14287.714097421467</v>
      </c>
      <c r="Q5" s="28">
        <f>SUM($D5:E5)/Q$1</f>
        <v>15119.544151943788</v>
      </c>
      <c r="R5" s="28">
        <f>SUM($D5:F5)/R$1</f>
        <v>14930.036115156749</v>
      </c>
      <c r="S5" s="28">
        <f>SUM($D5:G5)/S$1</f>
        <v>15053.502915804709</v>
      </c>
      <c r="T5" s="28">
        <f>SUM($D5:H5)/T$1</f>
        <v>15370.755284271811</v>
      </c>
      <c r="U5" s="28">
        <f>SUM($D5:I5)/U$1</f>
        <v>15352.671525721415</v>
      </c>
      <c r="V5" s="28">
        <f>SUM($D5:J5)/V$1</f>
        <v>15135.811990357444</v>
      </c>
      <c r="W5" s="28">
        <f>SUM($D5:K5)/W$1</f>
        <v>15147.501805567694</v>
      </c>
      <c r="X5" s="28">
        <f>SUM($D5:L5)/X$1</f>
        <v>15382.147612592558</v>
      </c>
      <c r="Y5" s="28">
        <f>SUM($D5:M5)/Y$1</f>
        <v>15588.53264418706</v>
      </c>
      <c r="Z5" s="28">
        <f>SUM($D5:N5)/Z$1</f>
        <v>15851.524456534704</v>
      </c>
      <c r="AA5" s="28">
        <f>SUM($D5:O5)/AA$1</f>
        <v>15946.181053322985</v>
      </c>
      <c r="AB5" s="28">
        <f t="shared" si="0"/>
        <v>14930.036115156749</v>
      </c>
      <c r="AC5" s="28">
        <f t="shared" si="1"/>
        <v>15775.306936286079</v>
      </c>
      <c r="AD5" s="28">
        <f t="shared" si="2"/>
        <v>15441.099786334851</v>
      </c>
      <c r="AE5" s="28">
        <f t="shared" si="3"/>
        <v>17638.281375514263</v>
      </c>
      <c r="AF5" s="28">
        <f t="shared" si="4"/>
        <v>15352.671525721415</v>
      </c>
      <c r="AG5" s="28">
        <f t="shared" si="5"/>
        <v>16539.690580924555</v>
      </c>
      <c r="AH5" s="28">
        <f t="shared" si="6"/>
        <v>15946.181053322985</v>
      </c>
    </row>
    <row r="6" spans="1:34" s="1" customFormat="1" ht="18.600000000000001">
      <c r="B6" s="24" t="s">
        <v>35</v>
      </c>
      <c r="C6" s="14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5">
        <f>SUM($D6:D6)/P$1</f>
        <v>0</v>
      </c>
      <c r="Q6" s="15">
        <f>SUM($D6:E6)/Q$1</f>
        <v>0</v>
      </c>
      <c r="R6" s="15">
        <f>SUM($D6:F6)/R$1</f>
        <v>0</v>
      </c>
      <c r="S6" s="15">
        <f>SUM($D6:G6)/S$1</f>
        <v>0</v>
      </c>
      <c r="T6" s="15">
        <f>SUM($D6:H6)/T$1</f>
        <v>0</v>
      </c>
      <c r="U6" s="15">
        <f>SUM($D6:I6)/U$1</f>
        <v>0</v>
      </c>
      <c r="V6" s="15">
        <f>SUM($D6:J6)/V$1</f>
        <v>0</v>
      </c>
      <c r="W6" s="15">
        <f>SUM($D6:K6)/W$1</f>
        <v>0</v>
      </c>
      <c r="X6" s="15">
        <f>SUM($D6:L6)/X$1</f>
        <v>0</v>
      </c>
      <c r="Y6" s="15">
        <f>SUM($D6:M6)/Y$1</f>
        <v>0</v>
      </c>
      <c r="Z6" s="15">
        <f>SUM($D6:N6)/Z$1</f>
        <v>0</v>
      </c>
      <c r="AA6" s="15">
        <f>SUM($D6:O6)/AA$1</f>
        <v>0</v>
      </c>
      <c r="AB6" s="15">
        <f t="shared" si="0"/>
        <v>0</v>
      </c>
      <c r="AC6" s="15">
        <f t="shared" si="1"/>
        <v>0</v>
      </c>
      <c r="AD6" s="15">
        <f t="shared" si="2"/>
        <v>0</v>
      </c>
      <c r="AE6" s="15">
        <f t="shared" si="3"/>
        <v>0</v>
      </c>
      <c r="AF6" s="15">
        <f t="shared" si="4"/>
        <v>0</v>
      </c>
      <c r="AG6" s="15">
        <f t="shared" si="5"/>
        <v>0</v>
      </c>
      <c r="AH6" s="15">
        <f t="shared" si="6"/>
        <v>0</v>
      </c>
    </row>
    <row r="7" spans="1:34" s="1" customFormat="1" ht="18.600000000000001">
      <c r="B7" s="24" t="s">
        <v>36</v>
      </c>
      <c r="C7" s="14"/>
      <c r="D7" s="48">
        <v>159.58060697280854</v>
      </c>
      <c r="E7" s="48">
        <v>176.37559244621411</v>
      </c>
      <c r="F7" s="48">
        <v>159.31718572134858</v>
      </c>
      <c r="G7" s="48">
        <v>129.89086294041252</v>
      </c>
      <c r="H7" s="48">
        <v>141.91529448918791</v>
      </c>
      <c r="I7" s="48">
        <v>146.62801881556081</v>
      </c>
      <c r="J7" s="48">
        <v>148.76292228561221</v>
      </c>
      <c r="K7" s="48">
        <v>167.81373410204031</v>
      </c>
      <c r="L7" s="48">
        <v>177.38748872827475</v>
      </c>
      <c r="M7" s="48">
        <v>178.59633816192576</v>
      </c>
      <c r="N7" s="48">
        <v>196.42795192625152</v>
      </c>
      <c r="O7" s="48">
        <v>172.18627102435423</v>
      </c>
      <c r="P7" s="15">
        <f>SUM($D7:D7)/P$1</f>
        <v>159.58060697280854</v>
      </c>
      <c r="Q7" s="15">
        <f>SUM($D7:E7)/Q$1</f>
        <v>167.97809970951133</v>
      </c>
      <c r="R7" s="15">
        <f>SUM($D7:F7)/R$1</f>
        <v>165.09112838012376</v>
      </c>
      <c r="S7" s="15">
        <f>SUM($D7:G7)/S$1</f>
        <v>156.29106202019594</v>
      </c>
      <c r="T7" s="15">
        <f>SUM($D7:H7)/T$1</f>
        <v>153.41590851399434</v>
      </c>
      <c r="U7" s="15">
        <f>SUM($D7:I7)/U$1</f>
        <v>152.2845935642554</v>
      </c>
      <c r="V7" s="15">
        <f>SUM($D7:J7)/V$1</f>
        <v>151.78149766730638</v>
      </c>
      <c r="W7" s="15">
        <f>SUM($D7:K7)/W$1</f>
        <v>153.78552722164812</v>
      </c>
      <c r="X7" s="15">
        <f>SUM($D7:L7)/X$1</f>
        <v>156.40796738905109</v>
      </c>
      <c r="Y7" s="15">
        <f>SUM($D7:M7)/Y$1</f>
        <v>158.62680446633857</v>
      </c>
      <c r="Z7" s="15">
        <f>SUM($D7:N7)/Z$1</f>
        <v>162.06327241723974</v>
      </c>
      <c r="AA7" s="15">
        <f>SUM($D7:O7)/AA$1</f>
        <v>162.90685563449929</v>
      </c>
      <c r="AB7" s="15">
        <f t="shared" si="0"/>
        <v>165.09112838012376</v>
      </c>
      <c r="AC7" s="15">
        <f t="shared" si="1"/>
        <v>139.47805874838707</v>
      </c>
      <c r="AD7" s="15">
        <f t="shared" si="2"/>
        <v>164.65471503864242</v>
      </c>
      <c r="AE7" s="15">
        <f t="shared" si="3"/>
        <v>182.40352037084384</v>
      </c>
      <c r="AF7" s="15">
        <f t="shared" si="4"/>
        <v>152.2845935642554</v>
      </c>
      <c r="AG7" s="15">
        <f t="shared" si="5"/>
        <v>173.52911770474316</v>
      </c>
      <c r="AH7" s="15">
        <f t="shared" si="6"/>
        <v>162.90685563449929</v>
      </c>
    </row>
    <row r="8" spans="1:34" s="1" customFormat="1" ht="18.600000000000001">
      <c r="B8" s="24" t="s">
        <v>37</v>
      </c>
      <c r="C8" s="14"/>
      <c r="D8" s="48">
        <v>124.41902383575315</v>
      </c>
      <c r="E8" s="48">
        <v>196.0133160667072</v>
      </c>
      <c r="F8" s="48">
        <v>111.76145588841619</v>
      </c>
      <c r="G8" s="48">
        <v>106.11238111982648</v>
      </c>
      <c r="H8" s="48">
        <v>157.97261800802551</v>
      </c>
      <c r="I8" s="48">
        <v>212.93723086846632</v>
      </c>
      <c r="J8" s="48">
        <v>195.18373594375811</v>
      </c>
      <c r="K8" s="48">
        <v>239.08787676944439</v>
      </c>
      <c r="L8" s="48">
        <v>186.49183858431709</v>
      </c>
      <c r="M8" s="48">
        <v>240.53660951837216</v>
      </c>
      <c r="N8" s="48">
        <v>286.17146230551771</v>
      </c>
      <c r="O8" s="48">
        <v>265.47035576390437</v>
      </c>
      <c r="P8" s="15">
        <f>SUM($D8:D8)/P$1</f>
        <v>124.41902383575315</v>
      </c>
      <c r="Q8" s="15">
        <f>SUM($D8:E8)/Q$1</f>
        <v>160.21616995123017</v>
      </c>
      <c r="R8" s="15">
        <f>SUM($D8:F8)/R$1</f>
        <v>144.06459859695886</v>
      </c>
      <c r="S8" s="15">
        <f>SUM($D8:G8)/S$1</f>
        <v>134.57654422767575</v>
      </c>
      <c r="T8" s="15">
        <f>SUM($D8:H8)/T$1</f>
        <v>139.25575898374569</v>
      </c>
      <c r="U8" s="15">
        <f>SUM($D8:I8)/U$1</f>
        <v>151.53600429786582</v>
      </c>
      <c r="V8" s="15">
        <f>SUM($D8:J8)/V$1</f>
        <v>157.7713945329933</v>
      </c>
      <c r="W8" s="15">
        <f>SUM($D8:K8)/W$1</f>
        <v>167.93595481254968</v>
      </c>
      <c r="X8" s="15">
        <f>SUM($D8:L8)/X$1</f>
        <v>169.99771967607938</v>
      </c>
      <c r="Y8" s="15">
        <f>SUM($D8:M8)/Y$1</f>
        <v>177.05160866030866</v>
      </c>
      <c r="Z8" s="15">
        <f>SUM($D8:N8)/Z$1</f>
        <v>186.97159535532765</v>
      </c>
      <c r="AA8" s="15">
        <f>SUM($D8:O8)/AA$1</f>
        <v>193.51315872270905</v>
      </c>
      <c r="AB8" s="15">
        <f t="shared" si="0"/>
        <v>144.06459859695886</v>
      </c>
      <c r="AC8" s="15">
        <f t="shared" si="1"/>
        <v>159.00740999877277</v>
      </c>
      <c r="AD8" s="15">
        <f t="shared" si="2"/>
        <v>206.92115043250655</v>
      </c>
      <c r="AE8" s="15">
        <f t="shared" si="3"/>
        <v>264.05947586259805</v>
      </c>
      <c r="AF8" s="15">
        <f t="shared" si="4"/>
        <v>151.53600429786582</v>
      </c>
      <c r="AG8" s="15">
        <f t="shared" si="5"/>
        <v>235.49031314755231</v>
      </c>
      <c r="AH8" s="15">
        <f t="shared" si="6"/>
        <v>193.51315872270905</v>
      </c>
    </row>
    <row r="9" spans="1:34" s="1" customFormat="1" ht="18.600000000000001">
      <c r="B9" s="24" t="s">
        <v>38</v>
      </c>
      <c r="C9" s="14"/>
      <c r="D9" s="48">
        <v>341.25334218190329</v>
      </c>
      <c r="E9" s="48">
        <v>475.35729135635739</v>
      </c>
      <c r="F9" s="48">
        <v>425.9508922403204</v>
      </c>
      <c r="G9" s="48">
        <v>264.6162073549466</v>
      </c>
      <c r="H9" s="48">
        <v>451.36370702816453</v>
      </c>
      <c r="I9" s="48">
        <v>358.83439330583559</v>
      </c>
      <c r="J9" s="48">
        <v>440.74473928929399</v>
      </c>
      <c r="K9" s="48">
        <v>365.33969394412088</v>
      </c>
      <c r="L9" s="48">
        <v>261.09843439360026</v>
      </c>
      <c r="M9" s="48">
        <v>442.88018168791768</v>
      </c>
      <c r="N9" s="48">
        <v>374.21941095600681</v>
      </c>
      <c r="O9" s="48">
        <v>327.8717414490165</v>
      </c>
      <c r="P9" s="15">
        <f>SUM($D9:D9)/P$1</f>
        <v>341.25334218190329</v>
      </c>
      <c r="Q9" s="15">
        <f>SUM($D9:E9)/Q$1</f>
        <v>408.30531676913034</v>
      </c>
      <c r="R9" s="15">
        <f>SUM($D9:F9)/R$1</f>
        <v>414.18717525952707</v>
      </c>
      <c r="S9" s="15">
        <f>SUM($D9:G9)/S$1</f>
        <v>376.79443328338198</v>
      </c>
      <c r="T9" s="15">
        <f>SUM($D9:H9)/T$1</f>
        <v>391.70828803233849</v>
      </c>
      <c r="U9" s="15">
        <f>SUM($D9:I9)/U$1</f>
        <v>386.22930557792137</v>
      </c>
      <c r="V9" s="15">
        <f>SUM($D9:J9)/V$1</f>
        <v>394.01722467954602</v>
      </c>
      <c r="W9" s="15">
        <f>SUM($D9:K9)/W$1</f>
        <v>390.43253333761788</v>
      </c>
      <c r="X9" s="15">
        <f>SUM($D9:L9)/X$1</f>
        <v>376.06207789939367</v>
      </c>
      <c r="Y9" s="15">
        <f>SUM($D9:M9)/Y$1</f>
        <v>382.74388827824612</v>
      </c>
      <c r="Z9" s="15">
        <f>SUM($D9:N9)/Z$1</f>
        <v>381.96893579440615</v>
      </c>
      <c r="AA9" s="15">
        <f>SUM($D9:O9)/AA$1</f>
        <v>377.46083626562364</v>
      </c>
      <c r="AB9" s="15">
        <f t="shared" si="0"/>
        <v>414.18717525952707</v>
      </c>
      <c r="AC9" s="15">
        <f t="shared" si="1"/>
        <v>358.27143589631555</v>
      </c>
      <c r="AD9" s="15">
        <f t="shared" si="2"/>
        <v>355.72762254233839</v>
      </c>
      <c r="AE9" s="15">
        <f t="shared" si="3"/>
        <v>381.65711136431372</v>
      </c>
      <c r="AF9" s="15">
        <f t="shared" si="4"/>
        <v>386.22930557792137</v>
      </c>
      <c r="AG9" s="15">
        <f t="shared" si="5"/>
        <v>368.69236695332603</v>
      </c>
      <c r="AH9" s="15">
        <f t="shared" si="6"/>
        <v>377.46083626562364</v>
      </c>
    </row>
    <row r="10" spans="1:34" s="1" customFormat="1" ht="18.600000000000001">
      <c r="B10" s="24" t="s">
        <v>39</v>
      </c>
      <c r="C10" s="14"/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15">
        <f>SUM($D10:D10)/P$1</f>
        <v>0</v>
      </c>
      <c r="Q10" s="15">
        <f>SUM($D10:E10)/Q$1</f>
        <v>0</v>
      </c>
      <c r="R10" s="15">
        <f>SUM($D10:F10)/R$1</f>
        <v>0</v>
      </c>
      <c r="S10" s="15">
        <f>SUM($D10:G10)/S$1</f>
        <v>0</v>
      </c>
      <c r="T10" s="15">
        <f>SUM($D10:H10)/T$1</f>
        <v>0</v>
      </c>
      <c r="U10" s="15">
        <f>SUM($D10:I10)/U$1</f>
        <v>0</v>
      </c>
      <c r="V10" s="15">
        <f>SUM($D10:J10)/V$1</f>
        <v>0</v>
      </c>
      <c r="W10" s="15">
        <f>SUM($D10:K10)/W$1</f>
        <v>0</v>
      </c>
      <c r="X10" s="15">
        <f>SUM($D10:L10)/X$1</f>
        <v>0</v>
      </c>
      <c r="Y10" s="15">
        <f>SUM($D10:M10)/Y$1</f>
        <v>0</v>
      </c>
      <c r="Z10" s="15">
        <f>SUM($D10:N10)/Z$1</f>
        <v>0</v>
      </c>
      <c r="AA10" s="15">
        <f>SUM($D10:O10)/AA$1</f>
        <v>0</v>
      </c>
      <c r="AB10" s="15">
        <f t="shared" si="0"/>
        <v>0</v>
      </c>
      <c r="AC10" s="15">
        <f t="shared" si="1"/>
        <v>0</v>
      </c>
      <c r="AD10" s="15">
        <f t="shared" si="2"/>
        <v>0</v>
      </c>
      <c r="AE10" s="15">
        <f t="shared" si="3"/>
        <v>0</v>
      </c>
      <c r="AF10" s="15">
        <f t="shared" si="4"/>
        <v>0</v>
      </c>
      <c r="AG10" s="15">
        <f t="shared" si="5"/>
        <v>0</v>
      </c>
      <c r="AH10" s="15">
        <f t="shared" si="6"/>
        <v>0</v>
      </c>
    </row>
    <row r="11" spans="1:34" s="1" customFormat="1" ht="18.600000000000001">
      <c r="B11" s="24" t="s">
        <v>40</v>
      </c>
      <c r="C11" s="1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15">
        <f>SUM($D11:D11)/P$1</f>
        <v>0</v>
      </c>
      <c r="Q11" s="15">
        <f>SUM($D11:E11)/Q$1</f>
        <v>0</v>
      </c>
      <c r="R11" s="15">
        <f>SUM($D11:F11)/R$1</f>
        <v>0</v>
      </c>
      <c r="S11" s="15">
        <f>SUM($D11:G11)/S$1</f>
        <v>0</v>
      </c>
      <c r="T11" s="15">
        <f>SUM($D11:H11)/T$1</f>
        <v>0</v>
      </c>
      <c r="U11" s="15">
        <f>SUM($D11:I11)/U$1</f>
        <v>0</v>
      </c>
      <c r="V11" s="15">
        <f>SUM($D11:J11)/V$1</f>
        <v>0</v>
      </c>
      <c r="W11" s="15">
        <f>SUM($D11:K11)/W$1</f>
        <v>0</v>
      </c>
      <c r="X11" s="15">
        <f>SUM($D11:L11)/X$1</f>
        <v>0</v>
      </c>
      <c r="Y11" s="15">
        <f>SUM($D11:M11)/Y$1</f>
        <v>0</v>
      </c>
      <c r="Z11" s="15">
        <f>SUM($D11:N11)/Z$1</f>
        <v>0</v>
      </c>
      <c r="AA11" s="15">
        <f>SUM($D11:O11)/AA$1</f>
        <v>0</v>
      </c>
      <c r="AB11" s="15">
        <f t="shared" si="0"/>
        <v>0</v>
      </c>
      <c r="AC11" s="15">
        <f t="shared" si="1"/>
        <v>0</v>
      </c>
      <c r="AD11" s="15">
        <f t="shared" si="2"/>
        <v>0</v>
      </c>
      <c r="AE11" s="15">
        <f t="shared" si="3"/>
        <v>0</v>
      </c>
      <c r="AF11" s="15">
        <f t="shared" si="4"/>
        <v>0</v>
      </c>
      <c r="AG11" s="15">
        <f t="shared" si="5"/>
        <v>0</v>
      </c>
      <c r="AH11" s="15">
        <f t="shared" si="6"/>
        <v>0</v>
      </c>
    </row>
    <row r="12" spans="1:34" s="1" customFormat="1" ht="18.600000000000001">
      <c r="B12" s="26" t="s">
        <v>41</v>
      </c>
      <c r="C12" s="27"/>
      <c r="D12" s="48">
        <v>958.6878456453021</v>
      </c>
      <c r="E12" s="48">
        <v>1276.0560666670201</v>
      </c>
      <c r="F12" s="48">
        <v>1084.5591062284068</v>
      </c>
      <c r="G12" s="48">
        <v>714.14376631670552</v>
      </c>
      <c r="H12" s="48">
        <v>1139.0208017044993</v>
      </c>
      <c r="I12" s="48">
        <v>1300.5678913696213</v>
      </c>
      <c r="J12" s="48">
        <v>1250.2581333999599</v>
      </c>
      <c r="K12" s="48">
        <v>1457.2091678638474</v>
      </c>
      <c r="L12" s="48">
        <v>1073.190992995128</v>
      </c>
      <c r="M12" s="48">
        <v>1383.8325646393291</v>
      </c>
      <c r="N12" s="48">
        <v>1441.9859890223265</v>
      </c>
      <c r="O12" s="48">
        <v>1581.7001099618853</v>
      </c>
      <c r="P12" s="28">
        <f>SUM($D12:D12)/P$1</f>
        <v>958.6878456453021</v>
      </c>
      <c r="Q12" s="28">
        <f>SUM($D12:E12)/Q$1</f>
        <v>1117.3719561561611</v>
      </c>
      <c r="R12" s="28">
        <f>SUM($D12:F12)/R$1</f>
        <v>1106.4343395135763</v>
      </c>
      <c r="S12" s="28">
        <f>SUM($D12:G12)/S$1</f>
        <v>1008.3616962143585</v>
      </c>
      <c r="T12" s="28">
        <f>SUM($D12:H12)/T$1</f>
        <v>1034.4935173123868</v>
      </c>
      <c r="U12" s="28">
        <f>SUM($D12:I12)/U$1</f>
        <v>1078.8392463219259</v>
      </c>
      <c r="V12" s="28">
        <f>SUM($D12:J12)/V$1</f>
        <v>1103.3276587616449</v>
      </c>
      <c r="W12" s="28">
        <f>SUM($D12:K12)/W$1</f>
        <v>1147.5628473994202</v>
      </c>
      <c r="X12" s="28">
        <f>SUM($D12:L12)/X$1</f>
        <v>1139.2993080211656</v>
      </c>
      <c r="Y12" s="28">
        <f>SUM($D12:M12)/Y$1</f>
        <v>1163.7526336829819</v>
      </c>
      <c r="Z12" s="28">
        <f>SUM($D12:N12)/Z$1</f>
        <v>1189.0465750774679</v>
      </c>
      <c r="AA12" s="28">
        <f>SUM($D12:O12)/AA$1</f>
        <v>1221.7677029845026</v>
      </c>
      <c r="AB12" s="28">
        <f t="shared" si="0"/>
        <v>1106.4343395135763</v>
      </c>
      <c r="AC12" s="28">
        <f t="shared" si="1"/>
        <v>1051.2441531302754</v>
      </c>
      <c r="AD12" s="28">
        <f t="shared" si="2"/>
        <v>1260.2194314196452</v>
      </c>
      <c r="AE12" s="28">
        <f t="shared" si="3"/>
        <v>1469.1728878745137</v>
      </c>
      <c r="AF12" s="28">
        <f t="shared" si="4"/>
        <v>1078.8392463219259</v>
      </c>
      <c r="AG12" s="28">
        <f t="shared" si="5"/>
        <v>1364.6961596470794</v>
      </c>
      <c r="AH12" s="28">
        <f t="shared" si="6"/>
        <v>1221.7677029845026</v>
      </c>
    </row>
    <row r="13" spans="1:34" s="1" customFormat="1" ht="18.600000000000001">
      <c r="B13" s="25" t="s">
        <v>42</v>
      </c>
      <c r="C13" s="14"/>
      <c r="D13" s="48">
        <v>90.275555526189819</v>
      </c>
      <c r="E13" s="48">
        <v>103.70036381536538</v>
      </c>
      <c r="F13" s="48">
        <v>92.428862351337969</v>
      </c>
      <c r="G13" s="48">
        <v>85.733985398256891</v>
      </c>
      <c r="H13" s="48">
        <v>78.957940184619787</v>
      </c>
      <c r="I13" s="48">
        <v>57.163668610648848</v>
      </c>
      <c r="J13" s="48">
        <v>54.584925298987933</v>
      </c>
      <c r="K13" s="48">
        <v>63.227176657060681</v>
      </c>
      <c r="L13" s="48">
        <v>49.722917725178938</v>
      </c>
      <c r="M13" s="48">
        <v>77.345437931690711</v>
      </c>
      <c r="N13" s="48">
        <v>81.703174007469769</v>
      </c>
      <c r="O13" s="48">
        <v>71.018428950566758</v>
      </c>
      <c r="P13" s="15">
        <f>SUM($D13:D13)/P$1</f>
        <v>90.275555526189819</v>
      </c>
      <c r="Q13" s="15">
        <f>SUM($D13:E13)/Q$1</f>
        <v>96.987959670777599</v>
      </c>
      <c r="R13" s="15">
        <f>SUM($D13:F13)/R$1</f>
        <v>95.468260564297722</v>
      </c>
      <c r="S13" s="15">
        <f>SUM($D13:G13)/S$1</f>
        <v>93.034691772787511</v>
      </c>
      <c r="T13" s="15">
        <f>SUM($D13:H13)/T$1</f>
        <v>90.219341455153966</v>
      </c>
      <c r="U13" s="15">
        <f>SUM($D13:I13)/U$1</f>
        <v>84.71006264773645</v>
      </c>
      <c r="V13" s="15">
        <f>SUM($D13:J13)/V$1</f>
        <v>80.406471597915242</v>
      </c>
      <c r="W13" s="15">
        <f>SUM($D13:K13)/W$1</f>
        <v>78.259059730308422</v>
      </c>
      <c r="X13" s="15">
        <f>SUM($D13:L13)/X$1</f>
        <v>75.08837728529403</v>
      </c>
      <c r="Y13" s="15">
        <f>SUM($D13:M13)/Y$1</f>
        <v>75.314083349933711</v>
      </c>
      <c r="Z13" s="15">
        <f>SUM($D13:N13)/Z$1</f>
        <v>75.894909773346072</v>
      </c>
      <c r="AA13" s="15">
        <f>SUM($D13:O13)/AA$1</f>
        <v>75.488536371447807</v>
      </c>
      <c r="AB13" s="15">
        <f t="shared" si="0"/>
        <v>95.468260564297722</v>
      </c>
      <c r="AC13" s="15">
        <f t="shared" si="1"/>
        <v>73.951864731175178</v>
      </c>
      <c r="AD13" s="15">
        <f t="shared" si="2"/>
        <v>55.845006560409189</v>
      </c>
      <c r="AE13" s="15">
        <f t="shared" si="3"/>
        <v>76.689013629909084</v>
      </c>
      <c r="AF13" s="15">
        <f t="shared" si="4"/>
        <v>84.71006264773645</v>
      </c>
      <c r="AG13" s="15">
        <f t="shared" si="5"/>
        <v>66.267010095159137</v>
      </c>
      <c r="AH13" s="15">
        <f t="shared" si="6"/>
        <v>75.488536371447807</v>
      </c>
    </row>
    <row r="14" spans="1:34" s="1" customFormat="1" ht="18.600000000000001">
      <c r="B14" s="25" t="s">
        <v>43</v>
      </c>
      <c r="C14" s="14"/>
      <c r="D14" s="48">
        <v>1647.5124975508654</v>
      </c>
      <c r="E14" s="48">
        <v>3233.0703728455969</v>
      </c>
      <c r="F14" s="48">
        <v>2462.0074422985299</v>
      </c>
      <c r="G14" s="48">
        <v>1620.7599457845831</v>
      </c>
      <c r="H14" s="48">
        <v>3169.5579490310347</v>
      </c>
      <c r="I14" s="48">
        <v>2662.2948169974111</v>
      </c>
      <c r="J14" s="48">
        <v>2422.4036370662729</v>
      </c>
      <c r="K14" s="48">
        <v>2722.5518868651448</v>
      </c>
      <c r="L14" s="48">
        <v>2658.186819977388</v>
      </c>
      <c r="M14" s="48">
        <v>2638.213560732424</v>
      </c>
      <c r="N14" s="48">
        <v>3099.1024862263216</v>
      </c>
      <c r="O14" s="48">
        <v>2201.9324354490664</v>
      </c>
      <c r="P14" s="15">
        <f>SUM($D14:D14)/P$1</f>
        <v>1647.5124975508654</v>
      </c>
      <c r="Q14" s="15">
        <f>SUM($D14:E14)/Q$1</f>
        <v>2440.2914351982313</v>
      </c>
      <c r="R14" s="15">
        <f>SUM($D14:F14)/R$1</f>
        <v>2447.5301042316642</v>
      </c>
      <c r="S14" s="15">
        <f>SUM($D14:G14)/S$1</f>
        <v>2240.8375646198938</v>
      </c>
      <c r="T14" s="15">
        <f>SUM($D14:H14)/T$1</f>
        <v>2426.5816415021218</v>
      </c>
      <c r="U14" s="15">
        <f>SUM($D14:I14)/U$1</f>
        <v>2465.8671707513367</v>
      </c>
      <c r="V14" s="15">
        <f>SUM($D14:J14)/V$1</f>
        <v>2459.6580945106134</v>
      </c>
      <c r="W14" s="15">
        <f>SUM($D14:K14)/W$1</f>
        <v>2492.5198185549298</v>
      </c>
      <c r="X14" s="15">
        <f>SUM($D14:L14)/X$1</f>
        <v>2510.9272631574254</v>
      </c>
      <c r="Y14" s="15">
        <f>SUM($D14:M14)/Y$1</f>
        <v>2523.6558929149251</v>
      </c>
      <c r="Z14" s="15">
        <f>SUM($D14:N14)/Z$1</f>
        <v>2575.9692195795974</v>
      </c>
      <c r="AA14" s="15">
        <f>SUM($D14:O14)/AA$1</f>
        <v>2544.79948756872</v>
      </c>
      <c r="AB14" s="15">
        <f t="shared" si="0"/>
        <v>2447.5301042316642</v>
      </c>
      <c r="AC14" s="15">
        <f t="shared" si="1"/>
        <v>2484.2042372710098</v>
      </c>
      <c r="AD14" s="15">
        <f t="shared" si="2"/>
        <v>2601.0474479696018</v>
      </c>
      <c r="AE14" s="15">
        <f t="shared" si="3"/>
        <v>2646.4161608026038</v>
      </c>
      <c r="AF14" s="15">
        <f t="shared" si="4"/>
        <v>2465.8671707513367</v>
      </c>
      <c r="AG14" s="15">
        <f t="shared" si="5"/>
        <v>2623.7318043861032</v>
      </c>
      <c r="AH14" s="15">
        <f t="shared" si="6"/>
        <v>2544.79948756872</v>
      </c>
    </row>
    <row r="15" spans="1:34" s="1" customFormat="1" ht="18.600000000000001">
      <c r="B15" s="25" t="s">
        <v>44</v>
      </c>
      <c r="C15" s="14"/>
      <c r="D15" s="48">
        <v>1568.1745276047247</v>
      </c>
      <c r="E15" s="48">
        <v>2233.0636364555407</v>
      </c>
      <c r="F15" s="48">
        <v>1805.0145499899083</v>
      </c>
      <c r="G15" s="48">
        <v>1461.9674623284484</v>
      </c>
      <c r="H15" s="48">
        <v>1933.3582959539401</v>
      </c>
      <c r="I15" s="48">
        <v>2164.3498310532523</v>
      </c>
      <c r="J15" s="48">
        <v>1817.3496887676743</v>
      </c>
      <c r="K15" s="48">
        <v>2277.3857570034352</v>
      </c>
      <c r="L15" s="48">
        <v>2465.7962262797892</v>
      </c>
      <c r="M15" s="48">
        <v>2846.0512193688496</v>
      </c>
      <c r="N15" s="48">
        <v>3287.999602136726</v>
      </c>
      <c r="O15" s="48">
        <v>2957.9813588422858</v>
      </c>
      <c r="P15" s="15">
        <f>SUM($D15:D15)/P$1</f>
        <v>1568.1745276047247</v>
      </c>
      <c r="Q15" s="15">
        <f>SUM($D15:E15)/Q$1</f>
        <v>1900.6190820301326</v>
      </c>
      <c r="R15" s="15">
        <f>SUM($D15:F15)/R$1</f>
        <v>1868.7509046833911</v>
      </c>
      <c r="S15" s="15">
        <f>SUM($D15:G15)/S$1</f>
        <v>1767.0550440946554</v>
      </c>
      <c r="T15" s="15">
        <f>SUM($D15:H15)/T$1</f>
        <v>1800.3156944665122</v>
      </c>
      <c r="U15" s="15">
        <f>SUM($D15:I15)/U$1</f>
        <v>1860.9880505643023</v>
      </c>
      <c r="V15" s="15">
        <f>SUM($D15:J15)/V$1</f>
        <v>1854.7539988790697</v>
      </c>
      <c r="W15" s="15">
        <f>SUM($D15:K15)/W$1</f>
        <v>1907.5829686446154</v>
      </c>
      <c r="X15" s="15">
        <f>SUM($D15:L15)/X$1</f>
        <v>1969.6066639374123</v>
      </c>
      <c r="Y15" s="15">
        <f>SUM($D15:M15)/Y$1</f>
        <v>2057.2511194805561</v>
      </c>
      <c r="Z15" s="15">
        <f>SUM($D15:N15)/Z$1</f>
        <v>2169.1373451765717</v>
      </c>
      <c r="AA15" s="15">
        <f>SUM($D15:O15)/AA$1</f>
        <v>2234.874346315381</v>
      </c>
      <c r="AB15" s="15">
        <f t="shared" si="0"/>
        <v>1868.7509046833911</v>
      </c>
      <c r="AC15" s="15">
        <f t="shared" si="1"/>
        <v>1853.2251964452134</v>
      </c>
      <c r="AD15" s="15">
        <f t="shared" si="2"/>
        <v>2186.8438906836327</v>
      </c>
      <c r="AE15" s="15">
        <f t="shared" si="3"/>
        <v>3030.6773934492871</v>
      </c>
      <c r="AF15" s="15">
        <f t="shared" si="4"/>
        <v>1860.9880505643023</v>
      </c>
      <c r="AG15" s="15">
        <f t="shared" si="5"/>
        <v>2608.7606420664602</v>
      </c>
      <c r="AH15" s="15">
        <f t="shared" si="6"/>
        <v>2234.874346315381</v>
      </c>
    </row>
    <row r="16" spans="1:34" s="1" customFormat="1" ht="18.600000000000001">
      <c r="B16" s="25" t="s">
        <v>45</v>
      </c>
      <c r="C16" s="14"/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3.4168795627981581</v>
      </c>
      <c r="P16" s="15">
        <f>SUM($D16:D16)/P$1</f>
        <v>0</v>
      </c>
      <c r="Q16" s="15">
        <f>SUM($D16:E16)/Q$1</f>
        <v>0</v>
      </c>
      <c r="R16" s="15">
        <f>SUM($D16:F16)/R$1</f>
        <v>0</v>
      </c>
      <c r="S16" s="15">
        <f>SUM($D16:G16)/S$1</f>
        <v>0</v>
      </c>
      <c r="T16" s="15">
        <f>SUM($D16:H16)/T$1</f>
        <v>0</v>
      </c>
      <c r="U16" s="15">
        <f>SUM($D16:I16)/U$1</f>
        <v>0</v>
      </c>
      <c r="V16" s="15">
        <f>SUM($D16:J16)/V$1</f>
        <v>0</v>
      </c>
      <c r="W16" s="15">
        <f>SUM($D16:K16)/W$1</f>
        <v>0</v>
      </c>
      <c r="X16" s="15">
        <f>SUM($D16:L16)/X$1</f>
        <v>0</v>
      </c>
      <c r="Y16" s="15">
        <f>SUM($D16:M16)/Y$1</f>
        <v>0</v>
      </c>
      <c r="Z16" s="15">
        <f>SUM($D16:N16)/Z$1</f>
        <v>0</v>
      </c>
      <c r="AA16" s="15">
        <f>SUM($D16:O16)/AA$1</f>
        <v>0.28473996356651315</v>
      </c>
      <c r="AB16" s="15">
        <f t="shared" si="0"/>
        <v>0</v>
      </c>
      <c r="AC16" s="15">
        <f t="shared" si="1"/>
        <v>0</v>
      </c>
      <c r="AD16" s="15">
        <f t="shared" si="2"/>
        <v>0</v>
      </c>
      <c r="AE16" s="15">
        <f t="shared" si="3"/>
        <v>1.1389598542660526</v>
      </c>
      <c r="AF16" s="15">
        <f t="shared" si="4"/>
        <v>0</v>
      </c>
      <c r="AG16" s="15">
        <f t="shared" si="5"/>
        <v>0.56947992713302631</v>
      </c>
      <c r="AH16" s="15">
        <f t="shared" si="6"/>
        <v>0.28473996356651315</v>
      </c>
    </row>
    <row r="17" spans="2:34" s="1" customFormat="1" ht="18.600000000000001">
      <c r="B17" s="25" t="s">
        <v>46</v>
      </c>
      <c r="C17" s="14"/>
      <c r="D17" s="48">
        <v>230.52092378006841</v>
      </c>
      <c r="E17" s="48">
        <v>353.71994218133068</v>
      </c>
      <c r="F17" s="48">
        <v>235.96360684825052</v>
      </c>
      <c r="G17" s="48">
        <v>237.95636427234325</v>
      </c>
      <c r="H17" s="48">
        <v>270.83627672395545</v>
      </c>
      <c r="I17" s="48">
        <v>311.30521301098076</v>
      </c>
      <c r="J17" s="48">
        <v>193.33387817719372</v>
      </c>
      <c r="K17" s="48">
        <v>211.75602856795507</v>
      </c>
      <c r="L17" s="48">
        <v>369.66731054728331</v>
      </c>
      <c r="M17" s="48">
        <v>490.22292825771399</v>
      </c>
      <c r="N17" s="48">
        <v>405.12176421732494</v>
      </c>
      <c r="O17" s="48">
        <v>384.77674154547429</v>
      </c>
      <c r="P17" s="15">
        <f>SUM($D17:D17)/P$1</f>
        <v>230.52092378006841</v>
      </c>
      <c r="Q17" s="15">
        <f>SUM($D17:E17)/Q$1</f>
        <v>292.12043298069955</v>
      </c>
      <c r="R17" s="15">
        <f>SUM($D17:F17)/R$1</f>
        <v>273.40149093654986</v>
      </c>
      <c r="S17" s="15">
        <f>SUM($D17:G17)/S$1</f>
        <v>264.54020927049822</v>
      </c>
      <c r="T17" s="15">
        <f>SUM($D17:H17)/T$1</f>
        <v>265.7994227611897</v>
      </c>
      <c r="U17" s="15">
        <f>SUM($D17:I17)/U$1</f>
        <v>273.38372113615486</v>
      </c>
      <c r="V17" s="15">
        <f>SUM($D17:J17)/V$1</f>
        <v>261.94802928487468</v>
      </c>
      <c r="W17" s="15">
        <f>SUM($D17:K17)/W$1</f>
        <v>255.67402919525975</v>
      </c>
      <c r="X17" s="15">
        <f>SUM($D17:L17)/X$1</f>
        <v>268.33994934548463</v>
      </c>
      <c r="Y17" s="15">
        <f>SUM($D17:M17)/Y$1</f>
        <v>290.52824723670756</v>
      </c>
      <c r="Z17" s="15">
        <f>SUM($D17:N17)/Z$1</f>
        <v>300.94583968949098</v>
      </c>
      <c r="AA17" s="15">
        <f>SUM($D17:O17)/AA$1</f>
        <v>307.93174817748957</v>
      </c>
      <c r="AB17" s="15">
        <f t="shared" si="0"/>
        <v>273.40149093654986</v>
      </c>
      <c r="AC17" s="15">
        <f t="shared" si="1"/>
        <v>273.3659513357598</v>
      </c>
      <c r="AD17" s="15">
        <f t="shared" si="2"/>
        <v>258.25240576414404</v>
      </c>
      <c r="AE17" s="15">
        <f t="shared" si="3"/>
        <v>426.70714467350444</v>
      </c>
      <c r="AF17" s="15">
        <f t="shared" si="4"/>
        <v>273.38372113615486</v>
      </c>
      <c r="AG17" s="15">
        <f t="shared" si="5"/>
        <v>342.47977521882422</v>
      </c>
      <c r="AH17" s="15">
        <f t="shared" si="6"/>
        <v>307.93174817748957</v>
      </c>
    </row>
    <row r="18" spans="2:34" s="1" customFormat="1" ht="18.600000000000001">
      <c r="B18" s="26" t="s">
        <v>47</v>
      </c>
      <c r="C18" s="27"/>
      <c r="D18" s="48">
        <v>3536.4835044618485</v>
      </c>
      <c r="E18" s="48">
        <v>5923.5543152978335</v>
      </c>
      <c r="F18" s="48">
        <v>4595.414461488027</v>
      </c>
      <c r="G18" s="48">
        <v>3406.4177577836317</v>
      </c>
      <c r="H18" s="48">
        <v>5452.71046189355</v>
      </c>
      <c r="I18" s="48">
        <v>5195.1135296722932</v>
      </c>
      <c r="J18" s="48">
        <v>4487.6721293101282</v>
      </c>
      <c r="K18" s="48">
        <v>5274.9208490935953</v>
      </c>
      <c r="L18" s="48">
        <v>5543.3732745296402</v>
      </c>
      <c r="M18" s="48">
        <v>6051.8331462906781</v>
      </c>
      <c r="N18" s="48">
        <v>6873.9270265878422</v>
      </c>
      <c r="O18" s="48">
        <v>5619.125844350192</v>
      </c>
      <c r="P18" s="28">
        <f>SUM($D18:D18)/P$1</f>
        <v>3536.4835044618485</v>
      </c>
      <c r="Q18" s="28">
        <f>SUM($D18:E18)/Q$1</f>
        <v>4730.018909879841</v>
      </c>
      <c r="R18" s="28">
        <f>SUM($D18:F18)/R$1</f>
        <v>4685.1507604159024</v>
      </c>
      <c r="S18" s="28">
        <f>SUM($D18:G18)/S$1</f>
        <v>4365.4675097578347</v>
      </c>
      <c r="T18" s="28">
        <f>SUM($D18:H18)/T$1</f>
        <v>4582.916100184977</v>
      </c>
      <c r="U18" s="28">
        <f>SUM($D18:I18)/U$1</f>
        <v>4684.94900509953</v>
      </c>
      <c r="V18" s="28">
        <f>SUM($D18:J18)/V$1</f>
        <v>4656.7665942724725</v>
      </c>
      <c r="W18" s="28">
        <f>SUM($D18:K18)/W$1</f>
        <v>4734.0358761251127</v>
      </c>
      <c r="X18" s="28">
        <f>SUM($D18:L18)/X$1</f>
        <v>4823.9622537256155</v>
      </c>
      <c r="Y18" s="28">
        <f>SUM($D18:M18)/Y$1</f>
        <v>4946.7493429821216</v>
      </c>
      <c r="Z18" s="28">
        <f>SUM($D18:N18)/Z$1</f>
        <v>5121.9473142190054</v>
      </c>
      <c r="AA18" s="28">
        <f>SUM($D18:O18)/AA$1</f>
        <v>5163.3788583966043</v>
      </c>
      <c r="AB18" s="28">
        <f t="shared" si="0"/>
        <v>4685.1507604159024</v>
      </c>
      <c r="AC18" s="28">
        <f t="shared" si="1"/>
        <v>4684.7472497831586</v>
      </c>
      <c r="AD18" s="28">
        <f t="shared" si="2"/>
        <v>5101.9887509777882</v>
      </c>
      <c r="AE18" s="28">
        <f t="shared" si="3"/>
        <v>6181.6286724095698</v>
      </c>
      <c r="AF18" s="28">
        <f t="shared" si="4"/>
        <v>4684.94900509953</v>
      </c>
      <c r="AG18" s="28">
        <f t="shared" si="5"/>
        <v>5641.8087116936795</v>
      </c>
      <c r="AH18" s="28">
        <f t="shared" si="6"/>
        <v>5163.3788583966043</v>
      </c>
    </row>
    <row r="19" spans="2:34" s="1" customFormat="1" ht="18.600000000000001">
      <c r="B19" s="25" t="s">
        <v>48</v>
      </c>
      <c r="C19" s="14"/>
      <c r="D19" s="48">
        <v>679.03550630912866</v>
      </c>
      <c r="E19" s="48">
        <v>553.50858219491829</v>
      </c>
      <c r="F19" s="48">
        <v>386.26182235601357</v>
      </c>
      <c r="G19" s="48">
        <v>363.84473998170904</v>
      </c>
      <c r="H19" s="48">
        <v>517.8604899635036</v>
      </c>
      <c r="I19" s="48">
        <v>400.83380460299827</v>
      </c>
      <c r="J19" s="48">
        <v>697.0059818018259</v>
      </c>
      <c r="K19" s="48">
        <v>956.5179708373073</v>
      </c>
      <c r="L19" s="48">
        <v>904.38033356677829</v>
      </c>
      <c r="M19" s="48">
        <v>605.37686996011007</v>
      </c>
      <c r="N19" s="48">
        <v>825.31595309211355</v>
      </c>
      <c r="O19" s="48">
        <v>543.90503867957545</v>
      </c>
      <c r="P19" s="15">
        <f>SUM($D19:D19)/P$1</f>
        <v>679.03550630912866</v>
      </c>
      <c r="Q19" s="15">
        <f>SUM($D19:E19)/Q$1</f>
        <v>616.27204425202353</v>
      </c>
      <c r="R19" s="15">
        <f>SUM($D19:F19)/R$1</f>
        <v>539.60197028668688</v>
      </c>
      <c r="S19" s="15">
        <f>SUM($D19:G19)/S$1</f>
        <v>495.66266271044242</v>
      </c>
      <c r="T19" s="15">
        <f>SUM($D19:H19)/T$1</f>
        <v>500.10222816105471</v>
      </c>
      <c r="U19" s="15">
        <f>SUM($D19:I19)/U$1</f>
        <v>483.55749090137869</v>
      </c>
      <c r="V19" s="15">
        <f>SUM($D19:J19)/V$1</f>
        <v>514.05013245858538</v>
      </c>
      <c r="W19" s="15">
        <f>SUM($D19:K19)/W$1</f>
        <v>569.35861225592566</v>
      </c>
      <c r="X19" s="15">
        <f>SUM($D19:L19)/X$1</f>
        <v>606.58324795713145</v>
      </c>
      <c r="Y19" s="15">
        <f>SUM($D19:M19)/Y$1</f>
        <v>606.46261015742925</v>
      </c>
      <c r="Z19" s="15">
        <f>SUM($D19:N19)/Z$1</f>
        <v>626.35836860603695</v>
      </c>
      <c r="AA19" s="15">
        <f>SUM($D19:O19)/AA$1</f>
        <v>619.4872577788318</v>
      </c>
      <c r="AB19" s="15">
        <f t="shared" si="0"/>
        <v>539.60197028668688</v>
      </c>
      <c r="AC19" s="15">
        <f t="shared" si="1"/>
        <v>427.51301151607032</v>
      </c>
      <c r="AD19" s="15">
        <f t="shared" si="2"/>
        <v>852.63476206863709</v>
      </c>
      <c r="AE19" s="15">
        <f t="shared" si="3"/>
        <v>658.19928724393299</v>
      </c>
      <c r="AF19" s="15">
        <f t="shared" si="4"/>
        <v>483.55749090137869</v>
      </c>
      <c r="AG19" s="15">
        <f t="shared" si="5"/>
        <v>755.41702465628498</v>
      </c>
      <c r="AH19" s="15">
        <f t="shared" si="6"/>
        <v>619.4872577788318</v>
      </c>
    </row>
    <row r="20" spans="2:34" s="1" customFormat="1" ht="18.600000000000001">
      <c r="B20" s="25" t="s">
        <v>49</v>
      </c>
      <c r="C20" s="14"/>
      <c r="D20" s="48">
        <v>42.5321852955624</v>
      </c>
      <c r="E20" s="48">
        <v>29.364808662068082</v>
      </c>
      <c r="F20" s="48">
        <v>40.004844874999499</v>
      </c>
      <c r="G20" s="48">
        <v>87.651718711447501</v>
      </c>
      <c r="H20" s="48">
        <v>58.082252216060638</v>
      </c>
      <c r="I20" s="48">
        <v>33.161379099952619</v>
      </c>
      <c r="J20" s="48">
        <v>34.596343669605126</v>
      </c>
      <c r="K20" s="48">
        <v>48.685669733389716</v>
      </c>
      <c r="L20" s="48">
        <v>64.664266609297215</v>
      </c>
      <c r="M20" s="48">
        <v>34.001637672722929</v>
      </c>
      <c r="N20" s="48">
        <v>62.058336299574925</v>
      </c>
      <c r="O20" s="48">
        <v>52.391367854199913</v>
      </c>
      <c r="P20" s="15">
        <f>SUM($D20:D20)/P$1</f>
        <v>42.5321852955624</v>
      </c>
      <c r="Q20" s="15">
        <f>SUM($D20:E20)/Q$1</f>
        <v>35.948496978815243</v>
      </c>
      <c r="R20" s="15">
        <f>SUM($D20:F20)/R$1</f>
        <v>37.300612944209995</v>
      </c>
      <c r="S20" s="15">
        <f>SUM($D20:G20)/S$1</f>
        <v>49.888389386019369</v>
      </c>
      <c r="T20" s="15">
        <f>SUM($D20:H20)/T$1</f>
        <v>51.527161952027619</v>
      </c>
      <c r="U20" s="15">
        <f>SUM($D20:I20)/U$1</f>
        <v>48.466198143348457</v>
      </c>
      <c r="V20" s="15">
        <f>SUM($D20:J20)/V$1</f>
        <v>46.484790361385123</v>
      </c>
      <c r="W20" s="15">
        <f>SUM($D20:K20)/W$1</f>
        <v>46.759900282885695</v>
      </c>
      <c r="X20" s="15">
        <f>SUM($D20:L20)/X$1</f>
        <v>48.749274319153642</v>
      </c>
      <c r="Y20" s="15">
        <f>SUM($D20:M20)/Y$1</f>
        <v>47.274510654510571</v>
      </c>
      <c r="Z20" s="15">
        <f>SUM($D20:N20)/Z$1</f>
        <v>48.618494804061875</v>
      </c>
      <c r="AA20" s="15">
        <f>SUM($D20:O20)/AA$1</f>
        <v>48.932900891573375</v>
      </c>
      <c r="AB20" s="15">
        <f t="shared" si="0"/>
        <v>37.300612944209995</v>
      </c>
      <c r="AC20" s="15">
        <f t="shared" si="1"/>
        <v>59.631783342486926</v>
      </c>
      <c r="AD20" s="15">
        <f t="shared" si="2"/>
        <v>49.315426670764019</v>
      </c>
      <c r="AE20" s="15">
        <f t="shared" si="3"/>
        <v>49.483780608832582</v>
      </c>
      <c r="AF20" s="15">
        <f t="shared" si="4"/>
        <v>48.466198143348457</v>
      </c>
      <c r="AG20" s="15">
        <f t="shared" si="5"/>
        <v>49.3996036397983</v>
      </c>
      <c r="AH20" s="15">
        <f t="shared" si="6"/>
        <v>48.932900891573375</v>
      </c>
    </row>
    <row r="21" spans="2:34" s="1" customFormat="1" ht="18.600000000000001">
      <c r="B21" s="25" t="s">
        <v>50</v>
      </c>
      <c r="C21" s="14"/>
      <c r="D21" s="48">
        <v>24.712107527695522</v>
      </c>
      <c r="E21" s="48">
        <v>92.489439892319467</v>
      </c>
      <c r="F21" s="48">
        <v>89.345374243111493</v>
      </c>
      <c r="G21" s="48">
        <v>34.664426165383986</v>
      </c>
      <c r="H21" s="48">
        <v>74.326369181461843</v>
      </c>
      <c r="I21" s="48">
        <v>71.226762500775763</v>
      </c>
      <c r="J21" s="48">
        <v>88.793079393285225</v>
      </c>
      <c r="K21" s="48">
        <v>115.61357577168923</v>
      </c>
      <c r="L21" s="48">
        <v>148.87835844010004</v>
      </c>
      <c r="M21" s="48">
        <v>111.82806908544072</v>
      </c>
      <c r="N21" s="48">
        <v>230.3224046675746</v>
      </c>
      <c r="O21" s="48">
        <v>327.16718616078685</v>
      </c>
      <c r="P21" s="15">
        <f>SUM($D21:D21)/P$1</f>
        <v>24.712107527695522</v>
      </c>
      <c r="Q21" s="15">
        <f>SUM($D21:E21)/Q$1</f>
        <v>58.600773710007495</v>
      </c>
      <c r="R21" s="15">
        <f>SUM($D21:F21)/R$1</f>
        <v>68.848973887708823</v>
      </c>
      <c r="S21" s="15">
        <f>SUM($D21:G21)/S$1</f>
        <v>60.302836957127617</v>
      </c>
      <c r="T21" s="15">
        <f>SUM($D21:H21)/T$1</f>
        <v>63.107543401994462</v>
      </c>
      <c r="U21" s="15">
        <f>SUM($D21:I21)/U$1</f>
        <v>64.460746585124681</v>
      </c>
      <c r="V21" s="15">
        <f>SUM($D21:J21)/V$1</f>
        <v>67.936794129147614</v>
      </c>
      <c r="W21" s="15">
        <f>SUM($D21:K21)/W$1</f>
        <v>73.896391834465305</v>
      </c>
      <c r="X21" s="15">
        <f>SUM($D21:L21)/X$1</f>
        <v>82.227721457313621</v>
      </c>
      <c r="Y21" s="15">
        <f>SUM($D21:M21)/Y$1</f>
        <v>85.187756220126317</v>
      </c>
      <c r="Z21" s="15">
        <f>SUM($D21:N21)/Z$1</f>
        <v>98.381815169894352</v>
      </c>
      <c r="AA21" s="15">
        <f>SUM($D21:O21)/AA$1</f>
        <v>117.44726275246872</v>
      </c>
      <c r="AB21" s="15">
        <f t="shared" si="0"/>
        <v>68.848973887708823</v>
      </c>
      <c r="AC21" s="15">
        <f t="shared" si="1"/>
        <v>60.072519282540533</v>
      </c>
      <c r="AD21" s="15">
        <f t="shared" si="2"/>
        <v>117.7616712016915</v>
      </c>
      <c r="AE21" s="15">
        <f t="shared" si="3"/>
        <v>223.10588663793405</v>
      </c>
      <c r="AF21" s="15">
        <f t="shared" si="4"/>
        <v>64.460746585124681</v>
      </c>
      <c r="AG21" s="15">
        <f t="shared" si="5"/>
        <v>170.43377891981277</v>
      </c>
      <c r="AH21" s="15">
        <f t="shared" si="6"/>
        <v>117.44726275246872</v>
      </c>
    </row>
    <row r="22" spans="2:34" s="1" customFormat="1" ht="18.600000000000001">
      <c r="B22" s="25" t="s">
        <v>51</v>
      </c>
      <c r="C22" s="14"/>
      <c r="D22" s="48">
        <v>62.162418865354439</v>
      </c>
      <c r="E22" s="48">
        <v>303.34279672535689</v>
      </c>
      <c r="F22" s="48">
        <v>204.18380119870648</v>
      </c>
      <c r="G22" s="48">
        <v>-22.629677326298651</v>
      </c>
      <c r="H22" s="48">
        <v>123.8550221308497</v>
      </c>
      <c r="I22" s="48">
        <v>121.89527170928947</v>
      </c>
      <c r="J22" s="48">
        <v>91.093122182986974</v>
      </c>
      <c r="K22" s="48">
        <v>184.1826181356173</v>
      </c>
      <c r="L22" s="48">
        <v>325.57165384245678</v>
      </c>
      <c r="M22" s="48">
        <v>137.61509420233071</v>
      </c>
      <c r="N22" s="48">
        <v>211.59134669947588</v>
      </c>
      <c r="O22" s="48">
        <v>259.97335008943014</v>
      </c>
      <c r="P22" s="15">
        <f>SUM($D22:D22)/P$1</f>
        <v>62.162418865354439</v>
      </c>
      <c r="Q22" s="15">
        <f>SUM($D22:E22)/Q$1</f>
        <v>182.75260779535566</v>
      </c>
      <c r="R22" s="15">
        <f>SUM($D22:F22)/R$1</f>
        <v>189.89633892980592</v>
      </c>
      <c r="S22" s="15">
        <f>SUM($D22:G22)/S$1</f>
        <v>136.76483486577979</v>
      </c>
      <c r="T22" s="15">
        <f>SUM($D22:H22)/T$1</f>
        <v>134.18287231879376</v>
      </c>
      <c r="U22" s="15">
        <f>SUM($D22:I22)/U$1</f>
        <v>132.13493888387637</v>
      </c>
      <c r="V22" s="15">
        <f>SUM($D22:J22)/V$1</f>
        <v>126.27182221232076</v>
      </c>
      <c r="W22" s="15">
        <f>SUM($D22:K22)/W$1</f>
        <v>133.51067170273282</v>
      </c>
      <c r="X22" s="15">
        <f>SUM($D22:L22)/X$1</f>
        <v>154.8507808293688</v>
      </c>
      <c r="Y22" s="15">
        <f>SUM($D22:M22)/Y$1</f>
        <v>153.127212166665</v>
      </c>
      <c r="Z22" s="15">
        <f>SUM($D22:N22)/Z$1</f>
        <v>158.44213348782964</v>
      </c>
      <c r="AA22" s="15">
        <f>SUM($D22:O22)/AA$1</f>
        <v>166.90306820462968</v>
      </c>
      <c r="AB22" s="15">
        <f t="shared" si="0"/>
        <v>189.89633892980592</v>
      </c>
      <c r="AC22" s="15">
        <f t="shared" si="1"/>
        <v>74.373538837946839</v>
      </c>
      <c r="AD22" s="15">
        <f t="shared" si="2"/>
        <v>200.28246472035369</v>
      </c>
      <c r="AE22" s="15">
        <f t="shared" si="3"/>
        <v>203.05993033041224</v>
      </c>
      <c r="AF22" s="15">
        <f t="shared" si="4"/>
        <v>132.13493888387637</v>
      </c>
      <c r="AG22" s="15">
        <f t="shared" si="5"/>
        <v>201.67119752538295</v>
      </c>
      <c r="AH22" s="15">
        <f t="shared" si="6"/>
        <v>166.90306820462968</v>
      </c>
    </row>
    <row r="23" spans="2:34" s="1" customFormat="1" ht="18.600000000000001">
      <c r="B23" s="25" t="s">
        <v>52</v>
      </c>
      <c r="C23" s="14"/>
      <c r="D23" s="48">
        <v>2070.395278252669</v>
      </c>
      <c r="E23" s="48">
        <v>3202.4758649292116</v>
      </c>
      <c r="F23" s="48">
        <v>3463.8304163873199</v>
      </c>
      <c r="G23" s="48">
        <v>2560.3049257058938</v>
      </c>
      <c r="H23" s="48">
        <v>2475.979681937612</v>
      </c>
      <c r="I23" s="48">
        <v>2462.7311101036316</v>
      </c>
      <c r="J23" s="48">
        <v>2388.7323682202696</v>
      </c>
      <c r="K23" s="48">
        <v>1407.2797858259519</v>
      </c>
      <c r="L23" s="48">
        <v>2215.9110033399402</v>
      </c>
      <c r="M23" s="48">
        <v>2483.1915354102994</v>
      </c>
      <c r="N23" s="48">
        <v>2169.1751075584998</v>
      </c>
      <c r="O23" s="48">
        <v>5358.5725900020116</v>
      </c>
      <c r="P23" s="15">
        <f>SUM($D23:D23)/P$1</f>
        <v>2070.395278252669</v>
      </c>
      <c r="Q23" s="15">
        <f>SUM($D23:E23)/Q$1</f>
        <v>2636.4355715909405</v>
      </c>
      <c r="R23" s="15">
        <f>SUM($D23:F23)/R$1</f>
        <v>2912.2338531897335</v>
      </c>
      <c r="S23" s="15">
        <f>SUM($D23:G23)/S$1</f>
        <v>2824.2516213187737</v>
      </c>
      <c r="T23" s="15">
        <f>SUM($D23:H23)/T$1</f>
        <v>2754.5972334425414</v>
      </c>
      <c r="U23" s="15">
        <f>SUM($D23:I23)/U$1</f>
        <v>2705.9528795527231</v>
      </c>
      <c r="V23" s="15">
        <f>SUM($D23:J23)/V$1</f>
        <v>2660.6356636480873</v>
      </c>
      <c r="W23" s="15">
        <f>SUM($D23:K23)/W$1</f>
        <v>2503.9661789203201</v>
      </c>
      <c r="X23" s="15">
        <f>SUM($D23:L23)/X$1</f>
        <v>2471.9600483002778</v>
      </c>
      <c r="Y23" s="15">
        <f>SUM($D23:M23)/Y$1</f>
        <v>2473.0831970112804</v>
      </c>
      <c r="Z23" s="15">
        <f>SUM($D23:N23)/Z$1</f>
        <v>2445.4551888792093</v>
      </c>
      <c r="AA23" s="15">
        <f>SUM($D23:O23)/AA$1</f>
        <v>2688.2149723061098</v>
      </c>
      <c r="AB23" s="15">
        <f t="shared" si="0"/>
        <v>2912.2338531897335</v>
      </c>
      <c r="AC23" s="15">
        <f t="shared" si="1"/>
        <v>2499.6719059157126</v>
      </c>
      <c r="AD23" s="15">
        <f t="shared" si="2"/>
        <v>2003.9743857953872</v>
      </c>
      <c r="AE23" s="15">
        <f t="shared" si="3"/>
        <v>3336.9797443236034</v>
      </c>
      <c r="AF23" s="15">
        <f t="shared" si="4"/>
        <v>2705.9528795527231</v>
      </c>
      <c r="AG23" s="15">
        <f t="shared" si="5"/>
        <v>2670.4770650594955</v>
      </c>
      <c r="AH23" s="15">
        <f t="shared" si="6"/>
        <v>2688.2149723061098</v>
      </c>
    </row>
    <row r="24" spans="2:34" s="1" customFormat="1" ht="18.600000000000001">
      <c r="B24" s="26" t="s">
        <v>53</v>
      </c>
      <c r="C24" s="29"/>
      <c r="D24" s="49">
        <v>2875.1279579745619</v>
      </c>
      <c r="E24" s="49">
        <v>4205.3870565267744</v>
      </c>
      <c r="F24" s="49">
        <v>4253.8986545615144</v>
      </c>
      <c r="G24" s="49">
        <v>3077.7431313041402</v>
      </c>
      <c r="H24" s="49">
        <v>3270.4939173623252</v>
      </c>
      <c r="I24" s="49">
        <v>3096.8490939285098</v>
      </c>
      <c r="J24" s="49">
        <v>3315.2043310416811</v>
      </c>
      <c r="K24" s="49">
        <v>3227.8640299583394</v>
      </c>
      <c r="L24" s="49">
        <v>2802.8401505337956</v>
      </c>
      <c r="M24" s="49">
        <v>3453.1257696268844</v>
      </c>
      <c r="N24" s="49">
        <v>3853.017715555487</v>
      </c>
      <c r="O24" s="49">
        <v>6711.6673418712253</v>
      </c>
      <c r="P24" s="30">
        <f>SUM($D24:D24)/P$1</f>
        <v>2875.1279579745619</v>
      </c>
      <c r="Q24" s="30">
        <f>SUM($D24:E24)/Q$1</f>
        <v>3540.2575072506679</v>
      </c>
      <c r="R24" s="30">
        <f>SUM($D24:F24)/R$1</f>
        <v>3778.1378896876172</v>
      </c>
      <c r="S24" s="30">
        <f>SUM($D24:G24)/S$1</f>
        <v>3603.0392000917477</v>
      </c>
      <c r="T24" s="30">
        <f>SUM($D24:H24)/T$1</f>
        <v>3536.5301435458632</v>
      </c>
      <c r="U24" s="30">
        <f>SUM($D24:I24)/U$1</f>
        <v>3463.249968609638</v>
      </c>
      <c r="V24" s="30">
        <f>SUM($D24:J24)/V$1</f>
        <v>3442.1005918142155</v>
      </c>
      <c r="W24" s="30">
        <f>SUM($D24:K24)/W$1</f>
        <v>3415.321021582231</v>
      </c>
      <c r="X24" s="30">
        <f>SUM($D24:L24)/X$1</f>
        <v>3347.2675914657384</v>
      </c>
      <c r="Y24" s="30">
        <f>SUM($D24:M24)/Y$1</f>
        <v>3357.8534092818531</v>
      </c>
      <c r="Z24" s="30">
        <f>SUM($D24:N24)/Z$1</f>
        <v>3402.8683462158197</v>
      </c>
      <c r="AA24" s="30">
        <f>SUM($D24:O24)/AA$1</f>
        <v>3678.60159585377</v>
      </c>
      <c r="AB24" s="30">
        <f t="shared" si="0"/>
        <v>3778.1378896876172</v>
      </c>
      <c r="AC24" s="30">
        <f t="shared" si="1"/>
        <v>3148.3620475316584</v>
      </c>
      <c r="AD24" s="30">
        <f t="shared" si="2"/>
        <v>3115.3028371779387</v>
      </c>
      <c r="AE24" s="30">
        <f t="shared" si="3"/>
        <v>4672.603609017865</v>
      </c>
      <c r="AF24" s="30">
        <f t="shared" si="4"/>
        <v>3463.249968609638</v>
      </c>
      <c r="AG24" s="30">
        <f t="shared" si="5"/>
        <v>3893.9532230979021</v>
      </c>
      <c r="AH24" s="30">
        <f t="shared" si="6"/>
        <v>3678.60159585377</v>
      </c>
    </row>
    <row r="25" spans="2:34" s="1" customFormat="1" ht="18.600000000000001">
      <c r="B25" s="26" t="s">
        <v>54</v>
      </c>
      <c r="C25" s="29"/>
      <c r="D25" s="49">
        <v>339.1757204006463</v>
      </c>
      <c r="E25" s="49">
        <v>321.15698616056272</v>
      </c>
      <c r="F25" s="49">
        <v>841.34342423310693</v>
      </c>
      <c r="G25" s="49">
        <v>470.57040188405773</v>
      </c>
      <c r="H25" s="49">
        <v>134.83385918909357</v>
      </c>
      <c r="I25" s="49">
        <v>728.37900349707434</v>
      </c>
      <c r="J25" s="49">
        <v>283.84191978069259</v>
      </c>
      <c r="K25" s="49">
        <v>377.23922722916745</v>
      </c>
      <c r="L25" s="49">
        <v>271.82894518012637</v>
      </c>
      <c r="M25" s="49">
        <v>414.15765969991082</v>
      </c>
      <c r="N25" s="49">
        <v>642.00560813111304</v>
      </c>
      <c r="O25" s="49">
        <v>550.68534640749829</v>
      </c>
      <c r="P25" s="30">
        <f>SUM($D25:D25)/P$1</f>
        <v>339.1757204006463</v>
      </c>
      <c r="Q25" s="30">
        <f>SUM($D25:E25)/Q$1</f>
        <v>330.16635328060454</v>
      </c>
      <c r="R25" s="30">
        <f>SUM($D25:F25)/R$1</f>
        <v>500.55871026477206</v>
      </c>
      <c r="S25" s="30">
        <f>SUM($D25:G25)/S$1</f>
        <v>493.06163316959345</v>
      </c>
      <c r="T25" s="30">
        <f>SUM($D25:H25)/T$1</f>
        <v>421.41607837349346</v>
      </c>
      <c r="U25" s="30">
        <f>SUM($D25:I25)/U$1</f>
        <v>472.57656589409027</v>
      </c>
      <c r="V25" s="30">
        <f>SUM($D25:J25)/V$1</f>
        <v>445.6144735921763</v>
      </c>
      <c r="W25" s="30">
        <f>SUM($D25:K25)/W$1</f>
        <v>437.06756779680018</v>
      </c>
      <c r="X25" s="30">
        <f>SUM($D25:L25)/X$1</f>
        <v>418.70772083939198</v>
      </c>
      <c r="Y25" s="30">
        <f>SUM($D25:M25)/Y$1</f>
        <v>418.25271472544392</v>
      </c>
      <c r="Z25" s="30">
        <f>SUM($D25:N25)/Z$1</f>
        <v>438.59388685323205</v>
      </c>
      <c r="AA25" s="30">
        <f>SUM($D25:O25)/AA$1</f>
        <v>447.93484181608756</v>
      </c>
      <c r="AB25" s="30">
        <f t="shared" si="0"/>
        <v>500.55871026477206</v>
      </c>
      <c r="AC25" s="30">
        <f t="shared" si="1"/>
        <v>444.59442152340853</v>
      </c>
      <c r="AD25" s="30">
        <f t="shared" si="2"/>
        <v>310.97003072999547</v>
      </c>
      <c r="AE25" s="30">
        <f t="shared" si="3"/>
        <v>535.61620474617405</v>
      </c>
      <c r="AF25" s="30">
        <f t="shared" si="4"/>
        <v>472.57656589409027</v>
      </c>
      <c r="AG25" s="30">
        <f t="shared" si="5"/>
        <v>423.29311773808485</v>
      </c>
      <c r="AH25" s="30">
        <f t="shared" si="6"/>
        <v>447.93484181608756</v>
      </c>
    </row>
    <row r="26" spans="2:34" s="1" customFormat="1" ht="18.600000000000001">
      <c r="B26" s="26" t="s">
        <v>55</v>
      </c>
      <c r="C26" s="29"/>
      <c r="D26" s="49">
        <v>70.76081809961579</v>
      </c>
      <c r="E26" s="49">
        <v>-171.77444111324002</v>
      </c>
      <c r="F26" s="49">
        <v>-4.0702516151854239E-3</v>
      </c>
      <c r="G26" s="49">
        <v>-9.1787239763783599E-3</v>
      </c>
      <c r="H26" s="49">
        <v>4.9689614033843936E-3</v>
      </c>
      <c r="I26" s="49">
        <v>-3.2525707147505454E-3</v>
      </c>
      <c r="J26" s="49">
        <v>-1.6427042390992797E-2</v>
      </c>
      <c r="K26" s="49">
        <v>7.5198355282120816E-3</v>
      </c>
      <c r="L26" s="49">
        <v>1.2797508700780134E-2</v>
      </c>
      <c r="M26" s="49">
        <v>1.0879725509073202E-2</v>
      </c>
      <c r="N26" s="49">
        <v>1.7571757253105529E-3</v>
      </c>
      <c r="O26" s="49">
        <v>4.133905465849807E-5</v>
      </c>
      <c r="P26" s="30">
        <f>SUM($D26:D26)/P$1</f>
        <v>70.76081809961579</v>
      </c>
      <c r="Q26" s="30">
        <f>SUM($D26:E26)/Q$1</f>
        <v>-50.506811506812113</v>
      </c>
      <c r="R26" s="30">
        <f>SUM($D26:F26)/R$1</f>
        <v>-33.672564421746472</v>
      </c>
      <c r="S26" s="30">
        <f>SUM($D26:G26)/S$1</f>
        <v>-25.256717997303948</v>
      </c>
      <c r="T26" s="30">
        <f>SUM($D26:H26)/T$1</f>
        <v>-20.204380605562484</v>
      </c>
      <c r="U26" s="30">
        <f>SUM($D26:I26)/U$1</f>
        <v>-16.837525933087861</v>
      </c>
      <c r="V26" s="30">
        <f>SUM($D26:J26)/V$1</f>
        <v>-14.43451180584545</v>
      </c>
      <c r="W26" s="30">
        <f>SUM($D26:K26)/W$1</f>
        <v>-12.629257850673742</v>
      </c>
      <c r="X26" s="30">
        <f>SUM($D26:L26)/X$1</f>
        <v>-11.224585032965461</v>
      </c>
      <c r="Y26" s="30">
        <f>SUM($D26:M26)/Y$1</f>
        <v>-10.101038557118008</v>
      </c>
      <c r="Z26" s="30">
        <f>SUM($D26:N26)/Z$1</f>
        <v>-9.1826025814049785</v>
      </c>
      <c r="AA26" s="30">
        <f>SUM($D26:O26)/AA$1</f>
        <v>-8.4173822547000086</v>
      </c>
      <c r="AB26" s="30">
        <f t="shared" si="0"/>
        <v>-33.672564421746472</v>
      </c>
      <c r="AC26" s="30">
        <f t="shared" si="1"/>
        <v>-2.4874444292481705E-3</v>
      </c>
      <c r="AD26" s="30">
        <f t="shared" si="2"/>
        <v>1.2967672793331396E-3</v>
      </c>
      <c r="AE26" s="30">
        <f t="shared" si="3"/>
        <v>4.2260800963474171E-3</v>
      </c>
      <c r="AF26" s="30">
        <f t="shared" si="4"/>
        <v>-16.837525933087861</v>
      </c>
      <c r="AG26" s="30">
        <f t="shared" si="5"/>
        <v>2.7614236878402785E-3</v>
      </c>
      <c r="AH26" s="30">
        <f t="shared" si="6"/>
        <v>-8.4173822547000086</v>
      </c>
    </row>
    <row r="27" spans="2:34" s="16" customFormat="1" ht="18.95" thickBot="1">
      <c r="B27" s="17" t="s">
        <v>56</v>
      </c>
      <c r="C27" s="18"/>
      <c r="D27" s="50">
        <v>22067.949944003441</v>
      </c>
      <c r="E27" s="50">
        <v>27505.75419000506</v>
      </c>
      <c r="F27" s="50">
        <v>25326.231617842106</v>
      </c>
      <c r="G27" s="50">
        <v>23092.769196313151</v>
      </c>
      <c r="H27" s="50">
        <v>26636.828767251096</v>
      </c>
      <c r="I27" s="50">
        <v>25583.158998866213</v>
      </c>
      <c r="J27" s="50">
        <v>23171.614864663705</v>
      </c>
      <c r="K27" s="50">
        <v>25566.57130601992</v>
      </c>
      <c r="L27" s="50">
        <v>26950.560229538867</v>
      </c>
      <c r="M27" s="50">
        <v>28748.957948519888</v>
      </c>
      <c r="N27" s="50">
        <v>31292.380676483644</v>
      </c>
      <c r="O27" s="50">
        <v>31450.582301923925</v>
      </c>
      <c r="P27" s="19">
        <f>SUM($D27:D27)/P$1</f>
        <v>22067.949944003441</v>
      </c>
      <c r="Q27" s="19">
        <f>SUM($D27:E27)/Q$1</f>
        <v>24786.852067004249</v>
      </c>
      <c r="R27" s="19">
        <f>SUM($D27:F27)/R$1</f>
        <v>24966.645250616868</v>
      </c>
      <c r="S27" s="19">
        <f>SUM($D27:G27)/S$1</f>
        <v>24498.176237040938</v>
      </c>
      <c r="T27" s="19">
        <f>SUM($D27:H27)/T$1</f>
        <v>24925.906743082967</v>
      </c>
      <c r="U27" s="19">
        <f>SUM($D27:I27)/U$1</f>
        <v>25035.44878571351</v>
      </c>
      <c r="V27" s="19">
        <f>SUM($D27:J27)/V$1</f>
        <v>24769.186796992111</v>
      </c>
      <c r="W27" s="19">
        <f>SUM($D27:K27)/W$1</f>
        <v>24868.859860620585</v>
      </c>
      <c r="X27" s="19">
        <f>SUM($D27:L27)/X$1</f>
        <v>25100.159901611507</v>
      </c>
      <c r="Y27" s="19">
        <f>SUM($D27:M27)/Y$1</f>
        <v>25465.039706302345</v>
      </c>
      <c r="Z27" s="19">
        <f>SUM($D27:N27)/Z$1</f>
        <v>25994.797976318827</v>
      </c>
      <c r="AA27" s="19">
        <f>SUM($D27:O27)/AA$1</f>
        <v>26449.446670119254</v>
      </c>
      <c r="AB27" s="19">
        <f t="shared" si="0"/>
        <v>24966.645250616868</v>
      </c>
      <c r="AC27" s="19">
        <f t="shared" si="1"/>
        <v>25104.252320810152</v>
      </c>
      <c r="AD27" s="19">
        <f t="shared" si="2"/>
        <v>25229.582133407497</v>
      </c>
      <c r="AE27" s="19">
        <f t="shared" si="3"/>
        <v>30497.306975642485</v>
      </c>
      <c r="AF27" s="19">
        <f t="shared" si="4"/>
        <v>25035.44878571351</v>
      </c>
      <c r="AG27" s="19">
        <f t="shared" si="5"/>
        <v>27863.444554524991</v>
      </c>
      <c r="AH27" s="19">
        <f t="shared" si="6"/>
        <v>26449.446670119254</v>
      </c>
    </row>
    <row r="28" spans="2:34" s="1" customFormat="1" ht="18.95" thickTop="1">
      <c r="B28" s="20"/>
      <c r="C28" s="3"/>
      <c r="D28" s="9">
        <f>D27-SUM(D5,D12,D18,D24:D26)</f>
        <v>0</v>
      </c>
      <c r="E28" s="9">
        <f>E27-SUM(E5,E12,E18,E24:E26)</f>
        <v>0</v>
      </c>
      <c r="F28" s="9">
        <f>F27-SUM(F5,F12,F18,F24:F26)</f>
        <v>0</v>
      </c>
      <c r="G28" s="9">
        <v>0</v>
      </c>
      <c r="H28" s="9">
        <v>0</v>
      </c>
      <c r="I28" s="9">
        <v>0</v>
      </c>
      <c r="J28" s="9">
        <v>0</v>
      </c>
      <c r="K28" s="9">
        <f t="shared" ref="K28:L28" si="7">K27-SUM(K5,K12,K18,K24:K26)</f>
        <v>0</v>
      </c>
      <c r="L28" s="9">
        <f t="shared" si="7"/>
        <v>0</v>
      </c>
      <c r="M28" s="9">
        <f t="shared" ref="M28:O28" si="8">M27-SUM(M5,M12,M18,M24:M26)</f>
        <v>0</v>
      </c>
      <c r="N28" s="9">
        <f t="shared" si="8"/>
        <v>0</v>
      </c>
      <c r="O28" s="9">
        <f t="shared" si="8"/>
        <v>0</v>
      </c>
      <c r="P28" s="9">
        <f t="shared" ref="P28:AH28" si="9">P27-SUM(P5,P12,P18,P24:P26)</f>
        <v>0</v>
      </c>
      <c r="Q28" s="9">
        <f t="shared" si="9"/>
        <v>0</v>
      </c>
      <c r="R28" s="9">
        <f t="shared" si="9"/>
        <v>0</v>
      </c>
      <c r="S28" s="9">
        <f t="shared" si="9"/>
        <v>0</v>
      </c>
      <c r="T28" s="9">
        <f t="shared" si="9"/>
        <v>0</v>
      </c>
      <c r="U28" s="9">
        <f t="shared" si="9"/>
        <v>0</v>
      </c>
      <c r="V28" s="9">
        <f t="shared" si="9"/>
        <v>0</v>
      </c>
      <c r="W28" s="9">
        <f t="shared" si="9"/>
        <v>0</v>
      </c>
      <c r="X28" s="9">
        <f t="shared" si="9"/>
        <v>0</v>
      </c>
      <c r="Y28" s="9">
        <f t="shared" si="9"/>
        <v>0</v>
      </c>
      <c r="Z28" s="9">
        <f t="shared" si="9"/>
        <v>0</v>
      </c>
      <c r="AA28" s="9">
        <f t="shared" si="9"/>
        <v>0</v>
      </c>
      <c r="AB28" s="9">
        <f t="shared" si="9"/>
        <v>0</v>
      </c>
      <c r="AC28" s="9">
        <f t="shared" si="9"/>
        <v>0</v>
      </c>
      <c r="AD28" s="9">
        <f t="shared" si="9"/>
        <v>0</v>
      </c>
      <c r="AE28" s="9">
        <f t="shared" si="9"/>
        <v>0</v>
      </c>
      <c r="AF28" s="9">
        <f t="shared" si="9"/>
        <v>0</v>
      </c>
      <c r="AG28" s="9">
        <f t="shared" si="9"/>
        <v>0</v>
      </c>
      <c r="AH28" s="9">
        <f t="shared" si="9"/>
        <v>0</v>
      </c>
    </row>
    <row r="29" spans="2:34" s="1" customFormat="1" ht="18.600000000000001">
      <c r="B29" s="20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s="1" customFormat="1" ht="18.600000000000001">
      <c r="B30" s="20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s="1" customFormat="1" ht="18.600000000000001">
      <c r="B31" s="4" t="s">
        <v>57</v>
      </c>
      <c r="C31" s="5"/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35" t="str">
        <f t="shared" ref="P31:AH31" si="10">P2</f>
        <v>Jan-Jan</v>
      </c>
      <c r="Q31" s="35" t="str">
        <f t="shared" si="10"/>
        <v>Jan-Feb</v>
      </c>
      <c r="R31" s="35" t="str">
        <f t="shared" si="10"/>
        <v>Jan-Mar</v>
      </c>
      <c r="S31" s="35" t="str">
        <f t="shared" si="10"/>
        <v>Jan-Apr</v>
      </c>
      <c r="T31" s="35" t="str">
        <f t="shared" si="10"/>
        <v>Jan-May</v>
      </c>
      <c r="U31" s="35" t="str">
        <f t="shared" si="10"/>
        <v>Jan-Jun</v>
      </c>
      <c r="V31" s="35" t="str">
        <f t="shared" si="10"/>
        <v>Jan-Jul</v>
      </c>
      <c r="W31" s="35" t="str">
        <f t="shared" si="10"/>
        <v>Jan-Aug</v>
      </c>
      <c r="X31" s="35" t="str">
        <f t="shared" si="10"/>
        <v>Jan-Sep</v>
      </c>
      <c r="Y31" s="35" t="str">
        <f t="shared" si="10"/>
        <v>Jan-Oct</v>
      </c>
      <c r="Z31" s="35" t="str">
        <f t="shared" si="10"/>
        <v>Jan-Nov</v>
      </c>
      <c r="AA31" s="35" t="str">
        <f t="shared" si="10"/>
        <v>Jan-Dec</v>
      </c>
      <c r="AB31" s="36" t="str">
        <f t="shared" si="10"/>
        <v>Q1</v>
      </c>
      <c r="AC31" s="36" t="str">
        <f t="shared" si="10"/>
        <v>Q2</v>
      </c>
      <c r="AD31" s="36" t="str">
        <f t="shared" si="10"/>
        <v>Q3</v>
      </c>
      <c r="AE31" s="36" t="str">
        <f t="shared" si="10"/>
        <v>Q4</v>
      </c>
      <c r="AF31" s="36" t="str">
        <f t="shared" si="10"/>
        <v>H1</v>
      </c>
      <c r="AG31" s="36" t="str">
        <f t="shared" si="10"/>
        <v>H2</v>
      </c>
      <c r="AH31" s="36" t="str">
        <f t="shared" si="10"/>
        <v>WY</v>
      </c>
    </row>
    <row r="32" spans="2:34" s="1" customFormat="1" ht="18.600000000000001">
      <c r="B32" s="38" t="s">
        <v>32</v>
      </c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s="13" customFormat="1" ht="18.600000000000001">
      <c r="A33" s="10"/>
      <c r="B33" s="24" t="s">
        <v>33</v>
      </c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s="1" customFormat="1" ht="18.600000000000001">
      <c r="B34" s="26" t="s">
        <v>34</v>
      </c>
      <c r="C34" s="27"/>
      <c r="D34" s="28">
        <f t="shared" ref="D34:AH34" si="11">D5*D$57/1000</f>
        <v>14812.573274790246</v>
      </c>
      <c r="E34" s="28">
        <f t="shared" ref="E34:O34" si="12">E5*E$57/1000</f>
        <v>15441.329016214358</v>
      </c>
      <c r="F34" s="28">
        <f t="shared" si="12"/>
        <v>12279.591262071568</v>
      </c>
      <c r="G34" s="28">
        <f t="shared" si="12"/>
        <v>9809.5408144748326</v>
      </c>
      <c r="H34" s="28">
        <f t="shared" si="12"/>
        <v>15149.424227577396</v>
      </c>
      <c r="I34" s="28">
        <f t="shared" si="12"/>
        <v>13230.419551134673</v>
      </c>
      <c r="J34" s="28">
        <f t="shared" si="12"/>
        <v>11818.765726481621</v>
      </c>
      <c r="K34" s="28">
        <f t="shared" si="12"/>
        <v>10609.954751797126</v>
      </c>
      <c r="L34" s="28">
        <f t="shared" ref="L34" si="13">L5*L$57/1000</f>
        <v>10555.779225158796</v>
      </c>
      <c r="M34" s="28">
        <f t="shared" si="12"/>
        <v>15841.768635016835</v>
      </c>
      <c r="N34" s="28">
        <f t="shared" si="12"/>
        <v>14563.968159211341</v>
      </c>
      <c r="O34" s="28">
        <f t="shared" si="12"/>
        <v>10473.838511728512</v>
      </c>
      <c r="P34" s="28">
        <f t="shared" si="11"/>
        <v>14812.573274790246</v>
      </c>
      <c r="Q34" s="28">
        <f t="shared" si="11"/>
        <v>30311.057334050831</v>
      </c>
      <c r="R34" s="28">
        <f t="shared" si="11"/>
        <v>42530.581749766316</v>
      </c>
      <c r="S34" s="28">
        <f t="shared" si="11"/>
        <v>52456.264203073464</v>
      </c>
      <c r="T34" s="28">
        <f t="shared" si="11"/>
        <v>67555.852842350199</v>
      </c>
      <c r="U34" s="28">
        <f t="shared" si="11"/>
        <v>80785.174166828117</v>
      </c>
      <c r="V34" s="28">
        <f t="shared" si="11"/>
        <v>92574.394950211732</v>
      </c>
      <c r="W34" s="28">
        <f t="shared" si="11"/>
        <v>103198.83918120271</v>
      </c>
      <c r="X34" s="28">
        <f t="shared" si="11"/>
        <v>114205.170267679</v>
      </c>
      <c r="Y34" s="28">
        <f t="shared" si="11"/>
        <v>129892.58622057171</v>
      </c>
      <c r="Z34" s="28">
        <f t="shared" si="11"/>
        <v>144575.4932158927</v>
      </c>
      <c r="AA34" s="28">
        <f t="shared" si="11"/>
        <v>155270.67576698496</v>
      </c>
      <c r="AB34" s="28">
        <f t="shared" si="11"/>
        <v>42530.581749766316</v>
      </c>
      <c r="AC34" s="28">
        <f t="shared" si="11"/>
        <v>38070.595555260006</v>
      </c>
      <c r="AD34" s="28">
        <f t="shared" si="11"/>
        <v>33392.381959435232</v>
      </c>
      <c r="AE34" s="28">
        <f t="shared" si="11"/>
        <v>40791.047955113434</v>
      </c>
      <c r="AF34" s="28">
        <f t="shared" si="11"/>
        <v>80785.174166828103</v>
      </c>
      <c r="AG34" s="28">
        <f t="shared" si="11"/>
        <v>74018.555605278219</v>
      </c>
      <c r="AH34" s="28">
        <f t="shared" si="11"/>
        <v>155270.67576698496</v>
      </c>
    </row>
    <row r="35" spans="1:34" s="1" customFormat="1" ht="18.600000000000001">
      <c r="B35" s="24" t="s">
        <v>35</v>
      </c>
      <c r="C35" s="14"/>
      <c r="D35" s="15">
        <f t="shared" ref="D35:AH35" si="14">D6*D$57/1000</f>
        <v>0</v>
      </c>
      <c r="E35" s="15">
        <f t="shared" ref="E35:O35" si="15">E6*E$57/1000</f>
        <v>0</v>
      </c>
      <c r="F35" s="15">
        <f t="shared" si="15"/>
        <v>0</v>
      </c>
      <c r="G35" s="15">
        <f t="shared" si="15"/>
        <v>0</v>
      </c>
      <c r="H35" s="15">
        <f t="shared" si="15"/>
        <v>0</v>
      </c>
      <c r="I35" s="15">
        <f t="shared" si="15"/>
        <v>0</v>
      </c>
      <c r="J35" s="15">
        <f t="shared" si="15"/>
        <v>0</v>
      </c>
      <c r="K35" s="15">
        <f t="shared" si="15"/>
        <v>0</v>
      </c>
      <c r="L35" s="15">
        <f t="shared" ref="L35" si="16">L6*L$57/1000</f>
        <v>0</v>
      </c>
      <c r="M35" s="15">
        <f t="shared" si="15"/>
        <v>0</v>
      </c>
      <c r="N35" s="15">
        <f t="shared" si="15"/>
        <v>0</v>
      </c>
      <c r="O35" s="15">
        <f t="shared" si="15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  <c r="Z35" s="15">
        <f t="shared" si="14"/>
        <v>0</v>
      </c>
      <c r="AA35" s="15">
        <f t="shared" si="14"/>
        <v>0</v>
      </c>
      <c r="AB35" s="15">
        <f t="shared" si="14"/>
        <v>0</v>
      </c>
      <c r="AC35" s="15">
        <f t="shared" si="14"/>
        <v>0</v>
      </c>
      <c r="AD35" s="15">
        <f t="shared" si="14"/>
        <v>0</v>
      </c>
      <c r="AE35" s="15">
        <f t="shared" si="14"/>
        <v>0</v>
      </c>
      <c r="AF35" s="15">
        <f t="shared" si="14"/>
        <v>0</v>
      </c>
      <c r="AG35" s="15">
        <f t="shared" si="14"/>
        <v>0</v>
      </c>
      <c r="AH35" s="15">
        <f t="shared" si="14"/>
        <v>0</v>
      </c>
    </row>
    <row r="36" spans="1:34" s="1" customFormat="1" ht="18.600000000000001">
      <c r="B36" s="24" t="s">
        <v>36</v>
      </c>
      <c r="C36" s="14"/>
      <c r="D36" s="15">
        <f t="shared" ref="D36:AH36" si="17">D7*D$57/1000</f>
        <v>165.44280056995467</v>
      </c>
      <c r="E36" s="15">
        <f t="shared" ref="E36:O36" si="18">E7*E$57/1000</f>
        <v>170.73598287774644</v>
      </c>
      <c r="F36" s="15">
        <f t="shared" si="18"/>
        <v>134.44761371306032</v>
      </c>
      <c r="G36" s="15">
        <f t="shared" si="18"/>
        <v>82.610069266650612</v>
      </c>
      <c r="H36" s="15">
        <f t="shared" si="18"/>
        <v>129.20465113826381</v>
      </c>
      <c r="I36" s="15">
        <f t="shared" si="18"/>
        <v>127.10772392668282</v>
      </c>
      <c r="J36" s="15">
        <f t="shared" si="18"/>
        <v>127.08623059060881</v>
      </c>
      <c r="K36" s="15">
        <f t="shared" si="18"/>
        <v>116.91230446047535</v>
      </c>
      <c r="L36" s="15">
        <f t="shared" ref="L36" si="19">L7*L$57/1000</f>
        <v>108.49001071872409</v>
      </c>
      <c r="M36" s="15">
        <f t="shared" si="18"/>
        <v>162.17369048258402</v>
      </c>
      <c r="N36" s="15">
        <f t="shared" si="18"/>
        <v>154.79151181234784</v>
      </c>
      <c r="O36" s="15">
        <f t="shared" si="18"/>
        <v>106.16402819413098</v>
      </c>
      <c r="P36" s="15">
        <f t="shared" si="17"/>
        <v>165.44280056995467</v>
      </c>
      <c r="Q36" s="15">
        <f t="shared" si="17"/>
        <v>336.75577517363996</v>
      </c>
      <c r="R36" s="15">
        <f t="shared" si="17"/>
        <v>470.28832868019498</v>
      </c>
      <c r="S36" s="15">
        <f t="shared" si="17"/>
        <v>544.62043072398592</v>
      </c>
      <c r="T36" s="15">
        <f t="shared" si="17"/>
        <v>674.27672535077147</v>
      </c>
      <c r="U36" s="15">
        <f t="shared" si="17"/>
        <v>801.31574452055656</v>
      </c>
      <c r="V36" s="15">
        <f t="shared" si="17"/>
        <v>928.33343332616505</v>
      </c>
      <c r="W36" s="15">
        <f t="shared" si="17"/>
        <v>1047.7297244031288</v>
      </c>
      <c r="X36" s="15">
        <f t="shared" si="17"/>
        <v>1161.2551768951296</v>
      </c>
      <c r="Y36" s="15">
        <f t="shared" si="17"/>
        <v>1321.7694279724924</v>
      </c>
      <c r="Z36" s="15">
        <f t="shared" si="17"/>
        <v>1478.1150927250387</v>
      </c>
      <c r="AA36" s="15">
        <f t="shared" si="17"/>
        <v>1586.2517474785775</v>
      </c>
      <c r="AB36" s="15">
        <f t="shared" si="17"/>
        <v>470.28832868019498</v>
      </c>
      <c r="AC36" s="15">
        <f t="shared" si="17"/>
        <v>336.60281761165879</v>
      </c>
      <c r="AD36" s="15">
        <f t="shared" si="17"/>
        <v>356.07652382754173</v>
      </c>
      <c r="AE36" s="15">
        <f t="shared" si="17"/>
        <v>421.83422456098941</v>
      </c>
      <c r="AF36" s="15">
        <f t="shared" si="17"/>
        <v>801.31574452055645</v>
      </c>
      <c r="AG36" s="15">
        <f t="shared" si="17"/>
        <v>776.57889578520837</v>
      </c>
      <c r="AH36" s="15">
        <f t="shared" si="17"/>
        <v>1586.2517474785775</v>
      </c>
    </row>
    <row r="37" spans="1:34" s="1" customFormat="1" ht="18.600000000000001">
      <c r="B37" s="24" t="s">
        <v>37</v>
      </c>
      <c r="C37" s="14"/>
      <c r="D37" s="15">
        <f t="shared" ref="D37:AH37" si="20">D8*D$57/1000</f>
        <v>128.98955667635957</v>
      </c>
      <c r="E37" s="15">
        <f t="shared" ref="E37:O37" si="21">E8*E$57/1000</f>
        <v>189.74579028547427</v>
      </c>
      <c r="F37" s="15">
        <f t="shared" si="21"/>
        <v>94.315380862778525</v>
      </c>
      <c r="G37" s="15">
        <f t="shared" si="21"/>
        <v>67.487049942685175</v>
      </c>
      <c r="H37" s="15">
        <f t="shared" si="21"/>
        <v>143.82380047613671</v>
      </c>
      <c r="I37" s="15">
        <f t="shared" si="21"/>
        <v>184.58932319740913</v>
      </c>
      <c r="J37" s="15">
        <f t="shared" si="21"/>
        <v>166.74292822818529</v>
      </c>
      <c r="K37" s="15">
        <f t="shared" si="21"/>
        <v>166.56750289985976</v>
      </c>
      <c r="L37" s="15">
        <f t="shared" ref="L37" si="22">L8*L$57/1000</f>
        <v>114.05822198632974</v>
      </c>
      <c r="M37" s="15">
        <f t="shared" si="21"/>
        <v>218.41830612671978</v>
      </c>
      <c r="N37" s="15">
        <f t="shared" si="21"/>
        <v>225.51226978354171</v>
      </c>
      <c r="O37" s="15">
        <f t="shared" si="21"/>
        <v>163.6797299015717</v>
      </c>
      <c r="P37" s="15">
        <f t="shared" si="20"/>
        <v>128.98955667635957</v>
      </c>
      <c r="Q37" s="15">
        <f t="shared" si="20"/>
        <v>321.19496887142822</v>
      </c>
      <c r="R37" s="15">
        <f t="shared" si="20"/>
        <v>410.39091537461422</v>
      </c>
      <c r="S37" s="15">
        <f t="shared" si="20"/>
        <v>468.95282772569146</v>
      </c>
      <c r="T37" s="15">
        <f t="shared" si="20"/>
        <v>612.04159375187089</v>
      </c>
      <c r="U37" s="15">
        <f t="shared" si="20"/>
        <v>797.37669624720661</v>
      </c>
      <c r="V37" s="15">
        <f t="shared" si="20"/>
        <v>964.96913404102588</v>
      </c>
      <c r="W37" s="15">
        <f t="shared" si="20"/>
        <v>1144.1355687491546</v>
      </c>
      <c r="X37" s="15">
        <f t="shared" si="20"/>
        <v>1262.152659673483</v>
      </c>
      <c r="Y37" s="15">
        <f t="shared" si="20"/>
        <v>1475.2954539294542</v>
      </c>
      <c r="Z37" s="15">
        <f t="shared" si="20"/>
        <v>1705.2940674557781</v>
      </c>
      <c r="AA37" s="15">
        <f t="shared" si="20"/>
        <v>1884.2705237200009</v>
      </c>
      <c r="AB37" s="15">
        <f t="shared" si="20"/>
        <v>410.39091537461422</v>
      </c>
      <c r="AC37" s="15">
        <f t="shared" si="20"/>
        <v>383.73305957226836</v>
      </c>
      <c r="AD37" s="15">
        <f t="shared" si="20"/>
        <v>447.48043768507353</v>
      </c>
      <c r="AE37" s="15">
        <f t="shared" si="20"/>
        <v>610.67529843730631</v>
      </c>
      <c r="AF37" s="15">
        <f t="shared" si="20"/>
        <v>797.3766962472065</v>
      </c>
      <c r="AG37" s="15">
        <f t="shared" si="20"/>
        <v>1053.8681333204315</v>
      </c>
      <c r="AH37" s="15">
        <f t="shared" si="20"/>
        <v>1884.2705237200009</v>
      </c>
    </row>
    <row r="38" spans="1:34" s="1" customFormat="1" ht="18.600000000000001">
      <c r="B38" s="24" t="s">
        <v>38</v>
      </c>
      <c r="C38" s="14"/>
      <c r="D38" s="15">
        <f t="shared" ref="D38:AH38" si="23">D9*D$57/1000</f>
        <v>353.78928370695553</v>
      </c>
      <c r="E38" s="15">
        <f t="shared" ref="E38:O38" si="24">E9*E$57/1000</f>
        <v>460.1577419652379</v>
      </c>
      <c r="F38" s="15">
        <f t="shared" si="24"/>
        <v>359.4595320107141</v>
      </c>
      <c r="G38" s="15">
        <f t="shared" si="24"/>
        <v>168.29484941291665</v>
      </c>
      <c r="H38" s="15">
        <f t="shared" si="24"/>
        <v>410.93731660818696</v>
      </c>
      <c r="I38" s="15">
        <f t="shared" si="24"/>
        <v>311.06348819381628</v>
      </c>
      <c r="J38" s="15">
        <f t="shared" si="24"/>
        <v>376.52250109323313</v>
      </c>
      <c r="K38" s="15">
        <f t="shared" si="24"/>
        <v>254.52449263729625</v>
      </c>
      <c r="L38" s="15">
        <f t="shared" ref="L38" si="25">L9*L$57/1000</f>
        <v>159.68754137669151</v>
      </c>
      <c r="M38" s="15">
        <f t="shared" si="24"/>
        <v>402.15557746098693</v>
      </c>
      <c r="N38" s="15">
        <f t="shared" si="24"/>
        <v>294.89687085448389</v>
      </c>
      <c r="O38" s="15">
        <f t="shared" si="24"/>
        <v>202.15424026651289</v>
      </c>
      <c r="P38" s="15">
        <f t="shared" si="23"/>
        <v>353.78928370695553</v>
      </c>
      <c r="Q38" s="15">
        <f t="shared" si="23"/>
        <v>818.5541668460819</v>
      </c>
      <c r="R38" s="15">
        <f t="shared" si="23"/>
        <v>1179.8780244876291</v>
      </c>
      <c r="S38" s="15">
        <f t="shared" si="23"/>
        <v>1312.9986059131036</v>
      </c>
      <c r="T38" s="15">
        <f t="shared" si="23"/>
        <v>1721.5931796480506</v>
      </c>
      <c r="U38" s="15">
        <f t="shared" si="23"/>
        <v>2032.3239292374105</v>
      </c>
      <c r="V38" s="15">
        <f t="shared" si="23"/>
        <v>2409.907456429049</v>
      </c>
      <c r="W38" s="15">
        <f t="shared" si="23"/>
        <v>2659.9887384867907</v>
      </c>
      <c r="X38" s="15">
        <f t="shared" si="23"/>
        <v>2792.083051040152</v>
      </c>
      <c r="Y38" s="15">
        <f t="shared" si="23"/>
        <v>3189.2413893823305</v>
      </c>
      <c r="Z38" s="15">
        <f t="shared" si="23"/>
        <v>3483.7877856511395</v>
      </c>
      <c r="AA38" s="15">
        <f t="shared" si="23"/>
        <v>3675.4003310605426</v>
      </c>
      <c r="AB38" s="15">
        <f t="shared" si="23"/>
        <v>1179.8780244876291</v>
      </c>
      <c r="AC38" s="15">
        <f t="shared" si="23"/>
        <v>864.61753106288597</v>
      </c>
      <c r="AD38" s="15">
        <f t="shared" si="23"/>
        <v>769.28410604327212</v>
      </c>
      <c r="AE38" s="15">
        <f t="shared" si="23"/>
        <v>882.63664699690059</v>
      </c>
      <c r="AF38" s="15">
        <f t="shared" si="23"/>
        <v>2032.3239292374101</v>
      </c>
      <c r="AG38" s="15">
        <f t="shared" si="23"/>
        <v>1649.9750301284603</v>
      </c>
      <c r="AH38" s="15">
        <f t="shared" si="23"/>
        <v>3675.4003310605426</v>
      </c>
    </row>
    <row r="39" spans="1:34" s="1" customFormat="1" ht="18.600000000000001">
      <c r="B39" s="24" t="s">
        <v>39</v>
      </c>
      <c r="C39" s="14"/>
      <c r="D39" s="15">
        <f t="shared" ref="D39:AH39" si="26">D10*D$57/1000</f>
        <v>0</v>
      </c>
      <c r="E39" s="15">
        <f t="shared" ref="E39:O39" si="27">E10*E$57/1000</f>
        <v>0</v>
      </c>
      <c r="F39" s="15">
        <f t="shared" si="27"/>
        <v>0</v>
      </c>
      <c r="G39" s="15">
        <f t="shared" si="27"/>
        <v>0</v>
      </c>
      <c r="H39" s="15">
        <f t="shared" si="27"/>
        <v>0</v>
      </c>
      <c r="I39" s="15">
        <f t="shared" si="27"/>
        <v>0</v>
      </c>
      <c r="J39" s="15">
        <f t="shared" si="27"/>
        <v>0</v>
      </c>
      <c r="K39" s="15">
        <f t="shared" si="27"/>
        <v>0</v>
      </c>
      <c r="L39" s="15">
        <f t="shared" ref="L39" si="28">L10*L$57/1000</f>
        <v>0</v>
      </c>
      <c r="M39" s="15">
        <f t="shared" si="27"/>
        <v>0</v>
      </c>
      <c r="N39" s="15">
        <f t="shared" si="27"/>
        <v>0</v>
      </c>
      <c r="O39" s="15">
        <f t="shared" si="27"/>
        <v>0</v>
      </c>
      <c r="P39" s="15">
        <f t="shared" si="26"/>
        <v>0</v>
      </c>
      <c r="Q39" s="15">
        <f t="shared" si="26"/>
        <v>0</v>
      </c>
      <c r="R39" s="15">
        <f t="shared" si="26"/>
        <v>0</v>
      </c>
      <c r="S39" s="15">
        <f t="shared" si="26"/>
        <v>0</v>
      </c>
      <c r="T39" s="15">
        <f t="shared" si="26"/>
        <v>0</v>
      </c>
      <c r="U39" s="15">
        <f t="shared" si="26"/>
        <v>0</v>
      </c>
      <c r="V39" s="15">
        <f t="shared" si="26"/>
        <v>0</v>
      </c>
      <c r="W39" s="15">
        <f t="shared" si="26"/>
        <v>0</v>
      </c>
      <c r="X39" s="15">
        <f t="shared" si="26"/>
        <v>0</v>
      </c>
      <c r="Y39" s="15">
        <f t="shared" si="26"/>
        <v>0</v>
      </c>
      <c r="Z39" s="15">
        <f t="shared" si="26"/>
        <v>0</v>
      </c>
      <c r="AA39" s="15">
        <f t="shared" si="26"/>
        <v>0</v>
      </c>
      <c r="AB39" s="15">
        <f t="shared" si="26"/>
        <v>0</v>
      </c>
      <c r="AC39" s="15">
        <f t="shared" si="26"/>
        <v>0</v>
      </c>
      <c r="AD39" s="15">
        <f t="shared" si="26"/>
        <v>0</v>
      </c>
      <c r="AE39" s="15">
        <f t="shared" si="26"/>
        <v>0</v>
      </c>
      <c r="AF39" s="15">
        <f t="shared" si="26"/>
        <v>0</v>
      </c>
      <c r="AG39" s="15">
        <f t="shared" si="26"/>
        <v>0</v>
      </c>
      <c r="AH39" s="15">
        <f t="shared" si="26"/>
        <v>0</v>
      </c>
    </row>
    <row r="40" spans="1:34" s="1" customFormat="1" ht="18.600000000000001">
      <c r="B40" s="24" t="s">
        <v>40</v>
      </c>
      <c r="C40" s="14"/>
      <c r="D40" s="15">
        <f t="shared" ref="D40:AH40" si="29">D11*D$57/1000</f>
        <v>0</v>
      </c>
      <c r="E40" s="15">
        <f t="shared" ref="E40:O40" si="30">E11*E$57/1000</f>
        <v>0</v>
      </c>
      <c r="F40" s="15">
        <f t="shared" si="30"/>
        <v>0</v>
      </c>
      <c r="G40" s="15">
        <f t="shared" si="30"/>
        <v>0</v>
      </c>
      <c r="H40" s="15">
        <f t="shared" si="30"/>
        <v>0</v>
      </c>
      <c r="I40" s="15">
        <f t="shared" si="30"/>
        <v>0</v>
      </c>
      <c r="J40" s="15">
        <f t="shared" si="30"/>
        <v>0</v>
      </c>
      <c r="K40" s="15">
        <f t="shared" si="30"/>
        <v>0</v>
      </c>
      <c r="L40" s="15">
        <f t="shared" ref="L40" si="31">L11*L$57/1000</f>
        <v>0</v>
      </c>
      <c r="M40" s="15">
        <f t="shared" si="30"/>
        <v>0</v>
      </c>
      <c r="N40" s="15">
        <f t="shared" si="30"/>
        <v>0</v>
      </c>
      <c r="O40" s="15">
        <f t="shared" si="30"/>
        <v>0</v>
      </c>
      <c r="P40" s="15">
        <f t="shared" si="29"/>
        <v>0</v>
      </c>
      <c r="Q40" s="15">
        <f t="shared" si="29"/>
        <v>0</v>
      </c>
      <c r="R40" s="15">
        <f t="shared" si="29"/>
        <v>0</v>
      </c>
      <c r="S40" s="15">
        <f t="shared" si="29"/>
        <v>0</v>
      </c>
      <c r="T40" s="15">
        <f t="shared" si="29"/>
        <v>0</v>
      </c>
      <c r="U40" s="15">
        <f t="shared" si="29"/>
        <v>0</v>
      </c>
      <c r="V40" s="15">
        <f t="shared" si="29"/>
        <v>0</v>
      </c>
      <c r="W40" s="15">
        <f t="shared" si="29"/>
        <v>0</v>
      </c>
      <c r="X40" s="15">
        <f t="shared" si="29"/>
        <v>0</v>
      </c>
      <c r="Y40" s="15">
        <f t="shared" si="29"/>
        <v>0</v>
      </c>
      <c r="Z40" s="15">
        <f t="shared" si="29"/>
        <v>0</v>
      </c>
      <c r="AA40" s="15">
        <f t="shared" si="29"/>
        <v>0</v>
      </c>
      <c r="AB40" s="15">
        <f t="shared" si="29"/>
        <v>0</v>
      </c>
      <c r="AC40" s="15">
        <f t="shared" si="29"/>
        <v>0</v>
      </c>
      <c r="AD40" s="15">
        <f t="shared" si="29"/>
        <v>0</v>
      </c>
      <c r="AE40" s="15">
        <f t="shared" si="29"/>
        <v>0</v>
      </c>
      <c r="AF40" s="15">
        <f t="shared" si="29"/>
        <v>0</v>
      </c>
      <c r="AG40" s="15">
        <f t="shared" si="29"/>
        <v>0</v>
      </c>
      <c r="AH40" s="15">
        <f t="shared" si="29"/>
        <v>0</v>
      </c>
    </row>
    <row r="41" spans="1:34" s="1" customFormat="1" ht="18.600000000000001">
      <c r="B41" s="26" t="s">
        <v>41</v>
      </c>
      <c r="C41" s="27"/>
      <c r="D41" s="28">
        <f t="shared" ref="D41:AH41" si="32">D12*D$57/1000</f>
        <v>993.90524365508247</v>
      </c>
      <c r="E41" s="28">
        <f t="shared" ref="E41:O41" si="33">E12*E$57/1000</f>
        <v>1235.2541739353424</v>
      </c>
      <c r="F41" s="28">
        <f t="shared" si="33"/>
        <v>915.25834518704607</v>
      </c>
      <c r="G41" s="28">
        <f t="shared" si="33"/>
        <v>454.19257880235955</v>
      </c>
      <c r="H41" s="28">
        <f t="shared" si="33"/>
        <v>1037.0044035998358</v>
      </c>
      <c r="I41" s="28">
        <f t="shared" si="33"/>
        <v>1127.4258891273662</v>
      </c>
      <c r="J41" s="28">
        <f t="shared" si="33"/>
        <v>1068.0792700078516</v>
      </c>
      <c r="K41" s="28">
        <f t="shared" si="33"/>
        <v>1015.2070258582175</v>
      </c>
      <c r="L41" s="28">
        <f t="shared" ref="L41" si="34">L12*L$57/1000</f>
        <v>656.36253812482721</v>
      </c>
      <c r="M41" s="28">
        <f t="shared" si="33"/>
        <v>1256.5836249904842</v>
      </c>
      <c r="N41" s="28">
        <f t="shared" si="33"/>
        <v>1136.331102901242</v>
      </c>
      <c r="O41" s="28">
        <f t="shared" si="33"/>
        <v>975.22092829864994</v>
      </c>
      <c r="P41" s="28">
        <f t="shared" si="32"/>
        <v>993.90524365508247</v>
      </c>
      <c r="Q41" s="28">
        <f t="shared" si="32"/>
        <v>2240.0626028236256</v>
      </c>
      <c r="R41" s="28">
        <f t="shared" si="32"/>
        <v>3151.8541391644048</v>
      </c>
      <c r="S41" s="28">
        <f t="shared" si="32"/>
        <v>3513.7926265218457</v>
      </c>
      <c r="T41" s="28">
        <f t="shared" si="32"/>
        <v>4546.6921130044984</v>
      </c>
      <c r="U41" s="28">
        <f t="shared" si="32"/>
        <v>5676.8111182546145</v>
      </c>
      <c r="V41" s="28">
        <f t="shared" si="32"/>
        <v>6748.2266895732528</v>
      </c>
      <c r="W41" s="28">
        <f t="shared" si="32"/>
        <v>7818.2630548072384</v>
      </c>
      <c r="X41" s="28">
        <f t="shared" si="32"/>
        <v>8458.7584734844622</v>
      </c>
      <c r="Y41" s="28">
        <f t="shared" si="32"/>
        <v>9697.0537741057051</v>
      </c>
      <c r="Z41" s="28">
        <f t="shared" si="32"/>
        <v>10844.824137884429</v>
      </c>
      <c r="AA41" s="28">
        <f t="shared" si="32"/>
        <v>11896.559824469608</v>
      </c>
      <c r="AB41" s="28">
        <f t="shared" si="32"/>
        <v>3151.8541391644048</v>
      </c>
      <c r="AC41" s="28">
        <f t="shared" si="32"/>
        <v>2536.9706684817534</v>
      </c>
      <c r="AD41" s="28">
        <f t="shared" si="32"/>
        <v>2725.3064347080249</v>
      </c>
      <c r="AE41" s="28">
        <f t="shared" si="32"/>
        <v>3397.6723949327788</v>
      </c>
      <c r="AF41" s="28">
        <f t="shared" si="32"/>
        <v>5676.8111182546136</v>
      </c>
      <c r="AG41" s="28">
        <f t="shared" si="32"/>
        <v>6107.2991712218873</v>
      </c>
      <c r="AH41" s="28">
        <f t="shared" si="32"/>
        <v>11896.559824469608</v>
      </c>
    </row>
    <row r="42" spans="1:34" s="1" customFormat="1" ht="18.600000000000001">
      <c r="B42" s="25" t="s">
        <v>42</v>
      </c>
      <c r="C42" s="14"/>
      <c r="D42" s="15">
        <f t="shared" ref="D42:AH42" si="35">D13*D$57/1000</f>
        <v>93.59182805844442</v>
      </c>
      <c r="E42" s="15">
        <f t="shared" ref="E42:O42" si="36">E13*E$57/1000</f>
        <v>100.38454468236907</v>
      </c>
      <c r="F42" s="15">
        <f t="shared" si="36"/>
        <v>78.000624509431759</v>
      </c>
      <c r="G42" s="15">
        <f t="shared" si="36"/>
        <v>54.526471777349798</v>
      </c>
      <c r="H42" s="15">
        <f t="shared" si="36"/>
        <v>71.886072271984318</v>
      </c>
      <c r="I42" s="15">
        <f t="shared" si="36"/>
        <v>49.553583735850388</v>
      </c>
      <c r="J42" s="15">
        <f t="shared" si="36"/>
        <v>46.631192078896504</v>
      </c>
      <c r="K42" s="15">
        <f t="shared" si="36"/>
        <v>44.049046206264386</v>
      </c>
      <c r="L42" s="15">
        <f t="shared" ref="L42" si="37">L13*L$57/1000</f>
        <v>30.41048675780171</v>
      </c>
      <c r="M42" s="15">
        <f t="shared" si="36"/>
        <v>70.233215532120028</v>
      </c>
      <c r="N42" s="15">
        <f t="shared" si="36"/>
        <v>64.384715619454411</v>
      </c>
      <c r="O42" s="15">
        <f t="shared" si="36"/>
        <v>43.787477645906201</v>
      </c>
      <c r="P42" s="15">
        <f t="shared" si="35"/>
        <v>93.59182805844442</v>
      </c>
      <c r="Q42" s="15">
        <f t="shared" si="35"/>
        <v>194.4375820295881</v>
      </c>
      <c r="R42" s="15">
        <f t="shared" si="35"/>
        <v>271.95651967083182</v>
      </c>
      <c r="S42" s="15">
        <f t="shared" si="35"/>
        <v>324.19380385950291</v>
      </c>
      <c r="T42" s="15">
        <f t="shared" si="35"/>
        <v>396.52212543613268</v>
      </c>
      <c r="U42" s="15">
        <f t="shared" si="35"/>
        <v>445.7411306700086</v>
      </c>
      <c r="V42" s="15">
        <f t="shared" si="35"/>
        <v>491.78600150427758</v>
      </c>
      <c r="W42" s="15">
        <f t="shared" si="35"/>
        <v>533.17333929029076</v>
      </c>
      <c r="X42" s="15">
        <f t="shared" si="35"/>
        <v>557.49568454085227</v>
      </c>
      <c r="Y42" s="15">
        <f t="shared" si="35"/>
        <v>627.56009744140727</v>
      </c>
      <c r="Z42" s="15">
        <f t="shared" si="35"/>
        <v>692.20749355332907</v>
      </c>
      <c r="AA42" s="15">
        <f t="shared" si="35"/>
        <v>735.04471169997043</v>
      </c>
      <c r="AB42" s="15">
        <f t="shared" si="35"/>
        <v>271.95651967083182</v>
      </c>
      <c r="AC42" s="15">
        <f t="shared" si="35"/>
        <v>178.46825701133923</v>
      </c>
      <c r="AD42" s="15">
        <f t="shared" si="35"/>
        <v>120.7684566123113</v>
      </c>
      <c r="AE42" s="15">
        <f t="shared" si="35"/>
        <v>177.35431054811383</v>
      </c>
      <c r="AF42" s="15">
        <f t="shared" si="35"/>
        <v>445.74113067000854</v>
      </c>
      <c r="AG42" s="15">
        <f t="shared" si="35"/>
        <v>296.55865371393696</v>
      </c>
      <c r="AH42" s="15">
        <f t="shared" si="35"/>
        <v>735.04471169997043</v>
      </c>
    </row>
    <row r="43" spans="1:34" s="1" customFormat="1" ht="18.600000000000001">
      <c r="B43" s="25" t="s">
        <v>43</v>
      </c>
      <c r="C43" s="14"/>
      <c r="D43" s="15">
        <f t="shared" ref="D43:AH43" si="38">D14*D$57/1000</f>
        <v>1708.0338691483967</v>
      </c>
      <c r="E43" s="15">
        <f t="shared" ref="E43:O43" si="39">E14*E$57/1000</f>
        <v>3129.6929476738592</v>
      </c>
      <c r="F43" s="15">
        <f t="shared" si="39"/>
        <v>2077.685618548287</v>
      </c>
      <c r="G43" s="15">
        <f t="shared" si="39"/>
        <v>1030.7968424792118</v>
      </c>
      <c r="H43" s="15">
        <f t="shared" si="39"/>
        <v>2885.6764913260704</v>
      </c>
      <c r="I43" s="15">
        <f t="shared" si="39"/>
        <v>2307.8688326001798</v>
      </c>
      <c r="J43" s="15">
        <f t="shared" si="39"/>
        <v>2069.4279358984354</v>
      </c>
      <c r="K43" s="15">
        <f t="shared" si="39"/>
        <v>1896.7447259893224</v>
      </c>
      <c r="L43" s="15">
        <f t="shared" ref="L43" si="40">L14*L$57/1000</f>
        <v>1625.7444009113503</v>
      </c>
      <c r="M43" s="15">
        <f t="shared" si="39"/>
        <v>2395.6192709688348</v>
      </c>
      <c r="N43" s="15">
        <f t="shared" si="39"/>
        <v>2442.1919304259004</v>
      </c>
      <c r="O43" s="15">
        <f t="shared" si="39"/>
        <v>1357.6344720626537</v>
      </c>
      <c r="P43" s="15">
        <f t="shared" si="38"/>
        <v>1708.0338691483967</v>
      </c>
      <c r="Q43" s="15">
        <f t="shared" si="38"/>
        <v>4892.198657628006</v>
      </c>
      <c r="R43" s="15">
        <f t="shared" si="38"/>
        <v>6972.1786591904684</v>
      </c>
      <c r="S43" s="15">
        <f t="shared" si="38"/>
        <v>7808.5458237405364</v>
      </c>
      <c r="T43" s="15">
        <f t="shared" si="38"/>
        <v>10665.044706749561</v>
      </c>
      <c r="U43" s="15">
        <f t="shared" si="38"/>
        <v>12975.299349541046</v>
      </c>
      <c r="V43" s="15">
        <f t="shared" si="38"/>
        <v>15043.881360892447</v>
      </c>
      <c r="W43" s="15">
        <f t="shared" si="38"/>
        <v>16981.358062387801</v>
      </c>
      <c r="X43" s="15">
        <f t="shared" si="38"/>
        <v>18642.447260348414</v>
      </c>
      <c r="Y43" s="15">
        <f t="shared" si="38"/>
        <v>21028.546954593796</v>
      </c>
      <c r="Z43" s="15">
        <f t="shared" si="38"/>
        <v>23494.397743943773</v>
      </c>
      <c r="AA43" s="15">
        <f t="shared" si="38"/>
        <v>24779.145226369514</v>
      </c>
      <c r="AB43" s="15">
        <f t="shared" si="38"/>
        <v>6972.1786591904684</v>
      </c>
      <c r="AC43" s="15">
        <f t="shared" si="38"/>
        <v>5995.1375384188395</v>
      </c>
      <c r="AD43" s="15">
        <f t="shared" si="38"/>
        <v>5624.9341743183813</v>
      </c>
      <c r="AE43" s="15">
        <f t="shared" si="38"/>
        <v>6120.2158093670159</v>
      </c>
      <c r="AF43" s="15">
        <f t="shared" si="38"/>
        <v>12975.299349541045</v>
      </c>
      <c r="AG43" s="15">
        <f t="shared" si="38"/>
        <v>11741.745560843125</v>
      </c>
      <c r="AH43" s="15">
        <f t="shared" si="38"/>
        <v>24779.145226369514</v>
      </c>
    </row>
    <row r="44" spans="1:34" s="1" customFormat="1" ht="18.600000000000001">
      <c r="B44" s="25" t="s">
        <v>44</v>
      </c>
      <c r="C44" s="14"/>
      <c r="D44" s="15">
        <f t="shared" ref="D44:AH44" si="41">D15*D$57/1000</f>
        <v>1625.7814188762845</v>
      </c>
      <c r="E44" s="15">
        <f t="shared" ref="E44:O44" si="42">E15*E$57/1000</f>
        <v>2161.6614266798751</v>
      </c>
      <c r="F44" s="15">
        <f t="shared" si="42"/>
        <v>1523.2499737219337</v>
      </c>
      <c r="G44" s="15">
        <f t="shared" si="42"/>
        <v>929.80545817104405</v>
      </c>
      <c r="H44" s="15">
        <f t="shared" si="42"/>
        <v>1760.1970601768255</v>
      </c>
      <c r="I44" s="15">
        <f t="shared" si="42"/>
        <v>1876.2142667447947</v>
      </c>
      <c r="J44" s="15">
        <f t="shared" si="42"/>
        <v>1552.5382135682703</v>
      </c>
      <c r="K44" s="15">
        <f t="shared" si="42"/>
        <v>1586.6068318033963</v>
      </c>
      <c r="L44" s="15">
        <f t="shared" ref="L44" si="43">L15*L$57/1000</f>
        <v>1508.0785061964925</v>
      </c>
      <c r="M44" s="15">
        <f t="shared" si="42"/>
        <v>2584.3454255430065</v>
      </c>
      <c r="N44" s="15">
        <f t="shared" si="42"/>
        <v>2591.0489024710082</v>
      </c>
      <c r="O44" s="15">
        <f t="shared" si="42"/>
        <v>1823.787776514594</v>
      </c>
      <c r="P44" s="15">
        <f t="shared" si="41"/>
        <v>1625.7814188762845</v>
      </c>
      <c r="Q44" s="15">
        <f t="shared" si="41"/>
        <v>3810.2851108907289</v>
      </c>
      <c r="R44" s="15">
        <f t="shared" si="41"/>
        <v>5323.4340833844844</v>
      </c>
      <c r="S44" s="15">
        <f t="shared" si="41"/>
        <v>6157.5771946796613</v>
      </c>
      <c r="T44" s="15">
        <f t="shared" si="41"/>
        <v>7912.5495055928241</v>
      </c>
      <c r="U44" s="15">
        <f t="shared" si="41"/>
        <v>9792.4484045234385</v>
      </c>
      <c r="V44" s="15">
        <f t="shared" si="41"/>
        <v>11344.137290890112</v>
      </c>
      <c r="W44" s="15">
        <f t="shared" si="41"/>
        <v>12996.225419402024</v>
      </c>
      <c r="X44" s="15">
        <f t="shared" si="41"/>
        <v>14623.397855783247</v>
      </c>
      <c r="Y44" s="15">
        <f t="shared" si="41"/>
        <v>17142.195132403456</v>
      </c>
      <c r="Z44" s="15">
        <f t="shared" si="41"/>
        <v>19783.844916104164</v>
      </c>
      <c r="AA44" s="15">
        <f t="shared" si="41"/>
        <v>21761.351438711739</v>
      </c>
      <c r="AB44" s="15">
        <f t="shared" si="41"/>
        <v>5323.4340833844844</v>
      </c>
      <c r="AC44" s="15">
        <f t="shared" si="41"/>
        <v>4472.3939262568229</v>
      </c>
      <c r="AD44" s="15">
        <f t="shared" si="41"/>
        <v>4729.1920584562504</v>
      </c>
      <c r="AE44" s="15">
        <f t="shared" si="41"/>
        <v>7008.8748592187403</v>
      </c>
      <c r="AF44" s="15">
        <f t="shared" si="41"/>
        <v>9792.4484045234367</v>
      </c>
      <c r="AG44" s="15">
        <f t="shared" si="41"/>
        <v>11674.74649546096</v>
      </c>
      <c r="AH44" s="15">
        <f t="shared" si="41"/>
        <v>21761.351438711739</v>
      </c>
    </row>
    <row r="45" spans="1:34" s="1" customFormat="1" ht="18.600000000000001">
      <c r="B45" s="25" t="s">
        <v>45</v>
      </c>
      <c r="C45" s="14"/>
      <c r="D45" s="15">
        <f t="shared" ref="D45:AH45" si="44">D16*D$57/1000</f>
        <v>0</v>
      </c>
      <c r="E45" s="15">
        <f t="shared" ref="E45:O45" si="45">E16*E$57/1000</f>
        <v>0</v>
      </c>
      <c r="F45" s="15">
        <f t="shared" si="45"/>
        <v>0</v>
      </c>
      <c r="G45" s="15">
        <f t="shared" si="45"/>
        <v>0</v>
      </c>
      <c r="H45" s="15">
        <f t="shared" si="45"/>
        <v>0</v>
      </c>
      <c r="I45" s="15">
        <f t="shared" si="45"/>
        <v>0</v>
      </c>
      <c r="J45" s="15">
        <f t="shared" si="45"/>
        <v>0</v>
      </c>
      <c r="K45" s="15">
        <f t="shared" si="45"/>
        <v>0</v>
      </c>
      <c r="L45" s="15">
        <f t="shared" ref="L45" si="46">L16*L$57/1000</f>
        <v>0</v>
      </c>
      <c r="M45" s="15">
        <f t="shared" si="45"/>
        <v>0</v>
      </c>
      <c r="N45" s="15">
        <f t="shared" si="45"/>
        <v>0</v>
      </c>
      <c r="O45" s="15">
        <f t="shared" si="45"/>
        <v>2.1067283476366465</v>
      </c>
      <c r="P45" s="15">
        <f t="shared" si="44"/>
        <v>0</v>
      </c>
      <c r="Q45" s="15">
        <f t="shared" si="44"/>
        <v>0</v>
      </c>
      <c r="R45" s="15">
        <f t="shared" si="44"/>
        <v>0</v>
      </c>
      <c r="S45" s="15">
        <f t="shared" si="44"/>
        <v>0</v>
      </c>
      <c r="T45" s="15">
        <f t="shared" si="44"/>
        <v>0</v>
      </c>
      <c r="U45" s="15">
        <f t="shared" si="44"/>
        <v>0</v>
      </c>
      <c r="V45" s="15">
        <f t="shared" si="44"/>
        <v>0</v>
      </c>
      <c r="W45" s="15">
        <f t="shared" si="44"/>
        <v>0</v>
      </c>
      <c r="X45" s="15">
        <f t="shared" si="44"/>
        <v>0</v>
      </c>
      <c r="Y45" s="15">
        <f t="shared" si="44"/>
        <v>0</v>
      </c>
      <c r="Z45" s="15">
        <f t="shared" si="44"/>
        <v>0</v>
      </c>
      <c r="AA45" s="15">
        <f t="shared" si="44"/>
        <v>2.7725614310409452</v>
      </c>
      <c r="AB45" s="15">
        <f t="shared" si="44"/>
        <v>0</v>
      </c>
      <c r="AC45" s="15">
        <f t="shared" si="44"/>
        <v>0</v>
      </c>
      <c r="AD45" s="15">
        <f t="shared" si="44"/>
        <v>0</v>
      </c>
      <c r="AE45" s="15">
        <f t="shared" si="44"/>
        <v>2.6340075342494069</v>
      </c>
      <c r="AF45" s="15">
        <f t="shared" si="44"/>
        <v>0</v>
      </c>
      <c r="AG45" s="15">
        <f t="shared" si="44"/>
        <v>2.5485411257451371</v>
      </c>
      <c r="AH45" s="15">
        <f t="shared" si="44"/>
        <v>2.7725614310409452</v>
      </c>
    </row>
    <row r="46" spans="1:34" s="1" customFormat="1" ht="18.600000000000001">
      <c r="B46" s="25" t="s">
        <v>46</v>
      </c>
      <c r="C46" s="14"/>
      <c r="D46" s="15">
        <f t="shared" ref="D46:AH46" si="47">D17*D$57/1000</f>
        <v>238.98910991512926</v>
      </c>
      <c r="E46" s="15">
        <f t="shared" ref="E46:O46" si="48">E17*E$57/1000</f>
        <v>342.40974703008266</v>
      </c>
      <c r="F46" s="15">
        <f t="shared" si="48"/>
        <v>199.12945185563174</v>
      </c>
      <c r="G46" s="15">
        <f t="shared" si="48"/>
        <v>151.33929585175323</v>
      </c>
      <c r="H46" s="15">
        <f t="shared" si="48"/>
        <v>246.57882559917439</v>
      </c>
      <c r="I46" s="15">
        <f t="shared" si="48"/>
        <v>269.86177261325491</v>
      </c>
      <c r="J46" s="15">
        <f t="shared" si="48"/>
        <v>165.1626187863603</v>
      </c>
      <c r="K46" s="15">
        <f t="shared" si="48"/>
        <v>147.52597822669441</v>
      </c>
      <c r="L46" s="15">
        <f t="shared" ref="L46" si="49">L17*L$57/1000</f>
        <v>226.0881574634079</v>
      </c>
      <c r="M46" s="15">
        <f t="shared" si="48"/>
        <v>445.14496911270413</v>
      </c>
      <c r="N46" s="15">
        <f t="shared" si="48"/>
        <v>319.24891409970695</v>
      </c>
      <c r="O46" s="15">
        <f t="shared" si="48"/>
        <v>237.23987165098538</v>
      </c>
      <c r="P46" s="15">
        <f t="shared" si="47"/>
        <v>238.98910991512926</v>
      </c>
      <c r="Q46" s="15">
        <f t="shared" si="47"/>
        <v>585.63135922238735</v>
      </c>
      <c r="R46" s="15">
        <f t="shared" si="47"/>
        <v>778.82761776982125</v>
      </c>
      <c r="S46" s="15">
        <f t="shared" si="47"/>
        <v>921.83136293548796</v>
      </c>
      <c r="T46" s="15">
        <f t="shared" si="47"/>
        <v>1168.2123849834772</v>
      </c>
      <c r="U46" s="15">
        <f t="shared" si="47"/>
        <v>1438.534752037044</v>
      </c>
      <c r="V46" s="15">
        <f t="shared" si="47"/>
        <v>1602.1393721655857</v>
      </c>
      <c r="W46" s="15">
        <f t="shared" si="47"/>
        <v>1741.8887523772028</v>
      </c>
      <c r="X46" s="15">
        <f t="shared" si="47"/>
        <v>1992.2971990941833</v>
      </c>
      <c r="Y46" s="15">
        <f t="shared" si="47"/>
        <v>2420.8478286619138</v>
      </c>
      <c r="Z46" s="15">
        <f t="shared" si="47"/>
        <v>2744.8081302011697</v>
      </c>
      <c r="AA46" s="15">
        <f t="shared" si="47"/>
        <v>2998.3837804014061</v>
      </c>
      <c r="AB46" s="15">
        <f t="shared" si="47"/>
        <v>778.82761776982125</v>
      </c>
      <c r="AC46" s="15">
        <f t="shared" si="47"/>
        <v>659.71487045644301</v>
      </c>
      <c r="AD46" s="15">
        <f t="shared" si="47"/>
        <v>558.48761387133618</v>
      </c>
      <c r="AE46" s="15">
        <f t="shared" si="47"/>
        <v>986.82129117916736</v>
      </c>
      <c r="AF46" s="15">
        <f t="shared" si="47"/>
        <v>1438.5347520370437</v>
      </c>
      <c r="AG46" s="15">
        <f t="shared" si="47"/>
        <v>1532.668229897484</v>
      </c>
      <c r="AH46" s="15">
        <f t="shared" si="47"/>
        <v>2998.3837804014061</v>
      </c>
    </row>
    <row r="47" spans="1:34" s="1" customFormat="1" ht="18.600000000000001">
      <c r="B47" s="26" t="s">
        <v>47</v>
      </c>
      <c r="C47" s="27"/>
      <c r="D47" s="28">
        <f t="shared" ref="D47:AH47" si="50">D18*D$57/1000</f>
        <v>3666.396225998255</v>
      </c>
      <c r="E47" s="28">
        <f t="shared" ref="E47:O47" si="51">E18*E$57/1000</f>
        <v>5734.1486660661858</v>
      </c>
      <c r="F47" s="28">
        <f t="shared" si="51"/>
        <v>3878.0656686352841</v>
      </c>
      <c r="G47" s="28">
        <f t="shared" si="51"/>
        <v>2166.4680682793592</v>
      </c>
      <c r="H47" s="28">
        <f t="shared" si="51"/>
        <v>4964.3384493740541</v>
      </c>
      <c r="I47" s="28">
        <f t="shared" si="51"/>
        <v>4503.4984556940799</v>
      </c>
      <c r="J47" s="28">
        <f t="shared" si="51"/>
        <v>3833.7599603319613</v>
      </c>
      <c r="K47" s="28">
        <f t="shared" si="51"/>
        <v>3674.9265822256775</v>
      </c>
      <c r="L47" s="28">
        <f t="shared" ref="L47" si="52">L18*L$57/1000</f>
        <v>3390.3215513290529</v>
      </c>
      <c r="M47" s="28">
        <f t="shared" si="51"/>
        <v>5495.3428811566655</v>
      </c>
      <c r="N47" s="28">
        <f t="shared" si="51"/>
        <v>5416.8744626160706</v>
      </c>
      <c r="O47" s="28">
        <f t="shared" si="51"/>
        <v>3464.5563262217761</v>
      </c>
      <c r="P47" s="28">
        <f t="shared" si="50"/>
        <v>3666.396225998255</v>
      </c>
      <c r="Q47" s="28">
        <f t="shared" si="50"/>
        <v>9482.5527097707109</v>
      </c>
      <c r="R47" s="28">
        <f t="shared" si="50"/>
        <v>13346.396880015604</v>
      </c>
      <c r="S47" s="28">
        <f t="shared" si="50"/>
        <v>15212.148185215188</v>
      </c>
      <c r="T47" s="28">
        <f t="shared" si="50"/>
        <v>20142.328722761991</v>
      </c>
      <c r="U47" s="28">
        <f t="shared" si="50"/>
        <v>24652.023636771533</v>
      </c>
      <c r="V47" s="28">
        <f t="shared" si="50"/>
        <v>28481.94402545242</v>
      </c>
      <c r="W47" s="28">
        <f t="shared" si="50"/>
        <v>32252.645573457317</v>
      </c>
      <c r="X47" s="28">
        <f t="shared" si="50"/>
        <v>35815.637999766688</v>
      </c>
      <c r="Y47" s="28">
        <f t="shared" si="50"/>
        <v>41219.150013100567</v>
      </c>
      <c r="Z47" s="28">
        <f t="shared" si="50"/>
        <v>46715.258283802425</v>
      </c>
      <c r="AA47" s="28">
        <f t="shared" si="50"/>
        <v>50276.697718613665</v>
      </c>
      <c r="AB47" s="28">
        <f t="shared" si="50"/>
        <v>13346.396880015604</v>
      </c>
      <c r="AC47" s="28">
        <f t="shared" si="50"/>
        <v>11305.714592143446</v>
      </c>
      <c r="AD47" s="28">
        <f t="shared" si="50"/>
        <v>11033.38230325828</v>
      </c>
      <c r="AE47" s="28">
        <f t="shared" si="50"/>
        <v>14295.900277847284</v>
      </c>
      <c r="AF47" s="28">
        <f t="shared" si="50"/>
        <v>24652.02363677153</v>
      </c>
      <c r="AG47" s="28">
        <f t="shared" si="50"/>
        <v>25248.267481041254</v>
      </c>
      <c r="AH47" s="28">
        <f t="shared" si="50"/>
        <v>50276.697718613665</v>
      </c>
    </row>
    <row r="48" spans="1:34" s="1" customFormat="1" ht="18.600000000000001">
      <c r="B48" s="25" t="s">
        <v>48</v>
      </c>
      <c r="C48" s="14"/>
      <c r="D48" s="15">
        <f t="shared" ref="D48:AH48" si="53">D19*D$57/1000</f>
        <v>703.97987563339461</v>
      </c>
      <c r="E48" s="15">
        <f t="shared" ref="E48:O48" si="54">E19*E$57/1000</f>
        <v>535.81014527923583</v>
      </c>
      <c r="F48" s="15">
        <f t="shared" si="54"/>
        <v>325.96596562441749</v>
      </c>
      <c r="G48" s="15">
        <f t="shared" si="54"/>
        <v>231.40379924940706</v>
      </c>
      <c r="H48" s="15">
        <f t="shared" si="54"/>
        <v>471.47831517992245</v>
      </c>
      <c r="I48" s="15">
        <f t="shared" si="54"/>
        <v>347.47160186381035</v>
      </c>
      <c r="J48" s="15">
        <f t="shared" si="54"/>
        <v>595.44314917553652</v>
      </c>
      <c r="K48" s="15">
        <f t="shared" si="54"/>
        <v>666.38598340496446</v>
      </c>
      <c r="L48" s="15">
        <f t="shared" ref="L48" si="55">L19*L$57/1000</f>
        <v>553.11810762910795</v>
      </c>
      <c r="M48" s="15">
        <f t="shared" si="54"/>
        <v>549.71004525979822</v>
      </c>
      <c r="N48" s="15">
        <f t="shared" si="54"/>
        <v>650.37538114708445</v>
      </c>
      <c r="O48" s="15">
        <f t="shared" si="54"/>
        <v>335.35281017347245</v>
      </c>
      <c r="P48" s="15">
        <f t="shared" si="53"/>
        <v>703.97987563339461</v>
      </c>
      <c r="Q48" s="15">
        <f t="shared" si="53"/>
        <v>1235.4775434346868</v>
      </c>
      <c r="R48" s="15">
        <f t="shared" si="53"/>
        <v>1537.1420090749034</v>
      </c>
      <c r="S48" s="15">
        <f t="shared" si="53"/>
        <v>1727.2133759272569</v>
      </c>
      <c r="T48" s="15">
        <f t="shared" si="53"/>
        <v>2197.9943019683701</v>
      </c>
      <c r="U48" s="15">
        <f t="shared" si="53"/>
        <v>2544.4611419384005</v>
      </c>
      <c r="V48" s="15">
        <f t="shared" si="53"/>
        <v>3144.0586085996906</v>
      </c>
      <c r="W48" s="15">
        <f t="shared" si="53"/>
        <v>3878.9992314795395</v>
      </c>
      <c r="X48" s="15">
        <f t="shared" si="53"/>
        <v>4503.5937022054177</v>
      </c>
      <c r="Y48" s="15">
        <f t="shared" si="53"/>
        <v>5053.3939709073211</v>
      </c>
      <c r="Z48" s="15">
        <f t="shared" si="53"/>
        <v>5712.7672685000634</v>
      </c>
      <c r="AA48" s="15">
        <f t="shared" si="53"/>
        <v>6032.0527418263082</v>
      </c>
      <c r="AB48" s="15">
        <f t="shared" si="53"/>
        <v>1537.1420090749034</v>
      </c>
      <c r="AC48" s="15">
        <f t="shared" si="53"/>
        <v>1031.718433230767</v>
      </c>
      <c r="AD48" s="15">
        <f t="shared" si="53"/>
        <v>1843.8780942329622</v>
      </c>
      <c r="AE48" s="15">
        <f t="shared" si="53"/>
        <v>1522.179974249671</v>
      </c>
      <c r="AF48" s="15">
        <f t="shared" si="53"/>
        <v>2544.4611419384</v>
      </c>
      <c r="AG48" s="15">
        <f t="shared" si="53"/>
        <v>3380.6483120780044</v>
      </c>
      <c r="AH48" s="15">
        <f t="shared" si="53"/>
        <v>6032.0527418263082</v>
      </c>
    </row>
    <row r="49" spans="1:34" s="1" customFormat="1" ht="18.600000000000001">
      <c r="B49" s="25" t="s">
        <v>49</v>
      </c>
      <c r="C49" s="14"/>
      <c r="D49" s="15">
        <f t="shared" ref="D49:AH49" si="56">D20*D$57/1000</f>
        <v>44.094605122394888</v>
      </c>
      <c r="E49" s="15">
        <f t="shared" ref="E49:O49" si="57">E20*E$57/1000</f>
        <v>28.425868905098458</v>
      </c>
      <c r="F49" s="15">
        <f t="shared" si="57"/>
        <v>33.760048585167198</v>
      </c>
      <c r="G49" s="15">
        <f t="shared" si="57"/>
        <v>55.746142493605774</v>
      </c>
      <c r="H49" s="15">
        <f t="shared" si="57"/>
        <v>52.880115296329166</v>
      </c>
      <c r="I49" s="15">
        <f t="shared" si="57"/>
        <v>28.746671023134123</v>
      </c>
      <c r="J49" s="15">
        <f t="shared" si="57"/>
        <v>29.555206644475955</v>
      </c>
      <c r="K49" s="15">
        <f t="shared" si="57"/>
        <v>33.918283704188212</v>
      </c>
      <c r="L49" s="15">
        <f t="shared" ref="L49" si="58">L20*L$57/1000</f>
        <v>39.54860079397956</v>
      </c>
      <c r="M49" s="15">
        <f t="shared" si="57"/>
        <v>30.875051082165367</v>
      </c>
      <c r="N49" s="15">
        <f t="shared" si="57"/>
        <v>48.903954870826624</v>
      </c>
      <c r="O49" s="15">
        <f t="shared" si="57"/>
        <v>32.302683721024771</v>
      </c>
      <c r="P49" s="15">
        <f t="shared" si="56"/>
        <v>44.094605122394888</v>
      </c>
      <c r="Q49" s="15">
        <f t="shared" si="56"/>
        <v>72.068108803249643</v>
      </c>
      <c r="R49" s="15">
        <f t="shared" si="56"/>
        <v>106.25672676904031</v>
      </c>
      <c r="S49" s="15">
        <f t="shared" si="56"/>
        <v>173.84382551593933</v>
      </c>
      <c r="T49" s="15">
        <f t="shared" si="56"/>
        <v>226.46651422373708</v>
      </c>
      <c r="U49" s="15">
        <f t="shared" si="56"/>
        <v>255.02729291477016</v>
      </c>
      <c r="V49" s="15">
        <f t="shared" si="56"/>
        <v>284.31255256303143</v>
      </c>
      <c r="W49" s="15">
        <f t="shared" si="56"/>
        <v>318.57183391447995</v>
      </c>
      <c r="X49" s="15">
        <f t="shared" si="56"/>
        <v>361.94030341296286</v>
      </c>
      <c r="Y49" s="15">
        <f t="shared" si="56"/>
        <v>393.91831106798713</v>
      </c>
      <c r="Z49" s="15">
        <f t="shared" si="56"/>
        <v>443.43008680240069</v>
      </c>
      <c r="AA49" s="15">
        <f t="shared" si="56"/>
        <v>476.46797457440152</v>
      </c>
      <c r="AB49" s="15">
        <f t="shared" si="56"/>
        <v>106.25672676904031</v>
      </c>
      <c r="AC49" s="15">
        <f t="shared" si="56"/>
        <v>143.90956163577371</v>
      </c>
      <c r="AD49" s="15">
        <f t="shared" si="56"/>
        <v>106.6478156782608</v>
      </c>
      <c r="AE49" s="15">
        <f t="shared" si="56"/>
        <v>114.43831883855241</v>
      </c>
      <c r="AF49" s="15">
        <f t="shared" si="56"/>
        <v>255.0272929147701</v>
      </c>
      <c r="AG49" s="15">
        <f t="shared" si="56"/>
        <v>221.0735014056545</v>
      </c>
      <c r="AH49" s="15">
        <f t="shared" si="56"/>
        <v>476.46797457440152</v>
      </c>
    </row>
    <row r="50" spans="1:34" s="1" customFormat="1" ht="18.600000000000001">
      <c r="B50" s="25" t="s">
        <v>50</v>
      </c>
      <c r="C50" s="14"/>
      <c r="D50" s="15">
        <f t="shared" ref="D50:AH50" si="59">D21*D$57/1000</f>
        <v>25.61990679772542</v>
      </c>
      <c r="E50" s="15">
        <f t="shared" ref="E50:O50" si="60">E21*E$57/1000</f>
        <v>89.532090051762552</v>
      </c>
      <c r="F50" s="15">
        <f t="shared" si="60"/>
        <v>75.398471978387533</v>
      </c>
      <c r="G50" s="15">
        <f t="shared" si="60"/>
        <v>22.046436383479559</v>
      </c>
      <c r="H50" s="15">
        <f t="shared" si="60"/>
        <v>67.669327925724204</v>
      </c>
      <c r="I50" s="15">
        <f t="shared" si="60"/>
        <v>61.744486062572484</v>
      </c>
      <c r="J50" s="15">
        <f t="shared" si="60"/>
        <v>75.854773415651465</v>
      </c>
      <c r="K50" s="15">
        <f t="shared" si="60"/>
        <v>80.545550355044682</v>
      </c>
      <c r="L50" s="15">
        <f t="shared" ref="L50" si="61">L21*L$57/1000</f>
        <v>91.053855143606739</v>
      </c>
      <c r="M50" s="15">
        <f t="shared" si="60"/>
        <v>101.54503082075811</v>
      </c>
      <c r="N50" s="15">
        <f t="shared" si="60"/>
        <v>181.50142519499812</v>
      </c>
      <c r="O50" s="15">
        <f t="shared" si="60"/>
        <v>201.71983613522556</v>
      </c>
      <c r="P50" s="15">
        <f t="shared" si="59"/>
        <v>25.61990679772542</v>
      </c>
      <c r="Q50" s="15">
        <f t="shared" si="59"/>
        <v>117.48048710287465</v>
      </c>
      <c r="R50" s="15">
        <f t="shared" si="59"/>
        <v>196.12724910598672</v>
      </c>
      <c r="S50" s="15">
        <f t="shared" si="59"/>
        <v>210.13458231683956</v>
      </c>
      <c r="T50" s="15">
        <f t="shared" si="59"/>
        <v>277.36333293067185</v>
      </c>
      <c r="U50" s="15">
        <f t="shared" si="59"/>
        <v>339.18999902255587</v>
      </c>
      <c r="V50" s="15">
        <f t="shared" si="59"/>
        <v>415.51834915560499</v>
      </c>
      <c r="W50" s="15">
        <f t="shared" si="59"/>
        <v>503.45079702800012</v>
      </c>
      <c r="X50" s="15">
        <f t="shared" si="59"/>
        <v>610.50193810830444</v>
      </c>
      <c r="Y50" s="15">
        <f t="shared" si="59"/>
        <v>709.83319741040668</v>
      </c>
      <c r="Z50" s="15">
        <f t="shared" si="59"/>
        <v>897.30167534761426</v>
      </c>
      <c r="AA50" s="15">
        <f t="shared" si="59"/>
        <v>1143.6039634554559</v>
      </c>
      <c r="AB50" s="15">
        <f t="shared" si="59"/>
        <v>196.12724910598672</v>
      </c>
      <c r="AC50" s="15">
        <f t="shared" si="59"/>
        <v>144.97319100211291</v>
      </c>
      <c r="AD50" s="15">
        <f t="shared" si="59"/>
        <v>254.66726848228598</v>
      </c>
      <c r="AE50" s="15">
        <f t="shared" si="59"/>
        <v>515.96426699201174</v>
      </c>
      <c r="AF50" s="15">
        <f t="shared" si="59"/>
        <v>339.18999902255581</v>
      </c>
      <c r="AG50" s="15">
        <f t="shared" si="59"/>
        <v>762.72661089217752</v>
      </c>
      <c r="AH50" s="15">
        <f t="shared" si="59"/>
        <v>1143.6039634554559</v>
      </c>
    </row>
    <row r="51" spans="1:34" s="1" customFormat="1" ht="18.600000000000001">
      <c r="B51" s="25" t="s">
        <v>51</v>
      </c>
      <c r="C51" s="14"/>
      <c r="D51" s="15">
        <f t="shared" ref="D51:AH51" si="62">D22*D$57/1000</f>
        <v>64.445955322373237</v>
      </c>
      <c r="E51" s="15">
        <f t="shared" ref="E51:O51" si="63">E22*E$57/1000</f>
        <v>293.64341080006363</v>
      </c>
      <c r="F51" s="15">
        <f t="shared" si="63"/>
        <v>172.31050564778718</v>
      </c>
      <c r="G51" s="15">
        <f t="shared" si="63"/>
        <v>-14.392384260816639</v>
      </c>
      <c r="H51" s="15">
        <f t="shared" si="63"/>
        <v>112.76194707370016</v>
      </c>
      <c r="I51" s="15">
        <f t="shared" si="63"/>
        <v>105.66759797717518</v>
      </c>
      <c r="J51" s="15">
        <f t="shared" si="63"/>
        <v>77.819670070337395</v>
      </c>
      <c r="K51" s="15">
        <f t="shared" si="63"/>
        <v>128.31616222010373</v>
      </c>
      <c r="L51" s="15">
        <f t="shared" ref="L51" si="64">L22*L$57/1000</f>
        <v>199.1192979183927</v>
      </c>
      <c r="M51" s="15">
        <f t="shared" si="63"/>
        <v>124.9608358300496</v>
      </c>
      <c r="N51" s="15">
        <f t="shared" si="63"/>
        <v>166.74075212228135</v>
      </c>
      <c r="O51" s="15">
        <f t="shared" si="63"/>
        <v>160.29046859788949</v>
      </c>
      <c r="P51" s="15">
        <f t="shared" si="62"/>
        <v>64.445955322373237</v>
      </c>
      <c r="Q51" s="15">
        <f t="shared" si="62"/>
        <v>366.37511800381725</v>
      </c>
      <c r="R51" s="15">
        <f t="shared" si="62"/>
        <v>540.94991495944203</v>
      </c>
      <c r="S51" s="15">
        <f t="shared" si="62"/>
        <v>476.5782656392139</v>
      </c>
      <c r="T51" s="15">
        <f t="shared" si="62"/>
        <v>589.74580029960725</v>
      </c>
      <c r="U51" s="15">
        <f t="shared" si="62"/>
        <v>695.28902727927994</v>
      </c>
      <c r="V51" s="15">
        <f t="shared" si="62"/>
        <v>772.30990633428473</v>
      </c>
      <c r="W51" s="15">
        <f t="shared" si="62"/>
        <v>909.5985935423563</v>
      </c>
      <c r="X51" s="15">
        <f t="shared" si="62"/>
        <v>1149.6938032387311</v>
      </c>
      <c r="Y51" s="15">
        <f t="shared" si="62"/>
        <v>1275.9436736652244</v>
      </c>
      <c r="Z51" s="15">
        <f t="shared" si="62"/>
        <v>1445.0881148997664</v>
      </c>
      <c r="AA51" s="15">
        <f t="shared" si="62"/>
        <v>1625.1635486300738</v>
      </c>
      <c r="AB51" s="15">
        <f t="shared" si="62"/>
        <v>540.94991495944203</v>
      </c>
      <c r="AC51" s="15">
        <f t="shared" si="62"/>
        <v>179.48588439823362</v>
      </c>
      <c r="AD51" s="15">
        <f t="shared" si="62"/>
        <v>433.12384831797169</v>
      </c>
      <c r="AE51" s="15">
        <f t="shared" si="62"/>
        <v>469.60512645911558</v>
      </c>
      <c r="AF51" s="15">
        <f t="shared" si="62"/>
        <v>695.28902727927982</v>
      </c>
      <c r="AG51" s="15">
        <f t="shared" si="62"/>
        <v>902.52055653517414</v>
      </c>
      <c r="AH51" s="15">
        <f t="shared" si="62"/>
        <v>1625.1635486300738</v>
      </c>
    </row>
    <row r="52" spans="1:34" s="1" customFormat="1" ht="18.600000000000001">
      <c r="B52" s="25" t="s">
        <v>52</v>
      </c>
      <c r="C52" s="14"/>
      <c r="D52" s="15">
        <f t="shared" ref="D52:AH52" si="65">D23*D$57/1000</f>
        <v>2146.4512487992811</v>
      </c>
      <c r="E52" s="15">
        <f t="shared" ref="E52:O52" si="66">E23*E$57/1000</f>
        <v>3100.0766991481005</v>
      </c>
      <c r="F52" s="15">
        <f t="shared" si="66"/>
        <v>2923.1230245588426</v>
      </c>
      <c r="G52" s="15">
        <f t="shared" si="66"/>
        <v>1628.3436915292459</v>
      </c>
      <c r="H52" s="15">
        <f t="shared" si="66"/>
        <v>2254.2185617248701</v>
      </c>
      <c r="I52" s="15">
        <f t="shared" si="66"/>
        <v>2134.8726428777554</v>
      </c>
      <c r="J52" s="15">
        <f t="shared" si="66"/>
        <v>2040.6630086497894</v>
      </c>
      <c r="K52" s="15">
        <f t="shared" si="66"/>
        <v>980.42227390943845</v>
      </c>
      <c r="L52" s="15">
        <f t="shared" ref="L52" si="67">L23*L$57/1000</f>
        <v>1355.248953731704</v>
      </c>
      <c r="M52" s="15">
        <f t="shared" si="66"/>
        <v>2254.8521409631808</v>
      </c>
      <c r="N52" s="15">
        <f t="shared" si="66"/>
        <v>1709.3793983595394</v>
      </c>
      <c r="O52" s="15">
        <f t="shared" si="66"/>
        <v>3303.9083089545907</v>
      </c>
      <c r="P52" s="15">
        <f t="shared" si="65"/>
        <v>2146.4512487992811</v>
      </c>
      <c r="Q52" s="15">
        <f t="shared" si="65"/>
        <v>5285.4205765026545</v>
      </c>
      <c r="R52" s="15">
        <f t="shared" si="65"/>
        <v>8295.9611759936124</v>
      </c>
      <c r="S52" s="15">
        <f t="shared" si="65"/>
        <v>9841.5425334865704</v>
      </c>
      <c r="T52" s="15">
        <f t="shared" si="65"/>
        <v>12106.702754730979</v>
      </c>
      <c r="U52" s="15">
        <f t="shared" si="65"/>
        <v>14238.621225997007</v>
      </c>
      <c r="V52" s="15">
        <f t="shared" si="65"/>
        <v>16273.110217151952</v>
      </c>
      <c r="W52" s="15">
        <f t="shared" si="65"/>
        <v>17059.34129141926</v>
      </c>
      <c r="X52" s="15">
        <f t="shared" si="65"/>
        <v>18353.134121526717</v>
      </c>
      <c r="Y52" s="15">
        <f t="shared" si="65"/>
        <v>20607.146274169878</v>
      </c>
      <c r="Z52" s="15">
        <f t="shared" si="65"/>
        <v>22304.030822967659</v>
      </c>
      <c r="AA52" s="15">
        <f t="shared" si="65"/>
        <v>26175.606181889885</v>
      </c>
      <c r="AB52" s="15">
        <f t="shared" si="65"/>
        <v>8295.9611759936124</v>
      </c>
      <c r="AC52" s="15">
        <f t="shared" si="65"/>
        <v>6032.4657095621069</v>
      </c>
      <c r="AD52" s="15">
        <f t="shared" si="65"/>
        <v>4333.7248676176014</v>
      </c>
      <c r="AE52" s="15">
        <f t="shared" si="65"/>
        <v>7717.2428468517719</v>
      </c>
      <c r="AF52" s="15">
        <f t="shared" si="65"/>
        <v>14238.621225997005</v>
      </c>
      <c r="AG52" s="15">
        <f t="shared" si="65"/>
        <v>11950.940325370775</v>
      </c>
      <c r="AH52" s="15">
        <f t="shared" si="65"/>
        <v>26175.606181889885</v>
      </c>
    </row>
    <row r="53" spans="1:34" s="1" customFormat="1" ht="18.600000000000001">
      <c r="B53" s="26" t="s">
        <v>53</v>
      </c>
      <c r="C53" s="29"/>
      <c r="D53" s="28">
        <f t="shared" ref="D53:AH53" si="68">D24*D$57/1000</f>
        <v>2980.7457835107575</v>
      </c>
      <c r="E53" s="28">
        <f t="shared" ref="E53:O53" si="69">E24*E$57/1000</f>
        <v>4070.919805394331</v>
      </c>
      <c r="F53" s="28">
        <f t="shared" si="69"/>
        <v>3589.8608206858071</v>
      </c>
      <c r="G53" s="28">
        <f t="shared" si="69"/>
        <v>1957.4323205369083</v>
      </c>
      <c r="H53" s="28">
        <f t="shared" si="69"/>
        <v>2977.5721296537686</v>
      </c>
      <c r="I53" s="28">
        <f t="shared" si="69"/>
        <v>2684.5717677519951</v>
      </c>
      <c r="J53" s="28">
        <f t="shared" si="69"/>
        <v>2832.1359623526046</v>
      </c>
      <c r="K53" s="28">
        <f t="shared" si="69"/>
        <v>2248.7850845273465</v>
      </c>
      <c r="L53" s="28">
        <f t="shared" ref="L53" si="70">L24*L$57/1000</f>
        <v>1714.2142332263186</v>
      </c>
      <c r="M53" s="28">
        <f t="shared" si="69"/>
        <v>3135.5970426066142</v>
      </c>
      <c r="N53" s="28">
        <f t="shared" si="69"/>
        <v>3036.301256424621</v>
      </c>
      <c r="O53" s="28">
        <f t="shared" si="69"/>
        <v>4138.1791746408326</v>
      </c>
      <c r="P53" s="28">
        <f t="shared" si="68"/>
        <v>2980.7457835107575</v>
      </c>
      <c r="Q53" s="28">
        <f t="shared" si="68"/>
        <v>7097.3666402358494</v>
      </c>
      <c r="R53" s="28">
        <f t="shared" si="68"/>
        <v>10762.626502699637</v>
      </c>
      <c r="S53" s="28">
        <f t="shared" si="68"/>
        <v>12555.348563795709</v>
      </c>
      <c r="T53" s="28">
        <f t="shared" si="68"/>
        <v>15543.368268596989</v>
      </c>
      <c r="U53" s="28">
        <f t="shared" si="68"/>
        <v>18223.489731325109</v>
      </c>
      <c r="V53" s="28">
        <f t="shared" si="68"/>
        <v>21052.744302583105</v>
      </c>
      <c r="W53" s="28">
        <f t="shared" si="68"/>
        <v>23268.336216926189</v>
      </c>
      <c r="X53" s="28">
        <f t="shared" si="68"/>
        <v>24851.878609062347</v>
      </c>
      <c r="Y53" s="28">
        <f t="shared" si="68"/>
        <v>27979.558656139921</v>
      </c>
      <c r="Z53" s="28">
        <f t="shared" si="68"/>
        <v>31036.218052837732</v>
      </c>
      <c r="AA53" s="28">
        <f t="shared" si="68"/>
        <v>35819.169101099455</v>
      </c>
      <c r="AB53" s="28">
        <f t="shared" si="68"/>
        <v>10762.626502699637</v>
      </c>
      <c r="AC53" s="28">
        <f t="shared" si="68"/>
        <v>7597.9515743942929</v>
      </c>
      <c r="AD53" s="28">
        <f t="shared" si="68"/>
        <v>6737.0448800817094</v>
      </c>
      <c r="AE53" s="28">
        <f t="shared" si="68"/>
        <v>10806.064028169902</v>
      </c>
      <c r="AF53" s="28">
        <f t="shared" si="68"/>
        <v>18223.489731325106</v>
      </c>
      <c r="AG53" s="28">
        <f t="shared" si="68"/>
        <v>17426.250615633518</v>
      </c>
      <c r="AH53" s="28">
        <f t="shared" si="68"/>
        <v>35819.169101099455</v>
      </c>
    </row>
    <row r="54" spans="1:34" s="1" customFormat="1" ht="18.600000000000001">
      <c r="B54" s="26" t="s">
        <v>54</v>
      </c>
      <c r="C54" s="29"/>
      <c r="D54" s="28">
        <f t="shared" ref="D54:AH54" si="71">D25*D$57/1000</f>
        <v>351.63534048956404</v>
      </c>
      <c r="E54" s="28">
        <f t="shared" ref="E54:O54" si="72">E25*E$57/1000</f>
        <v>310.88799152807871</v>
      </c>
      <c r="F54" s="28">
        <f t="shared" si="72"/>
        <v>710.00887436689459</v>
      </c>
      <c r="G54" s="28">
        <f t="shared" si="72"/>
        <v>299.28089331665319</v>
      </c>
      <c r="H54" s="28">
        <f t="shared" si="72"/>
        <v>122.75746459082242</v>
      </c>
      <c r="I54" s="28">
        <f t="shared" si="72"/>
        <v>631.41136351951582</v>
      </c>
      <c r="J54" s="28">
        <f t="shared" si="72"/>
        <v>242.48246212368855</v>
      </c>
      <c r="K54" s="28">
        <f t="shared" si="72"/>
        <v>262.81464758678919</v>
      </c>
      <c r="L54" s="28">
        <f t="shared" ref="L54" si="73">L25*L$57/1000</f>
        <v>166.25031104322008</v>
      </c>
      <c r="M54" s="28">
        <f t="shared" si="72"/>
        <v>376.07420625986526</v>
      </c>
      <c r="N54" s="28">
        <f t="shared" si="72"/>
        <v>505.9209633867772</v>
      </c>
      <c r="O54" s="28">
        <f t="shared" si="72"/>
        <v>339.53331060773922</v>
      </c>
      <c r="P54" s="28">
        <f t="shared" si="71"/>
        <v>351.63534048956404</v>
      </c>
      <c r="Q54" s="28">
        <f t="shared" si="71"/>
        <v>661.90429840282479</v>
      </c>
      <c r="R54" s="28">
        <f t="shared" si="71"/>
        <v>1425.9210750241355</v>
      </c>
      <c r="S54" s="28">
        <f t="shared" si="71"/>
        <v>1718.1496853325898</v>
      </c>
      <c r="T54" s="28">
        <f t="shared" si="71"/>
        <v>1852.1615918985574</v>
      </c>
      <c r="U54" s="28">
        <f t="shared" si="71"/>
        <v>2486.6799318251992</v>
      </c>
      <c r="V54" s="28">
        <f t="shared" si="71"/>
        <v>2725.4890784936752</v>
      </c>
      <c r="W54" s="28">
        <f t="shared" si="71"/>
        <v>2977.7098705347184</v>
      </c>
      <c r="X54" s="28">
        <f t="shared" si="71"/>
        <v>3108.706778480529</v>
      </c>
      <c r="Y54" s="28">
        <f t="shared" si="71"/>
        <v>3485.1212778979366</v>
      </c>
      <c r="Z54" s="28">
        <f t="shared" si="71"/>
        <v>4000.2415974030223</v>
      </c>
      <c r="AA54" s="28">
        <f t="shared" si="71"/>
        <v>4361.6177036863537</v>
      </c>
      <c r="AB54" s="28">
        <f t="shared" si="71"/>
        <v>1425.9210750241355</v>
      </c>
      <c r="AC54" s="28">
        <f t="shared" si="71"/>
        <v>1072.9410512457064</v>
      </c>
      <c r="AD54" s="28">
        <f t="shared" si="71"/>
        <v>672.49290450561273</v>
      </c>
      <c r="AE54" s="28">
        <f t="shared" si="71"/>
        <v>1238.6890665928063</v>
      </c>
      <c r="AF54" s="28">
        <f t="shared" si="71"/>
        <v>2486.6799318251988</v>
      </c>
      <c r="AG54" s="28">
        <f t="shared" si="71"/>
        <v>1894.3247468464194</v>
      </c>
      <c r="AH54" s="28">
        <f t="shared" si="71"/>
        <v>4361.6177036863537</v>
      </c>
    </row>
    <row r="55" spans="1:34" s="1" customFormat="1" ht="18.600000000000001">
      <c r="B55" s="26" t="s">
        <v>55</v>
      </c>
      <c r="C55" s="29"/>
      <c r="D55" s="28">
        <f t="shared" ref="D55:AH55" si="74">D26*D$57/1000</f>
        <v>73.360216752505195</v>
      </c>
      <c r="E55" s="28">
        <f t="shared" ref="E55:O55" si="75">E26*E$57/1000</f>
        <v>-166.28195335864419</v>
      </c>
      <c r="F55" s="28">
        <f t="shared" si="75"/>
        <v>-3.4348812678033631E-3</v>
      </c>
      <c r="G55" s="28">
        <f t="shared" si="75"/>
        <v>-5.8376317340807322E-3</v>
      </c>
      <c r="H55" s="28">
        <f t="shared" si="75"/>
        <v>4.5239163752902704E-3</v>
      </c>
      <c r="I55" s="28">
        <f t="shared" si="75"/>
        <v>-2.8195624806372347E-3</v>
      </c>
      <c r="J55" s="28">
        <f t="shared" si="75"/>
        <v>-1.4033408763074065E-2</v>
      </c>
      <c r="K55" s="28">
        <f t="shared" si="75"/>
        <v>5.2389114959592656E-3</v>
      </c>
      <c r="L55" s="28">
        <f t="shared" ref="L55" si="76">L26*L$57/1000</f>
        <v>7.8269435238884286E-3</v>
      </c>
      <c r="M55" s="28">
        <f t="shared" si="75"/>
        <v>9.8792912296118852E-3</v>
      </c>
      <c r="N55" s="28">
        <f t="shared" si="75"/>
        <v>1.3847107011679253E-3</v>
      </c>
      <c r="O55" s="28">
        <f t="shared" si="75"/>
        <v>2.5488214235516867E-5</v>
      </c>
      <c r="P55" s="28">
        <f t="shared" si="74"/>
        <v>73.360216752505195</v>
      </c>
      <c r="Q55" s="28">
        <f t="shared" si="74"/>
        <v>-101.25403543639666</v>
      </c>
      <c r="R55" s="28">
        <f t="shared" si="74"/>
        <v>-95.921653693087876</v>
      </c>
      <c r="S55" s="28">
        <f t="shared" si="74"/>
        <v>-88.010948652895195</v>
      </c>
      <c r="T55" s="28">
        <f t="shared" si="74"/>
        <v>-88.800071155701616</v>
      </c>
      <c r="U55" s="28">
        <f t="shared" si="74"/>
        <v>-88.598421633922868</v>
      </c>
      <c r="V55" s="28">
        <f t="shared" si="74"/>
        <v>-88.285068397990443</v>
      </c>
      <c r="W55" s="28">
        <f t="shared" si="74"/>
        <v>-86.042224430074967</v>
      </c>
      <c r="X55" s="28">
        <f t="shared" si="74"/>
        <v>-83.337234641047971</v>
      </c>
      <c r="Y55" s="28">
        <f t="shared" si="74"/>
        <v>-84.167641153000474</v>
      </c>
      <c r="Z55" s="28">
        <f t="shared" si="74"/>
        <v>-83.750891016975146</v>
      </c>
      <c r="AA55" s="28">
        <f t="shared" si="74"/>
        <v>-81.961481968997276</v>
      </c>
      <c r="AB55" s="28">
        <f t="shared" si="74"/>
        <v>-95.921653693087876</v>
      </c>
      <c r="AC55" s="28">
        <f t="shared" si="74"/>
        <v>-6.0029571034378977E-3</v>
      </c>
      <c r="AD55" s="28">
        <f t="shared" si="74"/>
        <v>2.804343531431071E-3</v>
      </c>
      <c r="AE55" s="28">
        <f t="shared" si="74"/>
        <v>9.7734145522571786E-3</v>
      </c>
      <c r="AF55" s="28">
        <f t="shared" si="74"/>
        <v>-88.598421633922854</v>
      </c>
      <c r="AG55" s="28">
        <f t="shared" si="74"/>
        <v>1.235794537921232E-2</v>
      </c>
      <c r="AH55" s="28">
        <f t="shared" si="74"/>
        <v>-81.961481968997276</v>
      </c>
    </row>
    <row r="56" spans="1:34" s="16" customFormat="1" ht="18.95" thickBot="1">
      <c r="B56" s="17" t="s">
        <v>56</v>
      </c>
      <c r="C56" s="18"/>
      <c r="D56" s="19">
        <f t="shared" ref="D56:AH56" si="77">D27*D$57/1000</f>
        <v>22878.616085196409</v>
      </c>
      <c r="E56" s="19">
        <f t="shared" ref="E56:O56" si="78">E27*E$57/1000</f>
        <v>26626.257699779653</v>
      </c>
      <c r="F56" s="19">
        <f t="shared" si="78"/>
        <v>21372.781536065333</v>
      </c>
      <c r="G56" s="19">
        <f t="shared" si="78"/>
        <v>14686.908837778381</v>
      </c>
      <c r="H56" s="19">
        <f t="shared" si="78"/>
        <v>24251.101198712251</v>
      </c>
      <c r="I56" s="19">
        <f t="shared" si="78"/>
        <v>22177.324207665148</v>
      </c>
      <c r="J56" s="19">
        <f t="shared" si="78"/>
        <v>19795.209347888962</v>
      </c>
      <c r="K56" s="19">
        <f t="shared" si="78"/>
        <v>17811.693330906655</v>
      </c>
      <c r="L56" s="19">
        <f t="shared" ref="L56" si="79">L27*L$57/1000</f>
        <v>16482.935685825738</v>
      </c>
      <c r="M56" s="19">
        <f t="shared" si="78"/>
        <v>26105.376269321692</v>
      </c>
      <c r="N56" s="19">
        <f t="shared" si="78"/>
        <v>24659.397329250758</v>
      </c>
      <c r="O56" s="19">
        <f t="shared" si="78"/>
        <v>19391.328276985729</v>
      </c>
      <c r="P56" s="19">
        <f t="shared" si="77"/>
        <v>22878.616085196409</v>
      </c>
      <c r="Q56" s="19">
        <f t="shared" si="77"/>
        <v>49691.689549847448</v>
      </c>
      <c r="R56" s="19">
        <f t="shared" si="77"/>
        <v>71121.458692977001</v>
      </c>
      <c r="S56" s="19">
        <f t="shared" si="77"/>
        <v>85367.692315285894</v>
      </c>
      <c r="T56" s="19">
        <f t="shared" si="77"/>
        <v>109551.60346745652</v>
      </c>
      <c r="U56" s="19">
        <f t="shared" si="77"/>
        <v>131735.58016337064</v>
      </c>
      <c r="V56" s="19">
        <f t="shared" si="77"/>
        <v>151494.51397791621</v>
      </c>
      <c r="W56" s="19">
        <f t="shared" si="77"/>
        <v>169429.7516724981</v>
      </c>
      <c r="X56" s="19">
        <f t="shared" si="77"/>
        <v>186356.81489383199</v>
      </c>
      <c r="Y56" s="19">
        <f t="shared" si="77"/>
        <v>212189.30230066285</v>
      </c>
      <c r="Z56" s="19">
        <f t="shared" si="77"/>
        <v>237088.28439680336</v>
      </c>
      <c r="AA56" s="19">
        <f t="shared" si="77"/>
        <v>257542.75863288509</v>
      </c>
      <c r="AB56" s="19">
        <f t="shared" si="77"/>
        <v>71121.458692977001</v>
      </c>
      <c r="AC56" s="19">
        <f t="shared" si="77"/>
        <v>60584.167438568104</v>
      </c>
      <c r="AD56" s="19">
        <f t="shared" si="77"/>
        <v>54560.611286332387</v>
      </c>
      <c r="AE56" s="19">
        <f t="shared" si="77"/>
        <v>70529.383496070761</v>
      </c>
      <c r="AF56" s="19">
        <f t="shared" si="77"/>
        <v>131735.58016337061</v>
      </c>
      <c r="AG56" s="19">
        <f t="shared" si="77"/>
        <v>124694.70997796669</v>
      </c>
      <c r="AH56" s="19">
        <f t="shared" si="77"/>
        <v>257542.75863288509</v>
      </c>
    </row>
    <row r="57" spans="1:34" s="16" customFormat="1" ht="18.95" thickTop="1">
      <c r="B57" s="21" t="s">
        <v>58</v>
      </c>
      <c r="C57" s="22"/>
      <c r="D57" s="23">
        <v>1036.7350000000001</v>
      </c>
      <c r="E57" s="23">
        <v>968.02500000000009</v>
      </c>
      <c r="F57" s="23">
        <v>843.89899999999989</v>
      </c>
      <c r="G57" s="23">
        <v>635.99600000000009</v>
      </c>
      <c r="H57" s="23">
        <v>910.43500000000006</v>
      </c>
      <c r="I57" s="23">
        <v>866.87199999999996</v>
      </c>
      <c r="J57" s="23">
        <v>854.28700000000003</v>
      </c>
      <c r="K57" s="23">
        <v>696.67900000000009</v>
      </c>
      <c r="L57" s="23">
        <v>611.59899999999993</v>
      </c>
      <c r="M57" s="23">
        <v>908.04600000000005</v>
      </c>
      <c r="N57" s="23">
        <v>788.03199999999993</v>
      </c>
      <c r="O57" s="23">
        <v>616.56500000000005</v>
      </c>
      <c r="P57" s="23">
        <v>1036.7350000000001</v>
      </c>
      <c r="Q57" s="23">
        <v>2004.7600000000002</v>
      </c>
      <c r="R57" s="23">
        <v>2848.6590000000001</v>
      </c>
      <c r="S57" s="23">
        <v>3484.6550000000002</v>
      </c>
      <c r="T57" s="23">
        <v>4395.09</v>
      </c>
      <c r="U57" s="23">
        <v>5261.9620000000004</v>
      </c>
      <c r="V57" s="23">
        <v>6116.2490000000007</v>
      </c>
      <c r="W57" s="23">
        <v>6812.9280000000008</v>
      </c>
      <c r="X57" s="23">
        <v>7424.527000000001</v>
      </c>
      <c r="Y57" s="23">
        <v>8332.5730000000003</v>
      </c>
      <c r="Z57" s="23">
        <v>9120.6049999999996</v>
      </c>
      <c r="AA57" s="23">
        <v>9737.17</v>
      </c>
      <c r="AB57" s="23">
        <v>2848.6590000000001</v>
      </c>
      <c r="AC57" s="23">
        <v>2413.3029999999999</v>
      </c>
      <c r="AD57" s="23">
        <v>2162.5650000000001</v>
      </c>
      <c r="AE57" s="23">
        <v>2312.643</v>
      </c>
      <c r="AF57" s="23">
        <v>5261.9619999999995</v>
      </c>
      <c r="AG57" s="23">
        <v>4475.2080000000005</v>
      </c>
      <c r="AH57" s="23">
        <v>9737.17</v>
      </c>
    </row>
    <row r="58" spans="1:34" s="1" customFormat="1" ht="18.600000000000001">
      <c r="B58" s="20"/>
      <c r="C58" s="3"/>
      <c r="D58" s="9">
        <f>D56-SUM(D34,D41,D47,D53:D55)</f>
        <v>0</v>
      </c>
      <c r="E58" s="9">
        <f t="shared" ref="E58:AH58" si="80">E56-SUM(E34,E41,E47,E53:E55)</f>
        <v>0</v>
      </c>
      <c r="F58" s="9">
        <f t="shared" si="80"/>
        <v>0</v>
      </c>
      <c r="G58" s="9">
        <f t="shared" si="80"/>
        <v>0</v>
      </c>
      <c r="H58" s="9">
        <f t="shared" si="80"/>
        <v>0</v>
      </c>
      <c r="I58" s="9">
        <v>0</v>
      </c>
      <c r="J58" s="9">
        <f t="shared" ref="J58" si="81">J56-SUM(J34,J41,J47,J53:J55)</f>
        <v>0</v>
      </c>
      <c r="K58" s="9">
        <f t="shared" si="80"/>
        <v>0</v>
      </c>
      <c r="L58" s="9">
        <f t="shared" ref="L58" si="82">L56-SUM(L34,L41,L47,L53:L55)</f>
        <v>0</v>
      </c>
      <c r="M58" s="9">
        <f t="shared" ref="M58:N58" si="83">M56-SUM(M34,M41,M47,M53:M55)</f>
        <v>0</v>
      </c>
      <c r="N58" s="9">
        <f t="shared" si="83"/>
        <v>0</v>
      </c>
      <c r="O58" s="9">
        <f t="shared" si="80"/>
        <v>0</v>
      </c>
      <c r="P58" s="9">
        <f t="shared" si="80"/>
        <v>0</v>
      </c>
      <c r="Q58" s="9">
        <f t="shared" si="80"/>
        <v>0</v>
      </c>
      <c r="R58" s="9">
        <f t="shared" si="80"/>
        <v>0</v>
      </c>
      <c r="S58" s="9">
        <f t="shared" si="80"/>
        <v>0</v>
      </c>
      <c r="T58" s="9">
        <f t="shared" si="80"/>
        <v>0</v>
      </c>
      <c r="U58" s="9">
        <f t="shared" si="80"/>
        <v>0</v>
      </c>
      <c r="V58" s="9">
        <f t="shared" si="80"/>
        <v>0</v>
      </c>
      <c r="W58" s="9">
        <f t="shared" si="80"/>
        <v>0</v>
      </c>
      <c r="X58" s="9">
        <f t="shared" si="80"/>
        <v>0</v>
      </c>
      <c r="Y58" s="9">
        <f t="shared" si="80"/>
        <v>0</v>
      </c>
      <c r="Z58" s="9">
        <f t="shared" si="80"/>
        <v>0</v>
      </c>
      <c r="AA58" s="9">
        <f t="shared" si="80"/>
        <v>0</v>
      </c>
      <c r="AB58" s="9">
        <f t="shared" si="80"/>
        <v>0</v>
      </c>
      <c r="AC58" s="9">
        <f t="shared" si="80"/>
        <v>0</v>
      </c>
      <c r="AD58" s="9">
        <f t="shared" si="80"/>
        <v>0</v>
      </c>
      <c r="AE58" s="9">
        <f t="shared" si="80"/>
        <v>0</v>
      </c>
      <c r="AF58" s="9">
        <f t="shared" si="80"/>
        <v>0</v>
      </c>
      <c r="AG58" s="9">
        <f t="shared" si="80"/>
        <v>0</v>
      </c>
      <c r="AH58" s="9">
        <f t="shared" si="80"/>
        <v>0</v>
      </c>
    </row>
    <row r="59" spans="1:34" s="1" customFormat="1" ht="18.600000000000001">
      <c r="B59" s="20"/>
      <c r="C59" s="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s="1" customFormat="1" ht="18.600000000000001">
      <c r="B60" s="4" t="s">
        <v>57</v>
      </c>
      <c r="C60" s="5"/>
      <c r="D60" s="6" t="s">
        <v>1</v>
      </c>
      <c r="E60" s="6" t="s">
        <v>2</v>
      </c>
      <c r="F60" s="6" t="s">
        <v>3</v>
      </c>
      <c r="G60" s="6" t="s">
        <v>4</v>
      </c>
      <c r="H60" s="45" t="s">
        <v>5</v>
      </c>
      <c r="I60" s="45" t="s">
        <v>6</v>
      </c>
      <c r="J60" s="45" t="s">
        <v>7</v>
      </c>
      <c r="K60" s="45" t="s">
        <v>8</v>
      </c>
      <c r="L60" s="45" t="s">
        <v>9</v>
      </c>
      <c r="M60" s="45" t="s">
        <v>10</v>
      </c>
      <c r="N60" s="45" t="s">
        <v>11</v>
      </c>
      <c r="O60" s="45" t="s">
        <v>12</v>
      </c>
      <c r="P60" s="35" t="str">
        <f t="shared" ref="P60:AH60" si="84">P2</f>
        <v>Jan-Jan</v>
      </c>
      <c r="Q60" s="35" t="str">
        <f t="shared" si="84"/>
        <v>Jan-Feb</v>
      </c>
      <c r="R60" s="35" t="str">
        <f t="shared" si="84"/>
        <v>Jan-Mar</v>
      </c>
      <c r="S60" s="35" t="str">
        <f t="shared" si="84"/>
        <v>Jan-Apr</v>
      </c>
      <c r="T60" s="35" t="str">
        <f t="shared" si="84"/>
        <v>Jan-May</v>
      </c>
      <c r="U60" s="35" t="str">
        <f t="shared" si="84"/>
        <v>Jan-Jun</v>
      </c>
      <c r="V60" s="35" t="str">
        <f t="shared" si="84"/>
        <v>Jan-Jul</v>
      </c>
      <c r="W60" s="35" t="str">
        <f t="shared" si="84"/>
        <v>Jan-Aug</v>
      </c>
      <c r="X60" s="35" t="str">
        <f t="shared" si="84"/>
        <v>Jan-Sep</v>
      </c>
      <c r="Y60" s="35" t="str">
        <f t="shared" si="84"/>
        <v>Jan-Oct</v>
      </c>
      <c r="Z60" s="35" t="str">
        <f t="shared" si="84"/>
        <v>Jan-Nov</v>
      </c>
      <c r="AA60" s="35" t="str">
        <f t="shared" si="84"/>
        <v>Jan-Dec</v>
      </c>
      <c r="AB60" s="36" t="str">
        <f t="shared" si="84"/>
        <v>Q1</v>
      </c>
      <c r="AC60" s="36" t="str">
        <f t="shared" si="84"/>
        <v>Q2</v>
      </c>
      <c r="AD60" s="36" t="str">
        <f t="shared" si="84"/>
        <v>Q3</v>
      </c>
      <c r="AE60" s="36" t="str">
        <f t="shared" si="84"/>
        <v>Q4</v>
      </c>
      <c r="AF60" s="36" t="str">
        <f t="shared" si="84"/>
        <v>H1</v>
      </c>
      <c r="AG60" s="36" t="str">
        <f t="shared" si="84"/>
        <v>H2</v>
      </c>
      <c r="AH60" s="36" t="str">
        <f t="shared" si="84"/>
        <v>WY</v>
      </c>
    </row>
    <row r="61" spans="1:34" s="1" customFormat="1" ht="18.600000000000001">
      <c r="B61" s="38" t="s">
        <v>32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s="13" customFormat="1" ht="18.600000000000001">
      <c r="A62" s="10"/>
      <c r="B62" s="24" t="s">
        <v>33</v>
      </c>
      <c r="C62" s="1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" customFormat="1" ht="18.600000000000001">
      <c r="B63" s="26" t="s">
        <v>34</v>
      </c>
      <c r="C63" s="27"/>
      <c r="D63" s="28">
        <f t="shared" ref="D63:AH63" si="85">D5*D$86/1000</f>
        <v>14206.974225056938</v>
      </c>
      <c r="E63" s="28">
        <f t="shared" ref="E63:O63" si="86">E5*E$86/1000</f>
        <v>12763.412314432824</v>
      </c>
      <c r="F63" s="28">
        <f t="shared" si="86"/>
        <v>12548.144887959019</v>
      </c>
      <c r="G63" s="28">
        <f t="shared" si="86"/>
        <v>8351.5655055580119</v>
      </c>
      <c r="H63" s="28">
        <f t="shared" si="86"/>
        <v>16006.987783917668</v>
      </c>
      <c r="I63" s="28">
        <f t="shared" si="86"/>
        <v>12247.072607549453</v>
      </c>
      <c r="J63" s="28">
        <f t="shared" si="86"/>
        <v>11849.58933732739</v>
      </c>
      <c r="K63" s="28">
        <f t="shared" si="86"/>
        <v>10672.928033464408</v>
      </c>
      <c r="L63" s="28">
        <f t="shared" ref="L63" si="87">L5*L$86/1000</f>
        <v>9049.4208118628158</v>
      </c>
      <c r="M63" s="28">
        <f t="shared" si="86"/>
        <v>14960.972537598755</v>
      </c>
      <c r="N63" s="28">
        <f t="shared" si="86"/>
        <v>11464.297572577034</v>
      </c>
      <c r="O63" s="28">
        <f t="shared" si="86"/>
        <v>12327.86073</v>
      </c>
      <c r="P63" s="28">
        <f t="shared" si="85"/>
        <v>14206.974225056938</v>
      </c>
      <c r="Q63" s="28">
        <f t="shared" si="85"/>
        <v>27131.931263398219</v>
      </c>
      <c r="R63" s="28">
        <f t="shared" si="85"/>
        <v>39666.851522518096</v>
      </c>
      <c r="S63" s="28">
        <f t="shared" si="85"/>
        <v>48145.889338670684</v>
      </c>
      <c r="T63" s="28">
        <f t="shared" si="85"/>
        <v>63946.799501603171</v>
      </c>
      <c r="U63" s="28">
        <f t="shared" si="85"/>
        <v>76191.194266186489</v>
      </c>
      <c r="V63" s="28">
        <f t="shared" si="85"/>
        <v>88079.028517451588</v>
      </c>
      <c r="W63" s="28">
        <f t="shared" si="85"/>
        <v>98762.635769911518</v>
      </c>
      <c r="X63" s="28">
        <f t="shared" si="85"/>
        <v>108357.72376349001</v>
      </c>
      <c r="Y63" s="28">
        <f t="shared" si="85"/>
        <v>123179.66523094015</v>
      </c>
      <c r="Z63" s="28">
        <f t="shared" si="85"/>
        <v>135090.73355732518</v>
      </c>
      <c r="AA63" s="28">
        <f t="shared" si="85"/>
        <v>147469.6604800699</v>
      </c>
      <c r="AB63" s="28">
        <f t="shared" si="85"/>
        <v>39666.851522518096</v>
      </c>
      <c r="AC63" s="28">
        <f t="shared" si="85"/>
        <v>36376.012084164147</v>
      </c>
      <c r="AD63" s="28">
        <f t="shared" si="85"/>
        <v>32142.965370223945</v>
      </c>
      <c r="AE63" s="28">
        <f t="shared" si="85"/>
        <v>38867.346435174339</v>
      </c>
      <c r="AF63" s="28">
        <f t="shared" si="85"/>
        <v>76191.194266186489</v>
      </c>
      <c r="AG63" s="28">
        <f t="shared" si="85"/>
        <v>70876.361728404736</v>
      </c>
      <c r="AH63" s="28">
        <f t="shared" si="85"/>
        <v>147469.66048006987</v>
      </c>
    </row>
    <row r="64" spans="1:34" s="1" customFormat="1" ht="18.600000000000001">
      <c r="B64" s="24" t="s">
        <v>35</v>
      </c>
      <c r="C64" s="14"/>
      <c r="D64" s="15">
        <f t="shared" ref="D64:AH64" si="88">D6*D$86/1000</f>
        <v>0</v>
      </c>
      <c r="E64" s="15">
        <f t="shared" ref="E64:O64" si="89">E6*E$86/1000</f>
        <v>0</v>
      </c>
      <c r="F64" s="15">
        <f t="shared" si="89"/>
        <v>0</v>
      </c>
      <c r="G64" s="15">
        <f t="shared" si="89"/>
        <v>0</v>
      </c>
      <c r="H64" s="15">
        <f t="shared" si="89"/>
        <v>0</v>
      </c>
      <c r="I64" s="15">
        <f t="shared" si="89"/>
        <v>0</v>
      </c>
      <c r="J64" s="15">
        <f t="shared" si="89"/>
        <v>0</v>
      </c>
      <c r="K64" s="15">
        <f t="shared" si="89"/>
        <v>0</v>
      </c>
      <c r="L64" s="15">
        <f t="shared" ref="L64" si="90">L6*L$86/1000</f>
        <v>0</v>
      </c>
      <c r="M64" s="15">
        <f t="shared" si="89"/>
        <v>0</v>
      </c>
      <c r="N64" s="15">
        <f t="shared" si="89"/>
        <v>0</v>
      </c>
      <c r="O64" s="15">
        <f t="shared" si="89"/>
        <v>0</v>
      </c>
      <c r="P64" s="15">
        <f t="shared" si="88"/>
        <v>0</v>
      </c>
      <c r="Q64" s="15">
        <f t="shared" si="88"/>
        <v>0</v>
      </c>
      <c r="R64" s="15">
        <f t="shared" si="88"/>
        <v>0</v>
      </c>
      <c r="S64" s="15">
        <f t="shared" si="88"/>
        <v>0</v>
      </c>
      <c r="T64" s="15">
        <f t="shared" si="88"/>
        <v>0</v>
      </c>
      <c r="U64" s="15">
        <f t="shared" si="88"/>
        <v>0</v>
      </c>
      <c r="V64" s="15">
        <f t="shared" si="88"/>
        <v>0</v>
      </c>
      <c r="W64" s="15">
        <f t="shared" si="88"/>
        <v>0</v>
      </c>
      <c r="X64" s="15">
        <f t="shared" si="88"/>
        <v>0</v>
      </c>
      <c r="Y64" s="15">
        <f t="shared" si="88"/>
        <v>0</v>
      </c>
      <c r="Z64" s="15">
        <f t="shared" si="88"/>
        <v>0</v>
      </c>
      <c r="AA64" s="15">
        <f t="shared" si="88"/>
        <v>0</v>
      </c>
      <c r="AB64" s="15">
        <f t="shared" si="88"/>
        <v>0</v>
      </c>
      <c r="AC64" s="15">
        <f t="shared" si="88"/>
        <v>0</v>
      </c>
      <c r="AD64" s="15">
        <f t="shared" si="88"/>
        <v>0</v>
      </c>
      <c r="AE64" s="15">
        <f t="shared" si="88"/>
        <v>0</v>
      </c>
      <c r="AF64" s="15">
        <f t="shared" si="88"/>
        <v>0</v>
      </c>
      <c r="AG64" s="15">
        <f t="shared" si="88"/>
        <v>0</v>
      </c>
      <c r="AH64" s="15">
        <f t="shared" si="88"/>
        <v>0</v>
      </c>
    </row>
    <row r="65" spans="2:34" s="1" customFormat="1" ht="18.600000000000001">
      <c r="B65" s="24" t="s">
        <v>36</v>
      </c>
      <c r="C65" s="14"/>
      <c r="D65" s="15">
        <f t="shared" ref="D65:AH65" si="91">D7*D$86/1000</f>
        <v>158.6788169628052</v>
      </c>
      <c r="E65" s="15">
        <f t="shared" ref="E65:O65" si="92">E7*E$86/1000</f>
        <v>141.12604841787598</v>
      </c>
      <c r="F65" s="15">
        <f t="shared" si="92"/>
        <v>137.38797169273352</v>
      </c>
      <c r="G65" s="15">
        <f t="shared" si="92"/>
        <v>70.331875665482229</v>
      </c>
      <c r="H65" s="15">
        <f t="shared" si="92"/>
        <v>136.51853967035308</v>
      </c>
      <c r="I65" s="15">
        <f t="shared" si="92"/>
        <v>117.66048067439624</v>
      </c>
      <c r="J65" s="15">
        <f t="shared" si="92"/>
        <v>127.41767438146115</v>
      </c>
      <c r="K65" s="15">
        <f t="shared" si="92"/>
        <v>117.60621425098728</v>
      </c>
      <c r="L65" s="15">
        <f t="shared" ref="L65" si="93">L7*L$86/1000</f>
        <v>93.007985477497741</v>
      </c>
      <c r="M65" s="15">
        <f t="shared" si="92"/>
        <v>153.15689715780289</v>
      </c>
      <c r="N65" s="15">
        <f t="shared" si="92"/>
        <v>121.84700857118078</v>
      </c>
      <c r="O65" s="15">
        <f t="shared" si="92"/>
        <v>124.95660999999998</v>
      </c>
      <c r="P65" s="15">
        <f t="shared" si="91"/>
        <v>158.6788169628052</v>
      </c>
      <c r="Q65" s="15">
        <f t="shared" si="91"/>
        <v>301.43569206011983</v>
      </c>
      <c r="R65" s="15">
        <f t="shared" si="91"/>
        <v>438.62219934560346</v>
      </c>
      <c r="S65" s="15">
        <f t="shared" si="91"/>
        <v>499.86851689830905</v>
      </c>
      <c r="T65" s="15">
        <f t="shared" si="91"/>
        <v>638.25467003168546</v>
      </c>
      <c r="U65" s="15">
        <f t="shared" si="91"/>
        <v>755.74762558832435</v>
      </c>
      <c r="V65" s="15">
        <f t="shared" si="91"/>
        <v>883.25402495597962</v>
      </c>
      <c r="W65" s="15">
        <f t="shared" si="91"/>
        <v>1002.6910184023063</v>
      </c>
      <c r="X65" s="15">
        <f t="shared" si="91"/>
        <v>1101.7974701320186</v>
      </c>
      <c r="Y65" s="15">
        <f t="shared" si="91"/>
        <v>1253.4596499115441</v>
      </c>
      <c r="Z65" s="15">
        <f t="shared" si="91"/>
        <v>1381.1445336741838</v>
      </c>
      <c r="AA65" s="15">
        <f t="shared" si="91"/>
        <v>1506.5562475404799</v>
      </c>
      <c r="AB65" s="15">
        <f t="shared" si="91"/>
        <v>438.62219934560346</v>
      </c>
      <c r="AC65" s="15">
        <f t="shared" si="91"/>
        <v>321.62008454090699</v>
      </c>
      <c r="AD65" s="15">
        <f t="shared" si="91"/>
        <v>342.75348756019002</v>
      </c>
      <c r="AE65" s="15">
        <f t="shared" si="91"/>
        <v>401.94056701526364</v>
      </c>
      <c r="AF65" s="15">
        <f t="shared" si="91"/>
        <v>755.74762558832435</v>
      </c>
      <c r="AG65" s="15">
        <f t="shared" si="91"/>
        <v>743.61200753277865</v>
      </c>
      <c r="AH65" s="15">
        <f t="shared" si="91"/>
        <v>1506.5562475404795</v>
      </c>
    </row>
    <row r="66" spans="2:34" s="1" customFormat="1" ht="18.600000000000001">
      <c r="B66" s="24" t="s">
        <v>37</v>
      </c>
      <c r="C66" s="14"/>
      <c r="D66" s="15">
        <f t="shared" ref="D66:AH66" si="94">D8*D$86/1000</f>
        <v>123.71593193205732</v>
      </c>
      <c r="E66" s="15">
        <f t="shared" ref="E66:O66" si="95">E8*E$86/1000</f>
        <v>156.83907478419542</v>
      </c>
      <c r="F66" s="15">
        <f t="shared" si="95"/>
        <v>96.378050292655146</v>
      </c>
      <c r="G66" s="15">
        <f t="shared" si="95"/>
        <v>57.456564892571329</v>
      </c>
      <c r="H66" s="15">
        <f t="shared" si="95"/>
        <v>151.9652352904163</v>
      </c>
      <c r="I66" s="15">
        <f t="shared" si="95"/>
        <v>170.86977741255384</v>
      </c>
      <c r="J66" s="15">
        <f t="shared" si="95"/>
        <v>167.177797591868</v>
      </c>
      <c r="K66" s="15">
        <f t="shared" si="95"/>
        <v>167.55613127030139</v>
      </c>
      <c r="L66" s="15">
        <f t="shared" ref="L66" si="96">L8*L$86/1000</f>
        <v>97.781587298367725</v>
      </c>
      <c r="M66" s="15">
        <f t="shared" si="95"/>
        <v>206.27433432196568</v>
      </c>
      <c r="N66" s="15">
        <f t="shared" si="95"/>
        <v>177.51616446858489</v>
      </c>
      <c r="O66" s="15">
        <f t="shared" si="95"/>
        <v>192.65342999999996</v>
      </c>
      <c r="P66" s="15">
        <f t="shared" si="94"/>
        <v>123.71593193205732</v>
      </c>
      <c r="Q66" s="15">
        <f t="shared" si="94"/>
        <v>287.50695568046291</v>
      </c>
      <c r="R66" s="15">
        <f t="shared" si="94"/>
        <v>382.75788471773154</v>
      </c>
      <c r="S66" s="15">
        <f t="shared" si="94"/>
        <v>430.41858378117149</v>
      </c>
      <c r="T66" s="15">
        <f t="shared" si="94"/>
        <v>579.34434154248743</v>
      </c>
      <c r="U66" s="15">
        <f t="shared" si="94"/>
        <v>752.03257768115623</v>
      </c>
      <c r="V66" s="15">
        <f t="shared" si="94"/>
        <v>918.11071432193762</v>
      </c>
      <c r="W66" s="15">
        <f t="shared" si="94"/>
        <v>1094.9526694710676</v>
      </c>
      <c r="X66" s="15">
        <f t="shared" si="94"/>
        <v>1197.5288765272196</v>
      </c>
      <c r="Y66" s="15">
        <f t="shared" si="94"/>
        <v>1399.0513655888483</v>
      </c>
      <c r="Z66" s="15">
        <f t="shared" si="94"/>
        <v>1593.4196133749181</v>
      </c>
      <c r="AA66" s="15">
        <f t="shared" si="94"/>
        <v>1789.6021448544234</v>
      </c>
      <c r="AB66" s="15">
        <f t="shared" si="94"/>
        <v>382.75788471773154</v>
      </c>
      <c r="AC66" s="15">
        <f t="shared" si="94"/>
        <v>366.65248359020012</v>
      </c>
      <c r="AD66" s="15">
        <f t="shared" si="94"/>
        <v>430.73741279782729</v>
      </c>
      <c r="AE66" s="15">
        <f t="shared" si="94"/>
        <v>581.87591576182786</v>
      </c>
      <c r="AF66" s="15">
        <f t="shared" si="94"/>
        <v>752.03257768115623</v>
      </c>
      <c r="AG66" s="15">
        <f t="shared" si="94"/>
        <v>1009.1299191189722</v>
      </c>
      <c r="AH66" s="15">
        <f t="shared" si="94"/>
        <v>1789.6021448544229</v>
      </c>
    </row>
    <row r="67" spans="2:34" s="1" customFormat="1" ht="18.600000000000001">
      <c r="B67" s="24" t="s">
        <v>38</v>
      </c>
      <c r="C67" s="14"/>
      <c r="D67" s="15">
        <f t="shared" ref="D67:AH67" si="97">D9*D$86/1000</f>
        <v>339.32491954523334</v>
      </c>
      <c r="E67" s="15">
        <f t="shared" ref="E67:O67" si="98">E9*E$86/1000</f>
        <v>380.35475989233259</v>
      </c>
      <c r="F67" s="15">
        <f t="shared" si="98"/>
        <v>367.32088167790141</v>
      </c>
      <c r="G67" s="15">
        <f t="shared" si="98"/>
        <v>143.28147318027558</v>
      </c>
      <c r="H67" s="15">
        <f t="shared" si="98"/>
        <v>434.19924797729749</v>
      </c>
      <c r="I67" s="15">
        <f t="shared" si="98"/>
        <v>287.94378823312132</v>
      </c>
      <c r="J67" s="15">
        <f t="shared" si="98"/>
        <v>377.5044803723697</v>
      </c>
      <c r="K67" s="15">
        <f t="shared" si="98"/>
        <v>256.03517227175513</v>
      </c>
      <c r="L67" s="15">
        <f t="shared" ref="L67" si="99">L9*L$86/1000</f>
        <v>136.89939221968689</v>
      </c>
      <c r="M67" s="15">
        <f t="shared" si="98"/>
        <v>379.795885728109</v>
      </c>
      <c r="N67" s="15">
        <f t="shared" si="98"/>
        <v>232.1335396877644</v>
      </c>
      <c r="O67" s="15">
        <f t="shared" si="98"/>
        <v>237.93848999999994</v>
      </c>
      <c r="P67" s="15">
        <f t="shared" si="97"/>
        <v>339.32491954523334</v>
      </c>
      <c r="Q67" s="15">
        <f t="shared" si="97"/>
        <v>732.7014411103039</v>
      </c>
      <c r="R67" s="15">
        <f t="shared" si="97"/>
        <v>1100.4327824010993</v>
      </c>
      <c r="S67" s="15">
        <f t="shared" si="97"/>
        <v>1205.1084182700399</v>
      </c>
      <c r="T67" s="15">
        <f t="shared" si="97"/>
        <v>1629.6200736180574</v>
      </c>
      <c r="U67" s="15">
        <f t="shared" si="97"/>
        <v>1916.7525341293288</v>
      </c>
      <c r="V67" s="15">
        <f t="shared" si="97"/>
        <v>2292.8835526647745</v>
      </c>
      <c r="W67" s="15">
        <f t="shared" si="97"/>
        <v>2545.6439337458023</v>
      </c>
      <c r="X67" s="15">
        <f t="shared" si="97"/>
        <v>2649.124932437087</v>
      </c>
      <c r="Y67" s="15">
        <f t="shared" si="97"/>
        <v>3024.4196232852928</v>
      </c>
      <c r="Z67" s="15">
        <f t="shared" si="97"/>
        <v>3255.2366729185574</v>
      </c>
      <c r="AA67" s="15">
        <f t="shared" si="97"/>
        <v>3490.7430928118738</v>
      </c>
      <c r="AB67" s="15">
        <f t="shared" si="97"/>
        <v>1100.4327824010993</v>
      </c>
      <c r="AC67" s="15">
        <f t="shared" si="97"/>
        <v>826.13201341890374</v>
      </c>
      <c r="AD67" s="15">
        <f t="shared" si="97"/>
        <v>740.50040546525872</v>
      </c>
      <c r="AE67" s="15">
        <f t="shared" si="97"/>
        <v>841.01159580306296</v>
      </c>
      <c r="AF67" s="15">
        <f t="shared" si="97"/>
        <v>1916.7525341293288</v>
      </c>
      <c r="AG67" s="15">
        <f t="shared" si="97"/>
        <v>1579.931222947034</v>
      </c>
      <c r="AH67" s="15">
        <f t="shared" si="97"/>
        <v>3490.7430928118729</v>
      </c>
    </row>
    <row r="68" spans="2:34" s="1" customFormat="1" ht="18.600000000000001">
      <c r="B68" s="24" t="s">
        <v>39</v>
      </c>
      <c r="C68" s="14"/>
      <c r="D68" s="15">
        <f t="shared" ref="D68:AH68" si="100">D10*D$86/1000</f>
        <v>0</v>
      </c>
      <c r="E68" s="15">
        <f t="shared" ref="E68:O68" si="101">E10*E$86/1000</f>
        <v>0</v>
      </c>
      <c r="F68" s="15">
        <f t="shared" si="101"/>
        <v>0</v>
      </c>
      <c r="G68" s="15">
        <f t="shared" si="101"/>
        <v>0</v>
      </c>
      <c r="H68" s="15">
        <f t="shared" si="101"/>
        <v>0</v>
      </c>
      <c r="I68" s="15">
        <f t="shared" si="101"/>
        <v>0</v>
      </c>
      <c r="J68" s="15">
        <f t="shared" si="101"/>
        <v>0</v>
      </c>
      <c r="K68" s="15">
        <f t="shared" si="101"/>
        <v>0</v>
      </c>
      <c r="L68" s="15">
        <f t="shared" ref="L68" si="102">L10*L$86/1000</f>
        <v>0</v>
      </c>
      <c r="M68" s="15">
        <f t="shared" si="101"/>
        <v>0</v>
      </c>
      <c r="N68" s="15">
        <f t="shared" si="101"/>
        <v>0</v>
      </c>
      <c r="O68" s="15">
        <f t="shared" si="101"/>
        <v>0</v>
      </c>
      <c r="P68" s="15">
        <f t="shared" si="100"/>
        <v>0</v>
      </c>
      <c r="Q68" s="15">
        <f t="shared" si="100"/>
        <v>0</v>
      </c>
      <c r="R68" s="15">
        <f t="shared" si="100"/>
        <v>0</v>
      </c>
      <c r="S68" s="15">
        <f t="shared" si="100"/>
        <v>0</v>
      </c>
      <c r="T68" s="15">
        <f t="shared" si="100"/>
        <v>0</v>
      </c>
      <c r="U68" s="15">
        <f t="shared" si="100"/>
        <v>0</v>
      </c>
      <c r="V68" s="15">
        <f t="shared" si="100"/>
        <v>0</v>
      </c>
      <c r="W68" s="15">
        <f t="shared" si="100"/>
        <v>0</v>
      </c>
      <c r="X68" s="15">
        <f t="shared" si="100"/>
        <v>0</v>
      </c>
      <c r="Y68" s="15">
        <f t="shared" si="100"/>
        <v>0</v>
      </c>
      <c r="Z68" s="15">
        <f t="shared" si="100"/>
        <v>0</v>
      </c>
      <c r="AA68" s="15">
        <f t="shared" si="100"/>
        <v>0</v>
      </c>
      <c r="AB68" s="15">
        <f t="shared" si="100"/>
        <v>0</v>
      </c>
      <c r="AC68" s="15">
        <f t="shared" si="100"/>
        <v>0</v>
      </c>
      <c r="AD68" s="15">
        <f t="shared" si="100"/>
        <v>0</v>
      </c>
      <c r="AE68" s="15">
        <f t="shared" si="100"/>
        <v>0</v>
      </c>
      <c r="AF68" s="15">
        <f t="shared" si="100"/>
        <v>0</v>
      </c>
      <c r="AG68" s="15">
        <f t="shared" si="100"/>
        <v>0</v>
      </c>
      <c r="AH68" s="15">
        <f t="shared" si="100"/>
        <v>0</v>
      </c>
    </row>
    <row r="69" spans="2:34" s="1" customFormat="1" ht="18.600000000000001">
      <c r="B69" s="24" t="s">
        <v>40</v>
      </c>
      <c r="C69" s="14"/>
      <c r="D69" s="15">
        <f t="shared" ref="D69:AH69" si="103">D11*D$86/1000</f>
        <v>0</v>
      </c>
      <c r="E69" s="15">
        <f t="shared" ref="E69:O69" si="104">E11*E$86/1000</f>
        <v>0</v>
      </c>
      <c r="F69" s="15">
        <f t="shared" si="104"/>
        <v>0</v>
      </c>
      <c r="G69" s="15">
        <f t="shared" si="104"/>
        <v>0</v>
      </c>
      <c r="H69" s="15">
        <f t="shared" si="104"/>
        <v>0</v>
      </c>
      <c r="I69" s="15">
        <f t="shared" si="104"/>
        <v>0</v>
      </c>
      <c r="J69" s="15">
        <f t="shared" si="104"/>
        <v>0</v>
      </c>
      <c r="K69" s="15">
        <f t="shared" si="104"/>
        <v>0</v>
      </c>
      <c r="L69" s="15">
        <f t="shared" ref="L69" si="105">L11*L$86/1000</f>
        <v>0</v>
      </c>
      <c r="M69" s="15">
        <f t="shared" si="104"/>
        <v>0</v>
      </c>
      <c r="N69" s="15">
        <f t="shared" si="104"/>
        <v>0</v>
      </c>
      <c r="O69" s="15">
        <f t="shared" si="104"/>
        <v>0</v>
      </c>
      <c r="P69" s="15">
        <f t="shared" si="103"/>
        <v>0</v>
      </c>
      <c r="Q69" s="15">
        <f t="shared" si="103"/>
        <v>0</v>
      </c>
      <c r="R69" s="15">
        <f t="shared" si="103"/>
        <v>0</v>
      </c>
      <c r="S69" s="15">
        <f t="shared" si="103"/>
        <v>0</v>
      </c>
      <c r="T69" s="15">
        <f t="shared" si="103"/>
        <v>0</v>
      </c>
      <c r="U69" s="15">
        <f t="shared" si="103"/>
        <v>0</v>
      </c>
      <c r="V69" s="15">
        <f t="shared" si="103"/>
        <v>0</v>
      </c>
      <c r="W69" s="15">
        <f t="shared" si="103"/>
        <v>0</v>
      </c>
      <c r="X69" s="15">
        <f t="shared" si="103"/>
        <v>0</v>
      </c>
      <c r="Y69" s="15">
        <f t="shared" si="103"/>
        <v>0</v>
      </c>
      <c r="Z69" s="15">
        <f t="shared" si="103"/>
        <v>0</v>
      </c>
      <c r="AA69" s="15">
        <f t="shared" si="103"/>
        <v>0</v>
      </c>
      <c r="AB69" s="15">
        <f t="shared" si="103"/>
        <v>0</v>
      </c>
      <c r="AC69" s="15">
        <f t="shared" si="103"/>
        <v>0</v>
      </c>
      <c r="AD69" s="15">
        <f t="shared" si="103"/>
        <v>0</v>
      </c>
      <c r="AE69" s="15">
        <f t="shared" si="103"/>
        <v>0</v>
      </c>
      <c r="AF69" s="15">
        <f t="shared" si="103"/>
        <v>0</v>
      </c>
      <c r="AG69" s="15">
        <f t="shared" si="103"/>
        <v>0</v>
      </c>
      <c r="AH69" s="15">
        <f t="shared" si="103"/>
        <v>0</v>
      </c>
    </row>
    <row r="70" spans="2:34" s="1" customFormat="1" ht="18.600000000000001">
      <c r="B70" s="26" t="s">
        <v>41</v>
      </c>
      <c r="C70" s="27"/>
      <c r="D70" s="28">
        <f t="shared" ref="D70:AH70" si="106">D12*D$86/1000</f>
        <v>953.27030062956055</v>
      </c>
      <c r="E70" s="28">
        <f t="shared" ref="E70:O70" si="107">E12*E$86/1000</f>
        <v>1021.0298814632828</v>
      </c>
      <c r="F70" s="28">
        <f t="shared" si="107"/>
        <v>935.27496805159763</v>
      </c>
      <c r="G70" s="28">
        <f t="shared" si="107"/>
        <v>386.68671100374024</v>
      </c>
      <c r="H70" s="28">
        <f t="shared" si="107"/>
        <v>1095.7061186572805</v>
      </c>
      <c r="I70" s="28">
        <f t="shared" si="107"/>
        <v>1043.6302998864217</v>
      </c>
      <c r="J70" s="28">
        <f t="shared" si="107"/>
        <v>1070.8648451290669</v>
      </c>
      <c r="K70" s="28">
        <f t="shared" si="107"/>
        <v>1021.2325857673343</v>
      </c>
      <c r="L70" s="28">
        <f t="shared" ref="L70" si="108">L12*L$86/1000</f>
        <v>562.69657463819851</v>
      </c>
      <c r="M70" s="28">
        <f t="shared" si="107"/>
        <v>1186.7180702995383</v>
      </c>
      <c r="N70" s="28">
        <f t="shared" si="107"/>
        <v>894.48409679439533</v>
      </c>
      <c r="O70" s="28">
        <f t="shared" si="107"/>
        <v>1147.8492599999997</v>
      </c>
      <c r="P70" s="28">
        <f t="shared" si="106"/>
        <v>953.27030062956055</v>
      </c>
      <c r="Q70" s="28">
        <f t="shared" si="106"/>
        <v>2005.1172710904943</v>
      </c>
      <c r="R70" s="28">
        <f t="shared" si="106"/>
        <v>2939.6289685023057</v>
      </c>
      <c r="S70" s="28">
        <f t="shared" si="106"/>
        <v>3225.0613635129152</v>
      </c>
      <c r="T70" s="28">
        <f t="shared" si="106"/>
        <v>4303.7930351395498</v>
      </c>
      <c r="U70" s="28">
        <f t="shared" si="106"/>
        <v>5353.9900505777041</v>
      </c>
      <c r="V70" s="28">
        <f t="shared" si="106"/>
        <v>6420.5361682657267</v>
      </c>
      <c r="W70" s="28">
        <f t="shared" si="106"/>
        <v>7482.1797663779116</v>
      </c>
      <c r="X70" s="28">
        <f t="shared" si="106"/>
        <v>8025.6595380367553</v>
      </c>
      <c r="Y70" s="28">
        <f t="shared" si="106"/>
        <v>9195.9046499575361</v>
      </c>
      <c r="Z70" s="28">
        <f t="shared" si="106"/>
        <v>10133.358119686827</v>
      </c>
      <c r="AA70" s="28">
        <f t="shared" si="106"/>
        <v>11298.860068260266</v>
      </c>
      <c r="AB70" s="28">
        <f t="shared" si="106"/>
        <v>2939.6289685023057</v>
      </c>
      <c r="AC70" s="28">
        <f t="shared" si="106"/>
        <v>2424.046021552499</v>
      </c>
      <c r="AD70" s="28">
        <f t="shared" si="106"/>
        <v>2623.3357794147046</v>
      </c>
      <c r="AE70" s="28">
        <f t="shared" si="106"/>
        <v>3237.4385230896323</v>
      </c>
      <c r="AF70" s="28">
        <f t="shared" si="106"/>
        <v>5353.9900505777041</v>
      </c>
      <c r="AG70" s="28">
        <f t="shared" si="106"/>
        <v>5848.0355595082938</v>
      </c>
      <c r="AH70" s="28">
        <f t="shared" si="106"/>
        <v>11298.860068260263</v>
      </c>
    </row>
    <row r="71" spans="2:34" s="1" customFormat="1" ht="18.600000000000001">
      <c r="B71" s="25" t="s">
        <v>42</v>
      </c>
      <c r="C71" s="14"/>
      <c r="D71" s="15">
        <f t="shared" ref="D71:AH71" si="109">D13*D$86/1000</f>
        <v>89.765408361911327</v>
      </c>
      <c r="E71" s="15">
        <f t="shared" ref="E71:O71" si="110">E13*E$86/1000</f>
        <v>82.975327605045536</v>
      </c>
      <c r="F71" s="15">
        <f t="shared" si="110"/>
        <v>79.706491592988058</v>
      </c>
      <c r="G71" s="15">
        <f t="shared" si="110"/>
        <v>46.422295339608759</v>
      </c>
      <c r="H71" s="15">
        <f t="shared" si="110"/>
        <v>75.955327635279076</v>
      </c>
      <c r="I71" s="15">
        <f t="shared" si="110"/>
        <v>45.870528567266284</v>
      </c>
      <c r="J71" s="15">
        <f t="shared" si="110"/>
        <v>46.752807292462656</v>
      </c>
      <c r="K71" s="15">
        <f t="shared" si="110"/>
        <v>44.310490581741327</v>
      </c>
      <c r="L71" s="15">
        <f t="shared" ref="L71" si="111">L13*L$86/1000</f>
        <v>26.070769944583546</v>
      </c>
      <c r="M71" s="15">
        <f t="shared" si="110"/>
        <v>66.328276407262749</v>
      </c>
      <c r="N71" s="15">
        <f t="shared" si="110"/>
        <v>50.681622681269594</v>
      </c>
      <c r="O71" s="15">
        <f t="shared" si="110"/>
        <v>51.538499999999992</v>
      </c>
      <c r="P71" s="15">
        <f t="shared" si="109"/>
        <v>89.765408361911327</v>
      </c>
      <c r="Q71" s="15">
        <f t="shared" si="109"/>
        <v>174.04431170145239</v>
      </c>
      <c r="R71" s="15">
        <f t="shared" si="109"/>
        <v>253.64475261199385</v>
      </c>
      <c r="S71" s="15">
        <f t="shared" si="109"/>
        <v>297.55452932135825</v>
      </c>
      <c r="T71" s="15">
        <f t="shared" si="109"/>
        <v>375.33862406246249</v>
      </c>
      <c r="U71" s="15">
        <f t="shared" si="109"/>
        <v>420.39333862392641</v>
      </c>
      <c r="V71" s="15">
        <f t="shared" si="109"/>
        <v>467.90511862675351</v>
      </c>
      <c r="W71" s="15">
        <f t="shared" si="109"/>
        <v>510.25384324425454</v>
      </c>
      <c r="X71" s="15">
        <f t="shared" si="109"/>
        <v>528.9512133577341</v>
      </c>
      <c r="Y71" s="15">
        <f t="shared" si="109"/>
        <v>595.12744310025857</v>
      </c>
      <c r="Z71" s="15">
        <f t="shared" si="109"/>
        <v>646.79577429044753</v>
      </c>
      <c r="AA71" s="15">
        <f t="shared" si="109"/>
        <v>698.11504031023094</v>
      </c>
      <c r="AB71" s="15">
        <f t="shared" si="109"/>
        <v>253.64475261199385</v>
      </c>
      <c r="AC71" s="15">
        <f t="shared" si="109"/>
        <v>170.52434770191641</v>
      </c>
      <c r="AD71" s="15">
        <f t="shared" si="109"/>
        <v>116.24975790647579</v>
      </c>
      <c r="AE71" s="15">
        <f t="shared" si="109"/>
        <v>168.99029996558141</v>
      </c>
      <c r="AF71" s="15">
        <f t="shared" si="109"/>
        <v>420.39333862392641</v>
      </c>
      <c r="AG71" s="15">
        <f t="shared" si="109"/>
        <v>283.96931340306861</v>
      </c>
      <c r="AH71" s="15">
        <f t="shared" si="109"/>
        <v>698.11504031023082</v>
      </c>
    </row>
    <row r="72" spans="2:34" s="1" customFormat="1" ht="18.600000000000001">
      <c r="B72" s="25" t="s">
        <v>43</v>
      </c>
      <c r="C72" s="14"/>
      <c r="D72" s="15">
        <f t="shared" ref="D72:AH72" si="112">D14*D$86/1000</f>
        <v>1638.2024044272055</v>
      </c>
      <c r="E72" s="15">
        <f t="shared" ref="E72:O72" si="113">E14*E$86/1000</f>
        <v>2586.92509348054</v>
      </c>
      <c r="F72" s="15">
        <f t="shared" si="113"/>
        <v>2123.1244279033485</v>
      </c>
      <c r="G72" s="15">
        <f t="shared" si="113"/>
        <v>877.59126708403255</v>
      </c>
      <c r="H72" s="15">
        <f t="shared" si="113"/>
        <v>3049.0259993452823</v>
      </c>
      <c r="I72" s="15">
        <f t="shared" si="113"/>
        <v>2136.3371775410365</v>
      </c>
      <c r="J72" s="15">
        <f t="shared" si="113"/>
        <v>2074.825051201819</v>
      </c>
      <c r="K72" s="15">
        <f t="shared" si="113"/>
        <v>1908.0024780415094</v>
      </c>
      <c r="L72" s="15">
        <f t="shared" ref="L72" si="114">L14*L$86/1000</f>
        <v>1393.7431716373642</v>
      </c>
      <c r="M72" s="15">
        <f t="shared" si="113"/>
        <v>2262.4237829281365</v>
      </c>
      <c r="N72" s="15">
        <f t="shared" si="113"/>
        <v>1922.4166596409943</v>
      </c>
      <c r="O72" s="15">
        <f t="shared" si="113"/>
        <v>1597.9555799999998</v>
      </c>
      <c r="P72" s="15">
        <f t="shared" si="112"/>
        <v>1638.2024044272055</v>
      </c>
      <c r="Q72" s="15">
        <f t="shared" si="112"/>
        <v>4379.088338714615</v>
      </c>
      <c r="R72" s="15">
        <f t="shared" si="112"/>
        <v>6502.7179098977931</v>
      </c>
      <c r="S72" s="15">
        <f t="shared" si="112"/>
        <v>7166.91111799997</v>
      </c>
      <c r="T72" s="15">
        <f t="shared" si="112"/>
        <v>10095.283337324861</v>
      </c>
      <c r="U72" s="15">
        <f t="shared" si="112"/>
        <v>12237.437916037125</v>
      </c>
      <c r="V72" s="15">
        <f t="shared" si="112"/>
        <v>14313.357987506604</v>
      </c>
      <c r="W72" s="15">
        <f t="shared" si="112"/>
        <v>16251.381260687076</v>
      </c>
      <c r="X72" s="15">
        <f t="shared" si="112"/>
        <v>17687.93081589543</v>
      </c>
      <c r="Y72" s="15">
        <f t="shared" si="112"/>
        <v>19941.779970116055</v>
      </c>
      <c r="Z72" s="15">
        <f t="shared" si="112"/>
        <v>21953.066561408326</v>
      </c>
      <c r="AA72" s="15">
        <f t="shared" si="112"/>
        <v>23534.206413855511</v>
      </c>
      <c r="AB72" s="15">
        <f t="shared" si="112"/>
        <v>6502.7179098977931</v>
      </c>
      <c r="AC72" s="15">
        <f t="shared" si="112"/>
        <v>5728.2843192511873</v>
      </c>
      <c r="AD72" s="15">
        <f t="shared" si="112"/>
        <v>5414.4704200659216</v>
      </c>
      <c r="AE72" s="15">
        <f t="shared" si="112"/>
        <v>5831.5870772052394</v>
      </c>
      <c r="AF72" s="15">
        <f t="shared" si="112"/>
        <v>12237.437916037125</v>
      </c>
      <c r="AG72" s="15">
        <f t="shared" si="112"/>
        <v>11243.291616377655</v>
      </c>
      <c r="AH72" s="15">
        <f t="shared" si="112"/>
        <v>23534.206413855503</v>
      </c>
    </row>
    <row r="73" spans="2:34" s="1" customFormat="1" ht="18.600000000000001">
      <c r="B73" s="25" t="s">
        <v>44</v>
      </c>
      <c r="C73" s="14"/>
      <c r="D73" s="15">
        <f t="shared" ref="D73:AH73" si="115">D15*D$86/1000</f>
        <v>1559.3127733492304</v>
      </c>
      <c r="E73" s="15">
        <f t="shared" ref="E73:O73" si="116">E15*E$86/1000</f>
        <v>1786.7747033917187</v>
      </c>
      <c r="F73" s="15">
        <f t="shared" si="116"/>
        <v>1556.5633222565471</v>
      </c>
      <c r="G73" s="15">
        <f t="shared" si="116"/>
        <v>791.61005985952272</v>
      </c>
      <c r="H73" s="15">
        <f t="shared" si="116"/>
        <v>1859.8365466754035</v>
      </c>
      <c r="I73" s="15">
        <f t="shared" si="116"/>
        <v>1736.765207130034</v>
      </c>
      <c r="J73" s="15">
        <f t="shared" si="116"/>
        <v>1556.5872686748446</v>
      </c>
      <c r="K73" s="15">
        <f t="shared" si="116"/>
        <v>1596.0238219086052</v>
      </c>
      <c r="L73" s="15">
        <f t="shared" ref="L73" si="117">L15*L$86/1000</f>
        <v>1292.8687431592455</v>
      </c>
      <c r="M73" s="15">
        <f t="shared" si="116"/>
        <v>2440.6568376307309</v>
      </c>
      <c r="N73" s="15">
        <f t="shared" si="116"/>
        <v>2039.592185199841</v>
      </c>
      <c r="O73" s="15">
        <f t="shared" si="116"/>
        <v>2146.6248199999995</v>
      </c>
      <c r="P73" s="15">
        <f t="shared" si="115"/>
        <v>1559.3127733492304</v>
      </c>
      <c r="Q73" s="15">
        <f t="shared" si="115"/>
        <v>3410.6495389885808</v>
      </c>
      <c r="R73" s="15">
        <f t="shared" si="115"/>
        <v>4964.9889723571632</v>
      </c>
      <c r="S73" s="15">
        <f t="shared" si="115"/>
        <v>5651.6039545187305</v>
      </c>
      <c r="T73" s="15">
        <f t="shared" si="115"/>
        <v>7489.8353805320858</v>
      </c>
      <c r="U73" s="15">
        <f t="shared" si="115"/>
        <v>9235.5849501530811</v>
      </c>
      <c r="V73" s="15">
        <f t="shared" si="115"/>
        <v>10793.27164371503</v>
      </c>
      <c r="W73" s="15">
        <f t="shared" si="115"/>
        <v>12437.557318123982</v>
      </c>
      <c r="X73" s="15">
        <f t="shared" si="115"/>
        <v>13874.661730520756</v>
      </c>
      <c r="Y73" s="15">
        <f t="shared" si="115"/>
        <v>16256.276968319306</v>
      </c>
      <c r="Z73" s="15">
        <f t="shared" si="115"/>
        <v>18485.941585617766</v>
      </c>
      <c r="AA73" s="15">
        <f t="shared" si="115"/>
        <v>20668.030794625141</v>
      </c>
      <c r="AB73" s="15">
        <f t="shared" si="115"/>
        <v>4964.9889723571632</v>
      </c>
      <c r="AC73" s="15">
        <f t="shared" si="115"/>
        <v>4273.3204756546775</v>
      </c>
      <c r="AD73" s="15">
        <f t="shared" si="115"/>
        <v>4552.2435850415841</v>
      </c>
      <c r="AE73" s="15">
        <f t="shared" si="115"/>
        <v>6678.3370599795862</v>
      </c>
      <c r="AF73" s="15">
        <f t="shared" si="115"/>
        <v>9235.5849501530811</v>
      </c>
      <c r="AG73" s="15">
        <f t="shared" si="115"/>
        <v>11179.136757441813</v>
      </c>
      <c r="AH73" s="15">
        <f t="shared" si="115"/>
        <v>20668.030794625138</v>
      </c>
    </row>
    <row r="74" spans="2:34" s="1" customFormat="1" ht="18.600000000000001">
      <c r="B74" s="25" t="s">
        <v>45</v>
      </c>
      <c r="C74" s="14"/>
      <c r="D74" s="15">
        <f t="shared" ref="D74:AH74" si="118">D16*D$86/1000</f>
        <v>0</v>
      </c>
      <c r="E74" s="15">
        <f t="shared" ref="E74:O74" si="119">E16*E$86/1000</f>
        <v>0</v>
      </c>
      <c r="F74" s="15">
        <f t="shared" si="119"/>
        <v>0</v>
      </c>
      <c r="G74" s="15">
        <f t="shared" si="119"/>
        <v>0</v>
      </c>
      <c r="H74" s="15">
        <f t="shared" si="119"/>
        <v>0</v>
      </c>
      <c r="I74" s="15">
        <f t="shared" si="119"/>
        <v>0</v>
      </c>
      <c r="J74" s="15">
        <f t="shared" si="119"/>
        <v>0</v>
      </c>
      <c r="K74" s="15">
        <f t="shared" si="119"/>
        <v>0</v>
      </c>
      <c r="L74" s="15">
        <f t="shared" ref="L74" si="120">L16*L$86/1000</f>
        <v>0</v>
      </c>
      <c r="M74" s="15">
        <f t="shared" si="119"/>
        <v>0</v>
      </c>
      <c r="N74" s="15">
        <f t="shared" si="119"/>
        <v>0</v>
      </c>
      <c r="O74" s="15">
        <f t="shared" si="119"/>
        <v>2.4796499999999995</v>
      </c>
      <c r="P74" s="15">
        <f t="shared" si="118"/>
        <v>0</v>
      </c>
      <c r="Q74" s="15">
        <f t="shared" si="118"/>
        <v>0</v>
      </c>
      <c r="R74" s="15">
        <f t="shared" si="118"/>
        <v>0</v>
      </c>
      <c r="S74" s="15">
        <f t="shared" si="118"/>
        <v>0</v>
      </c>
      <c r="T74" s="15">
        <f t="shared" si="118"/>
        <v>0</v>
      </c>
      <c r="U74" s="15">
        <f t="shared" si="118"/>
        <v>0</v>
      </c>
      <c r="V74" s="15">
        <f t="shared" si="118"/>
        <v>0</v>
      </c>
      <c r="W74" s="15">
        <f t="shared" si="118"/>
        <v>0</v>
      </c>
      <c r="X74" s="15">
        <f t="shared" si="118"/>
        <v>0</v>
      </c>
      <c r="Y74" s="15">
        <f t="shared" si="118"/>
        <v>0</v>
      </c>
      <c r="Z74" s="15">
        <f t="shared" si="118"/>
        <v>0</v>
      </c>
      <c r="AA74" s="15">
        <f t="shared" si="118"/>
        <v>2.6332640782045349</v>
      </c>
      <c r="AB74" s="15">
        <f t="shared" si="118"/>
        <v>0</v>
      </c>
      <c r="AC74" s="15">
        <f t="shared" si="118"/>
        <v>0</v>
      </c>
      <c r="AD74" s="15">
        <f t="shared" si="118"/>
        <v>0</v>
      </c>
      <c r="AE74" s="15">
        <f t="shared" si="118"/>
        <v>2.5097880167037339</v>
      </c>
      <c r="AF74" s="15">
        <f t="shared" si="118"/>
        <v>0</v>
      </c>
      <c r="AG74" s="15">
        <f t="shared" si="118"/>
        <v>2.4403518986683306</v>
      </c>
      <c r="AH74" s="15">
        <f t="shared" si="118"/>
        <v>2.633264078204534</v>
      </c>
    </row>
    <row r="75" spans="2:34" s="1" customFormat="1" ht="18.600000000000001">
      <c r="B75" s="25" t="s">
        <v>46</v>
      </c>
      <c r="C75" s="14"/>
      <c r="D75" s="15">
        <f t="shared" ref="D75:AH75" si="121">D17*D$86/1000</f>
        <v>229.21825003978728</v>
      </c>
      <c r="E75" s="15">
        <f t="shared" ref="E75:O75" si="122">E17*E$86/1000</f>
        <v>283.0272431366808</v>
      </c>
      <c r="F75" s="15">
        <f t="shared" si="122"/>
        <v>203.48439618362306</v>
      </c>
      <c r="G75" s="15">
        <f t="shared" si="122"/>
        <v>128.84599460618145</v>
      </c>
      <c r="H75" s="15">
        <f t="shared" si="122"/>
        <v>260.53691479269685</v>
      </c>
      <c r="I75" s="15">
        <f t="shared" si="122"/>
        <v>249.80437773895744</v>
      </c>
      <c r="J75" s="15">
        <f t="shared" si="122"/>
        <v>165.59336666693912</v>
      </c>
      <c r="K75" s="15">
        <f t="shared" si="122"/>
        <v>148.40158940482286</v>
      </c>
      <c r="L75" s="15">
        <f t="shared" ref="L75" si="123">L17*L$86/1000</f>
        <v>193.82433393346213</v>
      </c>
      <c r="M75" s="15">
        <f t="shared" si="122"/>
        <v>420.39508413375694</v>
      </c>
      <c r="N75" s="15">
        <f t="shared" si="122"/>
        <v>251.3027020487057</v>
      </c>
      <c r="O75" s="15">
        <f t="shared" si="122"/>
        <v>279.23478999999992</v>
      </c>
      <c r="P75" s="15">
        <f t="shared" si="121"/>
        <v>229.21825003978728</v>
      </c>
      <c r="Q75" s="15">
        <f t="shared" si="121"/>
        <v>524.20836426126743</v>
      </c>
      <c r="R75" s="15">
        <f t="shared" si="121"/>
        <v>726.38647779328164</v>
      </c>
      <c r="S75" s="15">
        <f t="shared" si="121"/>
        <v>846.08371303360138</v>
      </c>
      <c r="T75" s="15">
        <f t="shared" si="121"/>
        <v>1105.8026805191498</v>
      </c>
      <c r="U75" s="15">
        <f t="shared" si="121"/>
        <v>1356.7301411614721</v>
      </c>
      <c r="V75" s="15">
        <f t="shared" si="121"/>
        <v>1524.3402835719191</v>
      </c>
      <c r="W75" s="15">
        <f t="shared" si="121"/>
        <v>1667.0102664688745</v>
      </c>
      <c r="X75" s="15">
        <f t="shared" si="121"/>
        <v>1890.289109050244</v>
      </c>
      <c r="Y75" s="15">
        <f t="shared" si="121"/>
        <v>2295.737068497876</v>
      </c>
      <c r="Z75" s="15">
        <f t="shared" si="121"/>
        <v>2564.7371870229631</v>
      </c>
      <c r="AA75" s="15">
        <f t="shared" si="121"/>
        <v>2847.7407978072451</v>
      </c>
      <c r="AB75" s="15">
        <f t="shared" si="121"/>
        <v>726.38647779328164</v>
      </c>
      <c r="AC75" s="15">
        <f t="shared" si="121"/>
        <v>630.34989996395575</v>
      </c>
      <c r="AD75" s="15">
        <f t="shared" si="121"/>
        <v>537.5911204589305</v>
      </c>
      <c r="AE75" s="15">
        <f t="shared" si="121"/>
        <v>940.28290315249603</v>
      </c>
      <c r="AF75" s="15">
        <f t="shared" si="121"/>
        <v>1356.7301411614721</v>
      </c>
      <c r="AG75" s="15">
        <f t="shared" si="121"/>
        <v>1467.6042646811868</v>
      </c>
      <c r="AH75" s="15">
        <f t="shared" si="121"/>
        <v>2847.7407978072447</v>
      </c>
    </row>
    <row r="76" spans="2:34" s="1" customFormat="1" ht="18.600000000000001">
      <c r="B76" s="26" t="s">
        <v>47</v>
      </c>
      <c r="C76" s="27"/>
      <c r="D76" s="28">
        <f t="shared" ref="D76:AH76" si="124">D18*D$86/1000</f>
        <v>3516.4988361781348</v>
      </c>
      <c r="E76" s="28">
        <f t="shared" ref="E76:O76" si="125">E18*E$86/1000</f>
        <v>4739.7023676139852</v>
      </c>
      <c r="F76" s="28">
        <f t="shared" si="125"/>
        <v>3962.8786379365069</v>
      </c>
      <c r="G76" s="28">
        <f t="shared" si="125"/>
        <v>1844.4696168893454</v>
      </c>
      <c r="H76" s="28">
        <f t="shared" si="125"/>
        <v>5245.3547884486616</v>
      </c>
      <c r="I76" s="28">
        <f t="shared" si="125"/>
        <v>4168.7772909772948</v>
      </c>
      <c r="J76" s="28">
        <f t="shared" si="125"/>
        <v>3843.7584938360646</v>
      </c>
      <c r="K76" s="28">
        <f t="shared" si="125"/>
        <v>3696.7383799366789</v>
      </c>
      <c r="L76" s="28">
        <f t="shared" ref="L76" si="126">L18*L$86/1000</f>
        <v>2906.5070186746557</v>
      </c>
      <c r="M76" s="28">
        <f t="shared" si="125"/>
        <v>5189.803981099888</v>
      </c>
      <c r="N76" s="28">
        <f t="shared" si="125"/>
        <v>4263.9931695708101</v>
      </c>
      <c r="O76" s="28">
        <f t="shared" si="125"/>
        <v>4077.8333399999997</v>
      </c>
      <c r="P76" s="28">
        <f t="shared" si="124"/>
        <v>3516.4988361781348</v>
      </c>
      <c r="Q76" s="28">
        <f t="shared" si="124"/>
        <v>8487.9905536659153</v>
      </c>
      <c r="R76" s="28">
        <f t="shared" si="124"/>
        <v>12447.73811266023</v>
      </c>
      <c r="S76" s="28">
        <f t="shared" si="124"/>
        <v>13962.15331487366</v>
      </c>
      <c r="T76" s="28">
        <f t="shared" si="124"/>
        <v>19066.260022438561</v>
      </c>
      <c r="U76" s="28">
        <f t="shared" si="124"/>
        <v>23250.146345975601</v>
      </c>
      <c r="V76" s="28">
        <f t="shared" si="124"/>
        <v>27098.875033420307</v>
      </c>
      <c r="W76" s="28">
        <f t="shared" si="124"/>
        <v>30866.202688524183</v>
      </c>
      <c r="X76" s="28">
        <f t="shared" si="124"/>
        <v>33981.83286882416</v>
      </c>
      <c r="Y76" s="28">
        <f t="shared" si="124"/>
        <v>39088.921450033493</v>
      </c>
      <c r="Z76" s="28">
        <f t="shared" si="124"/>
        <v>43650.541108339494</v>
      </c>
      <c r="AA76" s="28">
        <f t="shared" si="124"/>
        <v>47750.72631067632</v>
      </c>
      <c r="AB76" s="28">
        <f t="shared" si="124"/>
        <v>12447.73811266023</v>
      </c>
      <c r="AC76" s="28">
        <f t="shared" si="124"/>
        <v>10802.479042571738</v>
      </c>
      <c r="AD76" s="28">
        <f t="shared" si="124"/>
        <v>10620.554883472914</v>
      </c>
      <c r="AE76" s="28">
        <f t="shared" si="124"/>
        <v>13621.707128319606</v>
      </c>
      <c r="AF76" s="28">
        <f t="shared" si="124"/>
        <v>23250.146345975601</v>
      </c>
      <c r="AG76" s="28">
        <f t="shared" si="124"/>
        <v>24176.442303802389</v>
      </c>
      <c r="AH76" s="28">
        <f t="shared" si="124"/>
        <v>47750.726310676313</v>
      </c>
    </row>
    <row r="77" spans="2:34" s="1" customFormat="1" ht="18.600000000000001">
      <c r="B77" s="25" t="s">
        <v>48</v>
      </c>
      <c r="C77" s="14"/>
      <c r="D77" s="15">
        <f t="shared" ref="D77:AH77" si="127">D19*D$86/1000</f>
        <v>675.19827666297579</v>
      </c>
      <c r="E77" s="15">
        <f t="shared" ref="E77:O77" si="128">E19*E$86/1000</f>
        <v>442.88712450035291</v>
      </c>
      <c r="F77" s="15">
        <f t="shared" si="128"/>
        <v>333.09481381782007</v>
      </c>
      <c r="G77" s="15">
        <f t="shared" si="128"/>
        <v>197.01064751315602</v>
      </c>
      <c r="H77" s="15">
        <f t="shared" si="128"/>
        <v>498.16729125117149</v>
      </c>
      <c r="I77" s="15">
        <f t="shared" si="128"/>
        <v>321.64587983323912</v>
      </c>
      <c r="J77" s="15">
        <f t="shared" si="128"/>
        <v>596.99607850299105</v>
      </c>
      <c r="K77" s="15">
        <f t="shared" si="128"/>
        <v>670.34118521437665</v>
      </c>
      <c r="L77" s="15">
        <f t="shared" ref="L77" si="129">L19*L$86/1000</f>
        <v>474.18560087606676</v>
      </c>
      <c r="M77" s="15">
        <f t="shared" si="128"/>
        <v>519.146383226122</v>
      </c>
      <c r="N77" s="15">
        <f t="shared" si="128"/>
        <v>511.95504012638128</v>
      </c>
      <c r="O77" s="15">
        <f t="shared" si="128"/>
        <v>394.71514999999988</v>
      </c>
      <c r="P77" s="15">
        <f t="shared" si="127"/>
        <v>675.19827666297579</v>
      </c>
      <c r="Q77" s="15">
        <f t="shared" si="127"/>
        <v>1105.8964857779908</v>
      </c>
      <c r="R77" s="15">
        <f t="shared" si="127"/>
        <v>1433.6409551542138</v>
      </c>
      <c r="S77" s="15">
        <f t="shared" si="127"/>
        <v>1585.2868160747369</v>
      </c>
      <c r="T77" s="15">
        <f t="shared" si="127"/>
        <v>2080.5702987961545</v>
      </c>
      <c r="U77" s="15">
        <f t="shared" si="127"/>
        <v>2399.7662339359808</v>
      </c>
      <c r="V77" s="15">
        <f t="shared" si="127"/>
        <v>2991.3846911592254</v>
      </c>
      <c r="W77" s="15">
        <f t="shared" si="127"/>
        <v>3712.2528827839833</v>
      </c>
      <c r="X77" s="15">
        <f t="shared" si="127"/>
        <v>4273.0041134107541</v>
      </c>
      <c r="Y77" s="15">
        <f t="shared" si="127"/>
        <v>4792.2317641700065</v>
      </c>
      <c r="Z77" s="15">
        <f t="shared" si="127"/>
        <v>5337.985738644642</v>
      </c>
      <c r="AA77" s="15">
        <f t="shared" si="127"/>
        <v>5728.9939999355838</v>
      </c>
      <c r="AB77" s="15">
        <f t="shared" si="127"/>
        <v>1433.6409551542138</v>
      </c>
      <c r="AC77" s="15">
        <f t="shared" si="127"/>
        <v>985.7949855337107</v>
      </c>
      <c r="AD77" s="15">
        <f t="shared" si="127"/>
        <v>1774.8871524601784</v>
      </c>
      <c r="AE77" s="15">
        <f t="shared" si="127"/>
        <v>1450.3941271856984</v>
      </c>
      <c r="AF77" s="15">
        <f t="shared" si="127"/>
        <v>2399.7662339359808</v>
      </c>
      <c r="AG77" s="15">
        <f t="shared" si="127"/>
        <v>3237.1349411508268</v>
      </c>
      <c r="AH77" s="15">
        <f t="shared" si="127"/>
        <v>5728.993999935582</v>
      </c>
    </row>
    <row r="78" spans="2:34" s="1" customFormat="1" ht="18.600000000000001">
      <c r="B78" s="25" t="s">
        <v>49</v>
      </c>
      <c r="C78" s="14"/>
      <c r="D78" s="15">
        <f t="shared" ref="D78:AH78" si="130">D20*D$86/1000</f>
        <v>42.291835916457181</v>
      </c>
      <c r="E78" s="15">
        <f t="shared" ref="E78:O78" si="131">E20*E$86/1000</f>
        <v>23.496104826910464</v>
      </c>
      <c r="F78" s="15">
        <f t="shared" si="131"/>
        <v>34.498378002180189</v>
      </c>
      <c r="G78" s="15">
        <f t="shared" si="131"/>
        <v>47.46068847896877</v>
      </c>
      <c r="H78" s="15">
        <f t="shared" si="131"/>
        <v>55.873500328788289</v>
      </c>
      <c r="I78" s="15">
        <f t="shared" si="131"/>
        <v>26.610083367724179</v>
      </c>
      <c r="J78" s="15">
        <f t="shared" si="131"/>
        <v>29.632287298171839</v>
      </c>
      <c r="K78" s="15">
        <f t="shared" si="131"/>
        <v>34.119598948535781</v>
      </c>
      <c r="L78" s="15">
        <f t="shared" ref="L78" si="132">L20*L$86/1000</f>
        <v>33.904832932853331</v>
      </c>
      <c r="M78" s="15">
        <f t="shared" si="131"/>
        <v>29.1584104009826</v>
      </c>
      <c r="N78" s="15">
        <f t="shared" si="131"/>
        <v>38.495654823334519</v>
      </c>
      <c r="O78" s="15">
        <f t="shared" si="131"/>
        <v>38.020729999999993</v>
      </c>
      <c r="P78" s="15">
        <f t="shared" si="130"/>
        <v>42.291835916457181</v>
      </c>
      <c r="Q78" s="15">
        <f t="shared" si="130"/>
        <v>64.509362137502094</v>
      </c>
      <c r="R78" s="15">
        <f t="shared" si="130"/>
        <v>99.102096200211378</v>
      </c>
      <c r="S78" s="15">
        <f t="shared" si="130"/>
        <v>159.5589337643147</v>
      </c>
      <c r="T78" s="15">
        <f t="shared" si="130"/>
        <v>214.36793659740098</v>
      </c>
      <c r="U78" s="15">
        <f t="shared" si="130"/>
        <v>240.52475244433597</v>
      </c>
      <c r="V78" s="15">
        <f t="shared" si="130"/>
        <v>270.50647685611926</v>
      </c>
      <c r="W78" s="15">
        <f t="shared" si="130"/>
        <v>304.87740219833199</v>
      </c>
      <c r="X78" s="15">
        <f t="shared" si="130"/>
        <v>343.40851052690823</v>
      </c>
      <c r="Y78" s="15">
        <f t="shared" si="130"/>
        <v>373.56039399581397</v>
      </c>
      <c r="Z78" s="15">
        <f t="shared" si="130"/>
        <v>414.33921043639037</v>
      </c>
      <c r="AA78" s="15">
        <f t="shared" si="130"/>
        <v>452.52955906213589</v>
      </c>
      <c r="AB78" s="15">
        <f t="shared" si="130"/>
        <v>99.102096200211378</v>
      </c>
      <c r="AC78" s="15">
        <f t="shared" si="130"/>
        <v>137.50391546912377</v>
      </c>
      <c r="AD78" s="15">
        <f t="shared" si="130"/>
        <v>102.65745792919593</v>
      </c>
      <c r="AE78" s="15">
        <f t="shared" si="130"/>
        <v>109.04141979023068</v>
      </c>
      <c r="AF78" s="15">
        <f t="shared" si="130"/>
        <v>240.52475244433597</v>
      </c>
      <c r="AG78" s="15">
        <f t="shared" si="130"/>
        <v>211.6886141057692</v>
      </c>
      <c r="AH78" s="15">
        <f t="shared" si="130"/>
        <v>452.52955906213577</v>
      </c>
    </row>
    <row r="79" spans="2:34" s="1" customFormat="1" ht="18.600000000000001">
      <c r="B79" s="25" t="s">
        <v>50</v>
      </c>
      <c r="C79" s="14"/>
      <c r="D79" s="15">
        <f t="shared" ref="D79:AH79" si="133">D21*D$86/1000</f>
        <v>24.572459408056513</v>
      </c>
      <c r="E79" s="15">
        <f t="shared" ref="E79:O79" si="134">E21*E$86/1000</f>
        <v>74.004962882639958</v>
      </c>
      <c r="F79" s="15">
        <f t="shared" si="134"/>
        <v>77.047430205418408</v>
      </c>
      <c r="G79" s="15">
        <f t="shared" si="134"/>
        <v>18.769712171344306</v>
      </c>
      <c r="H79" s="15">
        <f t="shared" si="134"/>
        <v>71.499886014229205</v>
      </c>
      <c r="I79" s="15">
        <f t="shared" si="134"/>
        <v>57.155345754647506</v>
      </c>
      <c r="J79" s="15">
        <f t="shared" si="134"/>
        <v>76.052604396539692</v>
      </c>
      <c r="K79" s="15">
        <f t="shared" si="134"/>
        <v>81.023612490860614</v>
      </c>
      <c r="L79" s="15">
        <f t="shared" ref="L79" si="135">L21*L$86/1000</f>
        <v>78.0600497756717</v>
      </c>
      <c r="M79" s="15">
        <f t="shared" si="134"/>
        <v>95.899167096841452</v>
      </c>
      <c r="N79" s="15">
        <f t="shared" si="134"/>
        <v>142.87221212896188</v>
      </c>
      <c r="O79" s="15">
        <f t="shared" si="134"/>
        <v>237.42718999999994</v>
      </c>
      <c r="P79" s="15">
        <f t="shared" si="133"/>
        <v>24.572459408056513</v>
      </c>
      <c r="Q79" s="15">
        <f t="shared" si="133"/>
        <v>105.1587368179662</v>
      </c>
      <c r="R79" s="15">
        <f t="shared" si="133"/>
        <v>182.92132742458529</v>
      </c>
      <c r="S79" s="15">
        <f t="shared" si="133"/>
        <v>192.86764889104649</v>
      </c>
      <c r="T79" s="15">
        <f t="shared" si="133"/>
        <v>262.54568173988355</v>
      </c>
      <c r="U79" s="15">
        <f t="shared" si="133"/>
        <v>319.90140982188893</v>
      </c>
      <c r="V79" s="15">
        <f t="shared" si="133"/>
        <v>395.34098542565988</v>
      </c>
      <c r="W79" s="15">
        <f t="shared" si="133"/>
        <v>481.80898244061569</v>
      </c>
      <c r="X79" s="15">
        <f t="shared" si="133"/>
        <v>579.2434809349138</v>
      </c>
      <c r="Y79" s="15">
        <f t="shared" si="133"/>
        <v>673.14862357382128</v>
      </c>
      <c r="Z79" s="15">
        <f t="shared" si="133"/>
        <v>838.43491624070805</v>
      </c>
      <c r="AA79" s="15">
        <f t="shared" si="133"/>
        <v>1086.1477054915836</v>
      </c>
      <c r="AB79" s="15">
        <f t="shared" si="133"/>
        <v>182.92132742458529</v>
      </c>
      <c r="AC79" s="15">
        <f t="shared" si="133"/>
        <v>138.52020098078239</v>
      </c>
      <c r="AD79" s="15">
        <f t="shared" si="133"/>
        <v>245.1385828570011</v>
      </c>
      <c r="AE79" s="15">
        <f t="shared" si="133"/>
        <v>491.631446571732</v>
      </c>
      <c r="AF79" s="15">
        <f t="shared" si="133"/>
        <v>319.90140982188893</v>
      </c>
      <c r="AG79" s="15">
        <f t="shared" si="133"/>
        <v>730.34777200677024</v>
      </c>
      <c r="AH79" s="15">
        <f t="shared" si="133"/>
        <v>1086.1477054915833</v>
      </c>
    </row>
    <row r="80" spans="2:34" s="1" customFormat="1" ht="18.600000000000001">
      <c r="B80" s="25" t="s">
        <v>51</v>
      </c>
      <c r="C80" s="14"/>
      <c r="D80" s="15">
        <f t="shared" ref="D80:AH80" si="136">D22*D$86/1000</f>
        <v>61.811139036346319</v>
      </c>
      <c r="E80" s="15">
        <f t="shared" ref="E80:O80" si="137">E22*E$86/1000</f>
        <v>242.71822208581068</v>
      </c>
      <c r="F80" s="15">
        <f t="shared" si="137"/>
        <v>176.07892188271052</v>
      </c>
      <c r="G80" s="15">
        <f t="shared" si="137"/>
        <v>-12.253268752193605</v>
      </c>
      <c r="H80" s="15">
        <f t="shared" si="137"/>
        <v>119.14506334925775</v>
      </c>
      <c r="I80" s="15">
        <f t="shared" si="137"/>
        <v>97.813885620945669</v>
      </c>
      <c r="J80" s="15">
        <f t="shared" si="137"/>
        <v>78.022625546561102</v>
      </c>
      <c r="K80" s="15">
        <f t="shared" si="137"/>
        <v>129.0777573460945</v>
      </c>
      <c r="L80" s="15">
        <f t="shared" ref="L80" si="138">L22*L$86/1000</f>
        <v>170.70405511433077</v>
      </c>
      <c r="M80" s="15">
        <f t="shared" si="137"/>
        <v>118.01306256905652</v>
      </c>
      <c r="N80" s="15">
        <f t="shared" si="137"/>
        <v>131.25307463653866</v>
      </c>
      <c r="O80" s="15">
        <f t="shared" si="137"/>
        <v>188.66421999999997</v>
      </c>
      <c r="P80" s="15">
        <f t="shared" si="136"/>
        <v>61.811139036346319</v>
      </c>
      <c r="Q80" s="15">
        <f t="shared" si="136"/>
        <v>327.94845817311898</v>
      </c>
      <c r="R80" s="15">
        <f t="shared" si="136"/>
        <v>504.52589818931597</v>
      </c>
      <c r="S80" s="15">
        <f t="shared" si="136"/>
        <v>437.4174331182511</v>
      </c>
      <c r="T80" s="15">
        <f t="shared" si="136"/>
        <v>558.23966187915448</v>
      </c>
      <c r="U80" s="15">
        <f t="shared" si="136"/>
        <v>655.75028951705758</v>
      </c>
      <c r="V80" s="15">
        <f t="shared" si="136"/>
        <v>734.80692259358091</v>
      </c>
      <c r="W80" s="15">
        <f t="shared" si="136"/>
        <v>870.49772365279193</v>
      </c>
      <c r="X80" s="15">
        <f t="shared" si="136"/>
        <v>1090.8280531603507</v>
      </c>
      <c r="Y80" s="15">
        <f t="shared" si="136"/>
        <v>1210.0021960354693</v>
      </c>
      <c r="Z80" s="15">
        <f t="shared" si="136"/>
        <v>1350.2842643273239</v>
      </c>
      <c r="AA80" s="15">
        <f t="shared" si="136"/>
        <v>1543.5130655367554</v>
      </c>
      <c r="AB80" s="15">
        <f t="shared" si="136"/>
        <v>504.52589818931597</v>
      </c>
      <c r="AC80" s="15">
        <f t="shared" si="136"/>
        <v>171.49667885626135</v>
      </c>
      <c r="AD80" s="15">
        <f t="shared" si="136"/>
        <v>416.91799268512426</v>
      </c>
      <c r="AE80" s="15">
        <f t="shared" si="136"/>
        <v>447.45859821755937</v>
      </c>
      <c r="AF80" s="15">
        <f t="shared" si="136"/>
        <v>655.75028951705758</v>
      </c>
      <c r="AG80" s="15">
        <f t="shared" si="136"/>
        <v>864.20726410049906</v>
      </c>
      <c r="AH80" s="15">
        <f t="shared" si="136"/>
        <v>1543.5130655367552</v>
      </c>
    </row>
    <row r="81" spans="2:34" s="1" customFormat="1" ht="18.600000000000001">
      <c r="B81" s="25" t="s">
        <v>52</v>
      </c>
      <c r="C81" s="14"/>
      <c r="D81" s="15">
        <f t="shared" ref="D81:AH81" si="139">D23*D$86/1000</f>
        <v>2058.6954745352632</v>
      </c>
      <c r="E81" s="15">
        <f t="shared" ref="E81:O81" si="140">E23*E$86/1000</f>
        <v>2562.4450509437838</v>
      </c>
      <c r="F81" s="15">
        <f t="shared" si="140"/>
        <v>2987.0514787236871</v>
      </c>
      <c r="G81" s="15">
        <f t="shared" si="140"/>
        <v>1386.3257478170447</v>
      </c>
      <c r="H81" s="15">
        <f t="shared" si="140"/>
        <v>2381.8231265928885</v>
      </c>
      <c r="I81" s="15">
        <f t="shared" si="140"/>
        <v>1976.1988774537783</v>
      </c>
      <c r="J81" s="15">
        <f t="shared" si="140"/>
        <v>2045.9851043661845</v>
      </c>
      <c r="K81" s="15">
        <f t="shared" si="140"/>
        <v>986.24137582382866</v>
      </c>
      <c r="L81" s="15">
        <f t="shared" ref="L81" si="141">L23*L$86/1000</f>
        <v>1161.8486731822009</v>
      </c>
      <c r="M81" s="15">
        <f t="shared" si="140"/>
        <v>2129.4832499149211</v>
      </c>
      <c r="N81" s="15">
        <f t="shared" si="140"/>
        <v>1345.5696876700431</v>
      </c>
      <c r="O81" s="15">
        <f t="shared" si="140"/>
        <v>3888.7482799999993</v>
      </c>
      <c r="P81" s="15">
        <f t="shared" si="139"/>
        <v>2058.6954745352632</v>
      </c>
      <c r="Q81" s="15">
        <f t="shared" si="139"/>
        <v>4731.0678146065138</v>
      </c>
      <c r="R81" s="15">
        <f t="shared" si="139"/>
        <v>7737.3656006132906</v>
      </c>
      <c r="S81" s="15">
        <f t="shared" si="139"/>
        <v>9032.8547969930187</v>
      </c>
      <c r="T81" s="15">
        <f t="shared" si="139"/>
        <v>11459.92332431867</v>
      </c>
      <c r="U81" s="15">
        <f t="shared" si="139"/>
        <v>13428.918945848445</v>
      </c>
      <c r="V81" s="15">
        <f t="shared" si="139"/>
        <v>15482.896103777142</v>
      </c>
      <c r="W81" s="15">
        <f t="shared" si="139"/>
        <v>16326.012228497402</v>
      </c>
      <c r="X81" s="15">
        <f t="shared" si="139"/>
        <v>17413.430868965606</v>
      </c>
      <c r="Y81" s="15">
        <f t="shared" si="139"/>
        <v>19542.157510874516</v>
      </c>
      <c r="Z81" s="15">
        <f t="shared" si="139"/>
        <v>20840.792710701789</v>
      </c>
      <c r="AA81" s="15">
        <f t="shared" si="139"/>
        <v>24860.507223502987</v>
      </c>
      <c r="AB81" s="15">
        <f t="shared" si="139"/>
        <v>7737.3656006132906</v>
      </c>
      <c r="AC81" s="15">
        <f t="shared" si="139"/>
        <v>5763.9509534286408</v>
      </c>
      <c r="AD81" s="15">
        <f t="shared" si="139"/>
        <v>4171.573280190968</v>
      </c>
      <c r="AE81" s="15">
        <f t="shared" si="139"/>
        <v>7353.2984880168606</v>
      </c>
      <c r="AF81" s="15">
        <f t="shared" si="139"/>
        <v>13428.918945848445</v>
      </c>
      <c r="AG81" s="15">
        <f t="shared" si="139"/>
        <v>11443.605763027836</v>
      </c>
      <c r="AH81" s="15">
        <f t="shared" si="139"/>
        <v>24860.507223502984</v>
      </c>
    </row>
    <row r="82" spans="2:34" s="1" customFormat="1" ht="18.600000000000001">
      <c r="B82" s="26" t="s">
        <v>53</v>
      </c>
      <c r="C82" s="29"/>
      <c r="D82" s="28">
        <f t="shared" ref="D82:AH82" si="142">D24*D$86/1000</f>
        <v>2858.8806098840478</v>
      </c>
      <c r="E82" s="28">
        <f t="shared" ref="E82:O82" si="143">E24*E$86/1000</f>
        <v>3364.9194263446157</v>
      </c>
      <c r="F82" s="28">
        <f t="shared" si="143"/>
        <v>3668.3707742543943</v>
      </c>
      <c r="G82" s="28">
        <f t="shared" si="143"/>
        <v>1666.5024955641218</v>
      </c>
      <c r="H82" s="28">
        <f t="shared" si="143"/>
        <v>3146.1235746728707</v>
      </c>
      <c r="I82" s="28">
        <f t="shared" si="143"/>
        <v>2485.0417806301812</v>
      </c>
      <c r="J82" s="28">
        <f t="shared" si="143"/>
        <v>2839.5222376021661</v>
      </c>
      <c r="K82" s="28">
        <f t="shared" si="143"/>
        <v>2262.1323022912238</v>
      </c>
      <c r="L82" s="28">
        <f t="shared" ref="L82" si="144">L24*L$86/1000</f>
        <v>1469.5879505680305</v>
      </c>
      <c r="M82" s="28">
        <f t="shared" si="143"/>
        <v>2961.2590818754611</v>
      </c>
      <c r="N82" s="28">
        <f t="shared" si="143"/>
        <v>2390.0808312070862</v>
      </c>
      <c r="O82" s="28">
        <f t="shared" si="143"/>
        <v>4870.697259999999</v>
      </c>
      <c r="P82" s="28">
        <f t="shared" si="142"/>
        <v>2858.8806098840478</v>
      </c>
      <c r="Q82" s="28">
        <f t="shared" si="142"/>
        <v>6352.9708552162801</v>
      </c>
      <c r="R82" s="28">
        <f t="shared" si="142"/>
        <v>10037.941874078657</v>
      </c>
      <c r="S82" s="28">
        <f t="shared" si="142"/>
        <v>11523.665128359038</v>
      </c>
      <c r="T82" s="28">
        <f t="shared" si="142"/>
        <v>14712.99099089242</v>
      </c>
      <c r="U82" s="28">
        <f t="shared" si="142"/>
        <v>17187.181443218044</v>
      </c>
      <c r="V82" s="28">
        <f t="shared" si="142"/>
        <v>20030.4335426131</v>
      </c>
      <c r="W82" s="28">
        <f t="shared" si="142"/>
        <v>22268.101395298465</v>
      </c>
      <c r="X82" s="28">
        <f t="shared" si="142"/>
        <v>23579.431570504603</v>
      </c>
      <c r="Y82" s="28">
        <f t="shared" si="142"/>
        <v>26533.559526794059</v>
      </c>
      <c r="Z82" s="28">
        <f t="shared" si="142"/>
        <v>29000.111777879501</v>
      </c>
      <c r="AA82" s="28">
        <f t="shared" si="142"/>
        <v>34019.564092993431</v>
      </c>
      <c r="AB82" s="28">
        <f t="shared" si="142"/>
        <v>10037.941874078657</v>
      </c>
      <c r="AC82" s="28">
        <f t="shared" si="142"/>
        <v>7259.7545232484426</v>
      </c>
      <c r="AD82" s="28">
        <f t="shared" si="142"/>
        <v>6484.9701510114564</v>
      </c>
      <c r="AE82" s="28">
        <f t="shared" si="142"/>
        <v>10296.451188155977</v>
      </c>
      <c r="AF82" s="28">
        <f t="shared" si="142"/>
        <v>17187.181443218044</v>
      </c>
      <c r="AG82" s="28">
        <f t="shared" si="142"/>
        <v>16686.481276262599</v>
      </c>
      <c r="AH82" s="28">
        <f t="shared" si="142"/>
        <v>34019.564092993423</v>
      </c>
    </row>
    <row r="83" spans="2:34" s="1" customFormat="1" ht="18.600000000000001">
      <c r="B83" s="26" t="s">
        <v>54</v>
      </c>
      <c r="C83" s="29"/>
      <c r="D83" s="28">
        <f t="shared" ref="D83:AH83" si="145">D25*D$86/1000</f>
        <v>337.25903840466231</v>
      </c>
      <c r="E83" s="28">
        <f t="shared" ref="E83:O83" si="146">E25*E$86/1000</f>
        <v>256.97215669144344</v>
      </c>
      <c r="F83" s="28">
        <f t="shared" si="146"/>
        <v>725.53670860454076</v>
      </c>
      <c r="G83" s="28">
        <f t="shared" si="146"/>
        <v>254.79928493775887</v>
      </c>
      <c r="H83" s="28">
        <f t="shared" si="146"/>
        <v>129.70639719185073</v>
      </c>
      <c r="I83" s="28">
        <f t="shared" si="146"/>
        <v>584.48190432419926</v>
      </c>
      <c r="J83" s="28">
        <f t="shared" si="146"/>
        <v>243.11486192095995</v>
      </c>
      <c r="K83" s="28">
        <f t="shared" si="146"/>
        <v>264.3745317913818</v>
      </c>
      <c r="L83" s="28">
        <f t="shared" ref="L83" si="147">L25*L$86/1000</f>
        <v>142.52562436578907</v>
      </c>
      <c r="M83" s="28">
        <f t="shared" si="146"/>
        <v>355.16462849459583</v>
      </c>
      <c r="N83" s="28">
        <f t="shared" si="146"/>
        <v>398.24506680224323</v>
      </c>
      <c r="O83" s="28">
        <f t="shared" si="146"/>
        <v>399.63565999999992</v>
      </c>
      <c r="P83" s="28">
        <f t="shared" si="145"/>
        <v>337.25903840466231</v>
      </c>
      <c r="Q83" s="28">
        <f t="shared" si="145"/>
        <v>592.48153996392523</v>
      </c>
      <c r="R83" s="28">
        <f t="shared" si="145"/>
        <v>1329.9089088082494</v>
      </c>
      <c r="S83" s="28">
        <f t="shared" si="145"/>
        <v>1576.9678964757079</v>
      </c>
      <c r="T83" s="28">
        <f t="shared" si="145"/>
        <v>1753.213096696461</v>
      </c>
      <c r="U83" s="28">
        <f t="shared" si="145"/>
        <v>2345.2708460127101</v>
      </c>
      <c r="V83" s="28">
        <f t="shared" si="145"/>
        <v>2593.1406886078512</v>
      </c>
      <c r="W83" s="28">
        <f t="shared" si="145"/>
        <v>2849.7072031567732</v>
      </c>
      <c r="X83" s="28">
        <f t="shared" si="145"/>
        <v>2949.5371319420378</v>
      </c>
      <c r="Y83" s="28">
        <f t="shared" si="145"/>
        <v>3305.0082748502891</v>
      </c>
      <c r="Z83" s="28">
        <f t="shared" si="145"/>
        <v>3737.8089452043914</v>
      </c>
      <c r="AA83" s="28">
        <f t="shared" si="145"/>
        <v>4142.4839476563475</v>
      </c>
      <c r="AB83" s="28">
        <f t="shared" si="145"/>
        <v>1329.9089088082494</v>
      </c>
      <c r="AC83" s="28">
        <f t="shared" si="145"/>
        <v>1025.1827184856618</v>
      </c>
      <c r="AD83" s="28">
        <f t="shared" si="145"/>
        <v>647.33076446909513</v>
      </c>
      <c r="AE83" s="28">
        <f t="shared" si="145"/>
        <v>1180.2726208383692</v>
      </c>
      <c r="AF83" s="28">
        <f t="shared" si="145"/>
        <v>2345.2708460127101</v>
      </c>
      <c r="AG83" s="28">
        <f t="shared" si="145"/>
        <v>1813.9079436316554</v>
      </c>
      <c r="AH83" s="28">
        <f t="shared" si="145"/>
        <v>4142.4839476563466</v>
      </c>
    </row>
    <row r="84" spans="2:34" s="1" customFormat="1" ht="18.600000000000001">
      <c r="B84" s="26" t="s">
        <v>55</v>
      </c>
      <c r="C84" s="29"/>
      <c r="D84" s="28">
        <f t="shared" ref="D84:AH84" si="148">D26*D$86/1000</f>
        <v>70.360948716534864</v>
      </c>
      <c r="E84" s="28">
        <f t="shared" ref="E84:O84" si="149">E26*E$86/1000</f>
        <v>-137.44446018455344</v>
      </c>
      <c r="F84" s="28">
        <f t="shared" si="149"/>
        <v>-3.5100018316132258E-3</v>
      </c>
      <c r="G84" s="28">
        <f t="shared" si="149"/>
        <v>-4.9699944927656149E-3</v>
      </c>
      <c r="H84" s="28">
        <f t="shared" si="149"/>
        <v>4.7800017391364923E-3</v>
      </c>
      <c r="I84" s="28">
        <f t="shared" si="149"/>
        <v>-2.6099993494858574E-3</v>
      </c>
      <c r="J84" s="28">
        <f t="shared" si="149"/>
        <v>-1.4070008213521197E-2</v>
      </c>
      <c r="K84" s="28">
        <f t="shared" si="149"/>
        <v>5.2700060158684219E-3</v>
      </c>
      <c r="L84" s="28">
        <f t="shared" ref="L84" si="150">L26*L$86/1000</f>
        <v>6.7100025595017414E-3</v>
      </c>
      <c r="M84" s="28">
        <f t="shared" si="149"/>
        <v>9.330006527835305E-3</v>
      </c>
      <c r="N84" s="28">
        <f t="shared" si="149"/>
        <v>1.0900007028702902E-3</v>
      </c>
      <c r="O84" s="28">
        <f t="shared" si="149"/>
        <v>2.9999999999999994E-5</v>
      </c>
      <c r="P84" s="28">
        <f t="shared" si="148"/>
        <v>70.360948716534864</v>
      </c>
      <c r="Q84" s="28">
        <f t="shared" si="148"/>
        <v>-90.634170208105303</v>
      </c>
      <c r="R84" s="28">
        <f t="shared" si="148"/>
        <v>-89.46291911135269</v>
      </c>
      <c r="S84" s="28">
        <f t="shared" si="148"/>
        <v>-80.77901579170117</v>
      </c>
      <c r="T84" s="28">
        <f t="shared" si="148"/>
        <v>-84.05608258951554</v>
      </c>
      <c r="U84" s="28">
        <f t="shared" si="148"/>
        <v>-83.560128748964985</v>
      </c>
      <c r="V84" s="28">
        <f t="shared" si="148"/>
        <v>-83.997989522630718</v>
      </c>
      <c r="W84" s="28">
        <f t="shared" si="148"/>
        <v>-82.343531571121702</v>
      </c>
      <c r="X84" s="28">
        <f t="shared" si="148"/>
        <v>-79.070264763691299</v>
      </c>
      <c r="Y84" s="28">
        <f t="shared" si="148"/>
        <v>-79.817810717071637</v>
      </c>
      <c r="Z84" s="28">
        <f t="shared" si="148"/>
        <v>-78.25648076239149</v>
      </c>
      <c r="AA84" s="28">
        <f t="shared" si="148"/>
        <v>-77.843622813557758</v>
      </c>
      <c r="AB84" s="28">
        <f t="shared" si="148"/>
        <v>-89.46291911135269</v>
      </c>
      <c r="AC84" s="28">
        <f t="shared" si="148"/>
        <v>-5.7357558228480592E-3</v>
      </c>
      <c r="AD84" s="28">
        <f t="shared" si="148"/>
        <v>2.6994156070238298E-3</v>
      </c>
      <c r="AE84" s="28">
        <f t="shared" si="148"/>
        <v>9.3125013526291454E-3</v>
      </c>
      <c r="AF84" s="28">
        <f t="shared" si="148"/>
        <v>-83.560128748964985</v>
      </c>
      <c r="AG84" s="28">
        <f t="shared" si="148"/>
        <v>1.1833332868420109E-2</v>
      </c>
      <c r="AH84" s="28">
        <f t="shared" si="148"/>
        <v>-77.843622813557744</v>
      </c>
    </row>
    <row r="85" spans="2:34" s="16" customFormat="1" ht="18.95" thickBot="1">
      <c r="B85" s="17" t="s">
        <v>56</v>
      </c>
      <c r="C85" s="18"/>
      <c r="D85" s="19">
        <f t="shared" ref="D85:AH85" si="151">D27*D$86/1000</f>
        <v>21943.24395886988</v>
      </c>
      <c r="E85" s="19">
        <f t="shared" ref="E85:O85" si="152">E27*E$86/1000</f>
        <v>22008.5916863616</v>
      </c>
      <c r="F85" s="19">
        <f t="shared" si="152"/>
        <v>21840.202466804229</v>
      </c>
      <c r="G85" s="19">
        <f t="shared" si="152"/>
        <v>12504.018643958487</v>
      </c>
      <c r="H85" s="19">
        <f t="shared" si="152"/>
        <v>25623.88344289007</v>
      </c>
      <c r="I85" s="19">
        <f t="shared" si="152"/>
        <v>20529.001273368202</v>
      </c>
      <c r="J85" s="19">
        <f t="shared" si="152"/>
        <v>19846.835705807436</v>
      </c>
      <c r="K85" s="19">
        <f t="shared" si="152"/>
        <v>17917.41110325704</v>
      </c>
      <c r="L85" s="19">
        <f t="shared" ref="L85" si="153">L27*L$86/1000</f>
        <v>14130.744690112049</v>
      </c>
      <c r="M85" s="19">
        <f t="shared" si="152"/>
        <v>24653.927629374764</v>
      </c>
      <c r="N85" s="19">
        <f t="shared" si="152"/>
        <v>19411.101826952276</v>
      </c>
      <c r="O85" s="19">
        <f t="shared" si="152"/>
        <v>22823.87628</v>
      </c>
      <c r="P85" s="19">
        <f t="shared" si="151"/>
        <v>21943.24395886988</v>
      </c>
      <c r="Q85" s="19">
        <f t="shared" si="151"/>
        <v>44479.857313126726</v>
      </c>
      <c r="R85" s="19">
        <f t="shared" si="151"/>
        <v>66332.606467456179</v>
      </c>
      <c r="S85" s="19">
        <f t="shared" si="151"/>
        <v>78352.958026100314</v>
      </c>
      <c r="T85" s="19">
        <f t="shared" si="151"/>
        <v>103699.00056418065</v>
      </c>
      <c r="U85" s="19">
        <f t="shared" si="151"/>
        <v>124244.22282322159</v>
      </c>
      <c r="V85" s="19">
        <f t="shared" si="151"/>
        <v>144138.01596083597</v>
      </c>
      <c r="W85" s="19">
        <f t="shared" si="151"/>
        <v>162146.48329169775</v>
      </c>
      <c r="X85" s="19">
        <f t="shared" si="151"/>
        <v>176815.11460803391</v>
      </c>
      <c r="Y85" s="19">
        <f t="shared" si="151"/>
        <v>201223.24132185846</v>
      </c>
      <c r="Z85" s="19">
        <f t="shared" si="151"/>
        <v>221534.29702767305</v>
      </c>
      <c r="AA85" s="19">
        <f t="shared" si="151"/>
        <v>244603.45127684274</v>
      </c>
      <c r="AB85" s="19">
        <f t="shared" si="151"/>
        <v>66332.606467456179</v>
      </c>
      <c r="AC85" s="19">
        <f t="shared" si="151"/>
        <v>57887.468654266668</v>
      </c>
      <c r="AD85" s="19">
        <f t="shared" si="151"/>
        <v>52519.159648007721</v>
      </c>
      <c r="AE85" s="19">
        <f t="shared" si="151"/>
        <v>67203.225208079282</v>
      </c>
      <c r="AF85" s="19">
        <f t="shared" si="151"/>
        <v>124244.22282322159</v>
      </c>
      <c r="AG85" s="19">
        <f t="shared" si="151"/>
        <v>119401.24064494255</v>
      </c>
      <c r="AH85" s="19">
        <f t="shared" si="151"/>
        <v>244603.45127684271</v>
      </c>
    </row>
    <row r="86" spans="2:34" s="16" customFormat="1" ht="18.95" thickTop="1">
      <c r="B86" s="21" t="s">
        <v>59</v>
      </c>
      <c r="C86" s="22"/>
      <c r="D86" s="23">
        <v>994.34900000000005</v>
      </c>
      <c r="E86" s="23">
        <v>800.14499999999998</v>
      </c>
      <c r="F86" s="23">
        <v>862.3549999999999</v>
      </c>
      <c r="G86" s="23">
        <v>541.46900000000005</v>
      </c>
      <c r="H86" s="23">
        <v>961.97199999999998</v>
      </c>
      <c r="I86" s="23">
        <v>802.44200000000001</v>
      </c>
      <c r="J86" s="23">
        <v>856.5150000000001</v>
      </c>
      <c r="K86" s="23">
        <v>700.81399999999996</v>
      </c>
      <c r="L86" s="23">
        <v>524.32100000000003</v>
      </c>
      <c r="M86" s="23">
        <v>857.55899999999997</v>
      </c>
      <c r="N86" s="23">
        <v>620.31399999999996</v>
      </c>
      <c r="O86" s="23">
        <v>725.7059999999999</v>
      </c>
      <c r="P86" s="23">
        <v>994.34900000000005</v>
      </c>
      <c r="Q86" s="23">
        <v>1794.4940000000001</v>
      </c>
      <c r="R86" s="23">
        <v>2656.8490000000002</v>
      </c>
      <c r="S86" s="23">
        <v>3198.3180000000002</v>
      </c>
      <c r="T86" s="23">
        <v>4160.29</v>
      </c>
      <c r="U86" s="23">
        <v>4962.732</v>
      </c>
      <c r="V86" s="23">
        <v>5819.2470000000003</v>
      </c>
      <c r="W86" s="23">
        <v>6520.0610000000006</v>
      </c>
      <c r="X86" s="23">
        <v>7044.3820000000005</v>
      </c>
      <c r="Y86" s="23">
        <v>7901.9410000000007</v>
      </c>
      <c r="Z86" s="23">
        <v>8522.255000000001</v>
      </c>
      <c r="AA86" s="23">
        <v>9247.9610000000011</v>
      </c>
      <c r="AB86" s="23">
        <v>2656.8490000000002</v>
      </c>
      <c r="AC86" s="23">
        <v>2305.8829999999998</v>
      </c>
      <c r="AD86" s="23">
        <v>2081.65</v>
      </c>
      <c r="AE86" s="23">
        <v>2203.5789999999997</v>
      </c>
      <c r="AF86" s="23">
        <v>4962.732</v>
      </c>
      <c r="AG86" s="23">
        <v>4285.2289999999994</v>
      </c>
      <c r="AH86" s="23">
        <v>9247.9609999999993</v>
      </c>
    </row>
    <row r="87" spans="2:34" ht="18.600000000000001">
      <c r="D87" s="9">
        <f>D85-SUM(D63,D70,D76,D82:D84)</f>
        <v>0</v>
      </c>
      <c r="E87" s="9">
        <f t="shared" ref="E87:AH87" si="154">E85-SUM(E63,E70,E76,E82:E84)</f>
        <v>0</v>
      </c>
      <c r="F87" s="9">
        <f t="shared" si="154"/>
        <v>0</v>
      </c>
      <c r="G87" s="9">
        <f t="shared" si="154"/>
        <v>0</v>
      </c>
      <c r="H87" s="9">
        <f t="shared" si="154"/>
        <v>0</v>
      </c>
      <c r="I87" s="9">
        <v>0</v>
      </c>
      <c r="J87" s="9">
        <f t="shared" ref="J87" si="155">J85-SUM(J63,J70,J76,J82:J84)</f>
        <v>0</v>
      </c>
      <c r="K87" s="9">
        <f t="shared" si="154"/>
        <v>0</v>
      </c>
      <c r="L87" s="9">
        <f t="shared" ref="L87" si="156">L85-SUM(L63,L70,L76,L82:L84)</f>
        <v>0</v>
      </c>
      <c r="M87" s="9">
        <f t="shared" ref="M87:N87" si="157">M85-SUM(M63,M70,M76,M82:M84)</f>
        <v>0</v>
      </c>
      <c r="N87" s="9">
        <f t="shared" si="157"/>
        <v>0</v>
      </c>
      <c r="O87" s="9">
        <f t="shared" si="154"/>
        <v>0</v>
      </c>
      <c r="P87" s="9">
        <f t="shared" si="154"/>
        <v>0</v>
      </c>
      <c r="Q87" s="9">
        <f t="shared" si="154"/>
        <v>0</v>
      </c>
      <c r="R87" s="9">
        <f t="shared" si="154"/>
        <v>0</v>
      </c>
      <c r="S87" s="9">
        <f t="shared" si="154"/>
        <v>0</v>
      </c>
      <c r="T87" s="9">
        <f t="shared" si="154"/>
        <v>0</v>
      </c>
      <c r="U87" s="9">
        <f t="shared" si="154"/>
        <v>0</v>
      </c>
      <c r="V87" s="9">
        <f t="shared" si="154"/>
        <v>0</v>
      </c>
      <c r="W87" s="9">
        <f t="shared" si="154"/>
        <v>0</v>
      </c>
      <c r="X87" s="9">
        <f t="shared" si="154"/>
        <v>0</v>
      </c>
      <c r="Y87" s="9">
        <f t="shared" si="154"/>
        <v>0</v>
      </c>
      <c r="Z87" s="9">
        <f t="shared" si="154"/>
        <v>0</v>
      </c>
      <c r="AA87" s="9">
        <f t="shared" si="154"/>
        <v>0</v>
      </c>
      <c r="AB87" s="9">
        <f t="shared" si="154"/>
        <v>0</v>
      </c>
      <c r="AC87" s="9">
        <f t="shared" si="154"/>
        <v>0</v>
      </c>
      <c r="AD87" s="9">
        <f t="shared" si="154"/>
        <v>0</v>
      </c>
      <c r="AE87" s="9">
        <f t="shared" si="154"/>
        <v>0</v>
      </c>
      <c r="AF87" s="9">
        <f t="shared" si="154"/>
        <v>0</v>
      </c>
      <c r="AG87" s="9">
        <f t="shared" si="154"/>
        <v>0</v>
      </c>
      <c r="AH87" s="9">
        <f t="shared" si="154"/>
        <v>0</v>
      </c>
    </row>
  </sheetData>
  <printOptions horizontalCentered="1"/>
  <pageMargins left="0" right="0" top="0.25" bottom="0.25" header="0.3" footer="0.3"/>
  <pageSetup paperSize="9" scale="38" orientation="portrait" r:id="rId1"/>
  <headerFooter alignWithMargins="0">
    <oddFooter>&amp;RForm Update 05.Feb.15</oddFooter>
  </headerFooter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84D2C1-87CD-469E-BAAB-9C599052D373}"/>
</file>

<file path=customXml/itemProps2.xml><?xml version="1.0" encoding="utf-8"?>
<ds:datastoreItem xmlns:ds="http://schemas.openxmlformats.org/officeDocument/2006/customXml" ds:itemID="{A62C7C76-6E95-487C-8498-A132682C000F}"/>
</file>

<file path=customXml/itemProps3.xml><?xml version="1.0" encoding="utf-8"?>
<ds:datastoreItem xmlns:ds="http://schemas.openxmlformats.org/officeDocument/2006/customXml" ds:itemID="{2E52F341-DFFE-410B-8AB7-3F757427F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Sirirate</dc:creator>
  <cp:keywords/>
  <dc:description/>
  <cp:lastModifiedBy>Teeranai Sriparkdee</cp:lastModifiedBy>
  <cp:revision/>
  <dcterms:created xsi:type="dcterms:W3CDTF">2020-09-14T01:56:10Z</dcterms:created>
  <dcterms:modified xsi:type="dcterms:W3CDTF">2023-10-25T15:42:10Z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2023-10-25T15:39:57Z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3f3af574-fdc8-48c2-8e6d-662af17b62b5</vt:lpwstr>
  </property>
  <property fmtid="{D5CDD505-2E9C-101B-9397-08002B2CF9AE}" pid="9" name="MSIP_Label_282ec11f-0307-4ba2-9c7f-1e910abb2b8a_ContentBits">
    <vt:lpwstr>0</vt:lpwstr>
  </property>
</Properties>
</file>