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/>
  <mc:AlternateContent xmlns:mc="http://schemas.openxmlformats.org/markup-compatibility/2006">
    <mc:Choice Requires="x15">
      <x15ac:absPath xmlns:x15ac="http://schemas.microsoft.com/office/spreadsheetml/2010/11/ac" url="D:\Doctor_Thesis\database and website\2022.10.12-newtmy\1_preprocessing_optimization\"/>
    </mc:Choice>
  </mc:AlternateContent>
  <xr:revisionPtr revIDLastSave="0" documentId="13_ncr:1_{F4A390B8-1331-406B-B43C-03D43950B194}" xr6:coauthVersionLast="47" xr6:coauthVersionMax="47" xr10:uidLastSave="{00000000-0000-0000-0000-000000000000}"/>
  <bookViews>
    <workbookView xWindow="1929" yWindow="3583" windowWidth="16440" windowHeight="8288" tabRatio="783" activeTab="1" xr2:uid="{00000000-000D-0000-FFFF-FFFF00000000}"/>
  </bookViews>
  <sheets>
    <sheet name="MLAD_SourceData" sheetId="1" r:id="rId1"/>
    <sheet name="Sheet1" sheetId="21" r:id="rId2"/>
    <sheet name="Sheet4" sheetId="23" r:id="rId3"/>
    <sheet name="Sheet2" sheetId="16" r:id="rId4"/>
    <sheet name="Sheet3" sheetId="22" r:id="rId5"/>
    <sheet name="乱序规则" sheetId="20" r:id="rId6"/>
  </sheets>
  <definedNames>
    <definedName name="_xlnm._FilterDatabase" localSheetId="0" hidden="1">MLAD_SourceData!$A$1:$AE$177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77" i="1" l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B176" i="20"/>
  <c r="B175" i="20"/>
  <c r="B174" i="20"/>
  <c r="B173" i="20"/>
  <c r="B172" i="20"/>
  <c r="B171" i="20"/>
  <c r="B170" i="20"/>
  <c r="B169" i="20"/>
  <c r="B168" i="20"/>
  <c r="B167" i="20"/>
  <c r="B166" i="20"/>
  <c r="B165" i="20"/>
  <c r="B164" i="20"/>
  <c r="B163" i="20"/>
  <c r="B162" i="20"/>
  <c r="B161" i="20"/>
  <c r="B160" i="20"/>
  <c r="B159" i="20"/>
  <c r="B158" i="20"/>
  <c r="B157" i="20"/>
  <c r="B156" i="20"/>
  <c r="B155" i="20"/>
  <c r="B154" i="20"/>
  <c r="B153" i="20"/>
  <c r="B152" i="20"/>
  <c r="B151" i="20"/>
  <c r="B150" i="20"/>
  <c r="B149" i="20"/>
  <c r="B148" i="20"/>
  <c r="B147" i="20"/>
  <c r="B146" i="20"/>
  <c r="B145" i="20"/>
  <c r="B144" i="20"/>
  <c r="B143" i="20"/>
  <c r="B142" i="20"/>
  <c r="B141" i="20"/>
  <c r="B140" i="20"/>
  <c r="B139" i="20"/>
  <c r="B138" i="20"/>
  <c r="B137" i="20"/>
  <c r="B136" i="20"/>
  <c r="B135" i="20"/>
  <c r="B134" i="20"/>
  <c r="B133" i="20"/>
  <c r="B132" i="20"/>
  <c r="B131" i="20"/>
  <c r="B130" i="20"/>
  <c r="B129" i="20"/>
  <c r="B128" i="20"/>
  <c r="B127" i="20"/>
  <c r="B126" i="20"/>
  <c r="B125" i="20"/>
  <c r="B124" i="20"/>
  <c r="B123" i="20"/>
  <c r="B122" i="20"/>
  <c r="B121" i="20"/>
  <c r="B120" i="20"/>
  <c r="B119" i="20"/>
  <c r="B118" i="20"/>
  <c r="B117" i="20"/>
  <c r="B116" i="20"/>
  <c r="B115" i="20"/>
  <c r="B114" i="20"/>
  <c r="B113" i="20"/>
  <c r="B112" i="20"/>
  <c r="B111" i="20"/>
  <c r="B110" i="20"/>
  <c r="B109" i="20"/>
  <c r="B108" i="20"/>
  <c r="B107" i="20"/>
  <c r="B106" i="20"/>
  <c r="B105" i="20"/>
  <c r="B104" i="20"/>
  <c r="B103" i="20"/>
  <c r="B102" i="20"/>
  <c r="B101" i="20"/>
  <c r="B100" i="20"/>
  <c r="B99" i="20"/>
  <c r="B98" i="20"/>
  <c r="B97" i="20"/>
  <c r="B96" i="20"/>
  <c r="B95" i="20"/>
  <c r="B94" i="20"/>
  <c r="B93" i="20"/>
  <c r="B92" i="20"/>
  <c r="B91" i="20"/>
  <c r="B90" i="20"/>
  <c r="B89" i="20"/>
  <c r="B88" i="20"/>
  <c r="B87" i="20"/>
  <c r="B86" i="20"/>
  <c r="B85" i="20"/>
  <c r="B84" i="20"/>
  <c r="B83" i="20"/>
  <c r="B82" i="20"/>
  <c r="B81" i="20"/>
  <c r="B80" i="20"/>
  <c r="B79" i="20"/>
  <c r="B78" i="20"/>
  <c r="B77" i="20"/>
  <c r="B76" i="20"/>
  <c r="B75" i="20"/>
  <c r="B74" i="20"/>
  <c r="B73" i="20"/>
  <c r="B72" i="20"/>
  <c r="B71" i="20"/>
  <c r="B70" i="20"/>
  <c r="B69" i="20"/>
  <c r="B68" i="20"/>
  <c r="B67" i="20"/>
  <c r="B66" i="20"/>
  <c r="B65" i="20"/>
  <c r="B64" i="20"/>
  <c r="B63" i="20"/>
  <c r="B62" i="20"/>
  <c r="B61" i="20"/>
  <c r="B60" i="20"/>
  <c r="B59" i="20"/>
  <c r="B58" i="20"/>
  <c r="B57" i="20"/>
  <c r="B56" i="20"/>
  <c r="B55" i="20"/>
  <c r="B54" i="20"/>
  <c r="B53" i="20"/>
  <c r="B52" i="20"/>
  <c r="B51" i="20"/>
  <c r="B50" i="20"/>
  <c r="B49" i="20"/>
  <c r="B48" i="20"/>
  <c r="B47" i="20"/>
  <c r="B46" i="20"/>
  <c r="B45" i="20"/>
  <c r="B44" i="20"/>
  <c r="B43" i="20"/>
  <c r="B42" i="20"/>
  <c r="B41" i="20"/>
  <c r="B40" i="20"/>
  <c r="B39" i="20"/>
  <c r="B38" i="20"/>
  <c r="B37" i="20"/>
  <c r="B36" i="20"/>
  <c r="B35" i="20"/>
  <c r="B34" i="20"/>
  <c r="B33" i="20"/>
  <c r="B32" i="20"/>
  <c r="B31" i="20"/>
  <c r="B30" i="20"/>
  <c r="B29" i="20"/>
  <c r="B28" i="20"/>
  <c r="B27" i="20"/>
  <c r="B26" i="20"/>
  <c r="B25" i="20"/>
  <c r="B24" i="20"/>
  <c r="B23" i="20"/>
  <c r="B22" i="20"/>
  <c r="B21" i="20"/>
  <c r="B20" i="20"/>
  <c r="B19" i="20"/>
  <c r="B18" i="20"/>
  <c r="B17" i="20"/>
  <c r="B16" i="20"/>
  <c r="B15" i="20"/>
  <c r="B14" i="20"/>
  <c r="B13" i="20"/>
  <c r="B12" i="20"/>
  <c r="B11" i="20"/>
  <c r="B10" i="20"/>
  <c r="B9" i="20"/>
  <c r="B8" i="20"/>
  <c r="B7" i="20"/>
  <c r="B6" i="20"/>
  <c r="B5" i="20"/>
  <c r="B4" i="20"/>
  <c r="B3" i="20"/>
  <c r="B2" i="20"/>
  <c r="B1" i="20"/>
  <c r="Z177" i="1"/>
  <c r="X177" i="1"/>
  <c r="T177" i="1"/>
  <c r="S177" i="1"/>
  <c r="R177" i="1"/>
  <c r="Q177" i="1"/>
  <c r="M177" i="1"/>
  <c r="Z176" i="1"/>
  <c r="X176" i="1"/>
  <c r="T176" i="1"/>
  <c r="S176" i="1"/>
  <c r="R176" i="1"/>
  <c r="Q176" i="1"/>
  <c r="M176" i="1"/>
  <c r="Z175" i="1"/>
  <c r="X175" i="1"/>
  <c r="T175" i="1"/>
  <c r="S175" i="1"/>
  <c r="R175" i="1"/>
  <c r="Q175" i="1"/>
  <c r="M175" i="1"/>
  <c r="Z174" i="1"/>
  <c r="X174" i="1"/>
  <c r="T174" i="1"/>
  <c r="S174" i="1"/>
  <c r="R174" i="1"/>
  <c r="Q174" i="1"/>
  <c r="M174" i="1"/>
  <c r="Z173" i="1"/>
  <c r="X173" i="1"/>
  <c r="T173" i="1"/>
  <c r="S173" i="1"/>
  <c r="R173" i="1"/>
  <c r="Q173" i="1"/>
  <c r="M173" i="1"/>
  <c r="Z172" i="1"/>
  <c r="X172" i="1"/>
  <c r="T172" i="1"/>
  <c r="S172" i="1"/>
  <c r="R172" i="1"/>
  <c r="Q172" i="1"/>
  <c r="M172" i="1"/>
  <c r="Z171" i="1"/>
  <c r="X171" i="1"/>
  <c r="T171" i="1"/>
  <c r="S171" i="1"/>
  <c r="R171" i="1"/>
  <c r="Q171" i="1"/>
  <c r="M171" i="1"/>
  <c r="Z170" i="1"/>
  <c r="X170" i="1"/>
  <c r="T170" i="1"/>
  <c r="S170" i="1"/>
  <c r="R170" i="1"/>
  <c r="Q170" i="1"/>
  <c r="M170" i="1"/>
  <c r="Z169" i="1"/>
  <c r="X169" i="1"/>
  <c r="T169" i="1"/>
  <c r="S169" i="1"/>
  <c r="R169" i="1"/>
  <c r="Q169" i="1"/>
  <c r="M169" i="1"/>
  <c r="Z168" i="1"/>
  <c r="X168" i="1"/>
  <c r="T168" i="1"/>
  <c r="S168" i="1"/>
  <c r="R168" i="1"/>
  <c r="Q168" i="1"/>
  <c r="M168" i="1"/>
  <c r="Z167" i="1"/>
  <c r="X167" i="1"/>
  <c r="T167" i="1"/>
  <c r="S167" i="1"/>
  <c r="R167" i="1"/>
  <c r="Q167" i="1"/>
  <c r="M167" i="1"/>
  <c r="Z166" i="1"/>
  <c r="X166" i="1"/>
  <c r="T166" i="1"/>
  <c r="S166" i="1"/>
  <c r="R166" i="1"/>
  <c r="Q166" i="1"/>
  <c r="M166" i="1"/>
  <c r="Z165" i="1"/>
  <c r="X165" i="1"/>
  <c r="T165" i="1"/>
  <c r="S165" i="1"/>
  <c r="R165" i="1"/>
  <c r="Q165" i="1"/>
  <c r="M165" i="1"/>
  <c r="Z164" i="1"/>
  <c r="X164" i="1"/>
  <c r="T164" i="1"/>
  <c r="S164" i="1"/>
  <c r="R164" i="1"/>
  <c r="Q164" i="1"/>
  <c r="M164" i="1"/>
  <c r="Z163" i="1"/>
  <c r="X163" i="1"/>
  <c r="T163" i="1"/>
  <c r="S163" i="1"/>
  <c r="R163" i="1"/>
  <c r="Q163" i="1"/>
  <c r="M163" i="1"/>
  <c r="Z162" i="1"/>
  <c r="X162" i="1"/>
  <c r="T162" i="1"/>
  <c r="S162" i="1"/>
  <c r="R162" i="1"/>
  <c r="Q162" i="1"/>
  <c r="M162" i="1"/>
  <c r="Z161" i="1"/>
  <c r="X161" i="1"/>
  <c r="T161" i="1"/>
  <c r="S161" i="1"/>
  <c r="R161" i="1"/>
  <c r="Q161" i="1"/>
  <c r="M161" i="1"/>
  <c r="Z160" i="1"/>
  <c r="X160" i="1"/>
  <c r="T160" i="1"/>
  <c r="S160" i="1"/>
  <c r="R160" i="1"/>
  <c r="Q160" i="1"/>
  <c r="M160" i="1"/>
  <c r="Z159" i="1"/>
  <c r="X159" i="1"/>
  <c r="T159" i="1"/>
  <c r="S159" i="1"/>
  <c r="R159" i="1"/>
  <c r="Q159" i="1"/>
  <c r="M159" i="1"/>
  <c r="Z158" i="1"/>
  <c r="X158" i="1"/>
  <c r="T158" i="1"/>
  <c r="S158" i="1"/>
  <c r="R158" i="1"/>
  <c r="Q158" i="1"/>
  <c r="M158" i="1"/>
  <c r="Z157" i="1"/>
  <c r="X157" i="1"/>
  <c r="T157" i="1"/>
  <c r="S157" i="1"/>
  <c r="R157" i="1"/>
  <c r="Q157" i="1"/>
  <c r="M157" i="1"/>
  <c r="Z156" i="1"/>
  <c r="X156" i="1"/>
  <c r="T156" i="1"/>
  <c r="S156" i="1"/>
  <c r="R156" i="1"/>
  <c r="Q156" i="1"/>
  <c r="M156" i="1"/>
  <c r="Z155" i="1"/>
  <c r="X155" i="1"/>
  <c r="T155" i="1"/>
  <c r="S155" i="1"/>
  <c r="R155" i="1"/>
  <c r="Q155" i="1"/>
  <c r="M155" i="1"/>
  <c r="Z154" i="1"/>
  <c r="X154" i="1"/>
  <c r="T154" i="1"/>
  <c r="S154" i="1"/>
  <c r="R154" i="1"/>
  <c r="Q154" i="1"/>
  <c r="M154" i="1"/>
  <c r="Z153" i="1"/>
  <c r="X153" i="1"/>
  <c r="T153" i="1"/>
  <c r="S153" i="1"/>
  <c r="R153" i="1"/>
  <c r="Q153" i="1"/>
  <c r="M153" i="1"/>
  <c r="Z152" i="1"/>
  <c r="X152" i="1"/>
  <c r="T152" i="1"/>
  <c r="S152" i="1"/>
  <c r="R152" i="1"/>
  <c r="Q152" i="1"/>
  <c r="M152" i="1"/>
  <c r="Z151" i="1"/>
  <c r="X151" i="1"/>
  <c r="T151" i="1"/>
  <c r="S151" i="1"/>
  <c r="R151" i="1"/>
  <c r="Q151" i="1"/>
  <c r="M151" i="1"/>
  <c r="Z150" i="1"/>
  <c r="X150" i="1"/>
  <c r="T150" i="1"/>
  <c r="S150" i="1"/>
  <c r="R150" i="1"/>
  <c r="Q150" i="1"/>
  <c r="M150" i="1"/>
  <c r="Z149" i="1"/>
  <c r="X149" i="1"/>
  <c r="T149" i="1"/>
  <c r="S149" i="1"/>
  <c r="R149" i="1"/>
  <c r="Q149" i="1"/>
  <c r="M149" i="1"/>
  <c r="Z148" i="1"/>
  <c r="X148" i="1"/>
  <c r="T148" i="1"/>
  <c r="S148" i="1"/>
  <c r="R148" i="1"/>
  <c r="Q148" i="1"/>
  <c r="M148" i="1"/>
  <c r="Z147" i="1"/>
  <c r="X147" i="1"/>
  <c r="T147" i="1"/>
  <c r="S147" i="1"/>
  <c r="R147" i="1"/>
  <c r="Q147" i="1"/>
  <c r="M147" i="1"/>
  <c r="Z146" i="1"/>
  <c r="X146" i="1"/>
  <c r="T146" i="1"/>
  <c r="S146" i="1"/>
  <c r="R146" i="1"/>
  <c r="Q146" i="1"/>
  <c r="M146" i="1"/>
  <c r="Z145" i="1"/>
  <c r="X145" i="1"/>
  <c r="T145" i="1"/>
  <c r="S145" i="1"/>
  <c r="R145" i="1"/>
  <c r="Q145" i="1"/>
  <c r="M145" i="1"/>
  <c r="Z144" i="1"/>
  <c r="X144" i="1"/>
  <c r="T144" i="1"/>
  <c r="S144" i="1"/>
  <c r="R144" i="1"/>
  <c r="Q144" i="1"/>
  <c r="M144" i="1"/>
  <c r="Z143" i="1"/>
  <c r="X143" i="1"/>
  <c r="T143" i="1"/>
  <c r="S143" i="1"/>
  <c r="R143" i="1"/>
  <c r="Q143" i="1"/>
  <c r="M143" i="1"/>
  <c r="Z142" i="1"/>
  <c r="X142" i="1"/>
  <c r="T142" i="1"/>
  <c r="S142" i="1"/>
  <c r="R142" i="1"/>
  <c r="Q142" i="1"/>
  <c r="M142" i="1"/>
  <c r="Z141" i="1"/>
  <c r="X141" i="1"/>
  <c r="T141" i="1"/>
  <c r="S141" i="1"/>
  <c r="R141" i="1"/>
  <c r="Q141" i="1"/>
  <c r="M141" i="1"/>
  <c r="Z140" i="1"/>
  <c r="X140" i="1"/>
  <c r="T140" i="1"/>
  <c r="S140" i="1"/>
  <c r="R140" i="1"/>
  <c r="Q140" i="1"/>
  <c r="M140" i="1"/>
  <c r="Z139" i="1"/>
  <c r="X139" i="1"/>
  <c r="T139" i="1"/>
  <c r="S139" i="1"/>
  <c r="R139" i="1"/>
  <c r="Q139" i="1"/>
  <c r="M139" i="1"/>
  <c r="Z138" i="1"/>
  <c r="X138" i="1"/>
  <c r="T138" i="1"/>
  <c r="S138" i="1"/>
  <c r="R138" i="1"/>
  <c r="Q138" i="1"/>
  <c r="M138" i="1"/>
  <c r="Z137" i="1"/>
  <c r="X137" i="1"/>
  <c r="T137" i="1"/>
  <c r="S137" i="1"/>
  <c r="R137" i="1"/>
  <c r="Q137" i="1"/>
  <c r="M137" i="1"/>
  <c r="Z136" i="1"/>
  <c r="X136" i="1"/>
  <c r="T136" i="1"/>
  <c r="S136" i="1"/>
  <c r="R136" i="1"/>
  <c r="Q136" i="1"/>
  <c r="U136" i="1" s="1"/>
  <c r="AA136" i="1" s="1"/>
  <c r="M136" i="1"/>
  <c r="Z135" i="1"/>
  <c r="X135" i="1"/>
  <c r="T135" i="1"/>
  <c r="S135" i="1"/>
  <c r="R135" i="1"/>
  <c r="Q135" i="1"/>
  <c r="M135" i="1"/>
  <c r="Z134" i="1"/>
  <c r="X134" i="1"/>
  <c r="T134" i="1"/>
  <c r="S134" i="1"/>
  <c r="R134" i="1"/>
  <c r="Q134" i="1"/>
  <c r="M134" i="1"/>
  <c r="Z133" i="1"/>
  <c r="X133" i="1"/>
  <c r="T133" i="1"/>
  <c r="S133" i="1"/>
  <c r="R133" i="1"/>
  <c r="Q133" i="1"/>
  <c r="M133" i="1"/>
  <c r="Z132" i="1"/>
  <c r="X132" i="1"/>
  <c r="T132" i="1"/>
  <c r="S132" i="1"/>
  <c r="R132" i="1"/>
  <c r="Q132" i="1"/>
  <c r="M132" i="1"/>
  <c r="Z131" i="1"/>
  <c r="X131" i="1"/>
  <c r="T131" i="1"/>
  <c r="S131" i="1"/>
  <c r="R131" i="1"/>
  <c r="Q131" i="1"/>
  <c r="M131" i="1"/>
  <c r="Z130" i="1"/>
  <c r="X130" i="1"/>
  <c r="T130" i="1"/>
  <c r="S130" i="1"/>
  <c r="R130" i="1"/>
  <c r="Q130" i="1"/>
  <c r="M130" i="1"/>
  <c r="Z129" i="1"/>
  <c r="X129" i="1"/>
  <c r="T129" i="1"/>
  <c r="S129" i="1"/>
  <c r="R129" i="1"/>
  <c r="Q129" i="1"/>
  <c r="M129" i="1"/>
  <c r="Z128" i="1"/>
  <c r="X128" i="1"/>
  <c r="T128" i="1"/>
  <c r="S128" i="1"/>
  <c r="R128" i="1"/>
  <c r="Q128" i="1"/>
  <c r="M128" i="1"/>
  <c r="Z127" i="1"/>
  <c r="X127" i="1"/>
  <c r="T127" i="1"/>
  <c r="S127" i="1"/>
  <c r="R127" i="1"/>
  <c r="Q127" i="1"/>
  <c r="M127" i="1"/>
  <c r="Z126" i="1"/>
  <c r="X126" i="1"/>
  <c r="T126" i="1"/>
  <c r="U126" i="1" s="1"/>
  <c r="Y126" i="1" s="1"/>
  <c r="S126" i="1"/>
  <c r="R126" i="1"/>
  <c r="Q126" i="1"/>
  <c r="M126" i="1"/>
  <c r="Z125" i="1"/>
  <c r="X125" i="1"/>
  <c r="T125" i="1"/>
  <c r="S125" i="1"/>
  <c r="R125" i="1"/>
  <c r="Q125" i="1"/>
  <c r="M125" i="1"/>
  <c r="Z124" i="1"/>
  <c r="X124" i="1"/>
  <c r="T124" i="1"/>
  <c r="S124" i="1"/>
  <c r="R124" i="1"/>
  <c r="Q124" i="1"/>
  <c r="M124" i="1"/>
  <c r="Z123" i="1"/>
  <c r="X123" i="1"/>
  <c r="T123" i="1"/>
  <c r="S123" i="1"/>
  <c r="R123" i="1"/>
  <c r="Q123" i="1"/>
  <c r="M123" i="1"/>
  <c r="Z122" i="1"/>
  <c r="X122" i="1"/>
  <c r="T122" i="1"/>
  <c r="S122" i="1"/>
  <c r="R122" i="1"/>
  <c r="Q122" i="1"/>
  <c r="M122" i="1"/>
  <c r="Z121" i="1"/>
  <c r="X121" i="1"/>
  <c r="T121" i="1"/>
  <c r="S121" i="1"/>
  <c r="R121" i="1"/>
  <c r="Q121" i="1"/>
  <c r="M121" i="1"/>
  <c r="Z120" i="1"/>
  <c r="X120" i="1"/>
  <c r="T120" i="1"/>
  <c r="S120" i="1"/>
  <c r="R120" i="1"/>
  <c r="Q120" i="1"/>
  <c r="M120" i="1"/>
  <c r="Z119" i="1"/>
  <c r="X119" i="1"/>
  <c r="T119" i="1"/>
  <c r="S119" i="1"/>
  <c r="R119" i="1"/>
  <c r="Q119" i="1"/>
  <c r="M119" i="1"/>
  <c r="Z118" i="1"/>
  <c r="X118" i="1"/>
  <c r="T118" i="1"/>
  <c r="S118" i="1"/>
  <c r="R118" i="1"/>
  <c r="Q118" i="1"/>
  <c r="M118" i="1"/>
  <c r="Z117" i="1"/>
  <c r="X117" i="1"/>
  <c r="T117" i="1"/>
  <c r="S117" i="1"/>
  <c r="R117" i="1"/>
  <c r="Q117" i="1"/>
  <c r="M117" i="1"/>
  <c r="Z116" i="1"/>
  <c r="X116" i="1"/>
  <c r="T116" i="1"/>
  <c r="S116" i="1"/>
  <c r="R116" i="1"/>
  <c r="Q116" i="1"/>
  <c r="M116" i="1"/>
  <c r="Z115" i="1"/>
  <c r="X115" i="1"/>
  <c r="T115" i="1"/>
  <c r="S115" i="1"/>
  <c r="R115" i="1"/>
  <c r="Q115" i="1"/>
  <c r="M115" i="1"/>
  <c r="Z114" i="1"/>
  <c r="X114" i="1"/>
  <c r="T114" i="1"/>
  <c r="S114" i="1"/>
  <c r="R114" i="1"/>
  <c r="Q114" i="1"/>
  <c r="M114" i="1"/>
  <c r="Z113" i="1"/>
  <c r="X113" i="1"/>
  <c r="T113" i="1"/>
  <c r="S113" i="1"/>
  <c r="R113" i="1"/>
  <c r="Q113" i="1"/>
  <c r="M113" i="1"/>
  <c r="Z112" i="1"/>
  <c r="X112" i="1"/>
  <c r="T112" i="1"/>
  <c r="S112" i="1"/>
  <c r="R112" i="1"/>
  <c r="Q112" i="1"/>
  <c r="M112" i="1"/>
  <c r="Z111" i="1"/>
  <c r="X111" i="1"/>
  <c r="T111" i="1"/>
  <c r="S111" i="1"/>
  <c r="R111" i="1"/>
  <c r="Q111" i="1"/>
  <c r="M111" i="1"/>
  <c r="Z110" i="1"/>
  <c r="X110" i="1"/>
  <c r="T110" i="1"/>
  <c r="S110" i="1"/>
  <c r="R110" i="1"/>
  <c r="Q110" i="1"/>
  <c r="M110" i="1"/>
  <c r="Z109" i="1"/>
  <c r="X109" i="1"/>
  <c r="T109" i="1"/>
  <c r="S109" i="1"/>
  <c r="R109" i="1"/>
  <c r="Q109" i="1"/>
  <c r="M109" i="1"/>
  <c r="Z108" i="1"/>
  <c r="X108" i="1"/>
  <c r="T108" i="1"/>
  <c r="S108" i="1"/>
  <c r="R108" i="1"/>
  <c r="Q108" i="1"/>
  <c r="M108" i="1"/>
  <c r="Z107" i="1"/>
  <c r="X107" i="1"/>
  <c r="T107" i="1"/>
  <c r="S107" i="1"/>
  <c r="R107" i="1"/>
  <c r="Q107" i="1"/>
  <c r="M107" i="1"/>
  <c r="Z106" i="1"/>
  <c r="X106" i="1"/>
  <c r="T106" i="1"/>
  <c r="S106" i="1"/>
  <c r="R106" i="1"/>
  <c r="Q106" i="1"/>
  <c r="M106" i="1"/>
  <c r="Z105" i="1"/>
  <c r="X105" i="1"/>
  <c r="T105" i="1"/>
  <c r="S105" i="1"/>
  <c r="R105" i="1"/>
  <c r="Q105" i="1"/>
  <c r="M105" i="1"/>
  <c r="Z104" i="1"/>
  <c r="X104" i="1"/>
  <c r="T104" i="1"/>
  <c r="S104" i="1"/>
  <c r="R104" i="1"/>
  <c r="Q104" i="1"/>
  <c r="M104" i="1"/>
  <c r="Z103" i="1"/>
  <c r="X103" i="1"/>
  <c r="T103" i="1"/>
  <c r="S103" i="1"/>
  <c r="R103" i="1"/>
  <c r="Q103" i="1"/>
  <c r="M103" i="1"/>
  <c r="Z102" i="1"/>
  <c r="X102" i="1"/>
  <c r="T102" i="1"/>
  <c r="S102" i="1"/>
  <c r="R102" i="1"/>
  <c r="Q102" i="1"/>
  <c r="M102" i="1"/>
  <c r="Z101" i="1"/>
  <c r="X101" i="1"/>
  <c r="T101" i="1"/>
  <c r="S101" i="1"/>
  <c r="R101" i="1"/>
  <c r="Q101" i="1"/>
  <c r="M101" i="1"/>
  <c r="Z100" i="1"/>
  <c r="X100" i="1"/>
  <c r="T100" i="1"/>
  <c r="S100" i="1"/>
  <c r="R100" i="1"/>
  <c r="Q100" i="1"/>
  <c r="M100" i="1"/>
  <c r="Z99" i="1"/>
  <c r="X99" i="1"/>
  <c r="T99" i="1"/>
  <c r="S99" i="1"/>
  <c r="R99" i="1"/>
  <c r="Q99" i="1"/>
  <c r="M99" i="1"/>
  <c r="Z98" i="1"/>
  <c r="X98" i="1"/>
  <c r="T98" i="1"/>
  <c r="S98" i="1"/>
  <c r="R98" i="1"/>
  <c r="Q98" i="1"/>
  <c r="M98" i="1"/>
  <c r="Z97" i="1"/>
  <c r="X97" i="1"/>
  <c r="T97" i="1"/>
  <c r="S97" i="1"/>
  <c r="R97" i="1"/>
  <c r="Q97" i="1"/>
  <c r="M97" i="1"/>
  <c r="Z96" i="1"/>
  <c r="X96" i="1"/>
  <c r="T96" i="1"/>
  <c r="S96" i="1"/>
  <c r="R96" i="1"/>
  <c r="Q96" i="1"/>
  <c r="M96" i="1"/>
  <c r="Z95" i="1"/>
  <c r="X95" i="1"/>
  <c r="T95" i="1"/>
  <c r="S95" i="1"/>
  <c r="R95" i="1"/>
  <c r="Q95" i="1"/>
  <c r="M95" i="1"/>
  <c r="Z94" i="1"/>
  <c r="X94" i="1"/>
  <c r="T94" i="1"/>
  <c r="S94" i="1"/>
  <c r="R94" i="1"/>
  <c r="Q94" i="1"/>
  <c r="M94" i="1"/>
  <c r="Z93" i="1"/>
  <c r="X93" i="1"/>
  <c r="T93" i="1"/>
  <c r="S93" i="1"/>
  <c r="R93" i="1"/>
  <c r="Q93" i="1"/>
  <c r="M93" i="1"/>
  <c r="Z92" i="1"/>
  <c r="X92" i="1"/>
  <c r="T92" i="1"/>
  <c r="S92" i="1"/>
  <c r="R92" i="1"/>
  <c r="Q92" i="1"/>
  <c r="M92" i="1"/>
  <c r="Z91" i="1"/>
  <c r="X91" i="1"/>
  <c r="T91" i="1"/>
  <c r="S91" i="1"/>
  <c r="R91" i="1"/>
  <c r="Q91" i="1"/>
  <c r="M91" i="1"/>
  <c r="Z90" i="1"/>
  <c r="X90" i="1"/>
  <c r="T90" i="1"/>
  <c r="S90" i="1"/>
  <c r="R90" i="1"/>
  <c r="Q90" i="1"/>
  <c r="M90" i="1"/>
  <c r="Z89" i="1"/>
  <c r="X89" i="1"/>
  <c r="T89" i="1"/>
  <c r="S89" i="1"/>
  <c r="R89" i="1"/>
  <c r="Q89" i="1"/>
  <c r="M89" i="1"/>
  <c r="Z88" i="1"/>
  <c r="X88" i="1"/>
  <c r="T88" i="1"/>
  <c r="S88" i="1"/>
  <c r="R88" i="1"/>
  <c r="Q88" i="1"/>
  <c r="M88" i="1"/>
  <c r="Z87" i="1"/>
  <c r="X87" i="1"/>
  <c r="T87" i="1"/>
  <c r="S87" i="1"/>
  <c r="R87" i="1"/>
  <c r="Q87" i="1"/>
  <c r="M87" i="1"/>
  <c r="Z86" i="1"/>
  <c r="X86" i="1"/>
  <c r="T86" i="1"/>
  <c r="S86" i="1"/>
  <c r="R86" i="1"/>
  <c r="Q86" i="1"/>
  <c r="M86" i="1"/>
  <c r="Z85" i="1"/>
  <c r="X85" i="1"/>
  <c r="T85" i="1"/>
  <c r="S85" i="1"/>
  <c r="R85" i="1"/>
  <c r="Q85" i="1"/>
  <c r="M85" i="1"/>
  <c r="Z84" i="1"/>
  <c r="X84" i="1"/>
  <c r="T84" i="1"/>
  <c r="S84" i="1"/>
  <c r="R84" i="1"/>
  <c r="Q84" i="1"/>
  <c r="M84" i="1"/>
  <c r="Z83" i="1"/>
  <c r="X83" i="1"/>
  <c r="T83" i="1"/>
  <c r="S83" i="1"/>
  <c r="R83" i="1"/>
  <c r="Q83" i="1"/>
  <c r="M83" i="1"/>
  <c r="Z82" i="1"/>
  <c r="X82" i="1"/>
  <c r="T82" i="1"/>
  <c r="S82" i="1"/>
  <c r="R82" i="1"/>
  <c r="Q82" i="1"/>
  <c r="M82" i="1"/>
  <c r="Z81" i="1"/>
  <c r="X81" i="1"/>
  <c r="T81" i="1"/>
  <c r="S81" i="1"/>
  <c r="R81" i="1"/>
  <c r="Q81" i="1"/>
  <c r="M81" i="1"/>
  <c r="Z80" i="1"/>
  <c r="X80" i="1"/>
  <c r="T80" i="1"/>
  <c r="S80" i="1"/>
  <c r="R80" i="1"/>
  <c r="Q80" i="1"/>
  <c r="M80" i="1"/>
  <c r="Z79" i="1"/>
  <c r="X79" i="1"/>
  <c r="T79" i="1"/>
  <c r="S79" i="1"/>
  <c r="R79" i="1"/>
  <c r="Q79" i="1"/>
  <c r="M79" i="1"/>
  <c r="Z78" i="1"/>
  <c r="X78" i="1"/>
  <c r="U78" i="1"/>
  <c r="T78" i="1"/>
  <c r="S78" i="1"/>
  <c r="R78" i="1"/>
  <c r="Q78" i="1"/>
  <c r="M78" i="1"/>
  <c r="Z77" i="1"/>
  <c r="X77" i="1"/>
  <c r="T77" i="1"/>
  <c r="S77" i="1"/>
  <c r="R77" i="1"/>
  <c r="Q77" i="1"/>
  <c r="M77" i="1"/>
  <c r="Z76" i="1"/>
  <c r="X76" i="1"/>
  <c r="T76" i="1"/>
  <c r="S76" i="1"/>
  <c r="R76" i="1"/>
  <c r="Q76" i="1"/>
  <c r="M76" i="1"/>
  <c r="Z75" i="1"/>
  <c r="X75" i="1"/>
  <c r="T75" i="1"/>
  <c r="S75" i="1"/>
  <c r="R75" i="1"/>
  <c r="Q75" i="1"/>
  <c r="M75" i="1"/>
  <c r="Z74" i="1"/>
  <c r="X74" i="1"/>
  <c r="T74" i="1"/>
  <c r="S74" i="1"/>
  <c r="R74" i="1"/>
  <c r="Q74" i="1"/>
  <c r="M74" i="1"/>
  <c r="Z73" i="1"/>
  <c r="X73" i="1"/>
  <c r="T73" i="1"/>
  <c r="S73" i="1"/>
  <c r="R73" i="1"/>
  <c r="Q73" i="1"/>
  <c r="M73" i="1"/>
  <c r="Z72" i="1"/>
  <c r="X72" i="1"/>
  <c r="T72" i="1"/>
  <c r="S72" i="1"/>
  <c r="R72" i="1"/>
  <c r="Q72" i="1"/>
  <c r="M72" i="1"/>
  <c r="Z71" i="1"/>
  <c r="X71" i="1"/>
  <c r="T71" i="1"/>
  <c r="S71" i="1"/>
  <c r="R71" i="1"/>
  <c r="Q71" i="1"/>
  <c r="M71" i="1"/>
  <c r="Z70" i="1"/>
  <c r="X70" i="1"/>
  <c r="T70" i="1"/>
  <c r="S70" i="1"/>
  <c r="R70" i="1"/>
  <c r="Q70" i="1"/>
  <c r="M70" i="1"/>
  <c r="Z69" i="1"/>
  <c r="X69" i="1"/>
  <c r="T69" i="1"/>
  <c r="S69" i="1"/>
  <c r="R69" i="1"/>
  <c r="Q69" i="1"/>
  <c r="M69" i="1"/>
  <c r="Z68" i="1"/>
  <c r="X68" i="1"/>
  <c r="T68" i="1"/>
  <c r="S68" i="1"/>
  <c r="R68" i="1"/>
  <c r="Q68" i="1"/>
  <c r="M68" i="1"/>
  <c r="Z67" i="1"/>
  <c r="X67" i="1"/>
  <c r="T67" i="1"/>
  <c r="S67" i="1"/>
  <c r="R67" i="1"/>
  <c r="Q67" i="1"/>
  <c r="M67" i="1"/>
  <c r="Z66" i="1"/>
  <c r="X66" i="1"/>
  <c r="T66" i="1"/>
  <c r="S66" i="1"/>
  <c r="R66" i="1"/>
  <c r="Q66" i="1"/>
  <c r="M66" i="1"/>
  <c r="Z65" i="1"/>
  <c r="X65" i="1"/>
  <c r="T65" i="1"/>
  <c r="S65" i="1"/>
  <c r="R65" i="1"/>
  <c r="Q65" i="1"/>
  <c r="M65" i="1"/>
  <c r="Z64" i="1"/>
  <c r="X64" i="1"/>
  <c r="T64" i="1"/>
  <c r="S64" i="1"/>
  <c r="R64" i="1"/>
  <c r="Q64" i="1"/>
  <c r="M64" i="1"/>
  <c r="Z63" i="1"/>
  <c r="X63" i="1"/>
  <c r="T63" i="1"/>
  <c r="S63" i="1"/>
  <c r="R63" i="1"/>
  <c r="Q63" i="1"/>
  <c r="M63" i="1"/>
  <c r="Z62" i="1"/>
  <c r="X62" i="1"/>
  <c r="T62" i="1"/>
  <c r="S62" i="1"/>
  <c r="R62" i="1"/>
  <c r="Q62" i="1"/>
  <c r="M62" i="1"/>
  <c r="Z61" i="1"/>
  <c r="X61" i="1"/>
  <c r="T61" i="1"/>
  <c r="S61" i="1"/>
  <c r="R61" i="1"/>
  <c r="Q61" i="1"/>
  <c r="M61" i="1"/>
  <c r="Z60" i="1"/>
  <c r="X60" i="1"/>
  <c r="T60" i="1"/>
  <c r="S60" i="1"/>
  <c r="R60" i="1"/>
  <c r="Q60" i="1"/>
  <c r="M60" i="1"/>
  <c r="Z59" i="1"/>
  <c r="X59" i="1"/>
  <c r="T59" i="1"/>
  <c r="S59" i="1"/>
  <c r="R59" i="1"/>
  <c r="Q59" i="1"/>
  <c r="M59" i="1"/>
  <c r="Z58" i="1"/>
  <c r="X58" i="1"/>
  <c r="T58" i="1"/>
  <c r="S58" i="1"/>
  <c r="R58" i="1"/>
  <c r="Q58" i="1"/>
  <c r="M58" i="1"/>
  <c r="Z57" i="1"/>
  <c r="X57" i="1"/>
  <c r="T57" i="1"/>
  <c r="S57" i="1"/>
  <c r="R57" i="1"/>
  <c r="Q57" i="1"/>
  <c r="U57" i="1" s="1"/>
  <c r="M57" i="1"/>
  <c r="Z56" i="1"/>
  <c r="X56" i="1"/>
  <c r="T56" i="1"/>
  <c r="S56" i="1"/>
  <c r="R56" i="1"/>
  <c r="Q56" i="1"/>
  <c r="M56" i="1"/>
  <c r="Z55" i="1"/>
  <c r="X55" i="1"/>
  <c r="T55" i="1"/>
  <c r="S55" i="1"/>
  <c r="R55" i="1"/>
  <c r="Q55" i="1"/>
  <c r="M55" i="1"/>
  <c r="Z54" i="1"/>
  <c r="X54" i="1"/>
  <c r="T54" i="1"/>
  <c r="S54" i="1"/>
  <c r="R54" i="1"/>
  <c r="Q54" i="1"/>
  <c r="M54" i="1"/>
  <c r="Z53" i="1"/>
  <c r="X53" i="1"/>
  <c r="T53" i="1"/>
  <c r="S53" i="1"/>
  <c r="R53" i="1"/>
  <c r="Q53" i="1"/>
  <c r="M53" i="1"/>
  <c r="Z52" i="1"/>
  <c r="X52" i="1"/>
  <c r="T52" i="1"/>
  <c r="S52" i="1"/>
  <c r="R52" i="1"/>
  <c r="Q52" i="1"/>
  <c r="U52" i="1" s="1"/>
  <c r="M52" i="1"/>
  <c r="Z51" i="1"/>
  <c r="X51" i="1"/>
  <c r="T51" i="1"/>
  <c r="S51" i="1"/>
  <c r="R51" i="1"/>
  <c r="Q51" i="1"/>
  <c r="M51" i="1"/>
  <c r="Z50" i="1"/>
  <c r="X50" i="1"/>
  <c r="T50" i="1"/>
  <c r="S50" i="1"/>
  <c r="R50" i="1"/>
  <c r="Q50" i="1"/>
  <c r="M50" i="1"/>
  <c r="Z49" i="1"/>
  <c r="X49" i="1"/>
  <c r="T49" i="1"/>
  <c r="S49" i="1"/>
  <c r="R49" i="1"/>
  <c r="Q49" i="1"/>
  <c r="M49" i="1"/>
  <c r="Z48" i="1"/>
  <c r="X48" i="1"/>
  <c r="T48" i="1"/>
  <c r="S48" i="1"/>
  <c r="R48" i="1"/>
  <c r="Q48" i="1"/>
  <c r="M48" i="1"/>
  <c r="Z47" i="1"/>
  <c r="X47" i="1"/>
  <c r="T47" i="1"/>
  <c r="S47" i="1"/>
  <c r="R47" i="1"/>
  <c r="Q47" i="1"/>
  <c r="M47" i="1"/>
  <c r="Z46" i="1"/>
  <c r="X46" i="1"/>
  <c r="T46" i="1"/>
  <c r="S46" i="1"/>
  <c r="R46" i="1"/>
  <c r="Q46" i="1"/>
  <c r="M46" i="1"/>
  <c r="Z45" i="1"/>
  <c r="X45" i="1"/>
  <c r="T45" i="1"/>
  <c r="S45" i="1"/>
  <c r="R45" i="1"/>
  <c r="Q45" i="1"/>
  <c r="M45" i="1"/>
  <c r="Z44" i="1"/>
  <c r="X44" i="1"/>
  <c r="T44" i="1"/>
  <c r="S44" i="1"/>
  <c r="R44" i="1"/>
  <c r="Q44" i="1"/>
  <c r="M44" i="1"/>
  <c r="Z43" i="1"/>
  <c r="X43" i="1"/>
  <c r="T43" i="1"/>
  <c r="S43" i="1"/>
  <c r="R43" i="1"/>
  <c r="Q43" i="1"/>
  <c r="M43" i="1"/>
  <c r="Z42" i="1"/>
  <c r="X42" i="1"/>
  <c r="T42" i="1"/>
  <c r="S42" i="1"/>
  <c r="R42" i="1"/>
  <c r="Q42" i="1"/>
  <c r="M42" i="1"/>
  <c r="Z41" i="1"/>
  <c r="X41" i="1"/>
  <c r="T41" i="1"/>
  <c r="S41" i="1"/>
  <c r="R41" i="1"/>
  <c r="Q41" i="1"/>
  <c r="M41" i="1"/>
  <c r="Z40" i="1"/>
  <c r="X40" i="1"/>
  <c r="T40" i="1"/>
  <c r="S40" i="1"/>
  <c r="R40" i="1"/>
  <c r="Q40" i="1"/>
  <c r="M40" i="1"/>
  <c r="Z39" i="1"/>
  <c r="X39" i="1"/>
  <c r="T39" i="1"/>
  <c r="S39" i="1"/>
  <c r="R39" i="1"/>
  <c r="Q39" i="1"/>
  <c r="M39" i="1"/>
  <c r="Z38" i="1"/>
  <c r="X38" i="1"/>
  <c r="T38" i="1"/>
  <c r="S38" i="1"/>
  <c r="R38" i="1"/>
  <c r="Q38" i="1"/>
  <c r="M38" i="1"/>
  <c r="Z37" i="1"/>
  <c r="X37" i="1"/>
  <c r="T37" i="1"/>
  <c r="S37" i="1"/>
  <c r="R37" i="1"/>
  <c r="Q37" i="1"/>
  <c r="M37" i="1"/>
  <c r="Z36" i="1"/>
  <c r="X36" i="1"/>
  <c r="T36" i="1"/>
  <c r="S36" i="1"/>
  <c r="R36" i="1"/>
  <c r="Q36" i="1"/>
  <c r="M36" i="1"/>
  <c r="Z35" i="1"/>
  <c r="X35" i="1"/>
  <c r="T35" i="1"/>
  <c r="S35" i="1"/>
  <c r="R35" i="1"/>
  <c r="Q35" i="1"/>
  <c r="M35" i="1"/>
  <c r="Z34" i="1"/>
  <c r="X34" i="1"/>
  <c r="T34" i="1"/>
  <c r="S34" i="1"/>
  <c r="R34" i="1"/>
  <c r="Q34" i="1"/>
  <c r="M34" i="1"/>
  <c r="Z33" i="1"/>
  <c r="X33" i="1"/>
  <c r="T33" i="1"/>
  <c r="S33" i="1"/>
  <c r="R33" i="1"/>
  <c r="Q33" i="1"/>
  <c r="U33" i="1" s="1"/>
  <c r="M33" i="1"/>
  <c r="Z32" i="1"/>
  <c r="X32" i="1"/>
  <c r="T32" i="1"/>
  <c r="S32" i="1"/>
  <c r="R32" i="1"/>
  <c r="Q32" i="1"/>
  <c r="M32" i="1"/>
  <c r="Z31" i="1"/>
  <c r="X31" i="1"/>
  <c r="T31" i="1"/>
  <c r="S31" i="1"/>
  <c r="R31" i="1"/>
  <c r="Q31" i="1"/>
  <c r="M31" i="1"/>
  <c r="Z30" i="1"/>
  <c r="X30" i="1"/>
  <c r="T30" i="1"/>
  <c r="U30" i="1" s="1"/>
  <c r="S30" i="1"/>
  <c r="R30" i="1"/>
  <c r="Q30" i="1"/>
  <c r="M30" i="1"/>
  <c r="Z29" i="1"/>
  <c r="X29" i="1"/>
  <c r="T29" i="1"/>
  <c r="S29" i="1"/>
  <c r="R29" i="1"/>
  <c r="Q29" i="1"/>
  <c r="M29" i="1"/>
  <c r="Z28" i="1"/>
  <c r="X28" i="1"/>
  <c r="T28" i="1"/>
  <c r="S28" i="1"/>
  <c r="R28" i="1"/>
  <c r="Q28" i="1"/>
  <c r="M28" i="1"/>
  <c r="Z27" i="1"/>
  <c r="X27" i="1"/>
  <c r="T27" i="1"/>
  <c r="S27" i="1"/>
  <c r="R27" i="1"/>
  <c r="Q27" i="1"/>
  <c r="M27" i="1"/>
  <c r="Z26" i="1"/>
  <c r="X26" i="1"/>
  <c r="T26" i="1"/>
  <c r="S26" i="1"/>
  <c r="R26" i="1"/>
  <c r="Q26" i="1"/>
  <c r="M26" i="1"/>
  <c r="Z25" i="1"/>
  <c r="X25" i="1"/>
  <c r="T25" i="1"/>
  <c r="S25" i="1"/>
  <c r="R25" i="1"/>
  <c r="Q25" i="1"/>
  <c r="M25" i="1"/>
  <c r="Z24" i="1"/>
  <c r="X24" i="1"/>
  <c r="T24" i="1"/>
  <c r="S24" i="1"/>
  <c r="R24" i="1"/>
  <c r="Q24" i="1"/>
  <c r="M24" i="1"/>
  <c r="Z23" i="1"/>
  <c r="X23" i="1"/>
  <c r="T23" i="1"/>
  <c r="S23" i="1"/>
  <c r="R23" i="1"/>
  <c r="Q23" i="1"/>
  <c r="M23" i="1"/>
  <c r="Z22" i="1"/>
  <c r="X22" i="1"/>
  <c r="T22" i="1"/>
  <c r="S22" i="1"/>
  <c r="R22" i="1"/>
  <c r="Q22" i="1"/>
  <c r="M22" i="1"/>
  <c r="Z21" i="1"/>
  <c r="X21" i="1"/>
  <c r="T21" i="1"/>
  <c r="S21" i="1"/>
  <c r="R21" i="1"/>
  <c r="Q21" i="1"/>
  <c r="M21" i="1"/>
  <c r="Z20" i="1"/>
  <c r="X20" i="1"/>
  <c r="T20" i="1"/>
  <c r="S20" i="1"/>
  <c r="R20" i="1"/>
  <c r="Q20" i="1"/>
  <c r="M20" i="1"/>
  <c r="Z19" i="1"/>
  <c r="X19" i="1"/>
  <c r="T19" i="1"/>
  <c r="S19" i="1"/>
  <c r="R19" i="1"/>
  <c r="Q19" i="1"/>
  <c r="M19" i="1"/>
  <c r="Z18" i="1"/>
  <c r="X18" i="1"/>
  <c r="T18" i="1"/>
  <c r="S18" i="1"/>
  <c r="R18" i="1"/>
  <c r="Q18" i="1"/>
  <c r="M18" i="1"/>
  <c r="Z17" i="1"/>
  <c r="X17" i="1"/>
  <c r="T17" i="1"/>
  <c r="S17" i="1"/>
  <c r="R17" i="1"/>
  <c r="Q17" i="1"/>
  <c r="M17" i="1"/>
  <c r="Z16" i="1"/>
  <c r="X16" i="1"/>
  <c r="T16" i="1"/>
  <c r="S16" i="1"/>
  <c r="R16" i="1"/>
  <c r="Q16" i="1"/>
  <c r="M16" i="1"/>
  <c r="Z15" i="1"/>
  <c r="X15" i="1"/>
  <c r="T15" i="1"/>
  <c r="S15" i="1"/>
  <c r="R15" i="1"/>
  <c r="Q15" i="1"/>
  <c r="M15" i="1"/>
  <c r="Z14" i="1"/>
  <c r="X14" i="1"/>
  <c r="T14" i="1"/>
  <c r="S14" i="1"/>
  <c r="R14" i="1"/>
  <c r="Q14" i="1"/>
  <c r="M14" i="1"/>
  <c r="Z13" i="1"/>
  <c r="X13" i="1"/>
  <c r="T13" i="1"/>
  <c r="S13" i="1"/>
  <c r="R13" i="1"/>
  <c r="Q13" i="1"/>
  <c r="M13" i="1"/>
  <c r="Z12" i="1"/>
  <c r="X12" i="1"/>
  <c r="T12" i="1"/>
  <c r="S12" i="1"/>
  <c r="R12" i="1"/>
  <c r="Q12" i="1"/>
  <c r="M12" i="1"/>
  <c r="Z11" i="1"/>
  <c r="X11" i="1"/>
  <c r="T11" i="1"/>
  <c r="S11" i="1"/>
  <c r="R11" i="1"/>
  <c r="Q11" i="1"/>
  <c r="M11" i="1"/>
  <c r="Z10" i="1"/>
  <c r="X10" i="1"/>
  <c r="T10" i="1"/>
  <c r="S10" i="1"/>
  <c r="R10" i="1"/>
  <c r="Q10" i="1"/>
  <c r="M10" i="1"/>
  <c r="Z9" i="1"/>
  <c r="X9" i="1"/>
  <c r="T9" i="1"/>
  <c r="S9" i="1"/>
  <c r="R9" i="1"/>
  <c r="Q9" i="1"/>
  <c r="M9" i="1"/>
  <c r="Z8" i="1"/>
  <c r="X8" i="1"/>
  <c r="T8" i="1"/>
  <c r="S8" i="1"/>
  <c r="R8" i="1"/>
  <c r="Q8" i="1"/>
  <c r="M8" i="1"/>
  <c r="Z7" i="1"/>
  <c r="X7" i="1"/>
  <c r="T7" i="1"/>
  <c r="S7" i="1"/>
  <c r="R7" i="1"/>
  <c r="Q7" i="1"/>
  <c r="M7" i="1"/>
  <c r="Z6" i="1"/>
  <c r="X6" i="1"/>
  <c r="T6" i="1"/>
  <c r="S6" i="1"/>
  <c r="R6" i="1"/>
  <c r="Q6" i="1"/>
  <c r="M6" i="1"/>
  <c r="Z5" i="1"/>
  <c r="X5" i="1"/>
  <c r="T5" i="1"/>
  <c r="S5" i="1"/>
  <c r="R5" i="1"/>
  <c r="Q5" i="1"/>
  <c r="Z4" i="1"/>
  <c r="X4" i="1"/>
  <c r="T4" i="1"/>
  <c r="S4" i="1"/>
  <c r="R4" i="1"/>
  <c r="Q4" i="1"/>
  <c r="U4" i="1" s="1"/>
  <c r="M4" i="1"/>
  <c r="Z3" i="1"/>
  <c r="X3" i="1"/>
  <c r="T3" i="1"/>
  <c r="S3" i="1"/>
  <c r="R3" i="1"/>
  <c r="Q3" i="1"/>
  <c r="M3" i="1"/>
  <c r="Z2" i="1"/>
  <c r="X2" i="1"/>
  <c r="T2" i="1"/>
  <c r="S2" i="1"/>
  <c r="R2" i="1"/>
  <c r="Q2" i="1"/>
  <c r="M2" i="1"/>
  <c r="U106" i="1" l="1"/>
  <c r="U101" i="1"/>
  <c r="AA101" i="1" s="1"/>
  <c r="U8" i="1"/>
  <c r="U25" i="1"/>
  <c r="Y25" i="1" s="1"/>
  <c r="U27" i="1"/>
  <c r="Y30" i="1"/>
  <c r="U111" i="1"/>
  <c r="U123" i="1"/>
  <c r="U147" i="1"/>
  <c r="U62" i="1"/>
  <c r="AA62" i="1" s="1"/>
  <c r="U79" i="1"/>
  <c r="AA79" i="1" s="1"/>
  <c r="U91" i="1"/>
  <c r="AA91" i="1" s="1"/>
  <c r="U103" i="1"/>
  <c r="U137" i="1"/>
  <c r="AA137" i="1" s="1"/>
  <c r="U139" i="1"/>
  <c r="U151" i="1"/>
  <c r="U163" i="1"/>
  <c r="U173" i="1"/>
  <c r="Y173" i="1" s="1"/>
  <c r="U115" i="1"/>
  <c r="U175" i="1"/>
  <c r="Y175" i="1" s="1"/>
  <c r="U54" i="1"/>
  <c r="AA54" i="1" s="1"/>
  <c r="U66" i="1"/>
  <c r="Y66" i="1" s="1"/>
  <c r="U107" i="1"/>
  <c r="AA107" i="1" s="1"/>
  <c r="U172" i="1"/>
  <c r="Y172" i="1" s="1"/>
  <c r="U18" i="1"/>
  <c r="Y18" i="1" s="1"/>
  <c r="U90" i="1"/>
  <c r="AA90" i="1" s="1"/>
  <c r="U102" i="1"/>
  <c r="U114" i="1"/>
  <c r="AA114" i="1" s="1"/>
  <c r="U119" i="1"/>
  <c r="U120" i="1"/>
  <c r="AA120" i="1" s="1"/>
  <c r="U32" i="1"/>
  <c r="U35" i="1"/>
  <c r="Y35" i="1" s="1"/>
  <c r="U44" i="1"/>
  <c r="Y44" i="1" s="1"/>
  <c r="U56" i="1"/>
  <c r="Y56" i="1" s="1"/>
  <c r="U160" i="1"/>
  <c r="AA160" i="1" s="1"/>
  <c r="U39" i="1"/>
  <c r="U80" i="1"/>
  <c r="AA80" i="1" s="1"/>
  <c r="U152" i="1"/>
  <c r="Y152" i="1" s="1"/>
  <c r="U17" i="1"/>
  <c r="U157" i="1"/>
  <c r="U169" i="1"/>
  <c r="U48" i="1"/>
  <c r="Y48" i="1" s="1"/>
  <c r="U149" i="1"/>
  <c r="AA149" i="1" s="1"/>
  <c r="U31" i="1"/>
  <c r="AA31" i="1" s="1"/>
  <c r="U34" i="1"/>
  <c r="AA34" i="1" s="1"/>
  <c r="U84" i="1"/>
  <c r="AA84" i="1" s="1"/>
  <c r="U108" i="1"/>
  <c r="Y108" i="1" s="1"/>
  <c r="U156" i="1"/>
  <c r="Y156" i="1" s="1"/>
  <c r="W156" i="1" s="1"/>
  <c r="U159" i="1"/>
  <c r="AA159" i="1" s="1"/>
  <c r="AA111" i="1"/>
  <c r="Y139" i="1"/>
  <c r="W139" i="1" s="1"/>
  <c r="U42" i="1"/>
  <c r="Y42" i="1" s="1"/>
  <c r="W42" i="1" s="1"/>
  <c r="U21" i="1"/>
  <c r="AA21" i="1" s="1"/>
  <c r="U24" i="1"/>
  <c r="Y24" i="1" s="1"/>
  <c r="U41" i="1"/>
  <c r="U43" i="1"/>
  <c r="Y43" i="1" s="1"/>
  <c r="U64" i="1"/>
  <c r="Y64" i="1" s="1"/>
  <c r="U71" i="1"/>
  <c r="Y71" i="1" s="1"/>
  <c r="U76" i="1"/>
  <c r="AA76" i="1" s="1"/>
  <c r="U82" i="1"/>
  <c r="Y82" i="1" s="1"/>
  <c r="U135" i="1"/>
  <c r="AA135" i="1" s="1"/>
  <c r="U146" i="1"/>
  <c r="Y146" i="1" s="1"/>
  <c r="U11" i="1"/>
  <c r="Y11" i="1" s="1"/>
  <c r="U36" i="1"/>
  <c r="U5" i="1"/>
  <c r="AA5" i="1" s="1"/>
  <c r="U13" i="1"/>
  <c r="U45" i="1"/>
  <c r="AA45" i="1" s="1"/>
  <c r="U50" i="1"/>
  <c r="Y50" i="1" s="1"/>
  <c r="U81" i="1"/>
  <c r="Y81" i="1" s="1"/>
  <c r="U86" i="1"/>
  <c r="Y86" i="1" s="1"/>
  <c r="U130" i="1"/>
  <c r="Y130" i="1" s="1"/>
  <c r="U145" i="1"/>
  <c r="Y145" i="1" s="1"/>
  <c r="AA152" i="1"/>
  <c r="U170" i="1"/>
  <c r="U37" i="1"/>
  <c r="AA37" i="1" s="1"/>
  <c r="U3" i="1"/>
  <c r="Y3" i="1" s="1"/>
  <c r="U55" i="1"/>
  <c r="Y55" i="1" s="1"/>
  <c r="W55" i="1" s="1"/>
  <c r="U94" i="1"/>
  <c r="Y94" i="1" s="1"/>
  <c r="U96" i="1"/>
  <c r="AA96" i="1" s="1"/>
  <c r="U99" i="1"/>
  <c r="Y99" i="1" s="1"/>
  <c r="W99" i="1" s="1"/>
  <c r="U109" i="1"/>
  <c r="AA109" i="1" s="1"/>
  <c r="U112" i="1"/>
  <c r="AA112" i="1" s="1"/>
  <c r="U122" i="1"/>
  <c r="AA122" i="1" s="1"/>
  <c r="U127" i="1"/>
  <c r="Y127" i="1" s="1"/>
  <c r="U132" i="1"/>
  <c r="Y132" i="1" s="1"/>
  <c r="U150" i="1"/>
  <c r="AA150" i="1" s="1"/>
  <c r="AA4" i="1"/>
  <c r="U58" i="1"/>
  <c r="Y58" i="1" s="1"/>
  <c r="U73" i="1"/>
  <c r="AA73" i="1" s="1"/>
  <c r="U75" i="1"/>
  <c r="Y75" i="1" s="1"/>
  <c r="U166" i="1"/>
  <c r="U174" i="1"/>
  <c r="AA174" i="1" s="1"/>
  <c r="U15" i="1"/>
  <c r="AA15" i="1" s="1"/>
  <c r="U60" i="1"/>
  <c r="AA60" i="1" s="1"/>
  <c r="U2" i="1"/>
  <c r="Y2" i="1" s="1"/>
  <c r="U10" i="1"/>
  <c r="Y10" i="1" s="1"/>
  <c r="U12" i="1"/>
  <c r="Y12" i="1" s="1"/>
  <c r="U20" i="1"/>
  <c r="AA20" i="1" s="1"/>
  <c r="U63" i="1"/>
  <c r="Y63" i="1" s="1"/>
  <c r="W63" i="1" s="1"/>
  <c r="U88" i="1"/>
  <c r="AA88" i="1" s="1"/>
  <c r="U93" i="1"/>
  <c r="AA93" i="1" s="1"/>
  <c r="U98" i="1"/>
  <c r="U117" i="1"/>
  <c r="Y117" i="1" s="1"/>
  <c r="U153" i="1"/>
  <c r="Y153" i="1" s="1"/>
  <c r="U70" i="1"/>
  <c r="AA70" i="1" s="1"/>
  <c r="U14" i="1"/>
  <c r="Y14" i="1" s="1"/>
  <c r="U65" i="1"/>
  <c r="AA65" i="1" s="1"/>
  <c r="U67" i="1"/>
  <c r="AA67" i="1" s="1"/>
  <c r="U95" i="1"/>
  <c r="Y95" i="1" s="1"/>
  <c r="U110" i="1"/>
  <c r="AA110" i="1" s="1"/>
  <c r="U134" i="1"/>
  <c r="Y134" i="1" s="1"/>
  <c r="W134" i="1" s="1"/>
  <c r="U142" i="1"/>
  <c r="AA142" i="1" s="1"/>
  <c r="U168" i="1"/>
  <c r="AA168" i="1" s="1"/>
  <c r="U49" i="1"/>
  <c r="AA49" i="1" s="1"/>
  <c r="U74" i="1"/>
  <c r="Y74" i="1" s="1"/>
  <c r="U85" i="1"/>
  <c r="AA85" i="1" s="1"/>
  <c r="U87" i="1"/>
  <c r="Y87" i="1" s="1"/>
  <c r="U165" i="1"/>
  <c r="Y165" i="1" s="1"/>
  <c r="W165" i="1" s="1"/>
  <c r="U47" i="1"/>
  <c r="U51" i="1"/>
  <c r="Y51" i="1" s="1"/>
  <c r="U59" i="1"/>
  <c r="Y59" i="1" s="1"/>
  <c r="U6" i="1"/>
  <c r="Y6" i="1" s="1"/>
  <c r="U19" i="1"/>
  <c r="Y19" i="1" s="1"/>
  <c r="U92" i="1"/>
  <c r="Y92" i="1" s="1"/>
  <c r="U100" i="1"/>
  <c r="AA100" i="1" s="1"/>
  <c r="U118" i="1"/>
  <c r="Y118" i="1" s="1"/>
  <c r="U121" i="1"/>
  <c r="AA121" i="1" s="1"/>
  <c r="U128" i="1"/>
  <c r="AA128" i="1" s="1"/>
  <c r="U131" i="1"/>
  <c r="AA131" i="1" s="1"/>
  <c r="U141" i="1"/>
  <c r="AA141" i="1" s="1"/>
  <c r="AA8" i="1"/>
  <c r="Y8" i="1"/>
  <c r="W126" i="1"/>
  <c r="AA10" i="1"/>
  <c r="AA2" i="1"/>
  <c r="Y119" i="1"/>
  <c r="AA119" i="1"/>
  <c r="Y34" i="1"/>
  <c r="AA33" i="1"/>
  <c r="Y33" i="1"/>
  <c r="Y135" i="1"/>
  <c r="AA3" i="1"/>
  <c r="U29" i="1"/>
  <c r="AA39" i="1"/>
  <c r="Y39" i="1"/>
  <c r="AA42" i="1"/>
  <c r="AA82" i="1"/>
  <c r="Y142" i="1"/>
  <c r="Y159" i="1"/>
  <c r="Y17" i="1"/>
  <c r="AA17" i="1"/>
  <c r="AA57" i="1"/>
  <c r="Y57" i="1"/>
  <c r="W58" i="1"/>
  <c r="Y174" i="1"/>
  <c r="Y5" i="1"/>
  <c r="W18" i="1"/>
  <c r="U23" i="1"/>
  <c r="U28" i="1"/>
  <c r="Y54" i="1"/>
  <c r="Y73" i="1"/>
  <c r="U138" i="1"/>
  <c r="Y36" i="1"/>
  <c r="AA36" i="1"/>
  <c r="Y47" i="1"/>
  <c r="AA47" i="1"/>
  <c r="AA52" i="1"/>
  <c r="Y52" i="1"/>
  <c r="AA127" i="1"/>
  <c r="AA102" i="1"/>
  <c r="Y102" i="1"/>
  <c r="Y114" i="1"/>
  <c r="AA25" i="1"/>
  <c r="Y41" i="1"/>
  <c r="AA41" i="1"/>
  <c r="AA43" i="1"/>
  <c r="U72" i="1"/>
  <c r="AA132" i="1"/>
  <c r="AA146" i="1"/>
  <c r="AA130" i="1"/>
  <c r="Y49" i="1"/>
  <c r="W49" i="1" s="1"/>
  <c r="Y67" i="1"/>
  <c r="U97" i="1"/>
  <c r="U7" i="1"/>
  <c r="U16" i="1"/>
  <c r="U46" i="1"/>
  <c r="AA56" i="1"/>
  <c r="AA78" i="1"/>
  <c r="Y78" i="1"/>
  <c r="AA94" i="1"/>
  <c r="U22" i="1"/>
  <c r="AA27" i="1"/>
  <c r="Y27" i="1"/>
  <c r="AA30" i="1"/>
  <c r="U40" i="1"/>
  <c r="AA64" i="1"/>
  <c r="U83" i="1"/>
  <c r="AA118" i="1"/>
  <c r="U143" i="1"/>
  <c r="AA145" i="1"/>
  <c r="AA163" i="1"/>
  <c r="Y163" i="1"/>
  <c r="AA173" i="1"/>
  <c r="W30" i="1"/>
  <c r="U61" i="1"/>
  <c r="AA98" i="1"/>
  <c r="Y98" i="1"/>
  <c r="Y121" i="1"/>
  <c r="AA151" i="1"/>
  <c r="Y151" i="1"/>
  <c r="W151" i="1" s="1"/>
  <c r="AA123" i="1"/>
  <c r="Y123" i="1"/>
  <c r="AA44" i="1"/>
  <c r="Y32" i="1"/>
  <c r="AA32" i="1"/>
  <c r="W94" i="1"/>
  <c r="AA71" i="1"/>
  <c r="AA87" i="1"/>
  <c r="AA126" i="1"/>
  <c r="Y4" i="1"/>
  <c r="U9" i="1"/>
  <c r="Y13" i="1"/>
  <c r="AA58" i="1"/>
  <c r="AA103" i="1"/>
  <c r="Y103" i="1"/>
  <c r="U133" i="1"/>
  <c r="U53" i="1"/>
  <c r="U89" i="1"/>
  <c r="AA115" i="1"/>
  <c r="U154" i="1"/>
  <c r="U158" i="1"/>
  <c r="AA169" i="1"/>
  <c r="Y169" i="1"/>
  <c r="U124" i="1"/>
  <c r="AA147" i="1"/>
  <c r="Y150" i="1"/>
  <c r="U161" i="1"/>
  <c r="U77" i="1"/>
  <c r="U113" i="1"/>
  <c r="AA139" i="1"/>
  <c r="Y147" i="1"/>
  <c r="U164" i="1"/>
  <c r="U171" i="1"/>
  <c r="U177" i="1"/>
  <c r="U26" i="1"/>
  <c r="U38" i="1"/>
  <c r="AA157" i="1"/>
  <c r="Y157" i="1"/>
  <c r="U116" i="1"/>
  <c r="Y128" i="1"/>
  <c r="W128" i="1" s="1"/>
  <c r="U144" i="1"/>
  <c r="Y80" i="1"/>
  <c r="U69" i="1"/>
  <c r="AA74" i="1"/>
  <c r="U105" i="1"/>
  <c r="Y136" i="1"/>
  <c r="AA86" i="1"/>
  <c r="Y115" i="1"/>
  <c r="Y65" i="1"/>
  <c r="AA106" i="1"/>
  <c r="U129" i="1"/>
  <c r="Y101" i="1"/>
  <c r="U125" i="1"/>
  <c r="Y131" i="1"/>
  <c r="U68" i="1"/>
  <c r="U104" i="1"/>
  <c r="Y106" i="1"/>
  <c r="Y111" i="1"/>
  <c r="U148" i="1"/>
  <c r="Y149" i="1"/>
  <c r="AA172" i="1"/>
  <c r="U140" i="1"/>
  <c r="U176" i="1"/>
  <c r="U162" i="1"/>
  <c r="U167" i="1"/>
  <c r="U155" i="1"/>
  <c r="AA81" i="1" l="1"/>
  <c r="Y107" i="1"/>
  <c r="Y109" i="1"/>
  <c r="AA99" i="1"/>
  <c r="Y120" i="1"/>
  <c r="Y168" i="1"/>
  <c r="W168" i="1" s="1"/>
  <c r="AA66" i="1"/>
  <c r="Y84" i="1"/>
  <c r="Y100" i="1"/>
  <c r="AA108" i="1"/>
  <c r="Y79" i="1"/>
  <c r="W79" i="1" s="1"/>
  <c r="AA48" i="1"/>
  <c r="Y137" i="1"/>
  <c r="Y70" i="1"/>
  <c r="W70" i="1" s="1"/>
  <c r="Y15" i="1"/>
  <c r="AA51" i="1"/>
  <c r="Y141" i="1"/>
  <c r="Y160" i="1"/>
  <c r="W160" i="1" s="1"/>
  <c r="AA153" i="1"/>
  <c r="Y90" i="1"/>
  <c r="AA165" i="1"/>
  <c r="AA18" i="1"/>
  <c r="Y60" i="1"/>
  <c r="W60" i="1" s="1"/>
  <c r="Y62" i="1"/>
  <c r="AA6" i="1"/>
  <c r="Y20" i="1"/>
  <c r="AA175" i="1"/>
  <c r="AA134" i="1"/>
  <c r="AA11" i="1"/>
  <c r="AA63" i="1"/>
  <c r="AA12" i="1"/>
  <c r="Y91" i="1"/>
  <c r="W91" i="1" s="1"/>
  <c r="AA35" i="1"/>
  <c r="AA95" i="1"/>
  <c r="Y31" i="1"/>
  <c r="W31" i="1" s="1"/>
  <c r="AA156" i="1"/>
  <c r="AA19" i="1"/>
  <c r="AA117" i="1"/>
  <c r="Y37" i="1"/>
  <c r="Y96" i="1"/>
  <c r="W96" i="1" s="1"/>
  <c r="W74" i="1"/>
  <c r="AA50" i="1"/>
  <c r="AA59" i="1"/>
  <c r="Y85" i="1"/>
  <c r="W85" i="1" s="1"/>
  <c r="Y76" i="1"/>
  <c r="W76" i="1" s="1"/>
  <c r="AA13" i="1"/>
  <c r="Y88" i="1"/>
  <c r="W88" i="1" s="1"/>
  <c r="W152" i="1"/>
  <c r="Y21" i="1"/>
  <c r="W21" i="1" s="1"/>
  <c r="AA75" i="1"/>
  <c r="AA92" i="1"/>
  <c r="Y45" i="1"/>
  <c r="Y93" i="1"/>
  <c r="W93" i="1" s="1"/>
  <c r="Y170" i="1"/>
  <c r="W170" i="1" s="1"/>
  <c r="AA170" i="1"/>
  <c r="W3" i="1"/>
  <c r="Y110" i="1"/>
  <c r="W110" i="1" s="1"/>
  <c r="AA166" i="1"/>
  <c r="Y166" i="1"/>
  <c r="W166" i="1" s="1"/>
  <c r="Y112" i="1"/>
  <c r="W112" i="1" s="1"/>
  <c r="Y122" i="1"/>
  <c r="W122" i="1" s="1"/>
  <c r="AA55" i="1"/>
  <c r="AA24" i="1"/>
  <c r="AA14" i="1"/>
  <c r="Y104" i="1"/>
  <c r="AA104" i="1"/>
  <c r="W106" i="1"/>
  <c r="W48" i="1"/>
  <c r="W11" i="1"/>
  <c r="W137" i="1"/>
  <c r="W64" i="1"/>
  <c r="W127" i="1"/>
  <c r="W141" i="1"/>
  <c r="AA23" i="1"/>
  <c r="Y23" i="1"/>
  <c r="W92" i="1"/>
  <c r="W34" i="1"/>
  <c r="W14" i="1"/>
  <c r="W145" i="1"/>
  <c r="W67" i="1"/>
  <c r="Y161" i="1"/>
  <c r="AA161" i="1"/>
  <c r="W13" i="1"/>
  <c r="W6" i="1"/>
  <c r="AA16" i="1"/>
  <c r="Y16" i="1"/>
  <c r="W10" i="1"/>
  <c r="Y68" i="1"/>
  <c r="AA68" i="1"/>
  <c r="W121" i="1"/>
  <c r="W4" i="1"/>
  <c r="Y143" i="1"/>
  <c r="AA143" i="1"/>
  <c r="W132" i="1"/>
  <c r="W62" i="1"/>
  <c r="W57" i="1"/>
  <c r="W39" i="1"/>
  <c r="W147" i="1"/>
  <c r="W95" i="1"/>
  <c r="W35" i="1"/>
  <c r="W27" i="1"/>
  <c r="W19" i="1"/>
  <c r="W25" i="1"/>
  <c r="W174" i="1"/>
  <c r="W37" i="1"/>
  <c r="W120" i="1"/>
  <c r="W24" i="1"/>
  <c r="W103" i="1"/>
  <c r="W20" i="1"/>
  <c r="W175" i="1"/>
  <c r="W87" i="1"/>
  <c r="AA138" i="1"/>
  <c r="Y138" i="1"/>
  <c r="AA171" i="1"/>
  <c r="Y171" i="1"/>
  <c r="W171" i="1" s="1"/>
  <c r="W84" i="1"/>
  <c r="Y155" i="1"/>
  <c r="AA155" i="1"/>
  <c r="AA140" i="1"/>
  <c r="Y140" i="1"/>
  <c r="AA164" i="1"/>
  <c r="Y164" i="1"/>
  <c r="Y89" i="1"/>
  <c r="AA89" i="1"/>
  <c r="W44" i="1"/>
  <c r="W173" i="1"/>
  <c r="W41" i="1"/>
  <c r="W172" i="1"/>
  <c r="W123" i="1"/>
  <c r="W118" i="1"/>
  <c r="W59" i="1"/>
  <c r="W47" i="1"/>
  <c r="W117" i="1"/>
  <c r="W82" i="1"/>
  <c r="W119" i="1"/>
  <c r="AA144" i="1"/>
  <c r="Y144" i="1"/>
  <c r="W80" i="1"/>
  <c r="AA61" i="1"/>
  <c r="Y61" i="1"/>
  <c r="AA116" i="1"/>
  <c r="Y116" i="1"/>
  <c r="W116" i="1" s="1"/>
  <c r="W142" i="1"/>
  <c r="Y167" i="1"/>
  <c r="AA167" i="1"/>
  <c r="Y72" i="1"/>
  <c r="AA72" i="1"/>
  <c r="W54" i="1"/>
  <c r="W2" i="1"/>
  <c r="AA46" i="1"/>
  <c r="Y46" i="1"/>
  <c r="W150" i="1"/>
  <c r="W52" i="1"/>
  <c r="W131" i="1"/>
  <c r="Y113" i="1"/>
  <c r="AA113" i="1"/>
  <c r="W78" i="1"/>
  <c r="Y77" i="1"/>
  <c r="AA77" i="1"/>
  <c r="W169" i="1"/>
  <c r="W98" i="1"/>
  <c r="AA22" i="1"/>
  <c r="Y22" i="1"/>
  <c r="AA7" i="1"/>
  <c r="Y7" i="1"/>
  <c r="W130" i="1"/>
  <c r="W114" i="1"/>
  <c r="W100" i="1"/>
  <c r="W17" i="1"/>
  <c r="W12" i="1"/>
  <c r="W33" i="1"/>
  <c r="W107" i="1"/>
  <c r="W146" i="1"/>
  <c r="W5" i="1"/>
  <c r="W135" i="1"/>
  <c r="Y162" i="1"/>
  <c r="AA162" i="1"/>
  <c r="W81" i="1"/>
  <c r="W149" i="1"/>
  <c r="AA125" i="1"/>
  <c r="Y125" i="1"/>
  <c r="AA129" i="1"/>
  <c r="Y129" i="1"/>
  <c r="W65" i="1"/>
  <c r="W109" i="1"/>
  <c r="W71" i="1"/>
  <c r="AA97" i="1"/>
  <c r="Y97" i="1"/>
  <c r="W51" i="1"/>
  <c r="W36" i="1"/>
  <c r="W108" i="1"/>
  <c r="W8" i="1"/>
  <c r="Y69" i="1"/>
  <c r="AA69" i="1"/>
  <c r="AA40" i="1"/>
  <c r="Y40" i="1"/>
  <c r="Y176" i="1"/>
  <c r="AA176" i="1"/>
  <c r="AA9" i="1"/>
  <c r="Y9" i="1"/>
  <c r="W90" i="1"/>
  <c r="W157" i="1"/>
  <c r="AA38" i="1"/>
  <c r="Y38" i="1"/>
  <c r="AA133" i="1"/>
  <c r="Y133" i="1"/>
  <c r="W32" i="1"/>
  <c r="W163" i="1"/>
  <c r="Y83" i="1"/>
  <c r="AA83" i="1"/>
  <c r="W159" i="1"/>
  <c r="Y29" i="1"/>
  <c r="AA29" i="1"/>
  <c r="Y177" i="1"/>
  <c r="AA177" i="1"/>
  <c r="Y124" i="1"/>
  <c r="AA124" i="1"/>
  <c r="Y53" i="1"/>
  <c r="AA53" i="1"/>
  <c r="W136" i="1"/>
  <c r="Y148" i="1"/>
  <c r="AA148" i="1"/>
  <c r="W86" i="1"/>
  <c r="Y105" i="1"/>
  <c r="AA105" i="1"/>
  <c r="Y158" i="1"/>
  <c r="W158" i="1" s="1"/>
  <c r="AA158" i="1"/>
  <c r="W111" i="1"/>
  <c r="W101" i="1"/>
  <c r="W50" i="1"/>
  <c r="W115" i="1"/>
  <c r="W153" i="1"/>
  <c r="AA26" i="1"/>
  <c r="Y26" i="1"/>
  <c r="AA154" i="1"/>
  <c r="Y154" i="1"/>
  <c r="W15" i="1"/>
  <c r="W66" i="1"/>
  <c r="W56" i="1"/>
  <c r="W75" i="1"/>
  <c r="W43" i="1"/>
  <c r="W102" i="1"/>
  <c r="W73" i="1"/>
  <c r="AA28" i="1"/>
  <c r="Y28" i="1"/>
  <c r="W45" i="1"/>
  <c r="W38" i="1" l="1"/>
  <c r="W161" i="1"/>
  <c r="W26" i="1"/>
  <c r="W16" i="1"/>
  <c r="W46" i="1"/>
  <c r="W29" i="1"/>
  <c r="W9" i="1"/>
  <c r="W125" i="1"/>
  <c r="W22" i="1"/>
  <c r="W72" i="1"/>
  <c r="W138" i="1"/>
  <c r="W104" i="1"/>
  <c r="W69" i="1"/>
  <c r="W129" i="1"/>
  <c r="W148" i="1"/>
  <c r="W61" i="1"/>
  <c r="W144" i="1"/>
  <c r="W155" i="1"/>
  <c r="W124" i="1"/>
  <c r="W140" i="1"/>
  <c r="W162" i="1"/>
  <c r="W97" i="1"/>
  <c r="W89" i="1"/>
  <c r="W68" i="1"/>
  <c r="W28" i="1"/>
  <c r="W154" i="1"/>
  <c r="W177" i="1"/>
  <c r="W113" i="1"/>
  <c r="W164" i="1"/>
  <c r="W40" i="1"/>
  <c r="W53" i="1"/>
  <c r="W105" i="1"/>
  <c r="W143" i="1"/>
  <c r="W23" i="1"/>
  <c r="W7" i="1"/>
  <c r="W83" i="1"/>
  <c r="W133" i="1"/>
  <c r="W176" i="1"/>
  <c r="W167" i="1"/>
  <c r="W77" i="1"/>
</calcChain>
</file>

<file path=xl/sharedStrings.xml><?xml version="1.0" encoding="utf-8"?>
<sst xmlns="http://schemas.openxmlformats.org/spreadsheetml/2006/main" count="259" uniqueCount="247">
  <si>
    <t>中文</t>
  </si>
  <si>
    <t>Sample ID</t>
  </si>
  <si>
    <t>TS(%)</t>
  </si>
  <si>
    <t>VS(%)</t>
  </si>
  <si>
    <t>VS/TS(%)</t>
  </si>
  <si>
    <t>C(%)</t>
  </si>
  <si>
    <t>O(%)</t>
  </si>
  <si>
    <t>H(%)</t>
  </si>
  <si>
    <t>N(%)</t>
  </si>
  <si>
    <t>Cellulose</t>
  </si>
  <si>
    <t>Hemicellulose</t>
  </si>
  <si>
    <t>Lignin</t>
  </si>
  <si>
    <t>MC</t>
  </si>
  <si>
    <t>C</t>
  </si>
  <si>
    <t>N</t>
  </si>
  <si>
    <t>O</t>
  </si>
  <si>
    <t>H</t>
  </si>
  <si>
    <t>TMY</t>
  </si>
  <si>
    <t xml:space="preserve">EMY </t>
  </si>
  <si>
    <t>Bd</t>
  </si>
  <si>
    <t>lignin based on VS</t>
  </si>
  <si>
    <t>TMYnew</t>
  </si>
  <si>
    <t>TS-VS</t>
  </si>
  <si>
    <t>Bdold</t>
  </si>
  <si>
    <t>OL(g/L)</t>
  </si>
  <si>
    <t>S/I</t>
  </si>
  <si>
    <t>Digestion time</t>
  </si>
  <si>
    <t>瓦楞纸板</t>
  </si>
  <si>
    <t>Biomethane production characteristics, kinetic analysis, and energy
potential of different paper wastes in anaerobic digestion</t>
  </si>
  <si>
    <t>办公用纸</t>
  </si>
  <si>
    <t>卫生纸</t>
  </si>
  <si>
    <t>杂志纸</t>
  </si>
  <si>
    <t>西葫芦茎</t>
  </si>
  <si>
    <t>狼尾草（6月）</t>
  </si>
  <si>
    <t>狼尾草（12月）</t>
  </si>
  <si>
    <t>柳枝稷</t>
  </si>
  <si>
    <t>Assessment of pretreatment effects on anaerobic digestion of switchgrass:Economics-energy-environment (3E) analysis</t>
  </si>
  <si>
    <t>烟草秸秆1</t>
  </si>
  <si>
    <t>Effect of organic loading, feed-to-inoculum ratio, and pretreatment on the anaerobic digestion of tobacco stalks</t>
  </si>
  <si>
    <t>烟草秸秆2</t>
  </si>
  <si>
    <t>烟草秸秆3</t>
  </si>
  <si>
    <t>榴莲壳</t>
  </si>
  <si>
    <t>Biogas production from anaerobic co-digestion of durian shell with chicken,dairy, and pig manures</t>
  </si>
  <si>
    <t>蔬菜1</t>
  </si>
  <si>
    <t>蔬菜2</t>
  </si>
  <si>
    <t>蔬菜3</t>
  </si>
  <si>
    <t>蔬菜4</t>
  </si>
  <si>
    <t>蔬菜5</t>
  </si>
  <si>
    <t>蔬菜6</t>
  </si>
  <si>
    <t>蔬菜7</t>
  </si>
  <si>
    <t>蔬菜8</t>
  </si>
  <si>
    <t>蔬菜9</t>
  </si>
  <si>
    <t>蔬菜10</t>
  </si>
  <si>
    <t>蔬菜11</t>
  </si>
  <si>
    <t>蔬菜12</t>
  </si>
  <si>
    <t>蔬菜13</t>
  </si>
  <si>
    <t>蔬菜14</t>
  </si>
  <si>
    <t>蔬菜15</t>
  </si>
  <si>
    <t>蔬菜16</t>
  </si>
  <si>
    <t>蔬菜17</t>
  </si>
  <si>
    <t>烟草秸秆4</t>
  </si>
  <si>
    <t>Anaerobic digestion of tobacco stalk: biomethane production performance and kinetic analysis</t>
  </si>
  <si>
    <t>麦秆</t>
  </si>
  <si>
    <t>Co-pretreatment of wheat straw by potassium hydroxide and calcium
hydroxide: Methane production, economics, and energy potential analysis</t>
  </si>
  <si>
    <t>棉秆</t>
  </si>
  <si>
    <t>Employing response surface methodology (RSM) to improve
methane production from cotton stalk</t>
  </si>
  <si>
    <t>坚果渣1</t>
  </si>
  <si>
    <t>坚果渣2</t>
  </si>
  <si>
    <t>坚果渣3</t>
  </si>
  <si>
    <t>坚果渣4</t>
  </si>
  <si>
    <t>坚果渣5</t>
  </si>
  <si>
    <t>坚果渣6</t>
  </si>
  <si>
    <t>坚果渣7</t>
  </si>
  <si>
    <t>坚果渣8</t>
  </si>
  <si>
    <t>坚果渣10</t>
  </si>
  <si>
    <t>坚果渣11</t>
  </si>
  <si>
    <t>坚果渣12</t>
  </si>
  <si>
    <t>坚果渣13</t>
  </si>
  <si>
    <t>坚果渣14</t>
  </si>
  <si>
    <t>坚果渣15</t>
  </si>
  <si>
    <t>坚果渣16</t>
  </si>
  <si>
    <t>坚果渣17</t>
  </si>
  <si>
    <t>坚果渣18</t>
  </si>
  <si>
    <t>玉米秸秆</t>
  </si>
  <si>
    <t>醋渣1</t>
  </si>
  <si>
    <t>Enhancing the Performance on Anaerobic Digestion of Vinegar
Residue by Sodium Hydroxide Pretreatment</t>
  </si>
  <si>
    <t>醋渣2</t>
  </si>
  <si>
    <t>尾菜1</t>
  </si>
  <si>
    <t>尾菜2</t>
  </si>
  <si>
    <t>尾菜3</t>
  </si>
  <si>
    <t>尾菜4</t>
  </si>
  <si>
    <t>尾菜5</t>
  </si>
  <si>
    <t>尾菜6</t>
  </si>
  <si>
    <t>尾菜7</t>
  </si>
  <si>
    <t>尾菜8</t>
  </si>
  <si>
    <t>尾菜9</t>
  </si>
  <si>
    <t>尾菜10</t>
  </si>
  <si>
    <t>尾菜11</t>
  </si>
  <si>
    <t>尾菜12</t>
  </si>
  <si>
    <t>尾菜13</t>
  </si>
  <si>
    <t>尾菜14</t>
  </si>
  <si>
    <t>尾菜15</t>
  </si>
  <si>
    <t>尾菜16</t>
  </si>
  <si>
    <t>尾菜17</t>
  </si>
  <si>
    <t>尾菜18</t>
  </si>
  <si>
    <t>尾菜19</t>
  </si>
  <si>
    <t>尾菜20</t>
  </si>
  <si>
    <t>水果废弃物1</t>
  </si>
  <si>
    <t>Bio-energy conversion performance, biodegradability, and kinetic analysis of different fruit residues during discontinuous anaerobic digestion</t>
  </si>
  <si>
    <t>水果废弃物2</t>
  </si>
  <si>
    <t>水果废弃物3</t>
  </si>
  <si>
    <t>水果废弃物4</t>
  </si>
  <si>
    <t>水果废弃物5</t>
  </si>
  <si>
    <t>水果废弃物6</t>
  </si>
  <si>
    <t>水果废弃物7</t>
  </si>
  <si>
    <t>水果废弃物8</t>
  </si>
  <si>
    <t>水果废弃物9</t>
  </si>
  <si>
    <t>水果废弃物10</t>
  </si>
  <si>
    <t>水果废弃物11</t>
  </si>
  <si>
    <t>水果废弃物12</t>
  </si>
  <si>
    <t>水果废弃物13</t>
  </si>
  <si>
    <t>水果废弃物14</t>
  </si>
  <si>
    <t>水果废弃物15</t>
  </si>
  <si>
    <t>水果废弃物16</t>
  </si>
  <si>
    <t>水果废弃物17</t>
  </si>
  <si>
    <t>样品1</t>
  </si>
  <si>
    <t>Comparison of methane production potential, biodegradability,
and kinetics of different organic substrates</t>
  </si>
  <si>
    <t>样品2</t>
  </si>
  <si>
    <t>样品3</t>
  </si>
  <si>
    <t>样品4</t>
  </si>
  <si>
    <t>样品5</t>
  </si>
  <si>
    <t>样品6</t>
  </si>
  <si>
    <t>样品7</t>
  </si>
  <si>
    <t>样品8</t>
  </si>
  <si>
    <t>样品9</t>
  </si>
  <si>
    <t>样品10</t>
  </si>
  <si>
    <t>样品11</t>
  </si>
  <si>
    <t>样品12</t>
  </si>
  <si>
    <t>样品13</t>
  </si>
  <si>
    <t>样品14</t>
  </si>
  <si>
    <t>样品15</t>
  </si>
  <si>
    <t>样品16</t>
  </si>
  <si>
    <t>样品17</t>
  </si>
  <si>
    <t>样品18</t>
  </si>
  <si>
    <t>样品19</t>
  </si>
  <si>
    <t>样品20</t>
  </si>
  <si>
    <t>样品21</t>
  </si>
  <si>
    <t>样品22</t>
  </si>
  <si>
    <t>样品23</t>
  </si>
  <si>
    <t>样品24</t>
  </si>
  <si>
    <t>样品25</t>
  </si>
  <si>
    <t>样品26</t>
  </si>
  <si>
    <t>样品27</t>
  </si>
  <si>
    <t>样品28</t>
  </si>
  <si>
    <t>样品29</t>
  </si>
  <si>
    <t>样品30</t>
  </si>
  <si>
    <t>样品31</t>
  </si>
  <si>
    <t>样品32</t>
  </si>
  <si>
    <t>样品33</t>
  </si>
  <si>
    <t>样品34</t>
  </si>
  <si>
    <t>样品35</t>
  </si>
  <si>
    <t>样品36</t>
  </si>
  <si>
    <t>样品37</t>
  </si>
  <si>
    <t>样品38</t>
  </si>
  <si>
    <t>样品39</t>
  </si>
  <si>
    <t>蔬菜废弃物1</t>
  </si>
  <si>
    <t>蔬菜废弃物2</t>
  </si>
  <si>
    <t>蔬菜废弃物3</t>
  </si>
  <si>
    <t>蔬菜废弃物4</t>
  </si>
  <si>
    <t>蔬菜废弃物5</t>
  </si>
  <si>
    <t>蔬菜废弃物6</t>
  </si>
  <si>
    <t>蔬菜废弃物7</t>
  </si>
  <si>
    <t>蔬菜废弃物8</t>
  </si>
  <si>
    <t>蔬菜废弃物9</t>
  </si>
  <si>
    <t>蔬菜废弃物10</t>
  </si>
  <si>
    <t>蔬菜废弃物11</t>
  </si>
  <si>
    <t>蔬菜废弃物12</t>
  </si>
  <si>
    <t>蔬菜废弃物13</t>
  </si>
  <si>
    <t>蔬菜废弃物14</t>
  </si>
  <si>
    <t>蔬菜废弃物15</t>
  </si>
  <si>
    <t>蔬菜废弃物16</t>
  </si>
  <si>
    <t>蔬菜废弃物17</t>
  </si>
  <si>
    <t>蔬菜废弃物18</t>
  </si>
  <si>
    <t>蔬菜废弃物19</t>
  </si>
  <si>
    <t>蔬菜废弃物20</t>
  </si>
  <si>
    <t>田园1</t>
  </si>
  <si>
    <t>田园2</t>
  </si>
  <si>
    <t>田园3</t>
  </si>
  <si>
    <t>田园4</t>
  </si>
  <si>
    <t>田园5</t>
  </si>
  <si>
    <t>田园6</t>
  </si>
  <si>
    <t>田园7</t>
  </si>
  <si>
    <t>田园8</t>
  </si>
  <si>
    <t>田园9</t>
  </si>
  <si>
    <t>田园10</t>
  </si>
  <si>
    <t>田园11</t>
  </si>
  <si>
    <t>田园12</t>
  </si>
  <si>
    <t>田园13</t>
  </si>
  <si>
    <t>田园14</t>
  </si>
  <si>
    <t>田园15</t>
  </si>
  <si>
    <t>田园16</t>
  </si>
  <si>
    <t>田园17</t>
  </si>
  <si>
    <t>田园18</t>
  </si>
  <si>
    <t>田园19</t>
  </si>
  <si>
    <t>田园20</t>
  </si>
  <si>
    <t>田园21</t>
  </si>
  <si>
    <t>田园22</t>
  </si>
  <si>
    <t>田园23</t>
  </si>
  <si>
    <t>田园24</t>
  </si>
  <si>
    <t>田园25</t>
  </si>
  <si>
    <t>田园26</t>
  </si>
  <si>
    <t>田园27</t>
  </si>
  <si>
    <t>田园28</t>
  </si>
  <si>
    <t>Improving the methane production from zucchini stem by response surface
methodology and different pretreatments</t>
    <phoneticPr fontId="1" type="noConversion"/>
  </si>
  <si>
    <t>Methane Production from Pennisetum giganteum z.x.lin
During Anaerobic Digestion</t>
    <phoneticPr fontId="1" type="noConversion"/>
  </si>
  <si>
    <t>Impact of co-pretreatment of calcium hydroxide
and steam explosion on anaerobic digestion
efficiency with corn stover</t>
    <phoneticPr fontId="1" type="noConversion"/>
  </si>
  <si>
    <t>Enhanced methane production 
of vinegar residue by response surface 
methodology (RSM)</t>
    <phoneticPr fontId="1" type="noConversion"/>
  </si>
  <si>
    <t>Characterizations and Methane Yields of Field Residues of Fruits and Vegetables</t>
    <phoneticPr fontId="1" type="noConversion"/>
  </si>
  <si>
    <t>大论文中的田间尾菜部分</t>
    <phoneticPr fontId="1" type="noConversion"/>
  </si>
  <si>
    <t>Compositional components and methane production potential of typical vegetable wastes</t>
    <phoneticPr fontId="1" type="noConversion"/>
  </si>
  <si>
    <t>CC</t>
    <phoneticPr fontId="3" type="noConversion"/>
  </si>
  <si>
    <t>HC</t>
    <phoneticPr fontId="3" type="noConversion"/>
  </si>
  <si>
    <t>LC</t>
    <phoneticPr fontId="3" type="noConversion"/>
  </si>
  <si>
    <t>TS</t>
  </si>
  <si>
    <t>VS/TS</t>
  </si>
  <si>
    <t>OL</t>
    <phoneticPr fontId="3" type="noConversion"/>
  </si>
  <si>
    <t>TMY</t>
    <phoneticPr fontId="3" type="noConversion"/>
  </si>
  <si>
    <t>EMY</t>
    <phoneticPr fontId="3" type="noConversion"/>
  </si>
  <si>
    <t>VS</t>
    <phoneticPr fontId="3" type="noConversion"/>
  </si>
  <si>
    <t>TS
(%)</t>
    <phoneticPr fontId="3" type="noConversion"/>
  </si>
  <si>
    <t>VS
(%)</t>
    <phoneticPr fontId="3" type="noConversion"/>
  </si>
  <si>
    <t>VS/TS
(%)</t>
    <phoneticPr fontId="3" type="noConversion"/>
  </si>
  <si>
    <t>C
(TS%)</t>
    <phoneticPr fontId="3" type="noConversion"/>
  </si>
  <si>
    <t>O
(TS%)</t>
    <phoneticPr fontId="3" type="noConversion"/>
  </si>
  <si>
    <t>CC
(TS%)</t>
    <phoneticPr fontId="3" type="noConversion"/>
  </si>
  <si>
    <t>HC
(TS%)</t>
    <phoneticPr fontId="3" type="noConversion"/>
  </si>
  <si>
    <t>LC
(TS%)</t>
    <phoneticPr fontId="3" type="noConversion"/>
  </si>
  <si>
    <t>NOC
(TS%)</t>
    <phoneticPr fontId="3" type="noConversion"/>
  </si>
  <si>
    <t>OL
(gVS/L)</t>
    <phoneticPr fontId="3" type="noConversion"/>
  </si>
  <si>
    <t>TMYold
 (mL/gVS)</t>
    <phoneticPr fontId="3" type="noConversion"/>
  </si>
  <si>
    <t>H
(TS%)</t>
    <phoneticPr fontId="3" type="noConversion"/>
  </si>
  <si>
    <t>N
(TS%)</t>
    <phoneticPr fontId="3" type="noConversion"/>
  </si>
  <si>
    <t>TMY
(mL/gVS)</t>
    <phoneticPr fontId="3" type="noConversion"/>
  </si>
  <si>
    <t>EMY
(mL/gVS)</t>
    <phoneticPr fontId="3" type="noConversion"/>
  </si>
  <si>
    <t>Characterization and methane production of different nut residue
wastes in anaerobic digestion</t>
    <phoneticPr fontId="1" type="noConversion"/>
  </si>
  <si>
    <t xml:space="preserve">Prediction of methane production performances based on determination 
of organic components for different vegetable wastes </t>
    <phoneticPr fontId="1" type="noConversion"/>
  </si>
  <si>
    <t>Study on biomethane production and biodegradability of different leafy vegetables in anaerobic digestion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</si>
</sst>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0" fillId="0" borderId="0" xfId="0">
      <alignment vertical="center"/>
    </xf>
  </cellXfs>
  <cellStyles count="1">
    <cellStyle name="常规" xfId="0" builtinId="0"/>
  </cellStyles>
  <dxfs count="10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9.3136482939632545E-2"/>
          <c:y val="0.19486111111111112"/>
          <c:w val="0.87753018372703417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MLAD_SourceData!$V$1</c:f>
              <c:strCache>
                <c:ptCount val="1"/>
                <c:pt idx="0">
                  <c:v>EMY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614588801399825E-2"/>
                  <c:y val="-0.374220982793817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MLAD_SourceData!$L$2:$L$177</c:f>
              <c:numCache>
                <c:formatCode>General</c:formatCode>
                <c:ptCount val="176"/>
                <c:pt idx="0">
                  <c:v>20.7</c:v>
                </c:pt>
                <c:pt idx="1">
                  <c:v>3.4</c:v>
                </c:pt>
                <c:pt idx="2">
                  <c:v>1.1000000000000001</c:v>
                </c:pt>
                <c:pt idx="3">
                  <c:v>0</c:v>
                </c:pt>
                <c:pt idx="4">
                  <c:v>7.91</c:v>
                </c:pt>
                <c:pt idx="5">
                  <c:v>4.92</c:v>
                </c:pt>
                <c:pt idx="6">
                  <c:v>9.19</c:v>
                </c:pt>
                <c:pt idx="7">
                  <c:v>12.53</c:v>
                </c:pt>
                <c:pt idx="8">
                  <c:v>14.85</c:v>
                </c:pt>
                <c:pt idx="9">
                  <c:v>15.27</c:v>
                </c:pt>
                <c:pt idx="10">
                  <c:v>14.88</c:v>
                </c:pt>
                <c:pt idx="11">
                  <c:v>10.6</c:v>
                </c:pt>
                <c:pt idx="12">
                  <c:v>15.18</c:v>
                </c:pt>
                <c:pt idx="13">
                  <c:v>7.47</c:v>
                </c:pt>
                <c:pt idx="14">
                  <c:v>4.83</c:v>
                </c:pt>
                <c:pt idx="15">
                  <c:v>6.46</c:v>
                </c:pt>
                <c:pt idx="16">
                  <c:v>12.23</c:v>
                </c:pt>
                <c:pt idx="17">
                  <c:v>11.5</c:v>
                </c:pt>
                <c:pt idx="18">
                  <c:v>4.0999999999999996</c:v>
                </c:pt>
                <c:pt idx="19">
                  <c:v>5.65</c:v>
                </c:pt>
                <c:pt idx="20">
                  <c:v>12.26</c:v>
                </c:pt>
                <c:pt idx="21">
                  <c:v>7.8</c:v>
                </c:pt>
                <c:pt idx="22">
                  <c:v>3.14</c:v>
                </c:pt>
                <c:pt idx="23">
                  <c:v>6.73</c:v>
                </c:pt>
                <c:pt idx="24">
                  <c:v>15.62</c:v>
                </c:pt>
                <c:pt idx="25">
                  <c:v>5.08</c:v>
                </c:pt>
                <c:pt idx="26">
                  <c:v>6.76</c:v>
                </c:pt>
                <c:pt idx="27">
                  <c:v>5.5</c:v>
                </c:pt>
                <c:pt idx="28">
                  <c:v>7.56</c:v>
                </c:pt>
                <c:pt idx="29">
                  <c:v>13.6</c:v>
                </c:pt>
                <c:pt idx="30">
                  <c:v>7.35</c:v>
                </c:pt>
                <c:pt idx="31">
                  <c:v>17.53</c:v>
                </c:pt>
                <c:pt idx="32">
                  <c:v>27.41</c:v>
                </c:pt>
                <c:pt idx="33">
                  <c:v>39.950000000000003</c:v>
                </c:pt>
                <c:pt idx="34">
                  <c:v>28.12</c:v>
                </c:pt>
                <c:pt idx="35">
                  <c:v>42.45</c:v>
                </c:pt>
                <c:pt idx="36">
                  <c:v>22.36</c:v>
                </c:pt>
                <c:pt idx="37">
                  <c:v>18.02</c:v>
                </c:pt>
                <c:pt idx="38">
                  <c:v>10.73</c:v>
                </c:pt>
                <c:pt idx="39">
                  <c:v>36.58</c:v>
                </c:pt>
                <c:pt idx="40">
                  <c:v>23.18</c:v>
                </c:pt>
                <c:pt idx="41">
                  <c:v>37.869999999999997</c:v>
                </c:pt>
                <c:pt idx="42">
                  <c:v>24.26</c:v>
                </c:pt>
                <c:pt idx="43">
                  <c:v>18.149999999999999</c:v>
                </c:pt>
                <c:pt idx="44">
                  <c:v>39.06</c:v>
                </c:pt>
                <c:pt idx="45">
                  <c:v>32.450000000000003</c:v>
                </c:pt>
                <c:pt idx="46">
                  <c:v>43.66</c:v>
                </c:pt>
                <c:pt idx="47">
                  <c:v>10.1</c:v>
                </c:pt>
                <c:pt idx="48">
                  <c:v>26.41</c:v>
                </c:pt>
                <c:pt idx="49">
                  <c:v>8.7200000000000006</c:v>
                </c:pt>
                <c:pt idx="50">
                  <c:v>16.41</c:v>
                </c:pt>
                <c:pt idx="51">
                  <c:v>9.1999999999999993</c:v>
                </c:pt>
                <c:pt idx="52">
                  <c:v>0.44</c:v>
                </c:pt>
                <c:pt idx="53">
                  <c:v>0.22</c:v>
                </c:pt>
                <c:pt idx="54">
                  <c:v>10.34</c:v>
                </c:pt>
                <c:pt idx="55">
                  <c:v>3.86</c:v>
                </c:pt>
                <c:pt idx="56">
                  <c:v>10.3</c:v>
                </c:pt>
                <c:pt idx="57">
                  <c:v>5.76</c:v>
                </c:pt>
                <c:pt idx="58">
                  <c:v>12.12</c:v>
                </c:pt>
                <c:pt idx="59">
                  <c:v>5.96</c:v>
                </c:pt>
                <c:pt idx="60">
                  <c:v>3.9</c:v>
                </c:pt>
                <c:pt idx="61">
                  <c:v>5.26</c:v>
                </c:pt>
                <c:pt idx="62">
                  <c:v>4.88</c:v>
                </c:pt>
                <c:pt idx="63">
                  <c:v>9.43</c:v>
                </c:pt>
                <c:pt idx="64">
                  <c:v>8.5299999999999994</c:v>
                </c:pt>
                <c:pt idx="65">
                  <c:v>3.87</c:v>
                </c:pt>
                <c:pt idx="66">
                  <c:v>3.32</c:v>
                </c:pt>
                <c:pt idx="67">
                  <c:v>6.16</c:v>
                </c:pt>
                <c:pt idx="68">
                  <c:v>11.13</c:v>
                </c:pt>
                <c:pt idx="69">
                  <c:v>10.42</c:v>
                </c:pt>
                <c:pt idx="70">
                  <c:v>4.8099999999999996</c:v>
                </c:pt>
                <c:pt idx="71">
                  <c:v>4.41</c:v>
                </c:pt>
                <c:pt idx="72">
                  <c:v>4.0999999999999996</c:v>
                </c:pt>
                <c:pt idx="73">
                  <c:v>30.2</c:v>
                </c:pt>
                <c:pt idx="74">
                  <c:v>21.7</c:v>
                </c:pt>
                <c:pt idx="75">
                  <c:v>30.1</c:v>
                </c:pt>
                <c:pt idx="76">
                  <c:v>11.4</c:v>
                </c:pt>
                <c:pt idx="77">
                  <c:v>8.8000000000000007</c:v>
                </c:pt>
                <c:pt idx="78">
                  <c:v>29.6</c:v>
                </c:pt>
                <c:pt idx="79">
                  <c:v>3.2</c:v>
                </c:pt>
                <c:pt idx="80">
                  <c:v>9.8000000000000007</c:v>
                </c:pt>
                <c:pt idx="81">
                  <c:v>6.7</c:v>
                </c:pt>
                <c:pt idx="82">
                  <c:v>16.899999999999999</c:v>
                </c:pt>
                <c:pt idx="83">
                  <c:v>5.9</c:v>
                </c:pt>
                <c:pt idx="84">
                  <c:v>1.5</c:v>
                </c:pt>
                <c:pt idx="85">
                  <c:v>15.9</c:v>
                </c:pt>
                <c:pt idx="86">
                  <c:v>9.5</c:v>
                </c:pt>
                <c:pt idx="87">
                  <c:v>26.8</c:v>
                </c:pt>
                <c:pt idx="88">
                  <c:v>1.7</c:v>
                </c:pt>
                <c:pt idx="89">
                  <c:v>1.6</c:v>
                </c:pt>
                <c:pt idx="90">
                  <c:v>17.399999999999999</c:v>
                </c:pt>
                <c:pt idx="91">
                  <c:v>4.3</c:v>
                </c:pt>
                <c:pt idx="92">
                  <c:v>10.3</c:v>
                </c:pt>
                <c:pt idx="93">
                  <c:v>7.6</c:v>
                </c:pt>
                <c:pt idx="94">
                  <c:v>10.8</c:v>
                </c:pt>
                <c:pt idx="95">
                  <c:v>4.3</c:v>
                </c:pt>
                <c:pt idx="96">
                  <c:v>7.9</c:v>
                </c:pt>
                <c:pt idx="97">
                  <c:v>10.5</c:v>
                </c:pt>
                <c:pt idx="98">
                  <c:v>11.3</c:v>
                </c:pt>
                <c:pt idx="99">
                  <c:v>12.4</c:v>
                </c:pt>
                <c:pt idx="100">
                  <c:v>20.399999999999999</c:v>
                </c:pt>
                <c:pt idx="101">
                  <c:v>7.7</c:v>
                </c:pt>
                <c:pt idx="102">
                  <c:v>15.8</c:v>
                </c:pt>
                <c:pt idx="103">
                  <c:v>2.99</c:v>
                </c:pt>
                <c:pt idx="104">
                  <c:v>21.15</c:v>
                </c:pt>
                <c:pt idx="105">
                  <c:v>25.58</c:v>
                </c:pt>
                <c:pt idx="106">
                  <c:v>14.92</c:v>
                </c:pt>
                <c:pt idx="107">
                  <c:v>14.21</c:v>
                </c:pt>
                <c:pt idx="108">
                  <c:v>19.399999999999999</c:v>
                </c:pt>
                <c:pt idx="109">
                  <c:v>5.32</c:v>
                </c:pt>
                <c:pt idx="110">
                  <c:v>12.63</c:v>
                </c:pt>
                <c:pt idx="111">
                  <c:v>8.86</c:v>
                </c:pt>
                <c:pt idx="112">
                  <c:v>13.45</c:v>
                </c:pt>
                <c:pt idx="113">
                  <c:v>6.36</c:v>
                </c:pt>
                <c:pt idx="114">
                  <c:v>16.46</c:v>
                </c:pt>
                <c:pt idx="115">
                  <c:v>8.67</c:v>
                </c:pt>
                <c:pt idx="116">
                  <c:v>21.75</c:v>
                </c:pt>
                <c:pt idx="117">
                  <c:v>14.55</c:v>
                </c:pt>
                <c:pt idx="118">
                  <c:v>20.77</c:v>
                </c:pt>
                <c:pt idx="119">
                  <c:v>13.53</c:v>
                </c:pt>
                <c:pt idx="120">
                  <c:v>7.59</c:v>
                </c:pt>
                <c:pt idx="121">
                  <c:v>4.66</c:v>
                </c:pt>
                <c:pt idx="122">
                  <c:v>7.73</c:v>
                </c:pt>
                <c:pt idx="123">
                  <c:v>16.170000000000002</c:v>
                </c:pt>
                <c:pt idx="124">
                  <c:v>9.52</c:v>
                </c:pt>
                <c:pt idx="125">
                  <c:v>18.739999999999998</c:v>
                </c:pt>
                <c:pt idx="126">
                  <c:v>14.45</c:v>
                </c:pt>
                <c:pt idx="127">
                  <c:v>11.36</c:v>
                </c:pt>
                <c:pt idx="128">
                  <c:v>8.2799999999999994</c:v>
                </c:pt>
                <c:pt idx="129">
                  <c:v>12.47</c:v>
                </c:pt>
                <c:pt idx="130">
                  <c:v>15.93</c:v>
                </c:pt>
                <c:pt idx="131">
                  <c:v>8.9499999999999993</c:v>
                </c:pt>
                <c:pt idx="132">
                  <c:v>8.34</c:v>
                </c:pt>
                <c:pt idx="133">
                  <c:v>3.3</c:v>
                </c:pt>
                <c:pt idx="134">
                  <c:v>4.3600000000000003</c:v>
                </c:pt>
                <c:pt idx="135">
                  <c:v>6.15</c:v>
                </c:pt>
                <c:pt idx="136">
                  <c:v>1.8</c:v>
                </c:pt>
                <c:pt idx="137">
                  <c:v>0.39</c:v>
                </c:pt>
                <c:pt idx="138">
                  <c:v>11.75</c:v>
                </c:pt>
                <c:pt idx="139">
                  <c:v>6.57</c:v>
                </c:pt>
                <c:pt idx="140">
                  <c:v>6.82</c:v>
                </c:pt>
                <c:pt idx="141">
                  <c:v>5.72</c:v>
                </c:pt>
                <c:pt idx="142">
                  <c:v>9.0500000000000007</c:v>
                </c:pt>
                <c:pt idx="143">
                  <c:v>0.62</c:v>
                </c:pt>
                <c:pt idx="144">
                  <c:v>8</c:v>
                </c:pt>
                <c:pt idx="145">
                  <c:v>0.45</c:v>
                </c:pt>
                <c:pt idx="146">
                  <c:v>1.37</c:v>
                </c:pt>
                <c:pt idx="147">
                  <c:v>3.64</c:v>
                </c:pt>
                <c:pt idx="148">
                  <c:v>26.32</c:v>
                </c:pt>
                <c:pt idx="149">
                  <c:v>10.83</c:v>
                </c:pt>
                <c:pt idx="150">
                  <c:v>16.82</c:v>
                </c:pt>
                <c:pt idx="151">
                  <c:v>27.04</c:v>
                </c:pt>
                <c:pt idx="152">
                  <c:v>28.75</c:v>
                </c:pt>
                <c:pt idx="153">
                  <c:v>13.51</c:v>
                </c:pt>
                <c:pt idx="154">
                  <c:v>19.68</c:v>
                </c:pt>
                <c:pt idx="155">
                  <c:v>14.57</c:v>
                </c:pt>
                <c:pt idx="156">
                  <c:v>11.83</c:v>
                </c:pt>
                <c:pt idx="157">
                  <c:v>13.64</c:v>
                </c:pt>
                <c:pt idx="158">
                  <c:v>17.2</c:v>
                </c:pt>
                <c:pt idx="159">
                  <c:v>9.09</c:v>
                </c:pt>
                <c:pt idx="160">
                  <c:v>9.01</c:v>
                </c:pt>
                <c:pt idx="161">
                  <c:v>16.8</c:v>
                </c:pt>
                <c:pt idx="162">
                  <c:v>10.09</c:v>
                </c:pt>
                <c:pt idx="163">
                  <c:v>18.72</c:v>
                </c:pt>
                <c:pt idx="164">
                  <c:v>25.54</c:v>
                </c:pt>
                <c:pt idx="165">
                  <c:v>13.84</c:v>
                </c:pt>
                <c:pt idx="166">
                  <c:v>17.28</c:v>
                </c:pt>
                <c:pt idx="167">
                  <c:v>14.28</c:v>
                </c:pt>
                <c:pt idx="168">
                  <c:v>4.63</c:v>
                </c:pt>
                <c:pt idx="169">
                  <c:v>12.57</c:v>
                </c:pt>
                <c:pt idx="170">
                  <c:v>7.59</c:v>
                </c:pt>
                <c:pt idx="171">
                  <c:v>11.52</c:v>
                </c:pt>
                <c:pt idx="172">
                  <c:v>19.39</c:v>
                </c:pt>
                <c:pt idx="173">
                  <c:v>11.32</c:v>
                </c:pt>
                <c:pt idx="174">
                  <c:v>16.739999999999998</c:v>
                </c:pt>
                <c:pt idx="175">
                  <c:v>17.670000000000002</c:v>
                </c:pt>
              </c:numCache>
            </c:numRef>
          </c:xVal>
          <c:yVal>
            <c:numRef>
              <c:f>MLAD_SourceData!$V$2:$V$177</c:f>
              <c:numCache>
                <c:formatCode>General</c:formatCode>
                <c:ptCount val="176"/>
                <c:pt idx="0">
                  <c:v>243.9</c:v>
                </c:pt>
                <c:pt idx="1">
                  <c:v>284.5</c:v>
                </c:pt>
                <c:pt idx="2">
                  <c:v>358.8</c:v>
                </c:pt>
                <c:pt idx="3">
                  <c:v>316.39999999999998</c:v>
                </c:pt>
                <c:pt idx="4">
                  <c:v>193.4</c:v>
                </c:pt>
                <c:pt idx="5">
                  <c:v>267.89999999999998</c:v>
                </c:pt>
                <c:pt idx="6">
                  <c:v>224.3</c:v>
                </c:pt>
                <c:pt idx="7">
                  <c:v>46.3</c:v>
                </c:pt>
                <c:pt idx="8">
                  <c:v>147.4</c:v>
                </c:pt>
                <c:pt idx="9">
                  <c:v>122.5</c:v>
                </c:pt>
                <c:pt idx="10">
                  <c:v>114.7</c:v>
                </c:pt>
                <c:pt idx="11">
                  <c:v>206.9</c:v>
                </c:pt>
                <c:pt idx="12">
                  <c:v>230.96100000000001</c:v>
                </c:pt>
                <c:pt idx="13">
                  <c:v>296.32</c:v>
                </c:pt>
                <c:pt idx="14">
                  <c:v>377.697</c:v>
                </c:pt>
                <c:pt idx="15">
                  <c:v>167.12799999999999</c:v>
                </c:pt>
                <c:pt idx="16">
                  <c:v>275.63099999999997</c:v>
                </c:pt>
                <c:pt idx="17">
                  <c:v>178.45400000000001</c:v>
                </c:pt>
                <c:pt idx="18">
                  <c:v>226.63300000000001</c:v>
                </c:pt>
                <c:pt idx="19">
                  <c:v>196.10499999999999</c:v>
                </c:pt>
                <c:pt idx="20">
                  <c:v>275.14999999999998</c:v>
                </c:pt>
                <c:pt idx="21">
                  <c:v>256.05500000000001</c:v>
                </c:pt>
                <c:pt idx="22">
                  <c:v>177.28399999999999</c:v>
                </c:pt>
                <c:pt idx="23">
                  <c:v>190.33600000000001</c:v>
                </c:pt>
                <c:pt idx="24">
                  <c:v>120.09</c:v>
                </c:pt>
                <c:pt idx="25">
                  <c:v>205.36699999999999</c:v>
                </c:pt>
                <c:pt idx="26">
                  <c:v>162.714</c:v>
                </c:pt>
                <c:pt idx="27">
                  <c:v>195.49799999999999</c:v>
                </c:pt>
                <c:pt idx="28">
                  <c:v>174.29599999999999</c:v>
                </c:pt>
                <c:pt idx="29">
                  <c:v>81.900000000000006</c:v>
                </c:pt>
                <c:pt idx="30">
                  <c:v>204.5</c:v>
                </c:pt>
                <c:pt idx="31">
                  <c:v>94.08</c:v>
                </c:pt>
                <c:pt idx="32">
                  <c:v>64.73</c:v>
                </c:pt>
                <c:pt idx="33">
                  <c:v>51.27</c:v>
                </c:pt>
                <c:pt idx="34">
                  <c:v>45.38</c:v>
                </c:pt>
                <c:pt idx="35">
                  <c:v>28.6</c:v>
                </c:pt>
                <c:pt idx="36">
                  <c:v>74.900000000000006</c:v>
                </c:pt>
                <c:pt idx="37">
                  <c:v>32.200000000000003</c:v>
                </c:pt>
                <c:pt idx="38">
                  <c:v>281.68</c:v>
                </c:pt>
                <c:pt idx="39">
                  <c:v>46.29</c:v>
                </c:pt>
                <c:pt idx="40">
                  <c:v>45.08</c:v>
                </c:pt>
                <c:pt idx="41">
                  <c:v>46.21</c:v>
                </c:pt>
                <c:pt idx="42">
                  <c:v>142.38</c:v>
                </c:pt>
                <c:pt idx="43">
                  <c:v>66.989999999999995</c:v>
                </c:pt>
                <c:pt idx="44">
                  <c:v>40.03</c:v>
                </c:pt>
                <c:pt idx="45">
                  <c:v>62.42</c:v>
                </c:pt>
                <c:pt idx="46">
                  <c:v>50.66</c:v>
                </c:pt>
                <c:pt idx="47">
                  <c:v>392.6</c:v>
                </c:pt>
                <c:pt idx="48">
                  <c:v>52.06</c:v>
                </c:pt>
                <c:pt idx="49">
                  <c:v>170.6</c:v>
                </c:pt>
                <c:pt idx="50">
                  <c:v>133.68</c:v>
                </c:pt>
                <c:pt idx="51">
                  <c:v>198.9</c:v>
                </c:pt>
                <c:pt idx="52">
                  <c:v>204.34</c:v>
                </c:pt>
                <c:pt idx="53">
                  <c:v>129.34</c:v>
                </c:pt>
                <c:pt idx="54">
                  <c:v>131.25</c:v>
                </c:pt>
                <c:pt idx="55">
                  <c:v>227.88</c:v>
                </c:pt>
                <c:pt idx="56">
                  <c:v>129.11000000000001</c:v>
                </c:pt>
                <c:pt idx="57">
                  <c:v>118.04</c:v>
                </c:pt>
                <c:pt idx="58">
                  <c:v>81.52</c:v>
                </c:pt>
                <c:pt idx="59">
                  <c:v>199.61</c:v>
                </c:pt>
                <c:pt idx="60">
                  <c:v>246.87</c:v>
                </c:pt>
                <c:pt idx="61">
                  <c:v>232.7</c:v>
                </c:pt>
                <c:pt idx="62">
                  <c:v>244.41</c:v>
                </c:pt>
                <c:pt idx="63">
                  <c:v>157.9</c:v>
                </c:pt>
                <c:pt idx="64">
                  <c:v>189.22</c:v>
                </c:pt>
                <c:pt idx="65">
                  <c:v>249.61</c:v>
                </c:pt>
                <c:pt idx="66">
                  <c:v>164.38</c:v>
                </c:pt>
                <c:pt idx="67">
                  <c:v>199.07</c:v>
                </c:pt>
                <c:pt idx="68">
                  <c:v>130.54</c:v>
                </c:pt>
                <c:pt idx="69">
                  <c:v>171.5</c:v>
                </c:pt>
                <c:pt idx="70">
                  <c:v>182.83</c:v>
                </c:pt>
                <c:pt idx="71">
                  <c:v>183.51</c:v>
                </c:pt>
                <c:pt idx="72">
                  <c:v>241.3</c:v>
                </c:pt>
                <c:pt idx="73">
                  <c:v>71.400000000000006</c:v>
                </c:pt>
                <c:pt idx="74">
                  <c:v>107.4</c:v>
                </c:pt>
                <c:pt idx="75">
                  <c:v>31.1</c:v>
                </c:pt>
                <c:pt idx="76">
                  <c:v>151.69999999999999</c:v>
                </c:pt>
                <c:pt idx="77">
                  <c:v>80.599999999999994</c:v>
                </c:pt>
                <c:pt idx="78">
                  <c:v>35.299999999999997</c:v>
                </c:pt>
                <c:pt idx="79">
                  <c:v>208.4</c:v>
                </c:pt>
                <c:pt idx="80">
                  <c:v>292</c:v>
                </c:pt>
                <c:pt idx="81">
                  <c:v>202.2</c:v>
                </c:pt>
                <c:pt idx="82">
                  <c:v>86.7</c:v>
                </c:pt>
                <c:pt idx="83">
                  <c:v>33.4</c:v>
                </c:pt>
                <c:pt idx="84">
                  <c:v>383.4</c:v>
                </c:pt>
                <c:pt idx="85">
                  <c:v>87.9</c:v>
                </c:pt>
                <c:pt idx="86">
                  <c:v>194.8</c:v>
                </c:pt>
                <c:pt idx="87">
                  <c:v>90</c:v>
                </c:pt>
                <c:pt idx="88">
                  <c:v>195</c:v>
                </c:pt>
                <c:pt idx="89">
                  <c:v>295</c:v>
                </c:pt>
                <c:pt idx="90">
                  <c:v>51</c:v>
                </c:pt>
                <c:pt idx="91">
                  <c:v>322</c:v>
                </c:pt>
                <c:pt idx="92">
                  <c:v>241</c:v>
                </c:pt>
                <c:pt idx="93">
                  <c:v>245</c:v>
                </c:pt>
                <c:pt idx="94">
                  <c:v>281</c:v>
                </c:pt>
                <c:pt idx="95">
                  <c:v>541</c:v>
                </c:pt>
                <c:pt idx="96">
                  <c:v>342</c:v>
                </c:pt>
                <c:pt idx="97">
                  <c:v>183</c:v>
                </c:pt>
                <c:pt idx="98">
                  <c:v>246</c:v>
                </c:pt>
                <c:pt idx="99">
                  <c:v>253</c:v>
                </c:pt>
                <c:pt idx="100">
                  <c:v>49</c:v>
                </c:pt>
                <c:pt idx="101">
                  <c:v>262</c:v>
                </c:pt>
                <c:pt idx="102">
                  <c:v>171</c:v>
                </c:pt>
                <c:pt idx="103">
                  <c:v>161.57201000000001</c:v>
                </c:pt>
                <c:pt idx="104">
                  <c:v>187.84443999999999</c:v>
                </c:pt>
                <c:pt idx="105">
                  <c:v>197.48803000000001</c:v>
                </c:pt>
                <c:pt idx="106">
                  <c:v>173.76863</c:v>
                </c:pt>
                <c:pt idx="107">
                  <c:v>158.56305</c:v>
                </c:pt>
                <c:pt idx="108">
                  <c:v>222.73837</c:v>
                </c:pt>
                <c:pt idx="109">
                  <c:v>281.63531999999998</c:v>
                </c:pt>
                <c:pt idx="110">
                  <c:v>214.66882000000001</c:v>
                </c:pt>
                <c:pt idx="111">
                  <c:v>181.33269000000001</c:v>
                </c:pt>
                <c:pt idx="112">
                  <c:v>180.84066999999999</c:v>
                </c:pt>
                <c:pt idx="113">
                  <c:v>144.91281000000001</c:v>
                </c:pt>
                <c:pt idx="114">
                  <c:v>160.80967000000001</c:v>
                </c:pt>
                <c:pt idx="115">
                  <c:v>134.71743000000001</c:v>
                </c:pt>
                <c:pt idx="116">
                  <c:v>129.12541999999999</c:v>
                </c:pt>
                <c:pt idx="117">
                  <c:v>161.10938999999999</c:v>
                </c:pt>
                <c:pt idx="118">
                  <c:v>189.27767</c:v>
                </c:pt>
                <c:pt idx="119">
                  <c:v>141.04854</c:v>
                </c:pt>
                <c:pt idx="120">
                  <c:v>71.933549999999997</c:v>
                </c:pt>
                <c:pt idx="121">
                  <c:v>107.02471</c:v>
                </c:pt>
                <c:pt idx="122">
                  <c:v>194.98472000000001</c:v>
                </c:pt>
                <c:pt idx="123">
                  <c:v>136.68231</c:v>
                </c:pt>
                <c:pt idx="124">
                  <c:v>154.92231000000001</c:v>
                </c:pt>
                <c:pt idx="125">
                  <c:v>154.80457000000001</c:v>
                </c:pt>
                <c:pt idx="126">
                  <c:v>143.04225</c:v>
                </c:pt>
                <c:pt idx="127">
                  <c:v>116.85079</c:v>
                </c:pt>
                <c:pt idx="128">
                  <c:v>241.8</c:v>
                </c:pt>
                <c:pt idx="129">
                  <c:v>220.26</c:v>
                </c:pt>
                <c:pt idx="130">
                  <c:v>207.52</c:v>
                </c:pt>
                <c:pt idx="131">
                  <c:v>217.28</c:v>
                </c:pt>
                <c:pt idx="132">
                  <c:v>231.78</c:v>
                </c:pt>
                <c:pt idx="133">
                  <c:v>236.63</c:v>
                </c:pt>
                <c:pt idx="134">
                  <c:v>290.81</c:v>
                </c:pt>
                <c:pt idx="135">
                  <c:v>272.58</c:v>
                </c:pt>
                <c:pt idx="136">
                  <c:v>264.16000000000003</c:v>
                </c:pt>
                <c:pt idx="137">
                  <c:v>205.37</c:v>
                </c:pt>
                <c:pt idx="138">
                  <c:v>296.82</c:v>
                </c:pt>
                <c:pt idx="139">
                  <c:v>278.73</c:v>
                </c:pt>
                <c:pt idx="140">
                  <c:v>346.29</c:v>
                </c:pt>
                <c:pt idx="141">
                  <c:v>286.01</c:v>
                </c:pt>
                <c:pt idx="142">
                  <c:v>250.38</c:v>
                </c:pt>
                <c:pt idx="143">
                  <c:v>315.42</c:v>
                </c:pt>
                <c:pt idx="144">
                  <c:v>269.75</c:v>
                </c:pt>
                <c:pt idx="145">
                  <c:v>213.99</c:v>
                </c:pt>
                <c:pt idx="146">
                  <c:v>268.91000000000003</c:v>
                </c:pt>
                <c:pt idx="147">
                  <c:v>217.72</c:v>
                </c:pt>
                <c:pt idx="148">
                  <c:v>193.02</c:v>
                </c:pt>
                <c:pt idx="149">
                  <c:v>182.11</c:v>
                </c:pt>
                <c:pt idx="150">
                  <c:v>166.86</c:v>
                </c:pt>
                <c:pt idx="151">
                  <c:v>249.69</c:v>
                </c:pt>
                <c:pt idx="152">
                  <c:v>177.15</c:v>
                </c:pt>
                <c:pt idx="153">
                  <c:v>177.25</c:v>
                </c:pt>
                <c:pt idx="154">
                  <c:v>226.78</c:v>
                </c:pt>
                <c:pt idx="155">
                  <c:v>270.31</c:v>
                </c:pt>
                <c:pt idx="156">
                  <c:v>347.52</c:v>
                </c:pt>
                <c:pt idx="157">
                  <c:v>170.77</c:v>
                </c:pt>
                <c:pt idx="158">
                  <c:v>63.05</c:v>
                </c:pt>
                <c:pt idx="159">
                  <c:v>152.62</c:v>
                </c:pt>
                <c:pt idx="160">
                  <c:v>179.24</c:v>
                </c:pt>
                <c:pt idx="161">
                  <c:v>122.09</c:v>
                </c:pt>
                <c:pt idx="162">
                  <c:v>134.43</c:v>
                </c:pt>
                <c:pt idx="163">
                  <c:v>156.97999999999999</c:v>
                </c:pt>
                <c:pt idx="164">
                  <c:v>158.09</c:v>
                </c:pt>
                <c:pt idx="165">
                  <c:v>145.13999999999999</c:v>
                </c:pt>
                <c:pt idx="166">
                  <c:v>223.38</c:v>
                </c:pt>
                <c:pt idx="167">
                  <c:v>179.97</c:v>
                </c:pt>
                <c:pt idx="168">
                  <c:v>174.5</c:v>
                </c:pt>
                <c:pt idx="169">
                  <c:v>180.06</c:v>
                </c:pt>
                <c:pt idx="170">
                  <c:v>95.73</c:v>
                </c:pt>
                <c:pt idx="171">
                  <c:v>124.36</c:v>
                </c:pt>
                <c:pt idx="172">
                  <c:v>71.73</c:v>
                </c:pt>
                <c:pt idx="173">
                  <c:v>122.4</c:v>
                </c:pt>
                <c:pt idx="174">
                  <c:v>299.14999999999998</c:v>
                </c:pt>
                <c:pt idx="175">
                  <c:v>162.22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DD-4A35-827A-1202292073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5301839"/>
        <c:axId val="645308495"/>
      </c:scatterChart>
      <c:valAx>
        <c:axId val="645301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5308495"/>
        <c:crosses val="autoZero"/>
        <c:crossBetween val="midCat"/>
      </c:valAx>
      <c:valAx>
        <c:axId val="645308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53018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50541</xdr:colOff>
      <xdr:row>22</xdr:row>
      <xdr:rowOff>132192</xdr:rowOff>
    </xdr:from>
    <xdr:to>
      <xdr:col>30</xdr:col>
      <xdr:colOff>1885561</xdr:colOff>
      <xdr:row>38</xdr:row>
      <xdr:rowOff>14005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22172BF-506C-8555-BF09-5EC0E0B21F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77"/>
  <sheetViews>
    <sheetView zoomScale="70" zoomScaleNormal="70" workbookViewId="0">
      <pane ySplit="1" topLeftCell="A122" activePane="bottomLeft" state="frozen"/>
      <selection pane="bottomLeft" activeCell="C37" sqref="C37"/>
    </sheetView>
  </sheetViews>
  <sheetFormatPr defaultColWidth="8.78515625" defaultRowHeight="14.15" x14ac:dyDescent="0.35"/>
  <cols>
    <col min="1" max="1" width="17.140625" style="1" customWidth="1"/>
    <col min="2" max="2" width="11.140625" style="1" customWidth="1"/>
    <col min="3" max="4" width="7.35546875" style="1" customWidth="1"/>
    <col min="5" max="5" width="9.5703125" style="1" customWidth="1"/>
    <col min="6" max="7" width="7.35546875" style="1" customWidth="1"/>
    <col min="8" max="9" width="6.35546875" style="1" customWidth="1"/>
    <col min="10" max="10" width="9.5703125" style="1" customWidth="1"/>
    <col min="11" max="11" width="14.5703125" style="1" customWidth="1"/>
    <col min="12" max="12" width="7.35546875" style="1" customWidth="1"/>
    <col min="13" max="13" width="8.78515625" style="1" customWidth="1"/>
    <col min="14" max="16" width="9" style="1" customWidth="1"/>
    <col min="17" max="20" width="6.35546875" style="1" customWidth="1"/>
    <col min="21" max="22" width="8.5703125" style="1" customWidth="1"/>
    <col min="23" max="23" width="9" style="1" customWidth="1"/>
    <col min="24" max="24" width="16.78515625" style="1" customWidth="1"/>
    <col min="25" max="30" width="9" style="1" customWidth="1"/>
    <col min="31" max="31" width="77.92578125" style="1" customWidth="1"/>
    <col min="32" max="16384" width="8.78515625" style="1"/>
  </cols>
  <sheetData>
    <row r="1" spans="1:3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23</v>
      </c>
      <c r="O1" s="1" t="s">
        <v>24</v>
      </c>
      <c r="P1" s="1" t="s">
        <v>25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25</v>
      </c>
      <c r="AD1" s="1" t="s">
        <v>26</v>
      </c>
    </row>
    <row r="2" spans="1:31" ht="14.15" customHeight="1" x14ac:dyDescent="0.35">
      <c r="A2" s="1" t="s">
        <v>27</v>
      </c>
      <c r="B2" s="1">
        <v>1</v>
      </c>
      <c r="C2" s="1">
        <v>95.5</v>
      </c>
      <c r="D2" s="1">
        <v>93.4</v>
      </c>
      <c r="E2" s="1">
        <v>97.8</v>
      </c>
      <c r="F2" s="1">
        <v>45.5</v>
      </c>
      <c r="G2" s="1">
        <v>43.9</v>
      </c>
      <c r="H2" s="1">
        <v>6</v>
      </c>
      <c r="I2" s="1">
        <v>0.1</v>
      </c>
      <c r="J2" s="1">
        <v>51.8</v>
      </c>
      <c r="K2" s="1">
        <v>8</v>
      </c>
      <c r="L2" s="1">
        <v>20.7</v>
      </c>
      <c r="M2" s="1">
        <f>E2-J2-K2-L2</f>
        <v>17.3</v>
      </c>
      <c r="N2" s="1">
        <f>I2/H2</f>
        <v>1.6666666666666666E-2</v>
      </c>
      <c r="O2" s="1">
        <v>15</v>
      </c>
      <c r="P2" s="1">
        <v>1</v>
      </c>
      <c r="Q2" s="1">
        <f t="shared" ref="Q2:Q33" si="0">F2/12</f>
        <v>3.7916666666666665</v>
      </c>
      <c r="R2" s="1">
        <f t="shared" ref="R2:R33" si="1">I2/14</f>
        <v>7.1428571428571435E-3</v>
      </c>
      <c r="S2" s="1">
        <f t="shared" ref="S2:S33" si="2">G2/16</f>
        <v>2.7437499999999999</v>
      </c>
      <c r="T2" s="1">
        <f t="shared" ref="T2:T33" si="3">H2/1</f>
        <v>6</v>
      </c>
      <c r="U2" s="1">
        <f>22.4*1000*(Q2/2+T2/8-S2/4-3*R2/8)/(12*Q2+14*R2+16*S2+T2)</f>
        <v>459.07504363001738</v>
      </c>
      <c r="V2" s="1">
        <v>243.9</v>
      </c>
      <c r="W2" s="1">
        <f>V2/Y2</f>
        <v>0.63003137453261515</v>
      </c>
      <c r="X2" s="1">
        <f t="shared" ref="X2:X33" si="4">L2*C2/D2</f>
        <v>21.165417558886507</v>
      </c>
      <c r="Y2" s="1">
        <f>U2*1/(1-X2*0.01)-131600*0.01*X2/181/(1-X2*0.01)</f>
        <v>387.12357806138732</v>
      </c>
      <c r="Z2" s="1">
        <f>100-E2</f>
        <v>2.2000000000000028</v>
      </c>
      <c r="AA2" s="1">
        <f>V2/U2</f>
        <v>0.53128568713172408</v>
      </c>
      <c r="AB2" s="1">
        <v>15</v>
      </c>
      <c r="AC2" s="1">
        <v>1</v>
      </c>
      <c r="AD2" s="1">
        <v>53</v>
      </c>
      <c r="AE2" s="5" t="s">
        <v>28</v>
      </c>
    </row>
    <row r="3" spans="1:31" x14ac:dyDescent="0.35">
      <c r="A3" s="1" t="s">
        <v>29</v>
      </c>
      <c r="B3" s="1">
        <v>2</v>
      </c>
      <c r="C3" s="1">
        <v>96.8</v>
      </c>
      <c r="D3" s="1">
        <v>74.7</v>
      </c>
      <c r="E3" s="1">
        <v>77.099999999999994</v>
      </c>
      <c r="F3" s="1">
        <v>37.9</v>
      </c>
      <c r="G3" s="1">
        <v>41.6</v>
      </c>
      <c r="H3" s="1">
        <v>4.9000000000000004</v>
      </c>
      <c r="I3" s="1">
        <v>0.1</v>
      </c>
      <c r="J3" s="1">
        <v>55.6</v>
      </c>
      <c r="K3" s="1">
        <v>8.4</v>
      </c>
      <c r="L3" s="1">
        <v>3.4</v>
      </c>
      <c r="M3" s="1">
        <f>E3-J3-K3-L3</f>
        <v>9.6999999999999922</v>
      </c>
      <c r="N3" s="1">
        <f t="shared" ref="N3:N66" si="5">I3/H3</f>
        <v>2.0408163265306121E-2</v>
      </c>
      <c r="O3" s="1">
        <v>15</v>
      </c>
      <c r="P3" s="1">
        <v>1</v>
      </c>
      <c r="Q3" s="1">
        <f t="shared" si="0"/>
        <v>3.1583333333333332</v>
      </c>
      <c r="R3" s="1">
        <f t="shared" si="1"/>
        <v>7.1428571428571435E-3</v>
      </c>
      <c r="S3" s="1">
        <f t="shared" si="2"/>
        <v>2.6</v>
      </c>
      <c r="T3" s="1">
        <f t="shared" si="3"/>
        <v>4.9000000000000004</v>
      </c>
      <c r="U3" s="1">
        <f t="shared" ref="U3:U66" si="6">22.4*1000*(Q3/2+T3/8-S3/4-3*R3/8)/(12*Q3+14*R3+16*S3+T3)</f>
        <v>407.96844181459562</v>
      </c>
      <c r="V3" s="1">
        <v>284.5</v>
      </c>
      <c r="W3" s="1">
        <f>V3/Y3</f>
        <v>0.72343792485573355</v>
      </c>
      <c r="X3" s="1">
        <f t="shared" si="4"/>
        <v>4.4058902275769745</v>
      </c>
      <c r="Y3" s="1">
        <f t="shared" ref="Y3:Y66" si="7">U3*1/(1-X3*0.01)-131600*0.01*X3/181/(1-X3*0.01)</f>
        <v>393.26110814101207</v>
      </c>
      <c r="Z3" s="1">
        <f t="shared" ref="Z3:Z66" si="8">100-E3</f>
        <v>22.900000000000006</v>
      </c>
      <c r="AA3" s="1">
        <f t="shared" ref="AA3:AA66" si="9">V3/U3</f>
        <v>0.69735786114871401</v>
      </c>
      <c r="AB3" s="1">
        <v>15</v>
      </c>
      <c r="AC3" s="1">
        <v>1</v>
      </c>
      <c r="AD3" s="1">
        <v>53</v>
      </c>
      <c r="AE3" s="5"/>
    </row>
    <row r="4" spans="1:31" x14ac:dyDescent="0.35">
      <c r="A4" s="1" t="s">
        <v>30</v>
      </c>
      <c r="B4" s="1">
        <v>3</v>
      </c>
      <c r="C4" s="1">
        <v>97.9</v>
      </c>
      <c r="D4" s="1">
        <v>97.5</v>
      </c>
      <c r="E4" s="1">
        <v>99.5</v>
      </c>
      <c r="F4" s="1">
        <v>42.9</v>
      </c>
      <c r="G4" s="1">
        <v>48.5</v>
      </c>
      <c r="H4" s="1">
        <v>6</v>
      </c>
      <c r="I4" s="1">
        <v>0.1</v>
      </c>
      <c r="J4" s="1">
        <v>90.9</v>
      </c>
      <c r="K4" s="1">
        <v>4.7</v>
      </c>
      <c r="L4" s="1">
        <v>1.1000000000000001</v>
      </c>
      <c r="M4" s="1">
        <f t="shared" ref="M4:M66" si="10">E4-J4-K4-L4</f>
        <v>2.799999999999994</v>
      </c>
      <c r="N4" s="1">
        <f t="shared" si="5"/>
        <v>1.6666666666666666E-2</v>
      </c>
      <c r="O4" s="1">
        <v>15</v>
      </c>
      <c r="P4" s="1">
        <v>1</v>
      </c>
      <c r="Q4" s="1">
        <f t="shared" si="0"/>
        <v>3.5749999999999997</v>
      </c>
      <c r="R4" s="1">
        <f t="shared" si="1"/>
        <v>7.1428571428571435E-3</v>
      </c>
      <c r="S4" s="1">
        <f t="shared" si="2"/>
        <v>3.03125</v>
      </c>
      <c r="T4" s="1">
        <f t="shared" si="3"/>
        <v>6</v>
      </c>
      <c r="U4" s="1">
        <f t="shared" si="6"/>
        <v>408.25641025641016</v>
      </c>
      <c r="V4" s="1">
        <v>358.8</v>
      </c>
      <c r="W4" s="1">
        <f>V4/Y4</f>
        <v>0.88659201940025101</v>
      </c>
      <c r="X4" s="1">
        <f t="shared" si="4"/>
        <v>1.1045128205128207</v>
      </c>
      <c r="Y4" s="1">
        <f t="shared" si="7"/>
        <v>404.69572492059638</v>
      </c>
      <c r="Z4" s="1">
        <f t="shared" si="8"/>
        <v>0.5</v>
      </c>
      <c r="AA4" s="1">
        <f t="shared" si="9"/>
        <v>0.87885943976887348</v>
      </c>
      <c r="AB4" s="1">
        <v>15</v>
      </c>
      <c r="AC4" s="1">
        <v>1</v>
      </c>
      <c r="AD4" s="1">
        <v>53</v>
      </c>
      <c r="AE4" s="5"/>
    </row>
    <row r="5" spans="1:31" x14ac:dyDescent="0.35">
      <c r="A5" s="1" t="s">
        <v>31</v>
      </c>
      <c r="B5" s="1">
        <v>4</v>
      </c>
      <c r="C5" s="1">
        <v>98.5</v>
      </c>
      <c r="D5" s="1">
        <v>62.9</v>
      </c>
      <c r="E5" s="1">
        <v>63.8</v>
      </c>
      <c r="F5" s="1">
        <v>33.700000000000003</v>
      </c>
      <c r="G5" s="1">
        <v>39.5</v>
      </c>
      <c r="H5" s="1">
        <v>4.2</v>
      </c>
      <c r="I5" s="1">
        <v>0.1</v>
      </c>
      <c r="J5" s="1">
        <v>57</v>
      </c>
      <c r="K5" s="1">
        <v>10.7</v>
      </c>
      <c r="L5" s="1">
        <v>0</v>
      </c>
      <c r="M5" s="1">
        <v>0</v>
      </c>
      <c r="N5" s="1">
        <f t="shared" si="5"/>
        <v>2.3809523809523808E-2</v>
      </c>
      <c r="O5" s="1">
        <v>10</v>
      </c>
      <c r="P5" s="1">
        <v>1</v>
      </c>
      <c r="Q5" s="1">
        <f t="shared" si="0"/>
        <v>2.8083333333333336</v>
      </c>
      <c r="R5" s="1">
        <f t="shared" si="1"/>
        <v>7.1428571428571435E-3</v>
      </c>
      <c r="S5" s="1">
        <f t="shared" si="2"/>
        <v>2.46875</v>
      </c>
      <c r="T5" s="1">
        <f t="shared" si="3"/>
        <v>4.2</v>
      </c>
      <c r="U5" s="1">
        <f t="shared" si="6"/>
        <v>378.43010752688161</v>
      </c>
      <c r="V5" s="1">
        <v>316.39999999999998</v>
      </c>
      <c r="W5" s="1">
        <f t="shared" ref="W5:W33" si="11">V5/Y5</f>
        <v>0.83608569642552721</v>
      </c>
      <c r="X5" s="1">
        <f t="shared" si="4"/>
        <v>0</v>
      </c>
      <c r="Y5" s="1">
        <f t="shared" si="7"/>
        <v>378.43010752688161</v>
      </c>
      <c r="Z5" s="1">
        <f t="shared" si="8"/>
        <v>36.200000000000003</v>
      </c>
      <c r="AA5" s="1">
        <f t="shared" si="9"/>
        <v>0.83608569642552721</v>
      </c>
      <c r="AB5" s="1">
        <v>10</v>
      </c>
      <c r="AC5" s="1">
        <v>1</v>
      </c>
      <c r="AD5" s="1">
        <v>53</v>
      </c>
      <c r="AE5" s="5"/>
    </row>
    <row r="6" spans="1:31" ht="14.25" customHeight="1" x14ac:dyDescent="0.35">
      <c r="A6" s="1" t="s">
        <v>32</v>
      </c>
      <c r="B6" s="1">
        <v>5</v>
      </c>
      <c r="C6" s="1">
        <v>7.02</v>
      </c>
      <c r="D6" s="1">
        <v>5.81</v>
      </c>
      <c r="E6" s="1">
        <v>82.77</v>
      </c>
      <c r="F6" s="1">
        <v>39.28</v>
      </c>
      <c r="G6" s="1">
        <v>32.01</v>
      </c>
      <c r="H6" s="1">
        <v>5.0999999999999996</v>
      </c>
      <c r="I6" s="1">
        <v>4.05</v>
      </c>
      <c r="J6" s="1">
        <v>28.86</v>
      </c>
      <c r="K6" s="1">
        <v>12.95</v>
      </c>
      <c r="L6" s="1">
        <v>7.91</v>
      </c>
      <c r="M6" s="1">
        <f t="shared" si="10"/>
        <v>33.049999999999997</v>
      </c>
      <c r="N6" s="1">
        <f t="shared" si="5"/>
        <v>0.79411764705882359</v>
      </c>
      <c r="O6" s="1">
        <v>5</v>
      </c>
      <c r="P6" s="1">
        <v>1</v>
      </c>
      <c r="Q6" s="1">
        <f t="shared" si="0"/>
        <v>3.2733333333333334</v>
      </c>
      <c r="R6" s="1">
        <f t="shared" si="1"/>
        <v>0.28928571428571426</v>
      </c>
      <c r="S6" s="1">
        <f t="shared" si="2"/>
        <v>2.0006249999999999</v>
      </c>
      <c r="T6" s="1">
        <f t="shared" si="3"/>
        <v>5.0999999999999996</v>
      </c>
      <c r="U6" s="1">
        <f t="shared" si="6"/>
        <v>463.79703298524794</v>
      </c>
      <c r="V6" s="1">
        <v>193.4</v>
      </c>
      <c r="W6" s="1">
        <f t="shared" si="11"/>
        <v>0.44360241354250179</v>
      </c>
      <c r="X6" s="1">
        <f t="shared" si="4"/>
        <v>9.557349397590361</v>
      </c>
      <c r="Y6" s="1">
        <f t="shared" si="7"/>
        <v>435.97598682016695</v>
      </c>
      <c r="Z6" s="1">
        <f t="shared" si="8"/>
        <v>17.230000000000004</v>
      </c>
      <c r="AA6" s="1">
        <f t="shared" si="9"/>
        <v>0.41699274951194332</v>
      </c>
      <c r="AB6" s="1">
        <v>5</v>
      </c>
      <c r="AC6" s="1">
        <v>1</v>
      </c>
      <c r="AD6" s="1">
        <v>36</v>
      </c>
      <c r="AE6" s="1" t="s">
        <v>213</v>
      </c>
    </row>
    <row r="7" spans="1:31" x14ac:dyDescent="0.35">
      <c r="A7" s="1" t="s">
        <v>33</v>
      </c>
      <c r="B7" s="1">
        <v>6</v>
      </c>
      <c r="C7" s="1">
        <v>12.47</v>
      </c>
      <c r="D7" s="1">
        <v>10.6</v>
      </c>
      <c r="E7" s="1">
        <v>84.99</v>
      </c>
      <c r="F7" s="1">
        <v>39.44</v>
      </c>
      <c r="G7" s="1">
        <v>38.36</v>
      </c>
      <c r="H7" s="1">
        <v>4.1399999999999997</v>
      </c>
      <c r="I7" s="1">
        <v>2.62</v>
      </c>
      <c r="J7" s="1">
        <v>33.94</v>
      </c>
      <c r="K7" s="1">
        <v>27.21</v>
      </c>
      <c r="L7" s="1">
        <v>4.92</v>
      </c>
      <c r="M7" s="1">
        <f t="shared" si="10"/>
        <v>18.919999999999995</v>
      </c>
      <c r="N7" s="1">
        <f t="shared" si="5"/>
        <v>0.63285024154589375</v>
      </c>
      <c r="O7" s="1">
        <v>15</v>
      </c>
      <c r="P7" s="1">
        <v>1</v>
      </c>
      <c r="Q7" s="1">
        <f t="shared" si="0"/>
        <v>3.2866666666666666</v>
      </c>
      <c r="R7" s="1">
        <f t="shared" si="1"/>
        <v>0.18714285714285714</v>
      </c>
      <c r="S7" s="1">
        <f t="shared" si="2"/>
        <v>2.3975</v>
      </c>
      <c r="T7" s="1">
        <f t="shared" si="3"/>
        <v>4.1399999999999997</v>
      </c>
      <c r="U7" s="1">
        <f t="shared" si="6"/>
        <v>395.04099653106277</v>
      </c>
      <c r="V7" s="1">
        <v>267.89999999999998</v>
      </c>
      <c r="W7" s="1">
        <f t="shared" si="11"/>
        <v>0.7150816701119812</v>
      </c>
      <c r="X7" s="1">
        <f t="shared" si="4"/>
        <v>5.7879622641509441</v>
      </c>
      <c r="Y7" s="1">
        <f t="shared" si="7"/>
        <v>374.64252154309457</v>
      </c>
      <c r="Z7" s="1">
        <f t="shared" si="8"/>
        <v>15.010000000000005</v>
      </c>
      <c r="AA7" s="1">
        <f t="shared" si="9"/>
        <v>0.67815746302911761</v>
      </c>
      <c r="AB7" s="1">
        <v>15</v>
      </c>
      <c r="AC7" s="1">
        <v>1</v>
      </c>
      <c r="AD7" s="1">
        <v>41</v>
      </c>
      <c r="AE7" s="5" t="s">
        <v>214</v>
      </c>
    </row>
    <row r="8" spans="1:31" x14ac:dyDescent="0.35">
      <c r="A8" s="1" t="s">
        <v>34</v>
      </c>
      <c r="B8" s="1">
        <v>7</v>
      </c>
      <c r="C8" s="1">
        <v>26.63</v>
      </c>
      <c r="D8" s="1">
        <v>25.06</v>
      </c>
      <c r="E8" s="1">
        <v>94.08</v>
      </c>
      <c r="F8" s="1">
        <v>43.69</v>
      </c>
      <c r="G8" s="1">
        <v>42.32</v>
      </c>
      <c r="H8" s="1">
        <v>5.73</v>
      </c>
      <c r="I8" s="1">
        <v>1.9</v>
      </c>
      <c r="J8" s="1">
        <v>48.31</v>
      </c>
      <c r="K8" s="1">
        <v>22.3</v>
      </c>
      <c r="L8" s="1">
        <v>9.19</v>
      </c>
      <c r="M8" s="1">
        <f t="shared" si="10"/>
        <v>14.279999999999996</v>
      </c>
      <c r="N8" s="1">
        <f t="shared" si="5"/>
        <v>0.331588132635253</v>
      </c>
      <c r="O8" s="1">
        <v>25</v>
      </c>
      <c r="P8" s="1">
        <v>1</v>
      </c>
      <c r="Q8" s="1">
        <f t="shared" si="0"/>
        <v>3.6408333333333331</v>
      </c>
      <c r="R8" s="1">
        <f t="shared" si="1"/>
        <v>0.1357142857142857</v>
      </c>
      <c r="S8" s="1">
        <f t="shared" si="2"/>
        <v>2.645</v>
      </c>
      <c r="T8" s="1">
        <f t="shared" si="3"/>
        <v>5.73</v>
      </c>
      <c r="U8" s="1">
        <f t="shared" si="6"/>
        <v>436.45165883525561</v>
      </c>
      <c r="V8" s="1">
        <v>224.3</v>
      </c>
      <c r="W8" s="1">
        <f t="shared" si="11"/>
        <v>0.55382878338978569</v>
      </c>
      <c r="X8" s="1">
        <f t="shared" si="4"/>
        <v>9.7657501995211486</v>
      </c>
      <c r="Y8" s="1">
        <f t="shared" si="7"/>
        <v>404.99881322010901</v>
      </c>
      <c r="Z8" s="1">
        <f t="shared" si="8"/>
        <v>5.9200000000000017</v>
      </c>
      <c r="AA8" s="1">
        <f t="shared" si="9"/>
        <v>0.51391716690591149</v>
      </c>
      <c r="AB8" s="1">
        <v>25</v>
      </c>
      <c r="AC8" s="1">
        <v>1</v>
      </c>
      <c r="AD8" s="1">
        <v>41</v>
      </c>
      <c r="AE8" s="5"/>
    </row>
    <row r="9" spans="1:31" x14ac:dyDescent="0.35">
      <c r="A9" s="1" t="s">
        <v>35</v>
      </c>
      <c r="B9" s="1">
        <v>8</v>
      </c>
      <c r="C9" s="1">
        <v>94.21</v>
      </c>
      <c r="D9" s="1">
        <v>90.15</v>
      </c>
      <c r="E9" s="1">
        <v>95.69</v>
      </c>
      <c r="F9" s="1">
        <v>41.64</v>
      </c>
      <c r="G9" s="1">
        <v>44.48</v>
      </c>
      <c r="H9" s="1">
        <v>5.4509999999999996</v>
      </c>
      <c r="I9" s="1">
        <v>0.56499999999999995</v>
      </c>
      <c r="J9" s="1">
        <v>34.71</v>
      </c>
      <c r="K9" s="1">
        <v>25.08</v>
      </c>
      <c r="L9" s="1">
        <v>12.53</v>
      </c>
      <c r="M9" s="1">
        <f t="shared" si="10"/>
        <v>23.369999999999997</v>
      </c>
      <c r="N9" s="1">
        <f t="shared" si="5"/>
        <v>0.1036507062924234</v>
      </c>
      <c r="O9" s="1">
        <v>6</v>
      </c>
      <c r="P9" s="1">
        <v>1</v>
      </c>
      <c r="Q9" s="1">
        <f t="shared" si="0"/>
        <v>3.47</v>
      </c>
      <c r="R9" s="1">
        <f t="shared" si="1"/>
        <v>4.0357142857142855E-2</v>
      </c>
      <c r="S9" s="1">
        <f t="shared" si="2"/>
        <v>2.78</v>
      </c>
      <c r="T9" s="1">
        <f t="shared" si="3"/>
        <v>5.4509999999999996</v>
      </c>
      <c r="U9" s="1">
        <f t="shared" si="6"/>
        <v>414.81939741252069</v>
      </c>
      <c r="V9" s="1">
        <v>46.3</v>
      </c>
      <c r="W9" s="1">
        <f t="shared" si="11"/>
        <v>0.12589337617798929</v>
      </c>
      <c r="X9" s="1">
        <f t="shared" si="4"/>
        <v>13.094301719356626</v>
      </c>
      <c r="Y9" s="1">
        <f t="shared" si="7"/>
        <v>367.77153338504957</v>
      </c>
      <c r="Z9" s="1">
        <f t="shared" si="8"/>
        <v>4.3100000000000023</v>
      </c>
      <c r="AA9" s="1">
        <f t="shared" si="9"/>
        <v>0.11161483838219978</v>
      </c>
      <c r="AB9" s="1">
        <v>6</v>
      </c>
      <c r="AC9" s="1">
        <v>1</v>
      </c>
      <c r="AD9" s="1">
        <v>34</v>
      </c>
      <c r="AE9" s="1" t="s">
        <v>36</v>
      </c>
    </row>
    <row r="10" spans="1:31" x14ac:dyDescent="0.35">
      <c r="A10" s="1" t="s">
        <v>37</v>
      </c>
      <c r="B10" s="1">
        <v>9</v>
      </c>
      <c r="C10" s="1">
        <v>91.32</v>
      </c>
      <c r="D10" s="1">
        <v>88.19</v>
      </c>
      <c r="E10" s="1">
        <v>96.57</v>
      </c>
      <c r="F10" s="1">
        <v>43.99</v>
      </c>
      <c r="G10" s="1">
        <v>44.47</v>
      </c>
      <c r="H10" s="1">
        <v>6.03</v>
      </c>
      <c r="I10" s="1">
        <v>1.62</v>
      </c>
      <c r="J10" s="1">
        <v>45.72</v>
      </c>
      <c r="K10" s="1">
        <v>18.34</v>
      </c>
      <c r="L10" s="1">
        <v>14.85</v>
      </c>
      <c r="M10" s="1">
        <f t="shared" si="10"/>
        <v>17.659999999999989</v>
      </c>
      <c r="N10" s="1">
        <f t="shared" si="5"/>
        <v>0.26865671641791045</v>
      </c>
      <c r="O10" s="1">
        <v>17.5</v>
      </c>
      <c r="P10" s="1">
        <v>0.8</v>
      </c>
      <c r="Q10" s="1">
        <f t="shared" si="0"/>
        <v>3.6658333333333335</v>
      </c>
      <c r="R10" s="1">
        <f t="shared" si="1"/>
        <v>0.11571428571428573</v>
      </c>
      <c r="S10" s="1">
        <f t="shared" si="2"/>
        <v>2.7793749999999999</v>
      </c>
      <c r="T10" s="1">
        <f t="shared" si="3"/>
        <v>6.03</v>
      </c>
      <c r="U10" s="1">
        <f t="shared" si="6"/>
        <v>430.80671452849168</v>
      </c>
      <c r="V10" s="1">
        <v>147.4</v>
      </c>
      <c r="W10" s="1">
        <f t="shared" si="11"/>
        <v>0.39101085138908942</v>
      </c>
      <c r="X10" s="1">
        <f t="shared" si="4"/>
        <v>15.377049552103411</v>
      </c>
      <c r="Y10" s="1">
        <f t="shared" si="7"/>
        <v>376.97163512560508</v>
      </c>
      <c r="Z10" s="1">
        <f t="shared" si="8"/>
        <v>3.4300000000000068</v>
      </c>
      <c r="AA10" s="1">
        <f t="shared" si="9"/>
        <v>0.34214879905325063</v>
      </c>
      <c r="AB10" s="1">
        <v>17.5</v>
      </c>
      <c r="AC10" s="1">
        <v>0.8</v>
      </c>
      <c r="AD10" s="1">
        <v>55</v>
      </c>
      <c r="AE10" s="5" t="s">
        <v>38</v>
      </c>
    </row>
    <row r="11" spans="1:31" x14ac:dyDescent="0.35">
      <c r="A11" s="1" t="s">
        <v>39</v>
      </c>
      <c r="B11" s="1">
        <v>10</v>
      </c>
      <c r="C11" s="1">
        <v>92.51</v>
      </c>
      <c r="D11" s="1">
        <v>89.76</v>
      </c>
      <c r="E11" s="1">
        <v>97.03</v>
      </c>
      <c r="F11" s="1">
        <v>41.93</v>
      </c>
      <c r="G11" s="1">
        <v>45.15</v>
      </c>
      <c r="H11" s="1">
        <v>6.01</v>
      </c>
      <c r="I11" s="1">
        <v>2.38</v>
      </c>
      <c r="J11" s="1">
        <v>52.34</v>
      </c>
      <c r="K11" s="1">
        <v>19.5</v>
      </c>
      <c r="L11" s="1">
        <v>15.27</v>
      </c>
      <c r="M11" s="1">
        <f t="shared" si="10"/>
        <v>9.9199999999999982</v>
      </c>
      <c r="N11" s="1">
        <f t="shared" si="5"/>
        <v>0.39600665557404324</v>
      </c>
      <c r="O11" s="1">
        <v>26.3</v>
      </c>
      <c r="P11" s="1">
        <v>1.1200000000000001</v>
      </c>
      <c r="Q11" s="1">
        <f t="shared" si="0"/>
        <v>3.4941666666666666</v>
      </c>
      <c r="R11" s="1">
        <f t="shared" si="1"/>
        <v>0.16999999999999998</v>
      </c>
      <c r="S11" s="1">
        <f t="shared" si="2"/>
        <v>2.8218749999999999</v>
      </c>
      <c r="T11" s="1">
        <f t="shared" si="3"/>
        <v>6.01</v>
      </c>
      <c r="U11" s="1">
        <f t="shared" si="6"/>
        <v>405.6998708145664</v>
      </c>
      <c r="V11" s="1">
        <v>122.5</v>
      </c>
      <c r="W11" s="1">
        <f t="shared" si="11"/>
        <v>0.35437755140856719</v>
      </c>
      <c r="X11" s="1">
        <f t="shared" si="4"/>
        <v>15.73783088235294</v>
      </c>
      <c r="Y11" s="1">
        <f t="shared" si="7"/>
        <v>345.67652356389783</v>
      </c>
      <c r="Z11" s="1">
        <f t="shared" si="8"/>
        <v>2.9699999999999989</v>
      </c>
      <c r="AA11" s="1">
        <f t="shared" si="9"/>
        <v>0.3019473478116812</v>
      </c>
      <c r="AB11" s="1">
        <v>26.3</v>
      </c>
      <c r="AC11" s="1">
        <v>1.1200000000000001</v>
      </c>
      <c r="AD11" s="1">
        <v>55</v>
      </c>
      <c r="AE11" s="5"/>
    </row>
    <row r="12" spans="1:31" x14ac:dyDescent="0.35">
      <c r="A12" s="1" t="s">
        <v>40</v>
      </c>
      <c r="B12" s="1">
        <v>11</v>
      </c>
      <c r="C12" s="1">
        <v>92.07</v>
      </c>
      <c r="D12" s="1">
        <v>89.02</v>
      </c>
      <c r="E12" s="1">
        <v>96.69</v>
      </c>
      <c r="F12" s="1">
        <v>41.78</v>
      </c>
      <c r="G12" s="1">
        <v>44.59</v>
      </c>
      <c r="H12" s="1">
        <v>6</v>
      </c>
      <c r="I12" s="1">
        <v>2.83</v>
      </c>
      <c r="J12" s="1">
        <v>50.91</v>
      </c>
      <c r="K12" s="1">
        <v>19.010000000000002</v>
      </c>
      <c r="L12" s="1">
        <v>14.88</v>
      </c>
      <c r="M12" s="1">
        <f t="shared" si="10"/>
        <v>11.889999999999999</v>
      </c>
      <c r="N12" s="1">
        <f t="shared" si="5"/>
        <v>0.47166666666666668</v>
      </c>
      <c r="O12" s="1">
        <v>30</v>
      </c>
      <c r="P12" s="1">
        <v>1.9</v>
      </c>
      <c r="Q12" s="1">
        <f t="shared" si="0"/>
        <v>3.4816666666666669</v>
      </c>
      <c r="R12" s="1">
        <f t="shared" si="1"/>
        <v>0.20214285714285715</v>
      </c>
      <c r="S12" s="1">
        <f t="shared" si="2"/>
        <v>2.7868750000000002</v>
      </c>
      <c r="T12" s="1">
        <f t="shared" si="3"/>
        <v>6</v>
      </c>
      <c r="U12" s="1">
        <f t="shared" si="6"/>
        <v>404.30847338935575</v>
      </c>
      <c r="V12" s="1">
        <v>114.7</v>
      </c>
      <c r="W12" s="1">
        <f t="shared" si="11"/>
        <v>0.33188583178254455</v>
      </c>
      <c r="X12" s="1">
        <f t="shared" si="4"/>
        <v>15.389818018422828</v>
      </c>
      <c r="Y12" s="1">
        <f t="shared" si="7"/>
        <v>345.60077296445957</v>
      </c>
      <c r="Z12" s="1">
        <f t="shared" si="8"/>
        <v>3.3100000000000023</v>
      </c>
      <c r="AA12" s="1">
        <f t="shared" si="9"/>
        <v>0.28369427689323246</v>
      </c>
      <c r="AB12" s="1">
        <v>30</v>
      </c>
      <c r="AC12" s="1">
        <v>1.9</v>
      </c>
      <c r="AD12" s="1">
        <v>55</v>
      </c>
      <c r="AE12" s="5"/>
    </row>
    <row r="13" spans="1:31" x14ac:dyDescent="0.35">
      <c r="A13" s="1" t="s">
        <v>41</v>
      </c>
      <c r="B13" s="1">
        <v>12</v>
      </c>
      <c r="C13" s="1">
        <v>18.5</v>
      </c>
      <c r="D13" s="1">
        <v>17.8</v>
      </c>
      <c r="E13" s="1">
        <v>96.3</v>
      </c>
      <c r="F13" s="1">
        <v>43.5</v>
      </c>
      <c r="G13" s="1">
        <v>43.5</v>
      </c>
      <c r="H13" s="1">
        <v>6</v>
      </c>
      <c r="I13" s="1">
        <v>0.9</v>
      </c>
      <c r="J13" s="1">
        <v>23.4</v>
      </c>
      <c r="K13" s="1">
        <v>20.2</v>
      </c>
      <c r="L13" s="1">
        <v>10.6</v>
      </c>
      <c r="M13" s="1">
        <f t="shared" si="10"/>
        <v>42.1</v>
      </c>
      <c r="N13" s="1">
        <f t="shared" si="5"/>
        <v>0.15</v>
      </c>
      <c r="O13" s="1">
        <v>20</v>
      </c>
      <c r="P13" s="1">
        <v>0.5</v>
      </c>
      <c r="Q13" s="1">
        <f t="shared" si="0"/>
        <v>3.625</v>
      </c>
      <c r="R13" s="1">
        <f t="shared" si="1"/>
        <v>6.4285714285714293E-2</v>
      </c>
      <c r="S13" s="1">
        <f t="shared" si="2"/>
        <v>2.71875</v>
      </c>
      <c r="T13" s="1">
        <f t="shared" si="3"/>
        <v>6</v>
      </c>
      <c r="U13" s="1">
        <f t="shared" si="6"/>
        <v>443.39723109691158</v>
      </c>
      <c r="V13" s="1">
        <v>206.9</v>
      </c>
      <c r="W13" s="1">
        <f t="shared" si="11"/>
        <v>0.50676508602337789</v>
      </c>
      <c r="X13" s="1">
        <f t="shared" si="4"/>
        <v>11.016853932584269</v>
      </c>
      <c r="Y13" s="1">
        <f t="shared" si="7"/>
        <v>408.27595607179489</v>
      </c>
      <c r="Z13" s="1">
        <f t="shared" si="8"/>
        <v>3.7000000000000028</v>
      </c>
      <c r="AA13" s="1">
        <f t="shared" si="9"/>
        <v>0.46662447460069656</v>
      </c>
      <c r="AB13" s="1">
        <v>20</v>
      </c>
      <c r="AC13" s="1">
        <v>0.5</v>
      </c>
      <c r="AD13" s="1">
        <v>30</v>
      </c>
      <c r="AE13" s="1" t="s">
        <v>42</v>
      </c>
    </row>
    <row r="14" spans="1:31" x14ac:dyDescent="0.35">
      <c r="A14" s="1" t="s">
        <v>43</v>
      </c>
      <c r="B14" s="1">
        <v>13</v>
      </c>
      <c r="C14" s="1">
        <v>4.87</v>
      </c>
      <c r="D14" s="1">
        <v>3.77</v>
      </c>
      <c r="E14" s="1">
        <v>77.3</v>
      </c>
      <c r="F14" s="1">
        <v>38.61</v>
      </c>
      <c r="G14" s="1">
        <v>28.21</v>
      </c>
      <c r="H14" s="1">
        <v>5.49</v>
      </c>
      <c r="I14" s="1">
        <v>4.6100000000000003</v>
      </c>
      <c r="J14" s="1">
        <v>14.36</v>
      </c>
      <c r="K14" s="1">
        <v>11.91</v>
      </c>
      <c r="L14" s="1">
        <v>15.18</v>
      </c>
      <c r="M14" s="1">
        <f t="shared" si="10"/>
        <v>35.85</v>
      </c>
      <c r="N14" s="1">
        <f t="shared" si="5"/>
        <v>0.83970856102003644</v>
      </c>
      <c r="O14" s="1">
        <v>5</v>
      </c>
      <c r="P14" s="1">
        <v>1</v>
      </c>
      <c r="Q14" s="1">
        <f t="shared" si="0"/>
        <v>3.2174999999999998</v>
      </c>
      <c r="R14" s="1">
        <f t="shared" si="1"/>
        <v>0.32928571428571429</v>
      </c>
      <c r="S14" s="1">
        <f t="shared" si="2"/>
        <v>1.7631250000000001</v>
      </c>
      <c r="T14" s="1">
        <f t="shared" si="3"/>
        <v>5.49</v>
      </c>
      <c r="U14" s="1">
        <f t="shared" si="6"/>
        <v>504.01066042641696</v>
      </c>
      <c r="V14" s="1">
        <v>230.96100000000001</v>
      </c>
      <c r="W14" s="1">
        <f t="shared" si="11"/>
        <v>0.51370227205644259</v>
      </c>
      <c r="X14" s="1">
        <f t="shared" si="4"/>
        <v>19.609177718832889</v>
      </c>
      <c r="Y14" s="1">
        <f t="shared" si="7"/>
        <v>449.6008925080701</v>
      </c>
      <c r="Z14" s="1">
        <f t="shared" si="8"/>
        <v>22.700000000000003</v>
      </c>
      <c r="AA14" s="1">
        <f t="shared" si="9"/>
        <v>0.45824625972116551</v>
      </c>
      <c r="AB14" s="1">
        <v>5</v>
      </c>
      <c r="AC14" s="1">
        <v>1</v>
      </c>
      <c r="AD14" s="1">
        <v>30</v>
      </c>
      <c r="AE14" s="6" t="s">
        <v>245</v>
      </c>
    </row>
    <row r="15" spans="1:31" x14ac:dyDescent="0.35">
      <c r="A15" s="1" t="s">
        <v>44</v>
      </c>
      <c r="B15" s="1">
        <v>14</v>
      </c>
      <c r="C15" s="1">
        <v>8.89</v>
      </c>
      <c r="D15" s="1">
        <v>6.81</v>
      </c>
      <c r="E15" s="1">
        <v>76.680000000000007</v>
      </c>
      <c r="F15" s="1">
        <v>37.770000000000003</v>
      </c>
      <c r="G15" s="1">
        <v>28.58</v>
      </c>
      <c r="H15" s="1">
        <v>5.24</v>
      </c>
      <c r="I15" s="1">
        <v>4.7</v>
      </c>
      <c r="J15" s="1">
        <v>12.22</v>
      </c>
      <c r="K15" s="1">
        <v>12.36</v>
      </c>
      <c r="L15" s="1">
        <v>7.47</v>
      </c>
      <c r="M15" s="1">
        <f t="shared" si="10"/>
        <v>44.63000000000001</v>
      </c>
      <c r="N15" s="1">
        <f t="shared" si="5"/>
        <v>0.89694656488549618</v>
      </c>
      <c r="O15" s="1">
        <v>5</v>
      </c>
      <c r="P15" s="1">
        <v>1</v>
      </c>
      <c r="Q15" s="1">
        <f t="shared" si="0"/>
        <v>3.1475000000000004</v>
      </c>
      <c r="R15" s="1">
        <f t="shared" si="1"/>
        <v>0.33571428571428574</v>
      </c>
      <c r="S15" s="1">
        <f t="shared" si="2"/>
        <v>1.7862499999999999</v>
      </c>
      <c r="T15" s="1">
        <f t="shared" si="3"/>
        <v>5.24</v>
      </c>
      <c r="U15" s="1">
        <f t="shared" si="6"/>
        <v>486.3153755406999</v>
      </c>
      <c r="V15" s="1">
        <v>296.32</v>
      </c>
      <c r="W15" s="1">
        <f t="shared" si="11"/>
        <v>0.64375269107170885</v>
      </c>
      <c r="X15" s="1">
        <f t="shared" si="4"/>
        <v>9.7515859030837007</v>
      </c>
      <c r="Y15" s="1">
        <f t="shared" si="7"/>
        <v>460.30098842257473</v>
      </c>
      <c r="Z15" s="1">
        <f t="shared" si="8"/>
        <v>23.319999999999993</v>
      </c>
      <c r="AA15" s="1">
        <f t="shared" si="9"/>
        <v>0.60931653594242752</v>
      </c>
      <c r="AB15" s="1">
        <v>5</v>
      </c>
      <c r="AC15" s="1">
        <v>1</v>
      </c>
      <c r="AD15" s="1">
        <v>30</v>
      </c>
      <c r="AE15" s="5"/>
    </row>
    <row r="16" spans="1:31" x14ac:dyDescent="0.35">
      <c r="A16" s="1" t="s">
        <v>45</v>
      </c>
      <c r="B16" s="1">
        <v>15</v>
      </c>
      <c r="C16" s="1">
        <v>3.93</v>
      </c>
      <c r="D16" s="1">
        <v>2.56</v>
      </c>
      <c r="E16" s="1">
        <v>65.23</v>
      </c>
      <c r="F16" s="1">
        <v>33.35</v>
      </c>
      <c r="G16" s="1">
        <v>15.95</v>
      </c>
      <c r="H16" s="1">
        <v>5.01</v>
      </c>
      <c r="I16" s="1">
        <v>6.34</v>
      </c>
      <c r="J16" s="1">
        <v>15.82</v>
      </c>
      <c r="K16" s="1">
        <v>10.199999999999999</v>
      </c>
      <c r="L16" s="1">
        <v>4.83</v>
      </c>
      <c r="M16" s="1">
        <f t="shared" si="10"/>
        <v>34.38000000000001</v>
      </c>
      <c r="N16" s="1">
        <f t="shared" si="5"/>
        <v>1.2654690618762476</v>
      </c>
      <c r="O16" s="1">
        <v>5</v>
      </c>
      <c r="P16" s="1">
        <v>1</v>
      </c>
      <c r="Q16" s="1">
        <f t="shared" si="0"/>
        <v>2.7791666666666668</v>
      </c>
      <c r="R16" s="1">
        <f t="shared" si="1"/>
        <v>0.45285714285714285</v>
      </c>
      <c r="S16" s="1">
        <f t="shared" si="2"/>
        <v>0.99687499999999996</v>
      </c>
      <c r="T16" s="1">
        <f t="shared" si="3"/>
        <v>5.01</v>
      </c>
      <c r="U16" s="1">
        <f t="shared" si="6"/>
        <v>589.74718329211316</v>
      </c>
      <c r="V16" s="1">
        <v>377.697</v>
      </c>
      <c r="W16" s="1">
        <f t="shared" si="11"/>
        <v>0.65260892617165767</v>
      </c>
      <c r="X16" s="1">
        <f t="shared" si="4"/>
        <v>7.4148046874999993</v>
      </c>
      <c r="Y16" s="1">
        <f t="shared" si="7"/>
        <v>578.74936252504347</v>
      </c>
      <c r="Z16" s="1">
        <f t="shared" si="8"/>
        <v>34.769999999999996</v>
      </c>
      <c r="AA16" s="1">
        <f t="shared" si="9"/>
        <v>0.64043883667506962</v>
      </c>
      <c r="AB16" s="1">
        <v>5</v>
      </c>
      <c r="AC16" s="1">
        <v>1</v>
      </c>
      <c r="AD16" s="1">
        <v>30</v>
      </c>
      <c r="AE16" s="5"/>
    </row>
    <row r="17" spans="1:31" x14ac:dyDescent="0.35">
      <c r="A17" s="1" t="s">
        <v>46</v>
      </c>
      <c r="B17" s="1">
        <v>16</v>
      </c>
      <c r="C17" s="1">
        <v>5.67</v>
      </c>
      <c r="D17" s="1">
        <v>3.94</v>
      </c>
      <c r="E17" s="1">
        <v>69.62</v>
      </c>
      <c r="F17" s="1">
        <v>32.36</v>
      </c>
      <c r="G17" s="1">
        <v>26.56</v>
      </c>
      <c r="H17" s="1">
        <v>4.8</v>
      </c>
      <c r="I17" s="1">
        <v>5.55</v>
      </c>
      <c r="J17" s="1">
        <v>14.7</v>
      </c>
      <c r="K17" s="1">
        <v>9.48</v>
      </c>
      <c r="L17" s="1">
        <v>6.46</v>
      </c>
      <c r="M17" s="1">
        <f t="shared" si="10"/>
        <v>38.979999999999997</v>
      </c>
      <c r="N17" s="1">
        <f t="shared" si="5"/>
        <v>1.15625</v>
      </c>
      <c r="O17" s="1">
        <v>5</v>
      </c>
      <c r="P17" s="1">
        <v>1</v>
      </c>
      <c r="Q17" s="1">
        <f t="shared" si="0"/>
        <v>2.6966666666666668</v>
      </c>
      <c r="R17" s="1">
        <f t="shared" si="1"/>
        <v>0.39642857142857141</v>
      </c>
      <c r="S17" s="1">
        <f t="shared" si="2"/>
        <v>1.66</v>
      </c>
      <c r="T17" s="1">
        <f t="shared" si="3"/>
        <v>4.8</v>
      </c>
      <c r="U17" s="1">
        <f t="shared" si="6"/>
        <v>447.76478514027229</v>
      </c>
      <c r="V17" s="1">
        <v>167.12799999999999</v>
      </c>
      <c r="W17" s="1">
        <f t="shared" si="11"/>
        <v>0.3987424687265233</v>
      </c>
      <c r="X17" s="1">
        <f t="shared" si="4"/>
        <v>9.2964974619289347</v>
      </c>
      <c r="Y17" s="1">
        <f t="shared" si="7"/>
        <v>419.13769690437562</v>
      </c>
      <c r="Z17" s="1">
        <f t="shared" si="8"/>
        <v>30.379999999999995</v>
      </c>
      <c r="AA17" s="1">
        <f t="shared" si="9"/>
        <v>0.37324953981730258</v>
      </c>
      <c r="AB17" s="1">
        <v>5</v>
      </c>
      <c r="AC17" s="1">
        <v>1</v>
      </c>
      <c r="AD17" s="1">
        <v>30</v>
      </c>
      <c r="AE17" s="5"/>
    </row>
    <row r="18" spans="1:31" x14ac:dyDescent="0.35">
      <c r="A18" s="1" t="s">
        <v>47</v>
      </c>
      <c r="B18" s="1">
        <v>17</v>
      </c>
      <c r="C18" s="1">
        <v>6.4</v>
      </c>
      <c r="D18" s="1">
        <v>4.7699999999999996</v>
      </c>
      <c r="E18" s="1">
        <v>74.58</v>
      </c>
      <c r="F18" s="1">
        <v>37.58</v>
      </c>
      <c r="G18" s="1">
        <v>26.22</v>
      </c>
      <c r="H18" s="1">
        <v>5.33</v>
      </c>
      <c r="I18" s="1">
        <v>5.07</v>
      </c>
      <c r="J18" s="1">
        <v>10.64</v>
      </c>
      <c r="K18" s="1">
        <v>10.94</v>
      </c>
      <c r="L18" s="1">
        <v>12.23</v>
      </c>
      <c r="M18" s="1">
        <f t="shared" si="10"/>
        <v>40.769999999999996</v>
      </c>
      <c r="N18" s="1">
        <f t="shared" si="5"/>
        <v>0.95121951219512202</v>
      </c>
      <c r="O18" s="1">
        <v>5</v>
      </c>
      <c r="P18" s="1">
        <v>1</v>
      </c>
      <c r="Q18" s="1">
        <f t="shared" si="0"/>
        <v>3.1316666666666664</v>
      </c>
      <c r="R18" s="1">
        <f t="shared" si="1"/>
        <v>0.36214285714285716</v>
      </c>
      <c r="S18" s="1">
        <f t="shared" si="2"/>
        <v>1.6387499999999999</v>
      </c>
      <c r="T18" s="1">
        <f t="shared" si="3"/>
        <v>5.33</v>
      </c>
      <c r="U18" s="1">
        <f t="shared" si="6"/>
        <v>509.15992812219224</v>
      </c>
      <c r="V18" s="1">
        <v>275.63099999999997</v>
      </c>
      <c r="W18" s="1">
        <f t="shared" si="11"/>
        <v>0.59099722879348504</v>
      </c>
      <c r="X18" s="1">
        <f t="shared" si="4"/>
        <v>16.409224318658282</v>
      </c>
      <c r="Y18" s="1">
        <f t="shared" si="7"/>
        <v>466.38289753523532</v>
      </c>
      <c r="Z18" s="1">
        <f t="shared" si="8"/>
        <v>25.42</v>
      </c>
      <c r="AA18" s="1">
        <f t="shared" si="9"/>
        <v>0.5413446439442734</v>
      </c>
      <c r="AB18" s="1">
        <v>5</v>
      </c>
      <c r="AC18" s="1">
        <v>1</v>
      </c>
      <c r="AD18" s="1">
        <v>30</v>
      </c>
      <c r="AE18" s="5"/>
    </row>
    <row r="19" spans="1:31" x14ac:dyDescent="0.35">
      <c r="A19" s="1" t="s">
        <v>48</v>
      </c>
      <c r="B19" s="1">
        <v>18</v>
      </c>
      <c r="C19" s="1">
        <v>15.31</v>
      </c>
      <c r="D19" s="1">
        <v>11.5</v>
      </c>
      <c r="E19" s="1">
        <v>75.150000000000006</v>
      </c>
      <c r="F19" s="1">
        <v>38.94</v>
      </c>
      <c r="G19" s="1">
        <v>25.59</v>
      </c>
      <c r="H19" s="1">
        <v>5.65</v>
      </c>
      <c r="I19" s="1">
        <v>4.59</v>
      </c>
      <c r="J19" s="1">
        <v>12.27</v>
      </c>
      <c r="K19" s="1">
        <v>12.83</v>
      </c>
      <c r="L19" s="1">
        <v>11.5</v>
      </c>
      <c r="M19" s="1">
        <f t="shared" si="10"/>
        <v>38.550000000000011</v>
      </c>
      <c r="N19" s="1">
        <f t="shared" si="5"/>
        <v>0.81238938053097343</v>
      </c>
      <c r="O19" s="1">
        <v>5</v>
      </c>
      <c r="P19" s="1">
        <v>1</v>
      </c>
      <c r="Q19" s="1">
        <f t="shared" si="0"/>
        <v>3.2449999999999997</v>
      </c>
      <c r="R19" s="1">
        <f t="shared" si="1"/>
        <v>0.32785714285714285</v>
      </c>
      <c r="S19" s="1">
        <f t="shared" si="2"/>
        <v>1.599375</v>
      </c>
      <c r="T19" s="1">
        <f t="shared" si="3"/>
        <v>5.65</v>
      </c>
      <c r="U19" s="1">
        <f t="shared" si="6"/>
        <v>541.03918683964139</v>
      </c>
      <c r="V19" s="1">
        <v>178.45400000000001</v>
      </c>
      <c r="W19" s="1">
        <f t="shared" si="11"/>
        <v>0.35169671700892519</v>
      </c>
      <c r="X19" s="1">
        <f t="shared" si="4"/>
        <v>15.31</v>
      </c>
      <c r="Y19" s="1">
        <f t="shared" si="7"/>
        <v>507.40877400760979</v>
      </c>
      <c r="Z19" s="1">
        <f t="shared" si="8"/>
        <v>24.849999999999994</v>
      </c>
      <c r="AA19" s="1">
        <f t="shared" si="9"/>
        <v>0.32983562806679284</v>
      </c>
      <c r="AB19" s="1">
        <v>5</v>
      </c>
      <c r="AC19" s="1">
        <v>1</v>
      </c>
      <c r="AD19" s="1">
        <v>30</v>
      </c>
      <c r="AE19" s="5"/>
    </row>
    <row r="20" spans="1:31" x14ac:dyDescent="0.35">
      <c r="A20" s="1" t="s">
        <v>49</v>
      </c>
      <c r="B20" s="1">
        <v>19</v>
      </c>
      <c r="C20" s="1">
        <v>18.010000000000002</v>
      </c>
      <c r="D20" s="1">
        <v>14.36</v>
      </c>
      <c r="E20" s="1">
        <v>79.73</v>
      </c>
      <c r="F20" s="1">
        <v>39.68</v>
      </c>
      <c r="G20" s="1">
        <v>30.94</v>
      </c>
      <c r="H20" s="1">
        <v>5.59</v>
      </c>
      <c r="I20" s="1">
        <v>3.12</v>
      </c>
      <c r="J20" s="1">
        <v>19.73</v>
      </c>
      <c r="K20" s="1">
        <v>13.96</v>
      </c>
      <c r="L20" s="1">
        <v>4.0999999999999996</v>
      </c>
      <c r="M20" s="1">
        <f t="shared" si="10"/>
        <v>41.94</v>
      </c>
      <c r="N20" s="1">
        <f t="shared" si="5"/>
        <v>0.55813953488372092</v>
      </c>
      <c r="O20" s="1">
        <v>5</v>
      </c>
      <c r="P20" s="1">
        <v>1</v>
      </c>
      <c r="Q20" s="1">
        <f t="shared" si="0"/>
        <v>3.3066666666666666</v>
      </c>
      <c r="R20" s="1">
        <f t="shared" si="1"/>
        <v>0.22285714285714286</v>
      </c>
      <c r="S20" s="1">
        <f t="shared" si="2"/>
        <v>1.9337500000000001</v>
      </c>
      <c r="T20" s="1">
        <f t="shared" si="3"/>
        <v>5.59</v>
      </c>
      <c r="U20" s="1">
        <f t="shared" si="6"/>
        <v>504.04218664649773</v>
      </c>
      <c r="V20" s="1">
        <v>226.63300000000001</v>
      </c>
      <c r="W20" s="1">
        <f t="shared" si="11"/>
        <v>0.46068110606563423</v>
      </c>
      <c r="X20" s="1">
        <f t="shared" si="4"/>
        <v>5.1421309192200555</v>
      </c>
      <c r="Y20" s="1">
        <f t="shared" si="7"/>
        <v>491.95201847004142</v>
      </c>
      <c r="Z20" s="1">
        <f t="shared" si="8"/>
        <v>20.269999999999996</v>
      </c>
      <c r="AA20" s="1">
        <f t="shared" si="9"/>
        <v>0.44963101503038594</v>
      </c>
      <c r="AB20" s="1">
        <v>5</v>
      </c>
      <c r="AC20" s="1">
        <v>1</v>
      </c>
      <c r="AD20" s="1">
        <v>30</v>
      </c>
      <c r="AE20" s="5"/>
    </row>
    <row r="21" spans="1:31" x14ac:dyDescent="0.35">
      <c r="A21" s="1" t="s">
        <v>50</v>
      </c>
      <c r="B21" s="1">
        <v>20</v>
      </c>
      <c r="C21" s="1">
        <v>11.41</v>
      </c>
      <c r="D21" s="1">
        <v>8.2100000000000009</v>
      </c>
      <c r="E21" s="1">
        <v>72</v>
      </c>
      <c r="F21" s="1">
        <v>34.79</v>
      </c>
      <c r="G21" s="1">
        <v>28.48</v>
      </c>
      <c r="H21" s="1">
        <v>5.23</v>
      </c>
      <c r="I21" s="1">
        <v>3.14</v>
      </c>
      <c r="J21" s="1">
        <v>13.79</v>
      </c>
      <c r="K21" s="1">
        <v>10.19</v>
      </c>
      <c r="L21" s="1">
        <v>5.65</v>
      </c>
      <c r="M21" s="1">
        <f t="shared" si="10"/>
        <v>42.370000000000005</v>
      </c>
      <c r="N21" s="1">
        <f t="shared" si="5"/>
        <v>0.60038240917782026</v>
      </c>
      <c r="O21" s="1">
        <v>5</v>
      </c>
      <c r="P21" s="1">
        <v>1</v>
      </c>
      <c r="Q21" s="1">
        <f t="shared" si="0"/>
        <v>2.8991666666666664</v>
      </c>
      <c r="R21" s="1">
        <f t="shared" si="1"/>
        <v>0.22428571428571428</v>
      </c>
      <c r="S21" s="1">
        <f t="shared" si="2"/>
        <v>1.78</v>
      </c>
      <c r="T21" s="1">
        <f t="shared" si="3"/>
        <v>5.23</v>
      </c>
      <c r="U21" s="1">
        <f t="shared" si="6"/>
        <v>492.22036106458211</v>
      </c>
      <c r="V21" s="1">
        <v>196.10499999999999</v>
      </c>
      <c r="W21" s="1">
        <f t="shared" si="11"/>
        <v>0.41529371927534653</v>
      </c>
      <c r="X21" s="1">
        <f t="shared" si="4"/>
        <v>7.8521924482338612</v>
      </c>
      <c r="Y21" s="1">
        <f t="shared" si="7"/>
        <v>472.20796004858232</v>
      </c>
      <c r="Z21" s="1">
        <f t="shared" si="8"/>
        <v>28</v>
      </c>
      <c r="AA21" s="1">
        <f t="shared" si="9"/>
        <v>0.39840895564714335</v>
      </c>
      <c r="AB21" s="1">
        <v>5</v>
      </c>
      <c r="AC21" s="1">
        <v>1</v>
      </c>
      <c r="AD21" s="1">
        <v>30</v>
      </c>
      <c r="AE21" s="5"/>
    </row>
    <row r="22" spans="1:31" x14ac:dyDescent="0.35">
      <c r="A22" s="1" t="s">
        <v>51</v>
      </c>
      <c r="B22" s="1">
        <v>21</v>
      </c>
      <c r="C22" s="1">
        <v>3.95</v>
      </c>
      <c r="D22" s="1">
        <v>2.71</v>
      </c>
      <c r="E22" s="1">
        <v>68.5</v>
      </c>
      <c r="F22" s="1">
        <v>29.95</v>
      </c>
      <c r="G22" s="1">
        <v>31.77</v>
      </c>
      <c r="H22" s="1">
        <v>4.59</v>
      </c>
      <c r="I22" s="1">
        <v>1.82</v>
      </c>
      <c r="J22" s="1">
        <v>35.119999999999997</v>
      </c>
      <c r="K22" s="1">
        <v>10.3</v>
      </c>
      <c r="L22" s="1">
        <v>12.26</v>
      </c>
      <c r="M22" s="1">
        <f t="shared" si="10"/>
        <v>10.820000000000002</v>
      </c>
      <c r="N22" s="1">
        <f t="shared" si="5"/>
        <v>0.39651416122004363</v>
      </c>
      <c r="O22" s="1">
        <v>5</v>
      </c>
      <c r="P22" s="1">
        <v>1</v>
      </c>
      <c r="Q22" s="1">
        <f t="shared" si="0"/>
        <v>2.4958333333333331</v>
      </c>
      <c r="R22" s="1">
        <f t="shared" si="1"/>
        <v>0.13</v>
      </c>
      <c r="S22" s="1">
        <f t="shared" si="2"/>
        <v>1.985625</v>
      </c>
      <c r="T22" s="1">
        <f t="shared" si="3"/>
        <v>4.59</v>
      </c>
      <c r="U22" s="1">
        <f t="shared" si="6"/>
        <v>419.6951905670532</v>
      </c>
      <c r="V22" s="1">
        <v>275.14999999999998</v>
      </c>
      <c r="W22" s="1">
        <f t="shared" si="11"/>
        <v>0.77986653298194475</v>
      </c>
      <c r="X22" s="1">
        <f t="shared" si="4"/>
        <v>17.869741697416973</v>
      </c>
      <c r="Y22" s="1">
        <f t="shared" si="7"/>
        <v>352.81678128681818</v>
      </c>
      <c r="Z22" s="1">
        <f t="shared" si="8"/>
        <v>31.5</v>
      </c>
      <c r="AA22" s="1">
        <f t="shared" si="9"/>
        <v>0.6555948368820782</v>
      </c>
      <c r="AB22" s="1">
        <v>5</v>
      </c>
      <c r="AC22" s="1">
        <v>1</v>
      </c>
      <c r="AD22" s="1">
        <v>30</v>
      </c>
      <c r="AE22" s="5"/>
    </row>
    <row r="23" spans="1:31" x14ac:dyDescent="0.35">
      <c r="A23" s="1" t="s">
        <v>52</v>
      </c>
      <c r="B23" s="1">
        <v>22</v>
      </c>
      <c r="C23" s="1">
        <v>10.5</v>
      </c>
      <c r="D23" s="1">
        <v>8.36</v>
      </c>
      <c r="E23" s="1">
        <v>79.680000000000007</v>
      </c>
      <c r="F23" s="1">
        <v>39.47</v>
      </c>
      <c r="G23" s="1">
        <v>28.56</v>
      </c>
      <c r="H23" s="1">
        <v>5.62</v>
      </c>
      <c r="I23" s="1">
        <v>5.63</v>
      </c>
      <c r="J23" s="1">
        <v>12.66</v>
      </c>
      <c r="K23" s="1">
        <v>12.42</v>
      </c>
      <c r="L23" s="1">
        <v>7.8</v>
      </c>
      <c r="M23" s="1">
        <f t="shared" si="10"/>
        <v>46.800000000000011</v>
      </c>
      <c r="N23" s="1">
        <f t="shared" si="5"/>
        <v>1.001779359430605</v>
      </c>
      <c r="O23" s="1">
        <v>5</v>
      </c>
      <c r="P23" s="1">
        <v>1</v>
      </c>
      <c r="Q23" s="1">
        <f t="shared" si="0"/>
        <v>3.2891666666666666</v>
      </c>
      <c r="R23" s="1">
        <f t="shared" si="1"/>
        <v>0.40214285714285714</v>
      </c>
      <c r="S23" s="1">
        <f t="shared" si="2"/>
        <v>1.7849999999999999</v>
      </c>
      <c r="T23" s="1">
        <f t="shared" si="3"/>
        <v>5.62</v>
      </c>
      <c r="U23" s="1">
        <f t="shared" si="6"/>
        <v>494.45845946855036</v>
      </c>
      <c r="V23" s="1">
        <v>256.05500000000001</v>
      </c>
      <c r="W23" s="1">
        <f t="shared" si="11"/>
        <v>0.5457323681414753</v>
      </c>
      <c r="X23" s="1">
        <f t="shared" si="4"/>
        <v>9.7966507177033488</v>
      </c>
      <c r="Y23" s="1">
        <f t="shared" si="7"/>
        <v>469.19518604331796</v>
      </c>
      <c r="Z23" s="1">
        <f t="shared" si="8"/>
        <v>20.319999999999993</v>
      </c>
      <c r="AA23" s="1">
        <f t="shared" si="9"/>
        <v>0.51784936650737223</v>
      </c>
      <c r="AB23" s="1">
        <v>5</v>
      </c>
      <c r="AC23" s="1">
        <v>1</v>
      </c>
      <c r="AD23" s="1">
        <v>30</v>
      </c>
      <c r="AE23" s="5"/>
    </row>
    <row r="24" spans="1:31" x14ac:dyDescent="0.35">
      <c r="A24" s="1" t="s">
        <v>53</v>
      </c>
      <c r="B24" s="1">
        <v>23</v>
      </c>
      <c r="C24" s="1">
        <v>5.28</v>
      </c>
      <c r="D24" s="1">
        <v>3.68</v>
      </c>
      <c r="E24" s="1">
        <v>69.64</v>
      </c>
      <c r="F24" s="1">
        <v>27.91</v>
      </c>
      <c r="G24" s="1">
        <v>31.8</v>
      </c>
      <c r="H24" s="1">
        <v>4.05</v>
      </c>
      <c r="I24" s="1">
        <v>5.53</v>
      </c>
      <c r="J24" s="1">
        <v>17.23</v>
      </c>
      <c r="K24" s="1">
        <v>5.9</v>
      </c>
      <c r="L24" s="1">
        <v>3.14</v>
      </c>
      <c r="M24" s="1">
        <f t="shared" si="10"/>
        <v>43.37</v>
      </c>
      <c r="N24" s="1">
        <f t="shared" si="5"/>
        <v>1.3654320987654323</v>
      </c>
      <c r="O24" s="1">
        <v>5</v>
      </c>
      <c r="P24" s="1">
        <v>1</v>
      </c>
      <c r="Q24" s="1">
        <f t="shared" si="0"/>
        <v>2.3258333333333332</v>
      </c>
      <c r="R24" s="1">
        <f t="shared" si="1"/>
        <v>0.39500000000000002</v>
      </c>
      <c r="S24" s="1">
        <f t="shared" si="2"/>
        <v>1.9875</v>
      </c>
      <c r="T24" s="1">
        <f t="shared" si="3"/>
        <v>4.05</v>
      </c>
      <c r="U24" s="1">
        <f t="shared" si="6"/>
        <v>331.09154760186652</v>
      </c>
      <c r="V24" s="1">
        <v>177.28399999999999</v>
      </c>
      <c r="W24" s="1">
        <f t="shared" si="11"/>
        <v>0.56747198277117739</v>
      </c>
      <c r="X24" s="1">
        <f t="shared" si="4"/>
        <v>4.5052173913043481</v>
      </c>
      <c r="Y24" s="1">
        <f t="shared" si="7"/>
        <v>312.41013720934041</v>
      </c>
      <c r="Z24" s="1">
        <f t="shared" si="8"/>
        <v>30.36</v>
      </c>
      <c r="AA24" s="1">
        <f t="shared" si="9"/>
        <v>0.53545311344879698</v>
      </c>
      <c r="AB24" s="1">
        <v>5</v>
      </c>
      <c r="AC24" s="1">
        <v>1</v>
      </c>
      <c r="AD24" s="1">
        <v>30</v>
      </c>
      <c r="AE24" s="5"/>
    </row>
    <row r="25" spans="1:31" x14ac:dyDescent="0.35">
      <c r="A25" s="1" t="s">
        <v>54</v>
      </c>
      <c r="B25" s="1">
        <v>24</v>
      </c>
      <c r="C25" s="1">
        <v>17.55</v>
      </c>
      <c r="D25" s="1">
        <v>12.36</v>
      </c>
      <c r="E25" s="1">
        <v>70.44</v>
      </c>
      <c r="F25" s="1">
        <v>33.57</v>
      </c>
      <c r="G25" s="1">
        <v>27.62</v>
      </c>
      <c r="H25" s="1">
        <v>4.67</v>
      </c>
      <c r="I25" s="1">
        <v>4.2300000000000004</v>
      </c>
      <c r="J25" s="1">
        <v>11.93</v>
      </c>
      <c r="K25" s="1">
        <v>12.85</v>
      </c>
      <c r="L25" s="1">
        <v>6.73</v>
      </c>
      <c r="M25" s="1">
        <f t="shared" si="10"/>
        <v>38.929999999999993</v>
      </c>
      <c r="N25" s="1">
        <f t="shared" si="5"/>
        <v>0.90578158458244118</v>
      </c>
      <c r="O25" s="1">
        <v>5</v>
      </c>
      <c r="P25" s="1">
        <v>1</v>
      </c>
      <c r="Q25" s="1">
        <f t="shared" si="0"/>
        <v>2.7974999999999999</v>
      </c>
      <c r="R25" s="1">
        <f t="shared" si="1"/>
        <v>0.30214285714285716</v>
      </c>
      <c r="S25" s="1">
        <f t="shared" si="2"/>
        <v>1.7262500000000001</v>
      </c>
      <c r="T25" s="1">
        <f t="shared" si="3"/>
        <v>4.67</v>
      </c>
      <c r="U25" s="1">
        <f t="shared" si="6"/>
        <v>459.45213297189321</v>
      </c>
      <c r="V25" s="1">
        <v>190.33600000000001</v>
      </c>
      <c r="W25" s="1">
        <f t="shared" si="11"/>
        <v>0.44143403793976593</v>
      </c>
      <c r="X25" s="1">
        <f t="shared" si="4"/>
        <v>9.5559466019417485</v>
      </c>
      <c r="Y25" s="1">
        <f t="shared" si="7"/>
        <v>431.17653746939089</v>
      </c>
      <c r="Z25" s="1">
        <f t="shared" si="8"/>
        <v>29.560000000000002</v>
      </c>
      <c r="AA25" s="1">
        <f t="shared" si="9"/>
        <v>0.41426731174114223</v>
      </c>
      <c r="AB25" s="1">
        <v>5</v>
      </c>
      <c r="AC25" s="1">
        <v>1</v>
      </c>
      <c r="AD25" s="1">
        <v>30</v>
      </c>
      <c r="AE25" s="5"/>
    </row>
    <row r="26" spans="1:31" x14ac:dyDescent="0.35">
      <c r="A26" s="1" t="s">
        <v>55</v>
      </c>
      <c r="B26" s="1">
        <v>25</v>
      </c>
      <c r="C26" s="1">
        <v>16.39</v>
      </c>
      <c r="D26" s="1">
        <v>13.67</v>
      </c>
      <c r="E26" s="1">
        <v>83.42</v>
      </c>
      <c r="F26" s="1">
        <v>36.799999999999997</v>
      </c>
      <c r="G26" s="1">
        <v>38.08</v>
      </c>
      <c r="H26" s="1">
        <v>5.27</v>
      </c>
      <c r="I26" s="1">
        <v>2.84</v>
      </c>
      <c r="J26" s="1">
        <v>36.06</v>
      </c>
      <c r="K26" s="1">
        <v>14.72</v>
      </c>
      <c r="L26" s="1">
        <v>15.62</v>
      </c>
      <c r="M26" s="1">
        <f t="shared" si="10"/>
        <v>17.020000000000003</v>
      </c>
      <c r="N26" s="1">
        <f t="shared" si="5"/>
        <v>0.53889943074003799</v>
      </c>
      <c r="O26" s="1">
        <v>5</v>
      </c>
      <c r="P26" s="1">
        <v>1</v>
      </c>
      <c r="Q26" s="1">
        <f t="shared" si="0"/>
        <v>3.0666666666666664</v>
      </c>
      <c r="R26" s="1">
        <f t="shared" si="1"/>
        <v>0.20285714285714285</v>
      </c>
      <c r="S26" s="1">
        <f t="shared" si="2"/>
        <v>2.38</v>
      </c>
      <c r="T26" s="1">
        <f t="shared" si="3"/>
        <v>5.27</v>
      </c>
      <c r="U26" s="1">
        <f t="shared" si="6"/>
        <v>410.53942242037192</v>
      </c>
      <c r="V26" s="1">
        <v>120.09</v>
      </c>
      <c r="W26" s="1">
        <f t="shared" si="11"/>
        <v>0.35571795519962957</v>
      </c>
      <c r="X26" s="1">
        <f t="shared" si="4"/>
        <v>18.728002926115582</v>
      </c>
      <c r="Y26" s="1">
        <f t="shared" si="7"/>
        <v>337.59892702803063</v>
      </c>
      <c r="Z26" s="1">
        <f t="shared" si="8"/>
        <v>16.579999999999998</v>
      </c>
      <c r="AA26" s="1">
        <f t="shared" si="9"/>
        <v>0.2925175840410128</v>
      </c>
      <c r="AB26" s="1">
        <v>5</v>
      </c>
      <c r="AC26" s="1">
        <v>1</v>
      </c>
      <c r="AD26" s="1">
        <v>30</v>
      </c>
      <c r="AE26" s="5"/>
    </row>
    <row r="27" spans="1:31" x14ac:dyDescent="0.35">
      <c r="A27" s="1" t="s">
        <v>56</v>
      </c>
      <c r="B27" s="1">
        <v>26</v>
      </c>
      <c r="C27" s="1">
        <v>16.59</v>
      </c>
      <c r="D27" s="1">
        <v>13.02</v>
      </c>
      <c r="E27" s="1">
        <v>78.489999999999995</v>
      </c>
      <c r="F27" s="1">
        <v>38.67</v>
      </c>
      <c r="G27" s="1">
        <v>28.26</v>
      </c>
      <c r="H27" s="1">
        <v>5.42</v>
      </c>
      <c r="I27" s="1">
        <v>5.74</v>
      </c>
      <c r="J27" s="1">
        <v>12.17</v>
      </c>
      <c r="K27" s="1">
        <v>17.690000000000001</v>
      </c>
      <c r="L27" s="1">
        <v>5.08</v>
      </c>
      <c r="M27" s="1">
        <f t="shared" si="10"/>
        <v>43.55</v>
      </c>
      <c r="N27" s="1">
        <f t="shared" si="5"/>
        <v>1.0590405904059041</v>
      </c>
      <c r="O27" s="1">
        <v>5</v>
      </c>
      <c r="P27" s="1">
        <v>1</v>
      </c>
      <c r="Q27" s="1">
        <f t="shared" si="0"/>
        <v>3.2225000000000001</v>
      </c>
      <c r="R27" s="1">
        <f t="shared" si="1"/>
        <v>0.41000000000000003</v>
      </c>
      <c r="S27" s="1">
        <f t="shared" si="2"/>
        <v>1.7662500000000001</v>
      </c>
      <c r="T27" s="1">
        <f t="shared" si="3"/>
        <v>5.42</v>
      </c>
      <c r="U27" s="1">
        <f t="shared" si="6"/>
        <v>485.76002048917911</v>
      </c>
      <c r="V27" s="1">
        <v>205.36699999999999</v>
      </c>
      <c r="W27" s="1">
        <f t="shared" si="11"/>
        <v>0.43782755074486585</v>
      </c>
      <c r="X27" s="1">
        <f t="shared" si="4"/>
        <v>6.4729032258064514</v>
      </c>
      <c r="Y27" s="1">
        <f t="shared" si="7"/>
        <v>469.05910706307515</v>
      </c>
      <c r="Z27" s="1">
        <f t="shared" si="8"/>
        <v>21.510000000000005</v>
      </c>
      <c r="AA27" s="1">
        <f t="shared" si="9"/>
        <v>0.42277460337964307</v>
      </c>
      <c r="AB27" s="1">
        <v>5</v>
      </c>
      <c r="AC27" s="1">
        <v>1</v>
      </c>
      <c r="AD27" s="1">
        <v>30</v>
      </c>
      <c r="AE27" s="5"/>
    </row>
    <row r="28" spans="1:31" x14ac:dyDescent="0.35">
      <c r="A28" s="1" t="s">
        <v>57</v>
      </c>
      <c r="B28" s="1">
        <v>27</v>
      </c>
      <c r="C28" s="1">
        <v>12.52</v>
      </c>
      <c r="D28" s="1">
        <v>10.07</v>
      </c>
      <c r="E28" s="1">
        <v>80.44</v>
      </c>
      <c r="F28" s="1">
        <v>35.19</v>
      </c>
      <c r="G28" s="1">
        <v>35.549999999999997</v>
      </c>
      <c r="H28" s="1">
        <v>5.19</v>
      </c>
      <c r="I28" s="1">
        <v>4.0999999999999996</v>
      </c>
      <c r="J28" s="1">
        <v>27.14</v>
      </c>
      <c r="K28" s="1">
        <v>12.14</v>
      </c>
      <c r="L28" s="1">
        <v>6.76</v>
      </c>
      <c r="M28" s="1">
        <f t="shared" si="10"/>
        <v>34.4</v>
      </c>
      <c r="N28" s="1">
        <f t="shared" si="5"/>
        <v>0.78998073217726383</v>
      </c>
      <c r="O28" s="1">
        <v>5</v>
      </c>
      <c r="P28" s="1">
        <v>1</v>
      </c>
      <c r="Q28" s="1">
        <f t="shared" si="0"/>
        <v>2.9324999999999997</v>
      </c>
      <c r="R28" s="1">
        <f t="shared" si="1"/>
        <v>0.29285714285714282</v>
      </c>
      <c r="S28" s="1">
        <f t="shared" si="2"/>
        <v>2.2218749999999998</v>
      </c>
      <c r="T28" s="1">
        <f t="shared" si="3"/>
        <v>5.19</v>
      </c>
      <c r="U28" s="1">
        <f t="shared" si="6"/>
        <v>405.76658752967631</v>
      </c>
      <c r="V28" s="1">
        <v>162.714</v>
      </c>
      <c r="W28" s="1">
        <f t="shared" si="11"/>
        <v>0.43242342212375018</v>
      </c>
      <c r="X28" s="1">
        <f t="shared" si="4"/>
        <v>8.404687189672293</v>
      </c>
      <c r="Y28" s="1">
        <f t="shared" si="7"/>
        <v>376.28396538019808</v>
      </c>
      <c r="Z28" s="1">
        <f t="shared" si="8"/>
        <v>19.560000000000002</v>
      </c>
      <c r="AA28" s="1">
        <f t="shared" si="9"/>
        <v>0.40100393921197292</v>
      </c>
      <c r="AB28" s="1">
        <v>5</v>
      </c>
      <c r="AC28" s="1">
        <v>1</v>
      </c>
      <c r="AD28" s="1">
        <v>30</v>
      </c>
      <c r="AE28" s="5"/>
    </row>
    <row r="29" spans="1:31" x14ac:dyDescent="0.35">
      <c r="A29" s="1" t="s">
        <v>58</v>
      </c>
      <c r="B29" s="1">
        <v>28</v>
      </c>
      <c r="C29" s="1">
        <v>18.739999999999998</v>
      </c>
      <c r="D29" s="1">
        <v>14</v>
      </c>
      <c r="E29" s="1">
        <v>74.7</v>
      </c>
      <c r="F29" s="1">
        <v>40.44</v>
      </c>
      <c r="G29" s="1">
        <v>23.72</v>
      </c>
      <c r="H29" s="1">
        <v>5.4</v>
      </c>
      <c r="I29" s="1">
        <v>4.74</v>
      </c>
      <c r="J29" s="1">
        <v>15.08</v>
      </c>
      <c r="K29" s="1">
        <v>15.75</v>
      </c>
      <c r="L29" s="1">
        <v>5.5</v>
      </c>
      <c r="M29" s="1">
        <f t="shared" si="10"/>
        <v>38.370000000000005</v>
      </c>
      <c r="N29" s="1">
        <f t="shared" si="5"/>
        <v>0.87777777777777777</v>
      </c>
      <c r="O29" s="1">
        <v>5</v>
      </c>
      <c r="P29" s="1">
        <v>1</v>
      </c>
      <c r="Q29" s="1">
        <f t="shared" si="0"/>
        <v>3.3699999999999997</v>
      </c>
      <c r="R29" s="1">
        <f t="shared" si="1"/>
        <v>0.33857142857142858</v>
      </c>
      <c r="S29" s="1">
        <f t="shared" si="2"/>
        <v>1.4824999999999999</v>
      </c>
      <c r="T29" s="1">
        <f t="shared" si="3"/>
        <v>5.4</v>
      </c>
      <c r="U29" s="1">
        <f t="shared" si="6"/>
        <v>561.48048452220723</v>
      </c>
      <c r="V29" s="1">
        <v>195.49799999999999</v>
      </c>
      <c r="W29" s="1">
        <f t="shared" si="11"/>
        <v>0.35653961170301235</v>
      </c>
      <c r="X29" s="1">
        <f t="shared" si="4"/>
        <v>7.3621428571428567</v>
      </c>
      <c r="Y29" s="1">
        <f t="shared" si="7"/>
        <v>548.32056125882707</v>
      </c>
      <c r="Z29" s="1">
        <f t="shared" si="8"/>
        <v>25.299999999999997</v>
      </c>
      <c r="AA29" s="1">
        <f t="shared" si="9"/>
        <v>0.34818307205522797</v>
      </c>
      <c r="AB29" s="1">
        <v>5</v>
      </c>
      <c r="AC29" s="1">
        <v>1</v>
      </c>
      <c r="AD29" s="1">
        <v>30</v>
      </c>
      <c r="AE29" s="5"/>
    </row>
    <row r="30" spans="1:31" x14ac:dyDescent="0.35">
      <c r="A30" s="1" t="s">
        <v>59</v>
      </c>
      <c r="B30" s="1">
        <v>29</v>
      </c>
      <c r="C30" s="1">
        <v>14.79</v>
      </c>
      <c r="D30" s="1">
        <v>12.46</v>
      </c>
      <c r="E30" s="1">
        <v>84.2</v>
      </c>
      <c r="F30" s="1">
        <v>37.81</v>
      </c>
      <c r="G30" s="1">
        <v>38.270000000000003</v>
      </c>
      <c r="H30" s="1">
        <v>5.36</v>
      </c>
      <c r="I30" s="1">
        <v>2.33</v>
      </c>
      <c r="J30" s="1">
        <v>35.130000000000003</v>
      </c>
      <c r="K30" s="1">
        <v>11.42</v>
      </c>
      <c r="L30" s="1">
        <v>7.56</v>
      </c>
      <c r="M30" s="1">
        <f t="shared" si="10"/>
        <v>30.09</v>
      </c>
      <c r="N30" s="1">
        <f t="shared" si="5"/>
        <v>0.43470149253731344</v>
      </c>
      <c r="O30" s="1">
        <v>5</v>
      </c>
      <c r="P30" s="1">
        <v>1</v>
      </c>
      <c r="Q30" s="1">
        <f t="shared" si="0"/>
        <v>3.1508333333333334</v>
      </c>
      <c r="R30" s="1">
        <f t="shared" si="1"/>
        <v>0.16642857142857143</v>
      </c>
      <c r="S30" s="1">
        <f t="shared" si="2"/>
        <v>2.3918750000000002</v>
      </c>
      <c r="T30" s="1">
        <f t="shared" si="3"/>
        <v>5.36</v>
      </c>
      <c r="U30" s="1">
        <f t="shared" si="6"/>
        <v>423.83709362938208</v>
      </c>
      <c r="V30" s="1">
        <v>174.29599999999999</v>
      </c>
      <c r="W30" s="1">
        <f t="shared" si="11"/>
        <v>0.44243953590242907</v>
      </c>
      <c r="X30" s="1">
        <f t="shared" si="4"/>
        <v>8.9737078651685369</v>
      </c>
      <c r="Y30" s="1">
        <f t="shared" si="7"/>
        <v>393.94309472026339</v>
      </c>
      <c r="Z30" s="1">
        <f t="shared" si="8"/>
        <v>15.799999999999997</v>
      </c>
      <c r="AA30" s="1">
        <f t="shared" si="9"/>
        <v>0.4112334730013284</v>
      </c>
      <c r="AB30" s="1">
        <v>5</v>
      </c>
      <c r="AC30" s="1">
        <v>1</v>
      </c>
      <c r="AD30" s="1">
        <v>30</v>
      </c>
      <c r="AE30" s="5"/>
    </row>
    <row r="31" spans="1:31" x14ac:dyDescent="0.35">
      <c r="A31" s="1" t="s">
        <v>60</v>
      </c>
      <c r="B31" s="1">
        <v>30</v>
      </c>
      <c r="C31" s="1">
        <v>68.48</v>
      </c>
      <c r="D31" s="1">
        <v>62.24</v>
      </c>
      <c r="E31" s="1">
        <v>90.88</v>
      </c>
      <c r="F31" s="1">
        <v>44.21</v>
      </c>
      <c r="G31" s="1">
        <v>47.95</v>
      </c>
      <c r="H31" s="1">
        <v>5.79</v>
      </c>
      <c r="I31" s="1">
        <v>1.55</v>
      </c>
      <c r="J31" s="1">
        <v>38.229999999999997</v>
      </c>
      <c r="K31" s="1">
        <v>15.72</v>
      </c>
      <c r="L31" s="1">
        <v>13.6</v>
      </c>
      <c r="M31" s="1">
        <f t="shared" si="10"/>
        <v>23.33</v>
      </c>
      <c r="N31" s="1">
        <f t="shared" si="5"/>
        <v>0.26770293609671847</v>
      </c>
      <c r="O31" s="1">
        <v>24</v>
      </c>
      <c r="P31" s="1">
        <v>1</v>
      </c>
      <c r="Q31" s="1">
        <f t="shared" si="0"/>
        <v>3.6841666666666666</v>
      </c>
      <c r="R31" s="1">
        <f t="shared" si="1"/>
        <v>0.11071428571428572</v>
      </c>
      <c r="S31" s="1">
        <f t="shared" si="2"/>
        <v>2.9968750000000002</v>
      </c>
      <c r="T31" s="1">
        <f t="shared" si="3"/>
        <v>5.79</v>
      </c>
      <c r="U31" s="1">
        <f t="shared" si="6"/>
        <v>399.61976549413725</v>
      </c>
      <c r="V31" s="1">
        <v>81.900000000000006</v>
      </c>
      <c r="W31" s="1">
        <f t="shared" si="11"/>
        <v>0.23947404810301784</v>
      </c>
      <c r="X31" s="1">
        <f t="shared" si="4"/>
        <v>14.963496143958867</v>
      </c>
      <c r="Y31" s="1">
        <f t="shared" si="7"/>
        <v>341.99948031432598</v>
      </c>
      <c r="Z31" s="1">
        <f t="shared" si="8"/>
        <v>9.1200000000000045</v>
      </c>
      <c r="AA31" s="1">
        <f t="shared" si="9"/>
        <v>0.20494481772874557</v>
      </c>
      <c r="AB31" s="1">
        <v>24</v>
      </c>
      <c r="AC31" s="1">
        <v>1</v>
      </c>
      <c r="AD31" s="1">
        <v>30</v>
      </c>
      <c r="AE31" s="1" t="s">
        <v>61</v>
      </c>
    </row>
    <row r="32" spans="1:31" x14ac:dyDescent="0.35">
      <c r="A32" s="1" t="s">
        <v>62</v>
      </c>
      <c r="B32" s="1">
        <v>31</v>
      </c>
      <c r="C32" s="1">
        <v>95.75</v>
      </c>
      <c r="D32" s="1">
        <v>84.92</v>
      </c>
      <c r="E32" s="1">
        <v>88.69</v>
      </c>
      <c r="F32" s="1">
        <v>38.31</v>
      </c>
      <c r="G32" s="1">
        <v>43.51</v>
      </c>
      <c r="H32" s="1">
        <v>5.28</v>
      </c>
      <c r="I32" s="1">
        <v>0.86</v>
      </c>
      <c r="J32" s="1">
        <v>39.25</v>
      </c>
      <c r="K32" s="1">
        <v>33.65</v>
      </c>
      <c r="L32" s="1">
        <v>7.35</v>
      </c>
      <c r="M32" s="1">
        <f t="shared" si="10"/>
        <v>8.44</v>
      </c>
      <c r="N32" s="1">
        <f t="shared" si="5"/>
        <v>0.16287878787878787</v>
      </c>
      <c r="O32" s="1">
        <v>6</v>
      </c>
      <c r="P32" s="1">
        <v>1</v>
      </c>
      <c r="Q32" s="1">
        <f t="shared" si="0"/>
        <v>3.1925000000000003</v>
      </c>
      <c r="R32" s="1">
        <f t="shared" si="1"/>
        <v>6.142857142857143E-2</v>
      </c>
      <c r="S32" s="1">
        <f t="shared" si="2"/>
        <v>2.7193749999999999</v>
      </c>
      <c r="T32" s="1">
        <f t="shared" si="3"/>
        <v>5.28</v>
      </c>
      <c r="U32" s="1">
        <f t="shared" si="6"/>
        <v>395.58321964529335</v>
      </c>
      <c r="V32" s="1">
        <v>204.5</v>
      </c>
      <c r="W32" s="1">
        <f t="shared" si="11"/>
        <v>0.55930985945880718</v>
      </c>
      <c r="X32" s="1">
        <f t="shared" si="4"/>
        <v>8.2873586905322654</v>
      </c>
      <c r="Y32" s="1">
        <f t="shared" si="7"/>
        <v>365.62917056008251</v>
      </c>
      <c r="Z32" s="1">
        <f t="shared" si="8"/>
        <v>11.310000000000002</v>
      </c>
      <c r="AA32" s="1">
        <f t="shared" si="9"/>
        <v>0.51695822735698571</v>
      </c>
      <c r="AB32" s="1">
        <v>6</v>
      </c>
      <c r="AC32" s="1">
        <v>1</v>
      </c>
      <c r="AD32" s="1">
        <v>45</v>
      </c>
      <c r="AE32" s="1" t="s">
        <v>63</v>
      </c>
    </row>
    <row r="33" spans="1:31" x14ac:dyDescent="0.35">
      <c r="A33" s="1" t="s">
        <v>64</v>
      </c>
      <c r="B33" s="1">
        <v>32</v>
      </c>
      <c r="C33" s="1">
        <v>94.28</v>
      </c>
      <c r="D33" s="1">
        <v>91.39</v>
      </c>
      <c r="E33" s="1">
        <v>96.93</v>
      </c>
      <c r="F33" s="1">
        <v>45.49</v>
      </c>
      <c r="G33" s="1">
        <v>44.57</v>
      </c>
      <c r="H33" s="1">
        <v>5.91</v>
      </c>
      <c r="I33" s="1">
        <v>0.47</v>
      </c>
      <c r="J33" s="1">
        <v>54.11</v>
      </c>
      <c r="K33" s="1">
        <v>14.62</v>
      </c>
      <c r="L33" s="1">
        <v>17.53</v>
      </c>
      <c r="M33" s="1">
        <f t="shared" si="10"/>
        <v>10.670000000000009</v>
      </c>
      <c r="N33" s="1">
        <f t="shared" si="5"/>
        <v>7.952622673434856E-2</v>
      </c>
      <c r="O33" s="1">
        <v>30</v>
      </c>
      <c r="P33" s="1">
        <v>0.5</v>
      </c>
      <c r="Q33" s="1">
        <f t="shared" si="0"/>
        <v>3.7908333333333335</v>
      </c>
      <c r="R33" s="1">
        <f t="shared" si="1"/>
        <v>3.3571428571428572E-2</v>
      </c>
      <c r="S33" s="1">
        <f t="shared" si="2"/>
        <v>2.785625</v>
      </c>
      <c r="T33" s="1">
        <f t="shared" si="3"/>
        <v>5.91</v>
      </c>
      <c r="U33" s="1">
        <f t="shared" si="6"/>
        <v>447.15712705654641</v>
      </c>
      <c r="V33" s="1">
        <v>94.08</v>
      </c>
      <c r="W33" s="1">
        <f t="shared" si="11"/>
        <v>0.24413475232828868</v>
      </c>
      <c r="X33" s="1">
        <f t="shared" si="4"/>
        <v>18.084346208556738</v>
      </c>
      <c r="Y33" s="1">
        <f t="shared" si="7"/>
        <v>385.36094965083203</v>
      </c>
      <c r="Z33" s="1">
        <f t="shared" si="8"/>
        <v>3.0699999999999932</v>
      </c>
      <c r="AA33" s="1">
        <f t="shared" si="9"/>
        <v>0.21039584143339141</v>
      </c>
      <c r="AB33" s="1">
        <v>30</v>
      </c>
      <c r="AC33" s="1">
        <v>0.5</v>
      </c>
      <c r="AD33" s="1">
        <v>46</v>
      </c>
      <c r="AE33" s="1" t="s">
        <v>65</v>
      </c>
    </row>
    <row r="34" spans="1:31" x14ac:dyDescent="0.35">
      <c r="A34" s="1" t="s">
        <v>66</v>
      </c>
      <c r="B34" s="1">
        <v>33</v>
      </c>
      <c r="C34" s="1">
        <v>84.71</v>
      </c>
      <c r="D34" s="1">
        <v>83.67</v>
      </c>
      <c r="E34" s="1">
        <v>98.77</v>
      </c>
      <c r="F34" s="1">
        <v>46.42</v>
      </c>
      <c r="G34" s="1">
        <v>44.54</v>
      </c>
      <c r="H34" s="1">
        <v>6.07</v>
      </c>
      <c r="I34" s="1">
        <v>1.25</v>
      </c>
      <c r="J34" s="1">
        <v>23.78</v>
      </c>
      <c r="K34" s="1">
        <v>21.29</v>
      </c>
      <c r="L34" s="1">
        <v>27.41</v>
      </c>
      <c r="M34" s="1">
        <f t="shared" si="10"/>
        <v>26.289999999999996</v>
      </c>
      <c r="N34" s="1">
        <f t="shared" si="5"/>
        <v>0.20593080724876442</v>
      </c>
      <c r="O34" s="1">
        <v>6</v>
      </c>
      <c r="P34" s="1">
        <v>1</v>
      </c>
      <c r="Q34" s="1">
        <f t="shared" ref="Q34:Q65" si="12">F34/12</f>
        <v>3.8683333333333336</v>
      </c>
      <c r="R34" s="1">
        <f t="shared" ref="R34:R65" si="13">I34/14</f>
        <v>8.9285714285714288E-2</v>
      </c>
      <c r="S34" s="1">
        <f t="shared" ref="S34:S65" si="14">G34/16</f>
        <v>2.7837499999999999</v>
      </c>
      <c r="T34" s="1">
        <f t="shared" ref="T34:T65" si="15">H34/1</f>
        <v>6.07</v>
      </c>
      <c r="U34" s="1">
        <f t="shared" si="6"/>
        <v>447.52068918735597</v>
      </c>
      <c r="V34" s="1">
        <v>64.73</v>
      </c>
      <c r="W34" s="1">
        <f t="shared" ref="W34:W65" si="16">V34/Y34</f>
        <v>0.19030058656646015</v>
      </c>
      <c r="X34" s="1">
        <f t="shared" ref="X34:X65" si="17">L34*C34/D34</f>
        <v>27.750700370503168</v>
      </c>
      <c r="Y34" s="1">
        <f t="shared" si="7"/>
        <v>340.14608766008109</v>
      </c>
      <c r="Z34" s="1">
        <f t="shared" si="8"/>
        <v>1.230000000000004</v>
      </c>
      <c r="AA34" s="1">
        <f t="shared" si="9"/>
        <v>0.14464135751475968</v>
      </c>
      <c r="AB34" s="1">
        <v>6</v>
      </c>
      <c r="AC34" s="1">
        <v>1</v>
      </c>
      <c r="AD34" s="1">
        <v>35</v>
      </c>
      <c r="AE34" s="6" t="s">
        <v>244</v>
      </c>
    </row>
    <row r="35" spans="1:31" x14ac:dyDescent="0.35">
      <c r="A35" s="1" t="s">
        <v>67</v>
      </c>
      <c r="B35" s="1">
        <v>34</v>
      </c>
      <c r="C35" s="1">
        <v>89.76</v>
      </c>
      <c r="D35" s="1">
        <v>88.41</v>
      </c>
      <c r="E35" s="1">
        <v>98.49</v>
      </c>
      <c r="F35" s="1">
        <v>48.34</v>
      </c>
      <c r="G35" s="1">
        <v>43.14</v>
      </c>
      <c r="H35" s="1">
        <v>5.86</v>
      </c>
      <c r="I35" s="1">
        <v>0.66</v>
      </c>
      <c r="J35" s="1">
        <v>23.58</v>
      </c>
      <c r="K35" s="1">
        <v>12.23</v>
      </c>
      <c r="L35" s="1">
        <v>39.950000000000003</v>
      </c>
      <c r="M35" s="1">
        <f t="shared" si="10"/>
        <v>22.72999999999999</v>
      </c>
      <c r="N35" s="1">
        <f t="shared" si="5"/>
        <v>0.11262798634812286</v>
      </c>
      <c r="O35" s="1">
        <v>6</v>
      </c>
      <c r="P35" s="1">
        <v>1</v>
      </c>
      <c r="Q35" s="1">
        <f t="shared" si="12"/>
        <v>4.0283333333333333</v>
      </c>
      <c r="R35" s="1">
        <f t="shared" si="13"/>
        <v>4.7142857142857146E-2</v>
      </c>
      <c r="S35" s="1">
        <f t="shared" si="14"/>
        <v>2.69625</v>
      </c>
      <c r="T35" s="1">
        <f t="shared" si="15"/>
        <v>5.86</v>
      </c>
      <c r="U35" s="1">
        <f t="shared" si="6"/>
        <v>469.69727891156458</v>
      </c>
      <c r="V35" s="1">
        <v>51.27</v>
      </c>
      <c r="W35" s="1">
        <f t="shared" si="16"/>
        <v>0.17434462639553278</v>
      </c>
      <c r="X35" s="1">
        <f t="shared" si="17"/>
        <v>40.560027146250427</v>
      </c>
      <c r="Y35" s="1">
        <f t="shared" si="7"/>
        <v>294.07272859494162</v>
      </c>
      <c r="Z35" s="1">
        <f t="shared" si="8"/>
        <v>1.5100000000000051</v>
      </c>
      <c r="AA35" s="1">
        <f t="shared" si="9"/>
        <v>0.10915541201092036</v>
      </c>
      <c r="AB35" s="1">
        <v>6</v>
      </c>
      <c r="AC35" s="1">
        <v>1</v>
      </c>
      <c r="AD35" s="1">
        <v>35</v>
      </c>
      <c r="AE35" s="5"/>
    </row>
    <row r="36" spans="1:31" x14ac:dyDescent="0.35">
      <c r="A36" s="1" t="s">
        <v>68</v>
      </c>
      <c r="B36" s="1">
        <v>35</v>
      </c>
      <c r="C36" s="1">
        <v>93.64</v>
      </c>
      <c r="D36" s="1">
        <v>92.97</v>
      </c>
      <c r="E36" s="1">
        <v>99.28</v>
      </c>
      <c r="F36" s="1">
        <v>45.88</v>
      </c>
      <c r="G36" s="1">
        <v>46.41</v>
      </c>
      <c r="H36" s="1">
        <v>5.94</v>
      </c>
      <c r="I36" s="1">
        <v>0.55000000000000004</v>
      </c>
      <c r="J36" s="1">
        <v>19.899999999999999</v>
      </c>
      <c r="K36" s="1">
        <v>23</v>
      </c>
      <c r="L36" s="1">
        <v>28.12</v>
      </c>
      <c r="M36" s="1">
        <f t="shared" si="10"/>
        <v>28.259999999999994</v>
      </c>
      <c r="N36" s="1">
        <f t="shared" si="5"/>
        <v>9.2592592592592587E-2</v>
      </c>
      <c r="O36" s="1">
        <v>6</v>
      </c>
      <c r="P36" s="1">
        <v>1</v>
      </c>
      <c r="Q36" s="1">
        <f t="shared" si="12"/>
        <v>3.8233333333333337</v>
      </c>
      <c r="R36" s="1">
        <f t="shared" si="13"/>
        <v>3.9285714285714292E-2</v>
      </c>
      <c r="S36" s="1">
        <f t="shared" si="14"/>
        <v>2.9006249999999998</v>
      </c>
      <c r="T36" s="1">
        <f t="shared" si="15"/>
        <v>5.94</v>
      </c>
      <c r="U36" s="1">
        <f t="shared" si="6"/>
        <v>434.09428359317002</v>
      </c>
      <c r="V36" s="1">
        <v>45.38</v>
      </c>
      <c r="W36" s="1">
        <f t="shared" si="16"/>
        <v>0.14255786214155985</v>
      </c>
      <c r="X36" s="1">
        <f t="shared" si="17"/>
        <v>28.32265031730666</v>
      </c>
      <c r="Y36" s="1">
        <f t="shared" si="7"/>
        <v>318.32688368276519</v>
      </c>
      <c r="Z36" s="1">
        <f t="shared" si="8"/>
        <v>0.71999999999999886</v>
      </c>
      <c r="AA36" s="1">
        <f t="shared" si="9"/>
        <v>0.10453950147505238</v>
      </c>
      <c r="AB36" s="1">
        <v>6</v>
      </c>
      <c r="AC36" s="1">
        <v>1</v>
      </c>
      <c r="AD36" s="1">
        <v>35</v>
      </c>
      <c r="AE36" s="5"/>
    </row>
    <row r="37" spans="1:31" x14ac:dyDescent="0.35">
      <c r="A37" s="1" t="s">
        <v>69</v>
      </c>
      <c r="B37" s="1">
        <v>36</v>
      </c>
      <c r="C37" s="1">
        <v>89.63</v>
      </c>
      <c r="D37" s="1">
        <v>89.58</v>
      </c>
      <c r="E37" s="1">
        <v>99.95</v>
      </c>
      <c r="F37" s="1">
        <v>49.1</v>
      </c>
      <c r="G37" s="1">
        <v>44.07</v>
      </c>
      <c r="H37" s="1">
        <v>6</v>
      </c>
      <c r="I37" s="1">
        <v>0.28999999999999998</v>
      </c>
      <c r="J37" s="1">
        <v>20.89</v>
      </c>
      <c r="K37" s="1">
        <v>11.67</v>
      </c>
      <c r="L37" s="1">
        <v>42.45</v>
      </c>
      <c r="M37" s="1">
        <f t="shared" si="10"/>
        <v>24.939999999999998</v>
      </c>
      <c r="N37" s="1">
        <f t="shared" si="5"/>
        <v>4.8333333333333332E-2</v>
      </c>
      <c r="O37" s="1">
        <v>6</v>
      </c>
      <c r="P37" s="1">
        <v>1</v>
      </c>
      <c r="Q37" s="1">
        <f t="shared" si="12"/>
        <v>4.0916666666666668</v>
      </c>
      <c r="R37" s="1">
        <f t="shared" si="13"/>
        <v>2.0714285714285713E-2</v>
      </c>
      <c r="S37" s="1">
        <f t="shared" si="14"/>
        <v>2.754375</v>
      </c>
      <c r="T37" s="1">
        <f t="shared" si="15"/>
        <v>6</v>
      </c>
      <c r="U37" s="1">
        <f t="shared" si="6"/>
        <v>472.83497553455328</v>
      </c>
      <c r="V37" s="1">
        <v>28.6</v>
      </c>
      <c r="W37" s="1">
        <f t="shared" si="16"/>
        <v>0.10030759563167527</v>
      </c>
      <c r="X37" s="1">
        <f t="shared" si="17"/>
        <v>42.473693904889487</v>
      </c>
      <c r="Y37" s="1">
        <f t="shared" si="7"/>
        <v>285.12297418649973</v>
      </c>
      <c r="Z37" s="1">
        <f t="shared" si="8"/>
        <v>4.9999999999997158E-2</v>
      </c>
      <c r="AA37" s="1">
        <f t="shared" si="9"/>
        <v>6.0486219251583269E-2</v>
      </c>
      <c r="AB37" s="1">
        <v>6</v>
      </c>
      <c r="AC37" s="1">
        <v>1</v>
      </c>
      <c r="AD37" s="1">
        <v>35</v>
      </c>
      <c r="AE37" s="5"/>
    </row>
    <row r="38" spans="1:31" x14ac:dyDescent="0.35">
      <c r="A38" s="1" t="s">
        <v>70</v>
      </c>
      <c r="B38" s="1">
        <v>37</v>
      </c>
      <c r="C38" s="1">
        <v>91</v>
      </c>
      <c r="D38" s="1">
        <v>90.15</v>
      </c>
      <c r="E38" s="1">
        <v>99.07</v>
      </c>
      <c r="F38" s="1">
        <v>46.92</v>
      </c>
      <c r="G38" s="1">
        <v>45.21</v>
      </c>
      <c r="H38" s="1">
        <v>5.83</v>
      </c>
      <c r="I38" s="1">
        <v>0.62</v>
      </c>
      <c r="J38" s="1">
        <v>18.79</v>
      </c>
      <c r="K38" s="1">
        <v>13.33</v>
      </c>
      <c r="L38" s="1">
        <v>22.36</v>
      </c>
      <c r="M38" s="1">
        <f t="shared" si="10"/>
        <v>44.59</v>
      </c>
      <c r="N38" s="1">
        <f t="shared" si="5"/>
        <v>0.10634648370497427</v>
      </c>
      <c r="O38" s="1">
        <v>6</v>
      </c>
      <c r="P38" s="1">
        <v>1</v>
      </c>
      <c r="Q38" s="1">
        <f t="shared" si="12"/>
        <v>3.91</v>
      </c>
      <c r="R38" s="1">
        <f t="shared" si="13"/>
        <v>4.4285714285714282E-2</v>
      </c>
      <c r="S38" s="1">
        <f t="shared" si="14"/>
        <v>2.8256250000000001</v>
      </c>
      <c r="T38" s="1">
        <f t="shared" si="15"/>
        <v>5.83</v>
      </c>
      <c r="U38" s="1">
        <f t="shared" si="6"/>
        <v>445.53154798133488</v>
      </c>
      <c r="V38" s="1">
        <v>74.900000000000006</v>
      </c>
      <c r="W38" s="1">
        <f t="shared" si="16"/>
        <v>0.2060739544415863</v>
      </c>
      <c r="X38" s="1">
        <f t="shared" si="17"/>
        <v>22.570826400443703</v>
      </c>
      <c r="Y38" s="1">
        <f t="shared" si="7"/>
        <v>363.46174946252683</v>
      </c>
      <c r="Z38" s="1">
        <f t="shared" si="8"/>
        <v>0.93000000000000682</v>
      </c>
      <c r="AA38" s="1">
        <f t="shared" si="9"/>
        <v>0.16811379651870997</v>
      </c>
      <c r="AB38" s="1">
        <v>6</v>
      </c>
      <c r="AC38" s="1">
        <v>1</v>
      </c>
      <c r="AD38" s="1">
        <v>35</v>
      </c>
      <c r="AE38" s="5"/>
    </row>
    <row r="39" spans="1:31" x14ac:dyDescent="0.35">
      <c r="A39" s="1" t="s">
        <v>71</v>
      </c>
      <c r="B39" s="1">
        <v>38</v>
      </c>
      <c r="C39" s="1">
        <v>34.380000000000003</v>
      </c>
      <c r="D39" s="1">
        <v>33.94</v>
      </c>
      <c r="E39" s="1">
        <v>98.71</v>
      </c>
      <c r="F39" s="1">
        <v>45.81</v>
      </c>
      <c r="G39" s="1">
        <v>46.28</v>
      </c>
      <c r="H39" s="1">
        <v>5.64</v>
      </c>
      <c r="I39" s="1">
        <v>0.49</v>
      </c>
      <c r="J39" s="1">
        <v>27.92</v>
      </c>
      <c r="K39" s="1">
        <v>16.45</v>
      </c>
      <c r="L39" s="1">
        <v>18.02</v>
      </c>
      <c r="M39" s="1">
        <f t="shared" si="10"/>
        <v>36.319999999999993</v>
      </c>
      <c r="N39" s="1">
        <f t="shared" si="5"/>
        <v>8.6879432624113476E-2</v>
      </c>
      <c r="O39" s="1">
        <v>6</v>
      </c>
      <c r="P39" s="1">
        <v>1</v>
      </c>
      <c r="Q39" s="1">
        <f t="shared" si="12"/>
        <v>3.8175000000000003</v>
      </c>
      <c r="R39" s="1">
        <f t="shared" si="13"/>
        <v>3.4999999999999996E-2</v>
      </c>
      <c r="S39" s="1">
        <f t="shared" si="14"/>
        <v>2.8925000000000001</v>
      </c>
      <c r="T39" s="1">
        <f t="shared" si="15"/>
        <v>5.64</v>
      </c>
      <c r="U39" s="1">
        <f t="shared" si="6"/>
        <v>428.18163306862141</v>
      </c>
      <c r="V39" s="1">
        <v>32.200000000000003</v>
      </c>
      <c r="W39" s="1">
        <f t="shared" si="16"/>
        <v>8.908790580616148E-2</v>
      </c>
      <c r="X39" s="1">
        <f t="shared" si="17"/>
        <v>18.253612256923986</v>
      </c>
      <c r="Y39" s="1">
        <f t="shared" si="7"/>
        <v>361.44075571897656</v>
      </c>
      <c r="Z39" s="1">
        <f t="shared" si="8"/>
        <v>1.2900000000000063</v>
      </c>
      <c r="AA39" s="1">
        <f t="shared" si="9"/>
        <v>7.5201731025299617E-2</v>
      </c>
      <c r="AB39" s="1">
        <v>6</v>
      </c>
      <c r="AC39" s="1">
        <v>1</v>
      </c>
      <c r="AD39" s="1">
        <v>35</v>
      </c>
      <c r="AE39" s="5"/>
    </row>
    <row r="40" spans="1:31" x14ac:dyDescent="0.35">
      <c r="A40" s="1" t="s">
        <v>72</v>
      </c>
      <c r="B40" s="1">
        <v>39</v>
      </c>
      <c r="C40" s="1">
        <v>90.12</v>
      </c>
      <c r="D40" s="1">
        <v>76.239999999999995</v>
      </c>
      <c r="E40" s="1">
        <v>84.6</v>
      </c>
      <c r="F40" s="1">
        <v>43.05</v>
      </c>
      <c r="G40" s="1">
        <v>34.619999999999997</v>
      </c>
      <c r="H40" s="1">
        <v>5.03</v>
      </c>
      <c r="I40" s="1">
        <v>1.48</v>
      </c>
      <c r="J40" s="1">
        <v>21.1</v>
      </c>
      <c r="K40" s="1">
        <v>20.399999999999999</v>
      </c>
      <c r="L40" s="1">
        <v>10.73</v>
      </c>
      <c r="M40" s="1">
        <f t="shared" si="10"/>
        <v>32.36999999999999</v>
      </c>
      <c r="N40" s="1">
        <f t="shared" si="5"/>
        <v>0.29423459244532801</v>
      </c>
      <c r="O40" s="1">
        <v>6</v>
      </c>
      <c r="P40" s="1">
        <v>1</v>
      </c>
      <c r="Q40" s="1">
        <f t="shared" si="12"/>
        <v>3.5874999999999999</v>
      </c>
      <c r="R40" s="1">
        <f t="shared" si="13"/>
        <v>0.10571428571428572</v>
      </c>
      <c r="S40" s="1">
        <f t="shared" si="14"/>
        <v>2.1637499999999998</v>
      </c>
      <c r="T40" s="1">
        <f t="shared" si="15"/>
        <v>5.03</v>
      </c>
      <c r="U40" s="1">
        <f t="shared" si="6"/>
        <v>490.12829650748398</v>
      </c>
      <c r="V40" s="1">
        <v>281.68</v>
      </c>
      <c r="W40" s="1">
        <f t="shared" si="16"/>
        <v>0.61811207525181988</v>
      </c>
      <c r="X40" s="1">
        <f t="shared" si="17"/>
        <v>12.683467995802729</v>
      </c>
      <c r="Y40" s="1">
        <f t="shared" si="7"/>
        <v>455.710236505642</v>
      </c>
      <c r="Z40" s="1">
        <f t="shared" si="8"/>
        <v>15.400000000000006</v>
      </c>
      <c r="AA40" s="1">
        <f t="shared" si="9"/>
        <v>0.57470666763615208</v>
      </c>
      <c r="AB40" s="1">
        <v>6</v>
      </c>
      <c r="AC40" s="1">
        <v>1</v>
      </c>
      <c r="AD40" s="1">
        <v>35</v>
      </c>
      <c r="AE40" s="5"/>
    </row>
    <row r="41" spans="1:31" x14ac:dyDescent="0.35">
      <c r="A41" s="1" t="s">
        <v>73</v>
      </c>
      <c r="B41" s="1">
        <v>40</v>
      </c>
      <c r="C41" s="1">
        <v>91.05</v>
      </c>
      <c r="D41" s="1">
        <v>90.33</v>
      </c>
      <c r="E41" s="1">
        <v>99.22</v>
      </c>
      <c r="F41" s="1">
        <v>45.4</v>
      </c>
      <c r="G41" s="1">
        <v>47.32</v>
      </c>
      <c r="H41" s="1">
        <v>5.62</v>
      </c>
      <c r="I41" s="1">
        <v>0.38</v>
      </c>
      <c r="J41" s="1">
        <v>19.59</v>
      </c>
      <c r="K41" s="1">
        <v>16.899999999999999</v>
      </c>
      <c r="L41" s="1">
        <v>36.58</v>
      </c>
      <c r="M41" s="1">
        <f t="shared" si="10"/>
        <v>26.15</v>
      </c>
      <c r="N41" s="1">
        <f t="shared" si="5"/>
        <v>6.7615658362989328E-2</v>
      </c>
      <c r="O41" s="1">
        <v>6</v>
      </c>
      <c r="P41" s="1">
        <v>1</v>
      </c>
      <c r="Q41" s="1">
        <f t="shared" si="12"/>
        <v>3.7833333333333332</v>
      </c>
      <c r="R41" s="1">
        <f t="shared" si="13"/>
        <v>2.7142857142857142E-2</v>
      </c>
      <c r="S41" s="1">
        <f t="shared" si="14"/>
        <v>2.9575</v>
      </c>
      <c r="T41" s="1">
        <f t="shared" si="15"/>
        <v>5.62</v>
      </c>
      <c r="U41" s="1">
        <f t="shared" si="6"/>
        <v>418.5507833603458</v>
      </c>
      <c r="V41" s="1">
        <v>46.29</v>
      </c>
      <c r="W41" s="1">
        <f t="shared" si="16"/>
        <v>0.19420842710407199</v>
      </c>
      <c r="X41" s="1">
        <f t="shared" si="17"/>
        <v>36.871570906675522</v>
      </c>
      <c r="Y41" s="1">
        <f t="shared" si="7"/>
        <v>238.35216983243583</v>
      </c>
      <c r="Z41" s="1">
        <f t="shared" si="8"/>
        <v>0.78000000000000114</v>
      </c>
      <c r="AA41" s="1">
        <f t="shared" si="9"/>
        <v>0.11059589861081978</v>
      </c>
      <c r="AB41" s="1">
        <v>6</v>
      </c>
      <c r="AC41" s="1">
        <v>1</v>
      </c>
      <c r="AD41" s="1">
        <v>35</v>
      </c>
      <c r="AE41" s="5"/>
    </row>
    <row r="42" spans="1:31" x14ac:dyDescent="0.35">
      <c r="A42" s="1" t="s">
        <v>74</v>
      </c>
      <c r="B42" s="1">
        <v>41</v>
      </c>
      <c r="C42" s="1">
        <v>95.3</v>
      </c>
      <c r="D42" s="1">
        <v>93.11</v>
      </c>
      <c r="E42" s="1">
        <v>97.71</v>
      </c>
      <c r="F42" s="1">
        <v>47.71</v>
      </c>
      <c r="G42" s="1">
        <v>43.5</v>
      </c>
      <c r="H42" s="1">
        <v>5.81</v>
      </c>
      <c r="I42" s="1">
        <v>0.2</v>
      </c>
      <c r="J42" s="1">
        <v>32.1</v>
      </c>
      <c r="K42" s="1">
        <v>24.35</v>
      </c>
      <c r="L42" s="1">
        <v>23.18</v>
      </c>
      <c r="M42" s="1">
        <f t="shared" si="10"/>
        <v>18.079999999999984</v>
      </c>
      <c r="N42" s="1">
        <f t="shared" si="5"/>
        <v>3.4423407917383825E-2</v>
      </c>
      <c r="O42" s="1">
        <v>6</v>
      </c>
      <c r="P42" s="1">
        <v>1</v>
      </c>
      <c r="Q42" s="1">
        <f t="shared" si="12"/>
        <v>3.9758333333333336</v>
      </c>
      <c r="R42" s="1">
        <f t="shared" si="13"/>
        <v>1.4285714285714287E-2</v>
      </c>
      <c r="S42" s="1">
        <f t="shared" si="14"/>
        <v>2.71875</v>
      </c>
      <c r="T42" s="1">
        <f t="shared" si="15"/>
        <v>5.81</v>
      </c>
      <c r="U42" s="1">
        <f t="shared" si="6"/>
        <v>467.52040046629639</v>
      </c>
      <c r="V42" s="1">
        <v>45.08</v>
      </c>
      <c r="W42" s="1">
        <f t="shared" si="16"/>
        <v>0.11654988730298373</v>
      </c>
      <c r="X42" s="1">
        <f t="shared" si="17"/>
        <v>23.725206744710558</v>
      </c>
      <c r="Y42" s="1">
        <f t="shared" si="7"/>
        <v>386.78716078729258</v>
      </c>
      <c r="Z42" s="1">
        <f t="shared" si="8"/>
        <v>2.2900000000000063</v>
      </c>
      <c r="AA42" s="1">
        <f t="shared" si="9"/>
        <v>9.6423599815190997E-2</v>
      </c>
      <c r="AB42" s="1">
        <v>6</v>
      </c>
      <c r="AC42" s="1">
        <v>1</v>
      </c>
      <c r="AD42" s="1">
        <v>35</v>
      </c>
      <c r="AE42" s="5"/>
    </row>
    <row r="43" spans="1:31" x14ac:dyDescent="0.35">
      <c r="A43" s="1" t="s">
        <v>75</v>
      </c>
      <c r="B43" s="1">
        <v>42</v>
      </c>
      <c r="C43" s="1">
        <v>89.09</v>
      </c>
      <c r="D43" s="1">
        <v>88.4</v>
      </c>
      <c r="E43" s="1">
        <v>99.23</v>
      </c>
      <c r="F43" s="1">
        <v>49.66</v>
      </c>
      <c r="G43" s="1">
        <v>42.91</v>
      </c>
      <c r="H43" s="1">
        <v>6.04</v>
      </c>
      <c r="I43" s="1">
        <v>0.13</v>
      </c>
      <c r="J43" s="1">
        <v>25.52</v>
      </c>
      <c r="K43" s="1">
        <v>12.86</v>
      </c>
      <c r="L43" s="1">
        <v>37.869999999999997</v>
      </c>
      <c r="M43" s="1">
        <f t="shared" si="10"/>
        <v>22.980000000000011</v>
      </c>
      <c r="N43" s="1">
        <f t="shared" si="5"/>
        <v>2.1523178807947019E-2</v>
      </c>
      <c r="O43" s="1">
        <v>6</v>
      </c>
      <c r="P43" s="1">
        <v>1</v>
      </c>
      <c r="Q43" s="1">
        <f t="shared" si="12"/>
        <v>4.1383333333333328</v>
      </c>
      <c r="R43" s="1">
        <f t="shared" si="13"/>
        <v>9.285714285714286E-3</v>
      </c>
      <c r="S43" s="1">
        <f t="shared" si="14"/>
        <v>2.6818749999999998</v>
      </c>
      <c r="T43" s="1">
        <f t="shared" si="15"/>
        <v>6.04</v>
      </c>
      <c r="U43" s="1">
        <f t="shared" si="6"/>
        <v>487.79454459523316</v>
      </c>
      <c r="V43" s="1">
        <v>46.21</v>
      </c>
      <c r="W43" s="1">
        <f t="shared" si="16"/>
        <v>0.13586892166891279</v>
      </c>
      <c r="X43" s="1">
        <f t="shared" si="17"/>
        <v>38.16559162895927</v>
      </c>
      <c r="Y43" s="1">
        <f t="shared" si="7"/>
        <v>340.10721092351895</v>
      </c>
      <c r="Z43" s="1">
        <f t="shared" si="8"/>
        <v>0.76999999999999602</v>
      </c>
      <c r="AA43" s="1">
        <f t="shared" si="9"/>
        <v>9.473250677361425E-2</v>
      </c>
      <c r="AB43" s="1">
        <v>6</v>
      </c>
      <c r="AC43" s="1">
        <v>1</v>
      </c>
      <c r="AD43" s="1">
        <v>35</v>
      </c>
      <c r="AE43" s="5"/>
    </row>
    <row r="44" spans="1:31" x14ac:dyDescent="0.35">
      <c r="A44" s="1" t="s">
        <v>76</v>
      </c>
      <c r="B44" s="1">
        <v>43</v>
      </c>
      <c r="C44" s="1">
        <v>94.69</v>
      </c>
      <c r="D44" s="1">
        <v>93.81</v>
      </c>
      <c r="E44" s="1">
        <v>99.07</v>
      </c>
      <c r="F44" s="1">
        <v>45.1</v>
      </c>
      <c r="G44" s="1">
        <v>47.33</v>
      </c>
      <c r="H44" s="1">
        <v>6.11</v>
      </c>
      <c r="I44" s="1">
        <v>0.03</v>
      </c>
      <c r="J44" s="1">
        <v>20.09</v>
      </c>
      <c r="K44" s="1">
        <v>23.23</v>
      </c>
      <c r="L44" s="1">
        <v>24.26</v>
      </c>
      <c r="M44" s="1">
        <f t="shared" si="10"/>
        <v>31.489999999999984</v>
      </c>
      <c r="N44" s="1">
        <f t="shared" si="5"/>
        <v>4.9099836333878879E-3</v>
      </c>
      <c r="O44" s="1">
        <v>6</v>
      </c>
      <c r="P44" s="1">
        <v>1</v>
      </c>
      <c r="Q44" s="1">
        <f t="shared" si="12"/>
        <v>3.7583333333333333</v>
      </c>
      <c r="R44" s="1">
        <f t="shared" si="13"/>
        <v>2.142857142857143E-3</v>
      </c>
      <c r="S44" s="1">
        <f t="shared" si="14"/>
        <v>2.9581249999999999</v>
      </c>
      <c r="T44" s="1">
        <f t="shared" si="15"/>
        <v>6.11</v>
      </c>
      <c r="U44" s="1">
        <f t="shared" si="6"/>
        <v>432.36109702072974</v>
      </c>
      <c r="V44" s="1">
        <v>142.38</v>
      </c>
      <c r="W44" s="1">
        <f t="shared" si="16"/>
        <v>0.42275511694136181</v>
      </c>
      <c r="X44" s="1">
        <f t="shared" si="17"/>
        <v>24.487574885406673</v>
      </c>
      <c r="Y44" s="1">
        <f t="shared" si="7"/>
        <v>336.79071948347058</v>
      </c>
      <c r="Z44" s="1">
        <f t="shared" si="8"/>
        <v>0.93000000000000682</v>
      </c>
      <c r="AA44" s="1">
        <f t="shared" si="9"/>
        <v>0.32930807369371978</v>
      </c>
      <c r="AB44" s="1">
        <v>6</v>
      </c>
      <c r="AC44" s="1">
        <v>1</v>
      </c>
      <c r="AD44" s="1">
        <v>35</v>
      </c>
      <c r="AE44" s="5"/>
    </row>
    <row r="45" spans="1:31" x14ac:dyDescent="0.35">
      <c r="A45" s="1" t="s">
        <v>77</v>
      </c>
      <c r="B45" s="1">
        <v>44</v>
      </c>
      <c r="C45" s="1">
        <v>74.34</v>
      </c>
      <c r="D45" s="1">
        <v>73.61</v>
      </c>
      <c r="E45" s="1">
        <v>99.01</v>
      </c>
      <c r="F45" s="1">
        <v>47.43</v>
      </c>
      <c r="G45" s="1">
        <v>45.12</v>
      </c>
      <c r="H45" s="1">
        <v>5.53</v>
      </c>
      <c r="I45" s="1">
        <v>0.44</v>
      </c>
      <c r="J45" s="1">
        <v>28.16</v>
      </c>
      <c r="K45" s="1">
        <v>12.82</v>
      </c>
      <c r="L45" s="1">
        <v>18.149999999999999</v>
      </c>
      <c r="M45" s="1">
        <f t="shared" si="10"/>
        <v>39.88000000000001</v>
      </c>
      <c r="N45" s="1">
        <f t="shared" si="5"/>
        <v>7.956600361663653E-2</v>
      </c>
      <c r="O45" s="1">
        <v>6</v>
      </c>
      <c r="P45" s="1">
        <v>1</v>
      </c>
      <c r="Q45" s="1">
        <f t="shared" si="12"/>
        <v>3.9525000000000001</v>
      </c>
      <c r="R45" s="1">
        <f t="shared" si="13"/>
        <v>3.1428571428571431E-2</v>
      </c>
      <c r="S45" s="1">
        <f t="shared" si="14"/>
        <v>2.82</v>
      </c>
      <c r="T45" s="1">
        <f t="shared" si="15"/>
        <v>5.53</v>
      </c>
      <c r="U45" s="1">
        <f t="shared" si="6"/>
        <v>443.52415753146573</v>
      </c>
      <c r="V45" s="1">
        <v>66.989999999999995</v>
      </c>
      <c r="W45" s="1">
        <f t="shared" si="16"/>
        <v>0.17634293893419836</v>
      </c>
      <c r="X45" s="1">
        <f t="shared" si="17"/>
        <v>18.329995924466782</v>
      </c>
      <c r="Y45" s="1">
        <f t="shared" si="7"/>
        <v>379.8847881569958</v>
      </c>
      <c r="Z45" s="1">
        <f t="shared" si="8"/>
        <v>0.98999999999999488</v>
      </c>
      <c r="AA45" s="1">
        <f t="shared" si="9"/>
        <v>0.15104025082387401</v>
      </c>
      <c r="AB45" s="1">
        <v>6</v>
      </c>
      <c r="AC45" s="1">
        <v>1</v>
      </c>
      <c r="AD45" s="1">
        <v>35</v>
      </c>
      <c r="AE45" s="5"/>
    </row>
    <row r="46" spans="1:31" x14ac:dyDescent="0.35">
      <c r="A46" s="1" t="s">
        <v>78</v>
      </c>
      <c r="B46" s="1">
        <v>45</v>
      </c>
      <c r="C46" s="1">
        <v>93.22</v>
      </c>
      <c r="D46" s="1">
        <v>92.58</v>
      </c>
      <c r="E46" s="1">
        <v>99.31</v>
      </c>
      <c r="F46" s="1">
        <v>48.63</v>
      </c>
      <c r="G46" s="1">
        <v>44.14</v>
      </c>
      <c r="H46" s="1">
        <v>5.9</v>
      </c>
      <c r="I46" s="1">
        <v>0.15</v>
      </c>
      <c r="J46" s="1">
        <v>18.02</v>
      </c>
      <c r="K46" s="1">
        <v>17.2</v>
      </c>
      <c r="L46" s="1">
        <v>39.06</v>
      </c>
      <c r="M46" s="1">
        <f t="shared" si="10"/>
        <v>25.03</v>
      </c>
      <c r="N46" s="1">
        <f t="shared" si="5"/>
        <v>2.542372881355932E-2</v>
      </c>
      <c r="O46" s="1">
        <v>6</v>
      </c>
      <c r="P46" s="1">
        <v>1</v>
      </c>
      <c r="Q46" s="1">
        <f t="shared" si="12"/>
        <v>4.0525000000000002</v>
      </c>
      <c r="R46" s="1">
        <f t="shared" si="13"/>
        <v>1.0714285714285714E-2</v>
      </c>
      <c r="S46" s="1">
        <f t="shared" si="14"/>
        <v>2.75875</v>
      </c>
      <c r="T46" s="1">
        <f t="shared" si="15"/>
        <v>5.9</v>
      </c>
      <c r="U46" s="1">
        <f t="shared" si="6"/>
        <v>469.22687715037438</v>
      </c>
      <c r="V46" s="1">
        <v>40.03</v>
      </c>
      <c r="W46" s="1">
        <f t="shared" si="16"/>
        <v>0.13251636576610037</v>
      </c>
      <c r="X46" s="1">
        <f t="shared" si="17"/>
        <v>39.3300194426442</v>
      </c>
      <c r="Y46" s="1">
        <f t="shared" si="7"/>
        <v>302.07589657760042</v>
      </c>
      <c r="Z46" s="1">
        <f t="shared" si="8"/>
        <v>0.68999999999999773</v>
      </c>
      <c r="AA46" s="1">
        <f t="shared" si="9"/>
        <v>8.5310543682201478E-2</v>
      </c>
      <c r="AB46" s="1">
        <v>6</v>
      </c>
      <c r="AC46" s="1">
        <v>1</v>
      </c>
      <c r="AD46" s="1">
        <v>35</v>
      </c>
      <c r="AE46" s="5"/>
    </row>
    <row r="47" spans="1:31" x14ac:dyDescent="0.35">
      <c r="A47" s="1" t="s">
        <v>79</v>
      </c>
      <c r="B47" s="1">
        <v>46</v>
      </c>
      <c r="C47" s="1">
        <v>89.76</v>
      </c>
      <c r="D47" s="1">
        <v>88.5</v>
      </c>
      <c r="E47" s="1">
        <v>98.6</v>
      </c>
      <c r="F47" s="1">
        <v>48.71</v>
      </c>
      <c r="G47" s="1">
        <v>43.19</v>
      </c>
      <c r="H47" s="1">
        <v>6.08</v>
      </c>
      <c r="I47" s="1">
        <v>0.13</v>
      </c>
      <c r="J47" s="1">
        <v>18.649999999999999</v>
      </c>
      <c r="K47" s="1">
        <v>18.48</v>
      </c>
      <c r="L47" s="1">
        <v>32.450000000000003</v>
      </c>
      <c r="M47" s="1">
        <f t="shared" si="10"/>
        <v>29.019999999999982</v>
      </c>
      <c r="N47" s="1">
        <f t="shared" si="5"/>
        <v>2.1381578947368422E-2</v>
      </c>
      <c r="O47" s="1">
        <v>6</v>
      </c>
      <c r="P47" s="1">
        <v>1</v>
      </c>
      <c r="Q47" s="1">
        <f t="shared" si="12"/>
        <v>4.059166666666667</v>
      </c>
      <c r="R47" s="1">
        <f t="shared" si="13"/>
        <v>9.285714285714286E-3</v>
      </c>
      <c r="S47" s="1">
        <f t="shared" si="14"/>
        <v>2.6993749999999999</v>
      </c>
      <c r="T47" s="1">
        <f t="shared" si="15"/>
        <v>6.08</v>
      </c>
      <c r="U47" s="1">
        <f t="shared" si="6"/>
        <v>482.03207284340709</v>
      </c>
      <c r="V47" s="1">
        <v>62.42</v>
      </c>
      <c r="W47" s="1">
        <f t="shared" si="16"/>
        <v>0.17251644186104079</v>
      </c>
      <c r="X47" s="1">
        <f t="shared" si="17"/>
        <v>32.912000000000006</v>
      </c>
      <c r="Y47" s="1">
        <f t="shared" si="7"/>
        <v>361.82058548528556</v>
      </c>
      <c r="Z47" s="1">
        <f t="shared" si="8"/>
        <v>1.4000000000000057</v>
      </c>
      <c r="AA47" s="1">
        <f t="shared" si="9"/>
        <v>0.12949345804273435</v>
      </c>
      <c r="AB47" s="1">
        <v>6</v>
      </c>
      <c r="AC47" s="1">
        <v>1</v>
      </c>
      <c r="AD47" s="1">
        <v>35</v>
      </c>
      <c r="AE47" s="5"/>
    </row>
    <row r="48" spans="1:31" x14ac:dyDescent="0.35">
      <c r="A48" s="1" t="s">
        <v>80</v>
      </c>
      <c r="B48" s="1">
        <v>47</v>
      </c>
      <c r="C48" s="1">
        <v>90.13</v>
      </c>
      <c r="D48" s="1">
        <v>89.81</v>
      </c>
      <c r="E48" s="1">
        <v>99.65</v>
      </c>
      <c r="F48" s="1">
        <v>49.07</v>
      </c>
      <c r="G48" s="1">
        <v>44.25</v>
      </c>
      <c r="H48" s="1">
        <v>5.64</v>
      </c>
      <c r="I48" s="1">
        <v>0.2</v>
      </c>
      <c r="J48" s="1">
        <v>17.14</v>
      </c>
      <c r="K48" s="1">
        <v>15.57</v>
      </c>
      <c r="L48" s="1">
        <v>43.66</v>
      </c>
      <c r="M48" s="1">
        <f t="shared" si="10"/>
        <v>23.28</v>
      </c>
      <c r="N48" s="1">
        <f t="shared" si="5"/>
        <v>3.5460992907801421E-2</v>
      </c>
      <c r="O48" s="1">
        <v>6</v>
      </c>
      <c r="P48" s="1">
        <v>1</v>
      </c>
      <c r="Q48" s="1">
        <f t="shared" si="12"/>
        <v>4.0891666666666664</v>
      </c>
      <c r="R48" s="1">
        <f t="shared" si="13"/>
        <v>1.4285714285714287E-2</v>
      </c>
      <c r="S48" s="1">
        <f t="shared" si="14"/>
        <v>2.765625</v>
      </c>
      <c r="T48" s="1">
        <f t="shared" si="15"/>
        <v>5.64</v>
      </c>
      <c r="U48" s="1">
        <f t="shared" si="6"/>
        <v>463.72697324189863</v>
      </c>
      <c r="V48" s="1">
        <v>50.66</v>
      </c>
      <c r="W48" s="1">
        <f t="shared" si="16"/>
        <v>0.19608535635665295</v>
      </c>
      <c r="X48" s="1">
        <f t="shared" si="17"/>
        <v>43.815563968377681</v>
      </c>
      <c r="Y48" s="1">
        <f t="shared" si="7"/>
        <v>258.35687550199441</v>
      </c>
      <c r="Z48" s="1">
        <f t="shared" si="8"/>
        <v>0.34999999999999432</v>
      </c>
      <c r="AA48" s="1">
        <f t="shared" si="9"/>
        <v>0.10924531658324241</v>
      </c>
      <c r="AB48" s="1">
        <v>6</v>
      </c>
      <c r="AC48" s="1">
        <v>1</v>
      </c>
      <c r="AD48" s="1">
        <v>35</v>
      </c>
      <c r="AE48" s="5"/>
    </row>
    <row r="49" spans="1:31" x14ac:dyDescent="0.35">
      <c r="A49" s="1" t="s">
        <v>81</v>
      </c>
      <c r="B49" s="1">
        <v>48</v>
      </c>
      <c r="C49" s="1">
        <v>91.72</v>
      </c>
      <c r="D49" s="1">
        <v>88.09</v>
      </c>
      <c r="E49" s="1">
        <v>96.05</v>
      </c>
      <c r="F49" s="1">
        <v>42.14</v>
      </c>
      <c r="G49" s="1">
        <v>43.87</v>
      </c>
      <c r="H49" s="1">
        <v>6.24</v>
      </c>
      <c r="I49" s="1">
        <v>3.33</v>
      </c>
      <c r="J49" s="1">
        <v>21.58</v>
      </c>
      <c r="K49" s="1">
        <v>26.07</v>
      </c>
      <c r="L49" s="1">
        <v>10.1</v>
      </c>
      <c r="M49" s="1">
        <f t="shared" si="10"/>
        <v>38.299999999999997</v>
      </c>
      <c r="N49" s="1">
        <f t="shared" si="5"/>
        <v>0.53365384615384615</v>
      </c>
      <c r="O49" s="1">
        <v>6</v>
      </c>
      <c r="P49" s="1">
        <v>1</v>
      </c>
      <c r="Q49" s="1">
        <f t="shared" si="12"/>
        <v>3.5116666666666667</v>
      </c>
      <c r="R49" s="1">
        <f t="shared" si="13"/>
        <v>0.23785714285714285</v>
      </c>
      <c r="S49" s="1">
        <f t="shared" si="14"/>
        <v>2.7418749999999998</v>
      </c>
      <c r="T49" s="1">
        <f t="shared" si="15"/>
        <v>6.24</v>
      </c>
      <c r="U49" s="1">
        <f t="shared" si="6"/>
        <v>412.74499546627612</v>
      </c>
      <c r="V49" s="1">
        <v>392.6</v>
      </c>
      <c r="W49" s="1">
        <f t="shared" si="16"/>
        <v>1.0446904941017316</v>
      </c>
      <c r="X49" s="1">
        <f t="shared" si="17"/>
        <v>10.516199341582471</v>
      </c>
      <c r="Y49" s="1">
        <f t="shared" si="7"/>
        <v>375.80508506260878</v>
      </c>
      <c r="Z49" s="1">
        <f t="shared" si="8"/>
        <v>3.9500000000000028</v>
      </c>
      <c r="AA49" s="1">
        <f t="shared" si="9"/>
        <v>0.95119263543457777</v>
      </c>
      <c r="AB49" s="1">
        <v>6</v>
      </c>
      <c r="AC49" s="1">
        <v>1</v>
      </c>
      <c r="AD49" s="1">
        <v>35</v>
      </c>
      <c r="AE49" s="5"/>
    </row>
    <row r="50" spans="1:31" x14ac:dyDescent="0.35">
      <c r="A50" s="1" t="s">
        <v>82</v>
      </c>
      <c r="B50" s="1">
        <v>49</v>
      </c>
      <c r="C50" s="1">
        <v>97.59</v>
      </c>
      <c r="D50" s="1">
        <v>95.78</v>
      </c>
      <c r="E50" s="1">
        <v>98.14</v>
      </c>
      <c r="F50" s="1">
        <v>51.15</v>
      </c>
      <c r="G50" s="1">
        <v>39.83</v>
      </c>
      <c r="H50" s="1">
        <v>6.32</v>
      </c>
      <c r="I50" s="1">
        <v>0.36</v>
      </c>
      <c r="J50" s="1">
        <v>22.31</v>
      </c>
      <c r="K50" s="1">
        <v>17.86</v>
      </c>
      <c r="L50" s="1">
        <v>26.41</v>
      </c>
      <c r="M50" s="1">
        <f t="shared" si="10"/>
        <v>31.56</v>
      </c>
      <c r="N50" s="1">
        <f t="shared" si="5"/>
        <v>5.6962025316455694E-2</v>
      </c>
      <c r="O50" s="1">
        <v>6</v>
      </c>
      <c r="P50" s="1">
        <v>1</v>
      </c>
      <c r="Q50" s="1">
        <f t="shared" si="12"/>
        <v>4.2625000000000002</v>
      </c>
      <c r="R50" s="1">
        <f t="shared" si="13"/>
        <v>2.5714285714285714E-2</v>
      </c>
      <c r="S50" s="1">
        <f t="shared" si="14"/>
        <v>2.4893749999999999</v>
      </c>
      <c r="T50" s="1">
        <f t="shared" si="15"/>
        <v>6.32</v>
      </c>
      <c r="U50" s="1">
        <f t="shared" si="6"/>
        <v>525.08191685439283</v>
      </c>
      <c r="V50" s="1">
        <v>52.06</v>
      </c>
      <c r="W50" s="1">
        <f t="shared" si="16"/>
        <v>0.11550472139057943</v>
      </c>
      <c r="X50" s="1">
        <f t="shared" si="17"/>
        <v>26.909082271873043</v>
      </c>
      <c r="Y50" s="1">
        <f t="shared" si="7"/>
        <v>450.71750637758794</v>
      </c>
      <c r="Z50" s="1">
        <f t="shared" si="8"/>
        <v>1.8599999999999994</v>
      </c>
      <c r="AA50" s="1">
        <f t="shared" si="9"/>
        <v>9.9146434735128075E-2</v>
      </c>
      <c r="AB50" s="1">
        <v>6</v>
      </c>
      <c r="AC50" s="1">
        <v>1</v>
      </c>
      <c r="AD50" s="1">
        <v>35</v>
      </c>
      <c r="AE50" s="5"/>
    </row>
    <row r="51" spans="1:31" x14ac:dyDescent="0.35">
      <c r="A51" s="1" t="s">
        <v>83</v>
      </c>
      <c r="B51" s="1">
        <v>50</v>
      </c>
      <c r="C51" s="1">
        <v>93.32</v>
      </c>
      <c r="D51" s="1">
        <v>89.08</v>
      </c>
      <c r="E51" s="1">
        <v>95.46</v>
      </c>
      <c r="F51" s="1">
        <v>43.29</v>
      </c>
      <c r="G51" s="1">
        <v>44.48</v>
      </c>
      <c r="H51" s="1">
        <v>6.1</v>
      </c>
      <c r="I51" s="1">
        <v>1.1100000000000001</v>
      </c>
      <c r="J51" s="1">
        <v>39.24</v>
      </c>
      <c r="K51" s="1">
        <v>28.48</v>
      </c>
      <c r="L51" s="1">
        <v>8.7200000000000006</v>
      </c>
      <c r="M51" s="1">
        <f t="shared" si="10"/>
        <v>19.019999999999989</v>
      </c>
      <c r="N51" s="1">
        <f t="shared" si="5"/>
        <v>0.18196721311475411</v>
      </c>
      <c r="O51" s="1">
        <v>6</v>
      </c>
      <c r="P51" s="1">
        <v>1</v>
      </c>
      <c r="Q51" s="1">
        <f t="shared" si="12"/>
        <v>3.6074999999999999</v>
      </c>
      <c r="R51" s="1">
        <f t="shared" si="13"/>
        <v>7.9285714285714293E-2</v>
      </c>
      <c r="S51" s="1">
        <f t="shared" si="14"/>
        <v>2.78</v>
      </c>
      <c r="T51" s="1">
        <f t="shared" si="15"/>
        <v>6.1</v>
      </c>
      <c r="U51" s="1">
        <f t="shared" si="6"/>
        <v>434.30195830701211</v>
      </c>
      <c r="V51" s="1">
        <v>170.6</v>
      </c>
      <c r="W51" s="1">
        <f t="shared" si="16"/>
        <v>0.42137136253026358</v>
      </c>
      <c r="X51" s="1">
        <f t="shared" si="17"/>
        <v>9.1350516389762006</v>
      </c>
      <c r="Y51" s="1">
        <f t="shared" si="7"/>
        <v>404.86852019457592</v>
      </c>
      <c r="Z51" s="1">
        <f t="shared" si="8"/>
        <v>4.5400000000000063</v>
      </c>
      <c r="AA51" s="1">
        <f t="shared" si="9"/>
        <v>0.39281425454545443</v>
      </c>
      <c r="AB51" s="1">
        <v>6</v>
      </c>
      <c r="AC51" s="1">
        <v>1</v>
      </c>
      <c r="AD51" s="1">
        <v>35</v>
      </c>
      <c r="AE51" s="1" t="s">
        <v>215</v>
      </c>
    </row>
    <row r="52" spans="1:31" x14ac:dyDescent="0.35">
      <c r="A52" s="1" t="s">
        <v>84</v>
      </c>
      <c r="B52" s="1">
        <v>51</v>
      </c>
      <c r="C52" s="1">
        <v>35.31</v>
      </c>
      <c r="D52" s="1">
        <v>32.92</v>
      </c>
      <c r="E52" s="1">
        <v>93.23</v>
      </c>
      <c r="F52" s="1">
        <v>49.09</v>
      </c>
      <c r="G52" s="1">
        <v>35.25</v>
      </c>
      <c r="H52" s="1">
        <v>6.61</v>
      </c>
      <c r="I52" s="1">
        <v>1.82</v>
      </c>
      <c r="J52" s="1">
        <v>25.08</v>
      </c>
      <c r="K52" s="1">
        <v>34.049999999999997</v>
      </c>
      <c r="L52" s="1">
        <v>16.41</v>
      </c>
      <c r="M52" s="1">
        <f t="shared" si="10"/>
        <v>17.690000000000008</v>
      </c>
      <c r="N52" s="1">
        <f t="shared" si="5"/>
        <v>0.27534039334341903</v>
      </c>
      <c r="O52" s="1">
        <v>3</v>
      </c>
      <c r="P52" s="1">
        <v>1</v>
      </c>
      <c r="Q52" s="1">
        <f t="shared" si="12"/>
        <v>4.0908333333333333</v>
      </c>
      <c r="R52" s="1">
        <f t="shared" si="13"/>
        <v>0.13</v>
      </c>
      <c r="S52" s="1">
        <f t="shared" si="14"/>
        <v>2.203125</v>
      </c>
      <c r="T52" s="1">
        <f t="shared" si="15"/>
        <v>6.61</v>
      </c>
      <c r="U52" s="1">
        <f t="shared" si="6"/>
        <v>548.62383672882754</v>
      </c>
      <c r="V52" s="1">
        <v>133.68</v>
      </c>
      <c r="W52" s="1">
        <f t="shared" si="16"/>
        <v>0.2618582881467868</v>
      </c>
      <c r="X52" s="1">
        <f t="shared" si="17"/>
        <v>17.601369987849331</v>
      </c>
      <c r="Y52" s="1">
        <f t="shared" si="7"/>
        <v>510.50513216929221</v>
      </c>
      <c r="Z52" s="1">
        <f t="shared" si="8"/>
        <v>6.769999999999996</v>
      </c>
      <c r="AA52" s="1">
        <f t="shared" si="9"/>
        <v>0.24366422136717153</v>
      </c>
      <c r="AB52" s="1">
        <v>3</v>
      </c>
      <c r="AC52" s="1">
        <v>1</v>
      </c>
      <c r="AD52" s="1">
        <v>35</v>
      </c>
      <c r="AE52" s="1" t="s">
        <v>85</v>
      </c>
    </row>
    <row r="53" spans="1:31" ht="11.05" customHeight="1" x14ac:dyDescent="0.35">
      <c r="A53" s="1" t="s">
        <v>86</v>
      </c>
      <c r="B53" s="1">
        <v>52</v>
      </c>
      <c r="C53" s="1">
        <v>96.6</v>
      </c>
      <c r="D53" s="1">
        <v>91.17</v>
      </c>
      <c r="E53" s="1">
        <v>94.38</v>
      </c>
      <c r="F53" s="1">
        <v>46.61</v>
      </c>
      <c r="G53" s="1">
        <v>37.979999999999997</v>
      </c>
      <c r="H53" s="1">
        <v>6.83</v>
      </c>
      <c r="I53" s="1">
        <v>2.5</v>
      </c>
      <c r="J53" s="1">
        <v>22.96</v>
      </c>
      <c r="K53" s="1">
        <v>38.9</v>
      </c>
      <c r="L53" s="1">
        <v>9.1999999999999993</v>
      </c>
      <c r="M53" s="1">
        <f t="shared" si="10"/>
        <v>23.31999999999999</v>
      </c>
      <c r="N53" s="1">
        <f t="shared" si="5"/>
        <v>0.36603221083455345</v>
      </c>
      <c r="O53" s="1">
        <v>30</v>
      </c>
      <c r="P53" s="1">
        <v>0.5</v>
      </c>
      <c r="Q53" s="1">
        <f t="shared" si="12"/>
        <v>3.8841666666666668</v>
      </c>
      <c r="R53" s="1">
        <f t="shared" si="13"/>
        <v>0.17857142857142858</v>
      </c>
      <c r="S53" s="1">
        <f t="shared" si="14"/>
        <v>2.3737499999999998</v>
      </c>
      <c r="T53" s="1">
        <f t="shared" si="15"/>
        <v>6.83</v>
      </c>
      <c r="U53" s="1">
        <f t="shared" si="6"/>
        <v>509.30224304372518</v>
      </c>
      <c r="V53" s="1">
        <v>198.9</v>
      </c>
      <c r="W53" s="1">
        <f t="shared" si="16"/>
        <v>0.40944343468142019</v>
      </c>
      <c r="X53" s="1">
        <f t="shared" si="17"/>
        <v>9.7479434024350109</v>
      </c>
      <c r="Y53" s="1">
        <f t="shared" si="7"/>
        <v>485.78138798283612</v>
      </c>
      <c r="Z53" s="1">
        <f t="shared" si="8"/>
        <v>5.6200000000000045</v>
      </c>
      <c r="AA53" s="1">
        <f t="shared" si="9"/>
        <v>0.39053430986543647</v>
      </c>
      <c r="AB53" s="1">
        <v>30</v>
      </c>
      <c r="AC53" s="1">
        <v>0.5</v>
      </c>
      <c r="AD53" s="1">
        <v>30</v>
      </c>
      <c r="AE53" s="1" t="s">
        <v>216</v>
      </c>
    </row>
    <row r="54" spans="1:31" x14ac:dyDescent="0.35">
      <c r="A54" s="1" t="s">
        <v>87</v>
      </c>
      <c r="B54" s="1">
        <v>53</v>
      </c>
      <c r="C54" s="1">
        <v>4.82</v>
      </c>
      <c r="D54" s="1">
        <v>4.3499999999999996</v>
      </c>
      <c r="E54" s="1">
        <v>90.25</v>
      </c>
      <c r="F54" s="1">
        <v>39.51</v>
      </c>
      <c r="G54" s="1">
        <v>40</v>
      </c>
      <c r="H54" s="1">
        <v>5.75</v>
      </c>
      <c r="I54" s="1">
        <v>4.54</v>
      </c>
      <c r="J54" s="1">
        <v>13.52</v>
      </c>
      <c r="K54" s="1">
        <v>68.239999999999995</v>
      </c>
      <c r="L54" s="1">
        <v>0.44</v>
      </c>
      <c r="M54" s="1">
        <f t="shared" si="10"/>
        <v>8.0500000000000096</v>
      </c>
      <c r="N54" s="1">
        <f t="shared" si="5"/>
        <v>0.78956521739130436</v>
      </c>
      <c r="O54" s="1">
        <v>5</v>
      </c>
      <c r="P54" s="1">
        <v>1</v>
      </c>
      <c r="Q54" s="1">
        <f t="shared" si="12"/>
        <v>3.2925</v>
      </c>
      <c r="R54" s="1">
        <f t="shared" si="13"/>
        <v>0.32428571428571429</v>
      </c>
      <c r="S54" s="1">
        <f t="shared" si="14"/>
        <v>2.5</v>
      </c>
      <c r="T54" s="1">
        <f t="shared" si="15"/>
        <v>5.75</v>
      </c>
      <c r="U54" s="1">
        <f t="shared" si="6"/>
        <v>403.69710467706022</v>
      </c>
      <c r="V54" s="1">
        <v>204.34</v>
      </c>
      <c r="W54" s="1">
        <f t="shared" si="16"/>
        <v>0.50816586952620058</v>
      </c>
      <c r="X54" s="1">
        <f t="shared" si="17"/>
        <v>0.48754022988505752</v>
      </c>
      <c r="Y54" s="1">
        <f t="shared" si="7"/>
        <v>402.11279870196876</v>
      </c>
      <c r="Z54" s="1">
        <f t="shared" si="8"/>
        <v>9.75</v>
      </c>
      <c r="AA54" s="1">
        <f t="shared" si="9"/>
        <v>0.50617157674059354</v>
      </c>
      <c r="AB54" s="1">
        <v>5</v>
      </c>
      <c r="AC54" s="1">
        <v>1</v>
      </c>
      <c r="AD54" s="1">
        <v>25</v>
      </c>
      <c r="AE54" s="5" t="s">
        <v>246</v>
      </c>
    </row>
    <row r="55" spans="1:31" x14ac:dyDescent="0.35">
      <c r="A55" s="1" t="s">
        <v>88</v>
      </c>
      <c r="B55" s="1">
        <v>54</v>
      </c>
      <c r="C55" s="1">
        <v>3.47</v>
      </c>
      <c r="D55" s="1">
        <v>2.86</v>
      </c>
      <c r="E55" s="1">
        <v>82.42</v>
      </c>
      <c r="F55" s="1">
        <v>35.659999999999997</v>
      </c>
      <c r="G55" s="1">
        <v>35.729999999999997</v>
      </c>
      <c r="H55" s="1">
        <v>5.26</v>
      </c>
      <c r="I55" s="1">
        <v>5.36</v>
      </c>
      <c r="J55" s="1">
        <v>16.46</v>
      </c>
      <c r="K55" s="1">
        <v>60.22</v>
      </c>
      <c r="L55" s="1">
        <v>0.22</v>
      </c>
      <c r="M55" s="1">
        <f t="shared" si="10"/>
        <v>5.5200000000000093</v>
      </c>
      <c r="N55" s="1">
        <f t="shared" si="5"/>
        <v>1.0190114068441065</v>
      </c>
      <c r="O55" s="1">
        <v>5</v>
      </c>
      <c r="P55" s="1">
        <v>1</v>
      </c>
      <c r="Q55" s="1">
        <f t="shared" si="12"/>
        <v>2.9716666666666662</v>
      </c>
      <c r="R55" s="1">
        <f t="shared" si="13"/>
        <v>0.3828571428571429</v>
      </c>
      <c r="S55" s="1">
        <f t="shared" si="14"/>
        <v>2.2331249999999998</v>
      </c>
      <c r="T55" s="1">
        <f t="shared" si="15"/>
        <v>5.26</v>
      </c>
      <c r="U55" s="1">
        <f t="shared" si="6"/>
        <v>393.72231028736326</v>
      </c>
      <c r="V55" s="1">
        <v>129.34</v>
      </c>
      <c r="W55" s="1">
        <f t="shared" si="16"/>
        <v>0.32925172010985815</v>
      </c>
      <c r="X55" s="1">
        <f t="shared" si="17"/>
        <v>0.26692307692307699</v>
      </c>
      <c r="Y55" s="1">
        <f t="shared" si="7"/>
        <v>392.83014210782079</v>
      </c>
      <c r="Z55" s="1">
        <f t="shared" si="8"/>
        <v>17.579999999999998</v>
      </c>
      <c r="AA55" s="1">
        <f t="shared" si="9"/>
        <v>0.32850564121093251</v>
      </c>
      <c r="AB55" s="1">
        <v>5</v>
      </c>
      <c r="AC55" s="1">
        <v>1</v>
      </c>
      <c r="AD55" s="1">
        <v>25</v>
      </c>
      <c r="AE55" s="5"/>
    </row>
    <row r="56" spans="1:31" x14ac:dyDescent="0.35">
      <c r="A56" s="1" t="s">
        <v>89</v>
      </c>
      <c r="B56" s="1">
        <v>55</v>
      </c>
      <c r="C56" s="1">
        <v>10.89</v>
      </c>
      <c r="D56" s="1">
        <v>9.4499999999999993</v>
      </c>
      <c r="E56" s="1">
        <v>86.78</v>
      </c>
      <c r="F56" s="1">
        <v>42.82</v>
      </c>
      <c r="G56" s="1">
        <v>32.03</v>
      </c>
      <c r="H56" s="1">
        <v>5.81</v>
      </c>
      <c r="I56" s="1">
        <v>5.68</v>
      </c>
      <c r="J56" s="1">
        <v>16.62</v>
      </c>
      <c r="K56" s="1">
        <v>33.380000000000003</v>
      </c>
      <c r="L56" s="1">
        <v>10.34</v>
      </c>
      <c r="M56" s="1">
        <f t="shared" si="10"/>
        <v>26.439999999999994</v>
      </c>
      <c r="N56" s="1">
        <f t="shared" si="5"/>
        <v>0.97762478485370052</v>
      </c>
      <c r="O56" s="1">
        <v>5</v>
      </c>
      <c r="P56" s="1">
        <v>1</v>
      </c>
      <c r="Q56" s="1">
        <f t="shared" si="12"/>
        <v>3.5683333333333334</v>
      </c>
      <c r="R56" s="1">
        <f t="shared" si="13"/>
        <v>0.40571428571428569</v>
      </c>
      <c r="S56" s="1">
        <f t="shared" si="14"/>
        <v>2.0018750000000001</v>
      </c>
      <c r="T56" s="1">
        <f t="shared" si="15"/>
        <v>5.81</v>
      </c>
      <c r="U56" s="1">
        <f t="shared" si="6"/>
        <v>481.98787738398573</v>
      </c>
      <c r="V56" s="1">
        <v>131.25</v>
      </c>
      <c r="W56" s="1">
        <f t="shared" si="16"/>
        <v>0.29242428318348657</v>
      </c>
      <c r="X56" s="1">
        <f t="shared" si="17"/>
        <v>11.91561904761905</v>
      </c>
      <c r="Y56" s="1">
        <f t="shared" si="7"/>
        <v>448.83413433091999</v>
      </c>
      <c r="Z56" s="1">
        <f t="shared" si="8"/>
        <v>13.219999999999999</v>
      </c>
      <c r="AA56" s="1">
        <f t="shared" si="9"/>
        <v>0.27230975333314644</v>
      </c>
      <c r="AB56" s="1">
        <v>5</v>
      </c>
      <c r="AC56" s="1">
        <v>1</v>
      </c>
      <c r="AD56" s="1">
        <v>25</v>
      </c>
      <c r="AE56" s="5"/>
    </row>
    <row r="57" spans="1:31" x14ac:dyDescent="0.35">
      <c r="A57" s="1" t="s">
        <v>90</v>
      </c>
      <c r="B57" s="1">
        <v>56</v>
      </c>
      <c r="C57" s="1">
        <v>10.5</v>
      </c>
      <c r="D57" s="1">
        <v>9.9499999999999993</v>
      </c>
      <c r="E57" s="1">
        <v>94.76</v>
      </c>
      <c r="F57" s="1">
        <v>44.58</v>
      </c>
      <c r="G57" s="1">
        <v>39.11</v>
      </c>
      <c r="H57" s="1">
        <v>6.07</v>
      </c>
      <c r="I57" s="1">
        <v>4.53</v>
      </c>
      <c r="J57" s="1">
        <v>12.87</v>
      </c>
      <c r="K57" s="1">
        <v>62.28</v>
      </c>
      <c r="L57" s="1">
        <v>3.86</v>
      </c>
      <c r="M57" s="1">
        <f t="shared" si="10"/>
        <v>15.75</v>
      </c>
      <c r="N57" s="1">
        <f t="shared" si="5"/>
        <v>0.74629324546952225</v>
      </c>
      <c r="O57" s="1">
        <v>5</v>
      </c>
      <c r="P57" s="1">
        <v>1</v>
      </c>
      <c r="Q57" s="1">
        <f t="shared" si="12"/>
        <v>3.7149999999999999</v>
      </c>
      <c r="R57" s="1">
        <f t="shared" si="13"/>
        <v>0.32357142857142857</v>
      </c>
      <c r="S57" s="1">
        <f t="shared" si="14"/>
        <v>2.444375</v>
      </c>
      <c r="T57" s="1">
        <f t="shared" si="15"/>
        <v>6.07</v>
      </c>
      <c r="U57" s="1">
        <f t="shared" si="6"/>
        <v>447.52890020150596</v>
      </c>
      <c r="V57" s="1">
        <v>227.88</v>
      </c>
      <c r="W57" s="1">
        <f t="shared" si="16"/>
        <v>0.52307016554234531</v>
      </c>
      <c r="X57" s="1">
        <f t="shared" si="17"/>
        <v>4.0733668341708551</v>
      </c>
      <c r="Y57" s="1">
        <f t="shared" si="7"/>
        <v>435.65856936941265</v>
      </c>
      <c r="Z57" s="1">
        <f t="shared" si="8"/>
        <v>5.2399999999999949</v>
      </c>
      <c r="AA57" s="1">
        <f t="shared" si="9"/>
        <v>0.50919616564962378</v>
      </c>
      <c r="AB57" s="1">
        <v>5</v>
      </c>
      <c r="AC57" s="1">
        <v>1</v>
      </c>
      <c r="AD57" s="1">
        <v>25</v>
      </c>
      <c r="AE57" s="5"/>
    </row>
    <row r="58" spans="1:31" x14ac:dyDescent="0.35">
      <c r="A58" s="1" t="s">
        <v>91</v>
      </c>
      <c r="B58" s="1">
        <v>57</v>
      </c>
      <c r="C58" s="1">
        <v>8.0399999999999991</v>
      </c>
      <c r="D58" s="1">
        <v>7.26</v>
      </c>
      <c r="E58" s="1">
        <v>90.3</v>
      </c>
      <c r="F58" s="1">
        <v>43.6</v>
      </c>
      <c r="G58" s="1">
        <v>33.47</v>
      </c>
      <c r="H58" s="1">
        <v>6.24</v>
      </c>
      <c r="I58" s="1">
        <v>6.54</v>
      </c>
      <c r="J58" s="1">
        <v>17.27</v>
      </c>
      <c r="K58" s="1">
        <v>38.14</v>
      </c>
      <c r="L58" s="1">
        <v>10.3</v>
      </c>
      <c r="M58" s="1">
        <f t="shared" si="10"/>
        <v>24.59</v>
      </c>
      <c r="N58" s="1">
        <f t="shared" si="5"/>
        <v>1.0480769230769231</v>
      </c>
      <c r="O58" s="1">
        <v>5</v>
      </c>
      <c r="P58" s="1">
        <v>1</v>
      </c>
      <c r="Q58" s="1">
        <f t="shared" si="12"/>
        <v>3.6333333333333333</v>
      </c>
      <c r="R58" s="1">
        <f t="shared" si="13"/>
        <v>0.46714285714285714</v>
      </c>
      <c r="S58" s="1">
        <f t="shared" si="14"/>
        <v>2.0918749999999999</v>
      </c>
      <c r="T58" s="1">
        <f t="shared" si="15"/>
        <v>6.24</v>
      </c>
      <c r="U58" s="1">
        <f t="shared" si="6"/>
        <v>473.30921906881844</v>
      </c>
      <c r="V58" s="1">
        <v>129.11000000000001</v>
      </c>
      <c r="W58" s="1">
        <f t="shared" si="16"/>
        <v>0.29300783968421834</v>
      </c>
      <c r="X58" s="1">
        <f t="shared" si="17"/>
        <v>11.406611570247934</v>
      </c>
      <c r="Y58" s="1">
        <f t="shared" si="7"/>
        <v>440.63667422395588</v>
      </c>
      <c r="Z58" s="1">
        <f t="shared" si="8"/>
        <v>9.7000000000000028</v>
      </c>
      <c r="AA58" s="1">
        <f t="shared" si="9"/>
        <v>0.27278150265910545</v>
      </c>
      <c r="AB58" s="1">
        <v>5</v>
      </c>
      <c r="AC58" s="1">
        <v>1</v>
      </c>
      <c r="AD58" s="1">
        <v>25</v>
      </c>
      <c r="AE58" s="5"/>
    </row>
    <row r="59" spans="1:31" x14ac:dyDescent="0.35">
      <c r="A59" s="1" t="s">
        <v>92</v>
      </c>
      <c r="B59" s="1">
        <v>58</v>
      </c>
      <c r="C59" s="1">
        <v>4.96</v>
      </c>
      <c r="D59" s="1">
        <v>3.43</v>
      </c>
      <c r="E59" s="1">
        <v>69.150000000000006</v>
      </c>
      <c r="F59" s="1">
        <v>35.06</v>
      </c>
      <c r="G59" s="1">
        <v>24.6</v>
      </c>
      <c r="H59" s="1">
        <v>4.8099999999999996</v>
      </c>
      <c r="I59" s="1">
        <v>4.34</v>
      </c>
      <c r="J59" s="1">
        <v>12.08</v>
      </c>
      <c r="K59" s="1">
        <v>50.97</v>
      </c>
      <c r="L59" s="1">
        <v>5.76</v>
      </c>
      <c r="M59" s="1">
        <f t="shared" si="10"/>
        <v>0.34000000000000874</v>
      </c>
      <c r="N59" s="1">
        <f t="shared" si="5"/>
        <v>0.90228690228690234</v>
      </c>
      <c r="O59" s="1">
        <v>5</v>
      </c>
      <c r="P59" s="1">
        <v>1</v>
      </c>
      <c r="Q59" s="1">
        <f t="shared" si="12"/>
        <v>2.9216666666666669</v>
      </c>
      <c r="R59" s="1">
        <f t="shared" si="13"/>
        <v>0.31</v>
      </c>
      <c r="S59" s="1">
        <f t="shared" si="14"/>
        <v>1.5375000000000001</v>
      </c>
      <c r="T59" s="1">
        <f t="shared" si="15"/>
        <v>4.8099999999999996</v>
      </c>
      <c r="U59" s="1">
        <f t="shared" si="6"/>
        <v>508.30790098338423</v>
      </c>
      <c r="V59" s="1">
        <v>118.04</v>
      </c>
      <c r="W59" s="1">
        <f t="shared" si="16"/>
        <v>0.24167195295050667</v>
      </c>
      <c r="X59" s="1">
        <f t="shared" si="17"/>
        <v>8.3293294460641381</v>
      </c>
      <c r="Y59" s="1">
        <f t="shared" si="7"/>
        <v>488.43069524155362</v>
      </c>
      <c r="Z59" s="1">
        <f t="shared" si="8"/>
        <v>30.849999999999994</v>
      </c>
      <c r="AA59" s="1">
        <f t="shared" si="9"/>
        <v>0.23222145430286859</v>
      </c>
      <c r="AB59" s="1">
        <v>5</v>
      </c>
      <c r="AC59" s="1">
        <v>1</v>
      </c>
      <c r="AD59" s="1">
        <v>25</v>
      </c>
      <c r="AE59" s="5"/>
    </row>
    <row r="60" spans="1:31" x14ac:dyDescent="0.35">
      <c r="A60" s="1" t="s">
        <v>93</v>
      </c>
      <c r="B60" s="1">
        <v>59</v>
      </c>
      <c r="C60" s="1">
        <v>6.41</v>
      </c>
      <c r="D60" s="1">
        <v>4.83</v>
      </c>
      <c r="E60" s="1">
        <v>75.349999999999994</v>
      </c>
      <c r="F60" s="1">
        <v>37.04</v>
      </c>
      <c r="G60" s="1">
        <v>27.5</v>
      </c>
      <c r="H60" s="1">
        <v>5.23</v>
      </c>
      <c r="I60" s="1">
        <v>5.2</v>
      </c>
      <c r="J60" s="1">
        <v>19.53</v>
      </c>
      <c r="K60" s="1">
        <v>14.37</v>
      </c>
      <c r="L60" s="1">
        <v>12.12</v>
      </c>
      <c r="M60" s="1">
        <f t="shared" si="10"/>
        <v>29.33</v>
      </c>
      <c r="N60" s="1">
        <f t="shared" si="5"/>
        <v>0.99426386233269592</v>
      </c>
      <c r="O60" s="1">
        <v>5</v>
      </c>
      <c r="P60" s="1">
        <v>1</v>
      </c>
      <c r="Q60" s="1">
        <f t="shared" si="12"/>
        <v>3.0866666666666664</v>
      </c>
      <c r="R60" s="1">
        <f t="shared" si="13"/>
        <v>0.37142857142857144</v>
      </c>
      <c r="S60" s="1">
        <f t="shared" si="14"/>
        <v>1.71875</v>
      </c>
      <c r="T60" s="1">
        <f t="shared" si="15"/>
        <v>5.23</v>
      </c>
      <c r="U60" s="1">
        <f t="shared" si="6"/>
        <v>486.45680494419986</v>
      </c>
      <c r="V60" s="1">
        <v>81.52</v>
      </c>
      <c r="W60" s="1">
        <f t="shared" si="16"/>
        <v>0.1851312794778158</v>
      </c>
      <c r="X60" s="1">
        <f t="shared" si="17"/>
        <v>16.084720496894409</v>
      </c>
      <c r="Y60" s="1">
        <f t="shared" si="7"/>
        <v>440.33617781898658</v>
      </c>
      <c r="Z60" s="1">
        <f t="shared" si="8"/>
        <v>24.650000000000006</v>
      </c>
      <c r="AA60" s="1">
        <f t="shared" si="9"/>
        <v>0.16757911323565702</v>
      </c>
      <c r="AB60" s="1">
        <v>5</v>
      </c>
      <c r="AC60" s="1">
        <v>1</v>
      </c>
      <c r="AD60" s="1">
        <v>25</v>
      </c>
      <c r="AE60" s="5"/>
    </row>
    <row r="61" spans="1:31" x14ac:dyDescent="0.35">
      <c r="A61" s="1" t="s">
        <v>94</v>
      </c>
      <c r="B61" s="1">
        <v>60</v>
      </c>
      <c r="C61" s="1">
        <v>11.19</v>
      </c>
      <c r="D61" s="1">
        <v>8.18</v>
      </c>
      <c r="E61" s="1">
        <v>73.099999999999994</v>
      </c>
      <c r="F61" s="1">
        <v>37.880000000000003</v>
      </c>
      <c r="G61" s="1">
        <v>24.6</v>
      </c>
      <c r="H61" s="1">
        <v>5.47</v>
      </c>
      <c r="I61" s="1">
        <v>4.79</v>
      </c>
      <c r="J61" s="1">
        <v>14.55</v>
      </c>
      <c r="K61" s="1">
        <v>31.95</v>
      </c>
      <c r="L61" s="1">
        <v>5.96</v>
      </c>
      <c r="M61" s="1">
        <f t="shared" si="10"/>
        <v>20.639999999999997</v>
      </c>
      <c r="N61" s="1">
        <f t="shared" si="5"/>
        <v>0.8756855575868373</v>
      </c>
      <c r="O61" s="1">
        <v>5</v>
      </c>
      <c r="P61" s="1">
        <v>1</v>
      </c>
      <c r="Q61" s="1">
        <f t="shared" si="12"/>
        <v>3.1566666666666667</v>
      </c>
      <c r="R61" s="1">
        <f t="shared" si="13"/>
        <v>0.34214285714285714</v>
      </c>
      <c r="S61" s="1">
        <f t="shared" si="14"/>
        <v>1.5375000000000001</v>
      </c>
      <c r="T61" s="1">
        <f t="shared" si="15"/>
        <v>5.47</v>
      </c>
      <c r="U61" s="1">
        <f t="shared" si="6"/>
        <v>538.72239024837324</v>
      </c>
      <c r="V61" s="1">
        <v>199.61</v>
      </c>
      <c r="W61" s="1">
        <f t="shared" si="16"/>
        <v>0.38239250735232594</v>
      </c>
      <c r="X61" s="1">
        <f t="shared" si="17"/>
        <v>8.1531051344743268</v>
      </c>
      <c r="Y61" s="1">
        <f t="shared" si="7"/>
        <v>522.00290581552861</v>
      </c>
      <c r="Z61" s="1">
        <f t="shared" si="8"/>
        <v>26.900000000000006</v>
      </c>
      <c r="AA61" s="1">
        <f t="shared" si="9"/>
        <v>0.37052478904389247</v>
      </c>
      <c r="AB61" s="1">
        <v>5</v>
      </c>
      <c r="AC61" s="1">
        <v>1</v>
      </c>
      <c r="AD61" s="1">
        <v>25</v>
      </c>
      <c r="AE61" s="5"/>
    </row>
    <row r="62" spans="1:31" x14ac:dyDescent="0.35">
      <c r="A62" s="1" t="s">
        <v>95</v>
      </c>
      <c r="B62" s="1">
        <v>61</v>
      </c>
      <c r="C62" s="1">
        <v>8.9600000000000009</v>
      </c>
      <c r="D62" s="1">
        <v>8.1</v>
      </c>
      <c r="E62" s="1">
        <v>90.4</v>
      </c>
      <c r="F62" s="1">
        <v>42.24</v>
      </c>
      <c r="G62" s="1">
        <v>35.479999999999997</v>
      </c>
      <c r="H62" s="1">
        <v>6.32</v>
      </c>
      <c r="I62" s="1">
        <v>5.91</v>
      </c>
      <c r="J62" s="1">
        <v>14.43</v>
      </c>
      <c r="K62" s="1">
        <v>54.89</v>
      </c>
      <c r="L62" s="1">
        <v>3.9</v>
      </c>
      <c r="M62" s="1">
        <f t="shared" si="10"/>
        <v>17.18</v>
      </c>
      <c r="N62" s="1">
        <f t="shared" si="5"/>
        <v>0.935126582278481</v>
      </c>
      <c r="O62" s="1">
        <v>5</v>
      </c>
      <c r="P62" s="1">
        <v>1</v>
      </c>
      <c r="Q62" s="1">
        <f t="shared" si="12"/>
        <v>3.52</v>
      </c>
      <c r="R62" s="1">
        <f t="shared" si="13"/>
        <v>0.42214285714285715</v>
      </c>
      <c r="S62" s="1">
        <f t="shared" si="14"/>
        <v>2.2174999999999998</v>
      </c>
      <c r="T62" s="1">
        <f t="shared" si="15"/>
        <v>6.32</v>
      </c>
      <c r="U62" s="1">
        <f t="shared" si="6"/>
        <v>457.54307948860486</v>
      </c>
      <c r="V62" s="1">
        <v>246.87</v>
      </c>
      <c r="W62" s="1">
        <f t="shared" si="16"/>
        <v>0.55427682024557845</v>
      </c>
      <c r="X62" s="1">
        <f t="shared" si="17"/>
        <v>4.3140740740740746</v>
      </c>
      <c r="Y62" s="1">
        <f t="shared" si="7"/>
        <v>445.39116734237871</v>
      </c>
      <c r="Z62" s="1">
        <f t="shared" si="8"/>
        <v>9.5999999999999943</v>
      </c>
      <c r="AA62" s="1">
        <f t="shared" si="9"/>
        <v>0.53955575128778299</v>
      </c>
      <c r="AB62" s="1">
        <v>5</v>
      </c>
      <c r="AC62" s="1">
        <v>1</v>
      </c>
      <c r="AD62" s="1">
        <v>25</v>
      </c>
      <c r="AE62" s="5"/>
    </row>
    <row r="63" spans="1:31" x14ac:dyDescent="0.35">
      <c r="A63" s="1" t="s">
        <v>96</v>
      </c>
      <c r="B63" s="1">
        <v>62</v>
      </c>
      <c r="C63" s="1">
        <v>6.89</v>
      </c>
      <c r="D63" s="1">
        <v>6.29</v>
      </c>
      <c r="E63" s="1">
        <v>91.29</v>
      </c>
      <c r="F63" s="1">
        <v>41.61</v>
      </c>
      <c r="G63" s="1">
        <v>39.880000000000003</v>
      </c>
      <c r="H63" s="1">
        <v>5.81</v>
      </c>
      <c r="I63" s="1">
        <v>3.53</v>
      </c>
      <c r="J63" s="1">
        <v>11.04</v>
      </c>
      <c r="K63" s="1">
        <v>61.54</v>
      </c>
      <c r="L63" s="1">
        <v>5.26</v>
      </c>
      <c r="M63" s="1">
        <f t="shared" si="10"/>
        <v>13.450000000000001</v>
      </c>
      <c r="N63" s="1">
        <f t="shared" si="5"/>
        <v>0.60757314974182441</v>
      </c>
      <c r="O63" s="1">
        <v>5</v>
      </c>
      <c r="P63" s="1">
        <v>1</v>
      </c>
      <c r="Q63" s="1">
        <f t="shared" si="12"/>
        <v>3.4674999999999998</v>
      </c>
      <c r="R63" s="1">
        <f t="shared" si="13"/>
        <v>0.25214285714285711</v>
      </c>
      <c r="S63" s="1">
        <f t="shared" si="14"/>
        <v>2.4925000000000002</v>
      </c>
      <c r="T63" s="1">
        <f t="shared" si="15"/>
        <v>5.81</v>
      </c>
      <c r="U63" s="1">
        <f t="shared" si="6"/>
        <v>429.68182318617193</v>
      </c>
      <c r="V63" s="1">
        <v>232.7</v>
      </c>
      <c r="W63" s="1">
        <f t="shared" si="16"/>
        <v>0.5654930245136166</v>
      </c>
      <c r="X63" s="1">
        <f t="shared" si="17"/>
        <v>5.76174880763116</v>
      </c>
      <c r="Y63" s="1">
        <f t="shared" si="7"/>
        <v>411.49932874971614</v>
      </c>
      <c r="Z63" s="1">
        <f t="shared" si="8"/>
        <v>8.7099999999999937</v>
      </c>
      <c r="AA63" s="1">
        <f t="shared" si="9"/>
        <v>0.54156351849953888</v>
      </c>
      <c r="AB63" s="1">
        <v>5</v>
      </c>
      <c r="AC63" s="1">
        <v>1</v>
      </c>
      <c r="AD63" s="1">
        <v>25</v>
      </c>
      <c r="AE63" s="5"/>
    </row>
    <row r="64" spans="1:31" x14ac:dyDescent="0.35">
      <c r="A64" s="1" t="s">
        <v>97</v>
      </c>
      <c r="B64" s="1">
        <v>63</v>
      </c>
      <c r="C64" s="1">
        <v>2.83</v>
      </c>
      <c r="D64" s="1">
        <v>2.4700000000000002</v>
      </c>
      <c r="E64" s="1">
        <v>87.28</v>
      </c>
      <c r="F64" s="1">
        <v>43.16</v>
      </c>
      <c r="G64" s="1">
        <v>33.799999999999997</v>
      </c>
      <c r="H64" s="1">
        <v>5.58</v>
      </c>
      <c r="I64" s="1">
        <v>4.3</v>
      </c>
      <c r="J64" s="1">
        <v>14.08</v>
      </c>
      <c r="K64" s="1">
        <v>56.36</v>
      </c>
      <c r="L64" s="1">
        <v>4.88</v>
      </c>
      <c r="M64" s="1">
        <f t="shared" si="10"/>
        <v>11.960000000000004</v>
      </c>
      <c r="N64" s="1">
        <f t="shared" si="5"/>
        <v>0.77060931899641572</v>
      </c>
      <c r="O64" s="1">
        <v>5</v>
      </c>
      <c r="P64" s="1">
        <v>1</v>
      </c>
      <c r="Q64" s="1">
        <f t="shared" si="12"/>
        <v>3.5966666666666662</v>
      </c>
      <c r="R64" s="1">
        <f t="shared" si="13"/>
        <v>0.30714285714285711</v>
      </c>
      <c r="S64" s="1">
        <f t="shared" si="14"/>
        <v>2.1124999999999998</v>
      </c>
      <c r="T64" s="1">
        <f t="shared" si="15"/>
        <v>5.58</v>
      </c>
      <c r="U64" s="1">
        <f t="shared" si="6"/>
        <v>477.85198833103027</v>
      </c>
      <c r="V64" s="1">
        <v>244.41</v>
      </c>
      <c r="W64" s="1">
        <f t="shared" si="16"/>
        <v>0.52777825239070064</v>
      </c>
      <c r="X64" s="1">
        <f t="shared" si="17"/>
        <v>5.5912550607287441</v>
      </c>
      <c r="Y64" s="1">
        <f t="shared" si="7"/>
        <v>463.09221513558992</v>
      </c>
      <c r="Z64" s="1">
        <f t="shared" si="8"/>
        <v>12.719999999999999</v>
      </c>
      <c r="AA64" s="1">
        <f t="shared" si="9"/>
        <v>0.51147636918628003</v>
      </c>
      <c r="AB64" s="1">
        <v>5</v>
      </c>
      <c r="AC64" s="1">
        <v>1</v>
      </c>
      <c r="AD64" s="1">
        <v>25</v>
      </c>
      <c r="AE64" s="5"/>
    </row>
    <row r="65" spans="1:31" x14ac:dyDescent="0.35">
      <c r="A65" s="1" t="s">
        <v>98</v>
      </c>
      <c r="B65" s="1">
        <v>64</v>
      </c>
      <c r="C65" s="1">
        <v>7.22</v>
      </c>
      <c r="D65" s="1">
        <v>5.26</v>
      </c>
      <c r="E65" s="1">
        <v>72.849999999999994</v>
      </c>
      <c r="F65" s="1">
        <v>31.04</v>
      </c>
      <c r="G65" s="1">
        <v>33.17</v>
      </c>
      <c r="H65" s="1">
        <v>4.38</v>
      </c>
      <c r="I65" s="1">
        <v>3.9</v>
      </c>
      <c r="J65" s="1">
        <v>7.87</v>
      </c>
      <c r="K65" s="1">
        <v>24.85</v>
      </c>
      <c r="L65" s="1">
        <v>9.43</v>
      </c>
      <c r="M65" s="1">
        <f t="shared" si="10"/>
        <v>30.699999999999989</v>
      </c>
      <c r="N65" s="1">
        <f t="shared" si="5"/>
        <v>0.8904109589041096</v>
      </c>
      <c r="O65" s="1">
        <v>5</v>
      </c>
      <c r="P65" s="1">
        <v>1</v>
      </c>
      <c r="Q65" s="1">
        <f t="shared" si="12"/>
        <v>2.5866666666666664</v>
      </c>
      <c r="R65" s="1">
        <f t="shared" si="13"/>
        <v>0.27857142857142858</v>
      </c>
      <c r="S65" s="1">
        <f t="shared" si="14"/>
        <v>2.0731250000000001</v>
      </c>
      <c r="T65" s="1">
        <f t="shared" si="15"/>
        <v>4.38</v>
      </c>
      <c r="U65" s="1">
        <f t="shared" si="6"/>
        <v>376.39904354623633</v>
      </c>
      <c r="V65" s="1">
        <v>157.9</v>
      </c>
      <c r="W65" s="1">
        <f t="shared" si="16"/>
        <v>0.48695538810032929</v>
      </c>
      <c r="X65" s="1">
        <f t="shared" si="17"/>
        <v>12.943840304182508</v>
      </c>
      <c r="Y65" s="1">
        <f t="shared" si="7"/>
        <v>324.25968345064757</v>
      </c>
      <c r="Z65" s="1">
        <f t="shared" si="8"/>
        <v>27.150000000000006</v>
      </c>
      <c r="AA65" s="1">
        <f t="shared" si="9"/>
        <v>0.41950159732699693</v>
      </c>
      <c r="AB65" s="1">
        <v>5</v>
      </c>
      <c r="AC65" s="1">
        <v>1</v>
      </c>
      <c r="AD65" s="1">
        <v>25</v>
      </c>
      <c r="AE65" s="5"/>
    </row>
    <row r="66" spans="1:31" x14ac:dyDescent="0.35">
      <c r="A66" s="1" t="s">
        <v>99</v>
      </c>
      <c r="B66" s="1">
        <v>65</v>
      </c>
      <c r="C66" s="1">
        <v>5.1100000000000003</v>
      </c>
      <c r="D66" s="1">
        <v>3.86</v>
      </c>
      <c r="E66" s="1">
        <v>75.540000000000006</v>
      </c>
      <c r="F66" s="1">
        <v>33.119999999999997</v>
      </c>
      <c r="G66" s="1">
        <v>33.53</v>
      </c>
      <c r="H66" s="1">
        <v>4.7699999999999996</v>
      </c>
      <c r="I66" s="1">
        <v>3.74</v>
      </c>
      <c r="J66" s="1">
        <v>18.95</v>
      </c>
      <c r="K66" s="1">
        <v>29.71</v>
      </c>
      <c r="L66" s="1">
        <v>8.5299999999999994</v>
      </c>
      <c r="M66" s="1">
        <f t="shared" si="10"/>
        <v>18.350000000000001</v>
      </c>
      <c r="N66" s="1">
        <f t="shared" si="5"/>
        <v>0.78406708595387853</v>
      </c>
      <c r="O66" s="1">
        <v>5</v>
      </c>
      <c r="P66" s="1">
        <v>1</v>
      </c>
      <c r="Q66" s="1">
        <f t="shared" ref="Q66:Q97" si="18">F66/12</f>
        <v>2.76</v>
      </c>
      <c r="R66" s="1">
        <f t="shared" ref="R66:R97" si="19">I66/14</f>
        <v>0.26714285714285718</v>
      </c>
      <c r="S66" s="1">
        <f t="shared" ref="S66:S97" si="20">G66/16</f>
        <v>2.0956250000000001</v>
      </c>
      <c r="T66" s="1">
        <f t="shared" ref="T66:T97" si="21">H66/1</f>
        <v>4.7699999999999996</v>
      </c>
      <c r="U66" s="1">
        <f t="shared" si="6"/>
        <v>402.9869611495476</v>
      </c>
      <c r="V66" s="1">
        <v>189.22</v>
      </c>
      <c r="W66" s="1">
        <f t="shared" ref="W66:W97" si="22">V66/Y66</f>
        <v>0.52309498116850917</v>
      </c>
      <c r="X66" s="1">
        <f t="shared" ref="X66:X97" si="23">L66*C66/D66</f>
        <v>11.292305699481865</v>
      </c>
      <c r="Y66" s="1">
        <f t="shared" si="7"/>
        <v>361.73162965034243</v>
      </c>
      <c r="Z66" s="1">
        <f t="shared" si="8"/>
        <v>24.459999999999994</v>
      </c>
      <c r="AA66" s="1">
        <f t="shared" si="9"/>
        <v>0.46954372781748854</v>
      </c>
      <c r="AB66" s="1">
        <v>5</v>
      </c>
      <c r="AC66" s="1">
        <v>1</v>
      </c>
      <c r="AD66" s="1">
        <v>25</v>
      </c>
      <c r="AE66" s="5"/>
    </row>
    <row r="67" spans="1:31" x14ac:dyDescent="0.35">
      <c r="A67" s="1" t="s">
        <v>100</v>
      </c>
      <c r="B67" s="1">
        <v>66</v>
      </c>
      <c r="C67" s="1">
        <v>5.69</v>
      </c>
      <c r="D67" s="1">
        <v>5.13</v>
      </c>
      <c r="E67" s="1">
        <v>90.16</v>
      </c>
      <c r="F67" s="1">
        <v>41.49</v>
      </c>
      <c r="G67" s="1">
        <v>35.83</v>
      </c>
      <c r="H67" s="1">
        <v>6.29</v>
      </c>
      <c r="I67" s="1">
        <v>6.09</v>
      </c>
      <c r="J67" s="1">
        <v>6.61</v>
      </c>
      <c r="K67" s="1">
        <v>47.51</v>
      </c>
      <c r="L67" s="1">
        <v>3.87</v>
      </c>
      <c r="M67" s="1">
        <f t="shared" ref="M67:M130" si="24">E67-J67-K67-L67</f>
        <v>32.17</v>
      </c>
      <c r="N67" s="1">
        <f t="shared" ref="N67:N130" si="25">I67/H67</f>
        <v>0.96820349761526225</v>
      </c>
      <c r="O67" s="1">
        <v>5</v>
      </c>
      <c r="P67" s="1">
        <v>1</v>
      </c>
      <c r="Q67" s="1">
        <f t="shared" si="18"/>
        <v>3.4575</v>
      </c>
      <c r="R67" s="1">
        <f t="shared" si="19"/>
        <v>0.435</v>
      </c>
      <c r="S67" s="1">
        <f t="shared" si="20"/>
        <v>2.2393749999999999</v>
      </c>
      <c r="T67" s="1">
        <f t="shared" si="21"/>
        <v>6.29</v>
      </c>
      <c r="U67" s="1">
        <f t="shared" ref="U67:U130" si="26">22.4*1000*(Q67/2+T67/8-S67/4-3*R67/8)/(12*Q67+14*R67+16*S67+T67)</f>
        <v>447.50836120401345</v>
      </c>
      <c r="V67" s="1">
        <v>249.61</v>
      </c>
      <c r="W67" s="1">
        <f t="shared" si="22"/>
        <v>0.57385564262564248</v>
      </c>
      <c r="X67" s="1">
        <f t="shared" si="23"/>
        <v>4.2924561403508781</v>
      </c>
      <c r="Y67" s="1">
        <f t="shared" ref="Y67:Y130" si="27">U67*1/(1-X67*0.01)-131600*0.01*X67/181/(1-X67*0.01)</f>
        <v>434.97001939011045</v>
      </c>
      <c r="Z67" s="1">
        <f t="shared" ref="Z67:Z130" si="28">100-E67</f>
        <v>9.8400000000000034</v>
      </c>
      <c r="AA67" s="1">
        <f t="shared" ref="AA67:AA130" si="29">V67/U67</f>
        <v>0.55777728784425085</v>
      </c>
      <c r="AB67" s="1">
        <v>5</v>
      </c>
      <c r="AC67" s="1">
        <v>1</v>
      </c>
      <c r="AD67" s="1">
        <v>25</v>
      </c>
      <c r="AE67" s="5"/>
    </row>
    <row r="68" spans="1:31" x14ac:dyDescent="0.35">
      <c r="A68" s="1" t="s">
        <v>101</v>
      </c>
      <c r="B68" s="1">
        <v>67</v>
      </c>
      <c r="C68" s="1">
        <v>5.8</v>
      </c>
      <c r="D68" s="1">
        <v>4.28</v>
      </c>
      <c r="E68" s="1">
        <v>73.790000000000006</v>
      </c>
      <c r="F68" s="1">
        <v>30.4</v>
      </c>
      <c r="G68" s="1">
        <v>34.18</v>
      </c>
      <c r="H68" s="1">
        <v>4.5999999999999996</v>
      </c>
      <c r="I68" s="1">
        <v>4.25</v>
      </c>
      <c r="J68" s="1">
        <v>19.22</v>
      </c>
      <c r="K68" s="1">
        <v>37.840000000000003</v>
      </c>
      <c r="L68" s="1">
        <v>3.32</v>
      </c>
      <c r="M68" s="1">
        <f t="shared" si="24"/>
        <v>13.410000000000004</v>
      </c>
      <c r="N68" s="1">
        <f t="shared" si="25"/>
        <v>0.92391304347826098</v>
      </c>
      <c r="O68" s="1">
        <v>5</v>
      </c>
      <c r="P68" s="1">
        <v>1</v>
      </c>
      <c r="Q68" s="1">
        <f t="shared" si="18"/>
        <v>2.5333333333333332</v>
      </c>
      <c r="R68" s="1">
        <f t="shared" si="19"/>
        <v>0.30357142857142855</v>
      </c>
      <c r="S68" s="1">
        <f t="shared" si="20"/>
        <v>2.13625</v>
      </c>
      <c r="T68" s="1">
        <f t="shared" si="21"/>
        <v>4.5999999999999996</v>
      </c>
      <c r="U68" s="1">
        <f t="shared" si="26"/>
        <v>364.16087884152716</v>
      </c>
      <c r="V68" s="1">
        <v>164.38</v>
      </c>
      <c r="W68" s="1">
        <f t="shared" si="22"/>
        <v>0.47363011197186178</v>
      </c>
      <c r="X68" s="1">
        <f t="shared" si="23"/>
        <v>4.4990654205607479</v>
      </c>
      <c r="Y68" s="1">
        <f t="shared" si="27"/>
        <v>347.06408195973353</v>
      </c>
      <c r="Z68" s="1">
        <f t="shared" si="28"/>
        <v>26.209999999999994</v>
      </c>
      <c r="AA68" s="1">
        <f t="shared" si="29"/>
        <v>0.45139390184614991</v>
      </c>
      <c r="AB68" s="1">
        <v>5</v>
      </c>
      <c r="AC68" s="1">
        <v>1</v>
      </c>
      <c r="AD68" s="1">
        <v>25</v>
      </c>
      <c r="AE68" s="5"/>
    </row>
    <row r="69" spans="1:31" x14ac:dyDescent="0.35">
      <c r="A69" s="1" t="s">
        <v>102</v>
      </c>
      <c r="B69" s="1">
        <v>68</v>
      </c>
      <c r="C69" s="1">
        <v>6.94</v>
      </c>
      <c r="D69" s="1">
        <v>6.12</v>
      </c>
      <c r="E69" s="1">
        <v>88.18</v>
      </c>
      <c r="F69" s="1">
        <v>38.97</v>
      </c>
      <c r="G69" s="1">
        <v>38.89</v>
      </c>
      <c r="H69" s="1">
        <v>5.39</v>
      </c>
      <c r="I69" s="1">
        <v>4.49</v>
      </c>
      <c r="J69" s="1">
        <v>20.67</v>
      </c>
      <c r="K69" s="1">
        <v>35.450000000000003</v>
      </c>
      <c r="L69" s="1">
        <v>6.16</v>
      </c>
      <c r="M69" s="1">
        <f t="shared" si="24"/>
        <v>25.900000000000002</v>
      </c>
      <c r="N69" s="1">
        <f t="shared" si="25"/>
        <v>0.83302411873840454</v>
      </c>
      <c r="O69" s="1">
        <v>5</v>
      </c>
      <c r="P69" s="1">
        <v>1</v>
      </c>
      <c r="Q69" s="1">
        <f t="shared" si="18"/>
        <v>3.2475000000000001</v>
      </c>
      <c r="R69" s="1">
        <f t="shared" si="19"/>
        <v>0.32071428571428573</v>
      </c>
      <c r="S69" s="1">
        <f t="shared" si="20"/>
        <v>2.430625</v>
      </c>
      <c r="T69" s="1">
        <f t="shared" si="21"/>
        <v>5.39</v>
      </c>
      <c r="U69" s="1">
        <f t="shared" si="26"/>
        <v>400.71233188967403</v>
      </c>
      <c r="V69" s="1">
        <v>199.07</v>
      </c>
      <c r="W69" s="1">
        <f t="shared" si="22"/>
        <v>0.52915597800267655</v>
      </c>
      <c r="X69" s="1">
        <f t="shared" si="23"/>
        <v>6.9853594771241836</v>
      </c>
      <c r="Y69" s="1">
        <f t="shared" si="27"/>
        <v>376.20287453124655</v>
      </c>
      <c r="Z69" s="1">
        <f t="shared" si="28"/>
        <v>11.819999999999993</v>
      </c>
      <c r="AA69" s="1">
        <f t="shared" si="29"/>
        <v>0.49679030106517624</v>
      </c>
      <c r="AB69" s="1">
        <v>5</v>
      </c>
      <c r="AC69" s="1">
        <v>1</v>
      </c>
      <c r="AD69" s="1">
        <v>25</v>
      </c>
      <c r="AE69" s="5"/>
    </row>
    <row r="70" spans="1:31" x14ac:dyDescent="0.35">
      <c r="A70" s="1" t="s">
        <v>103</v>
      </c>
      <c r="B70" s="1">
        <v>69</v>
      </c>
      <c r="C70" s="1">
        <v>5.91</v>
      </c>
      <c r="D70" s="1">
        <v>4.29</v>
      </c>
      <c r="E70" s="1">
        <v>72.59</v>
      </c>
      <c r="F70" s="1">
        <v>33.06</v>
      </c>
      <c r="G70" s="1">
        <v>29.76</v>
      </c>
      <c r="H70" s="1">
        <v>4.78</v>
      </c>
      <c r="I70" s="1">
        <v>4.62</v>
      </c>
      <c r="J70" s="1">
        <v>10.5</v>
      </c>
      <c r="K70" s="1">
        <v>37.979999999999997</v>
      </c>
      <c r="L70" s="1">
        <v>11.13</v>
      </c>
      <c r="M70" s="1">
        <f t="shared" si="24"/>
        <v>12.980000000000006</v>
      </c>
      <c r="N70" s="1">
        <f t="shared" si="25"/>
        <v>0.96652719665271969</v>
      </c>
      <c r="O70" s="1">
        <v>5</v>
      </c>
      <c r="P70" s="1">
        <v>1</v>
      </c>
      <c r="Q70" s="1">
        <f t="shared" si="18"/>
        <v>2.7550000000000003</v>
      </c>
      <c r="R70" s="1">
        <f t="shared" si="19"/>
        <v>0.33</v>
      </c>
      <c r="S70" s="1">
        <f t="shared" si="20"/>
        <v>1.86</v>
      </c>
      <c r="T70" s="1">
        <f t="shared" si="21"/>
        <v>4.78</v>
      </c>
      <c r="U70" s="1">
        <f t="shared" si="26"/>
        <v>429.96399889227359</v>
      </c>
      <c r="V70" s="1">
        <v>130.54</v>
      </c>
      <c r="W70" s="1">
        <f t="shared" si="22"/>
        <v>0.34703436520090197</v>
      </c>
      <c r="X70" s="1">
        <f t="shared" si="23"/>
        <v>15.332937062937063</v>
      </c>
      <c r="Y70" s="1">
        <f t="shared" si="27"/>
        <v>376.15871247917755</v>
      </c>
      <c r="Z70" s="1">
        <f t="shared" si="28"/>
        <v>27.409999999999997</v>
      </c>
      <c r="AA70" s="1">
        <f t="shared" si="29"/>
        <v>0.3036068143758856</v>
      </c>
      <c r="AB70" s="1">
        <v>5</v>
      </c>
      <c r="AC70" s="1">
        <v>1</v>
      </c>
      <c r="AD70" s="1">
        <v>25</v>
      </c>
      <c r="AE70" s="5"/>
    </row>
    <row r="71" spans="1:31" x14ac:dyDescent="0.35">
      <c r="A71" s="1" t="s">
        <v>104</v>
      </c>
      <c r="B71" s="1">
        <v>70</v>
      </c>
      <c r="C71" s="1">
        <v>5.52</v>
      </c>
      <c r="D71" s="1">
        <v>4.46</v>
      </c>
      <c r="E71" s="1">
        <v>80.8</v>
      </c>
      <c r="F71" s="1">
        <v>36.28</v>
      </c>
      <c r="G71" s="1">
        <v>34.35</v>
      </c>
      <c r="H71" s="1">
        <v>5.19</v>
      </c>
      <c r="I71" s="1">
        <v>4.58</v>
      </c>
      <c r="J71" s="1">
        <v>14.61</v>
      </c>
      <c r="K71" s="1">
        <v>41.05</v>
      </c>
      <c r="L71" s="1">
        <v>10.42</v>
      </c>
      <c r="M71" s="1">
        <f t="shared" si="24"/>
        <v>14.72</v>
      </c>
      <c r="N71" s="1">
        <f t="shared" si="25"/>
        <v>0.88246628131021188</v>
      </c>
      <c r="O71" s="1">
        <v>5</v>
      </c>
      <c r="P71" s="1">
        <v>1</v>
      </c>
      <c r="Q71" s="1">
        <f t="shared" si="18"/>
        <v>3.0233333333333334</v>
      </c>
      <c r="R71" s="1">
        <f t="shared" si="19"/>
        <v>0.32714285714285712</v>
      </c>
      <c r="S71" s="1">
        <f t="shared" si="20"/>
        <v>2.1468750000000001</v>
      </c>
      <c r="T71" s="1">
        <f t="shared" si="21"/>
        <v>5.19</v>
      </c>
      <c r="U71" s="1">
        <f t="shared" si="26"/>
        <v>418.19444444444451</v>
      </c>
      <c r="V71" s="1">
        <v>171.5</v>
      </c>
      <c r="W71" s="1">
        <f t="shared" si="22"/>
        <v>0.46044940022706388</v>
      </c>
      <c r="X71" s="1">
        <f t="shared" si="23"/>
        <v>12.896502242152465</v>
      </c>
      <c r="Y71" s="1">
        <f t="shared" si="27"/>
        <v>372.46220739005696</v>
      </c>
      <c r="Z71" s="1">
        <f t="shared" si="28"/>
        <v>19.200000000000003</v>
      </c>
      <c r="AA71" s="1">
        <f t="shared" si="29"/>
        <v>0.41009631351710391</v>
      </c>
      <c r="AB71" s="1">
        <v>5</v>
      </c>
      <c r="AC71" s="1">
        <v>1</v>
      </c>
      <c r="AD71" s="1">
        <v>25</v>
      </c>
      <c r="AE71" s="5"/>
    </row>
    <row r="72" spans="1:31" x14ac:dyDescent="0.35">
      <c r="A72" s="1" t="s">
        <v>105</v>
      </c>
      <c r="B72" s="1">
        <v>71</v>
      </c>
      <c r="C72" s="1">
        <v>7.37</v>
      </c>
      <c r="D72" s="1">
        <v>6.17</v>
      </c>
      <c r="E72" s="1">
        <v>83.72</v>
      </c>
      <c r="F72" s="1">
        <v>38.119999999999997</v>
      </c>
      <c r="G72" s="1">
        <v>34.549999999999997</v>
      </c>
      <c r="H72" s="1">
        <v>5.62</v>
      </c>
      <c r="I72" s="1">
        <v>5.01</v>
      </c>
      <c r="J72" s="1">
        <v>13.61</v>
      </c>
      <c r="K72" s="1">
        <v>54.9</v>
      </c>
      <c r="L72" s="1">
        <v>4.8099999999999996</v>
      </c>
      <c r="M72" s="1">
        <f t="shared" si="24"/>
        <v>10.400000000000002</v>
      </c>
      <c r="N72" s="1">
        <f t="shared" si="25"/>
        <v>0.89145907473309605</v>
      </c>
      <c r="O72" s="1">
        <v>5</v>
      </c>
      <c r="P72" s="1">
        <v>1</v>
      </c>
      <c r="Q72" s="1">
        <f t="shared" si="18"/>
        <v>3.1766666666666663</v>
      </c>
      <c r="R72" s="1">
        <f t="shared" si="19"/>
        <v>0.35785714285714282</v>
      </c>
      <c r="S72" s="1">
        <f t="shared" si="20"/>
        <v>2.1593749999999998</v>
      </c>
      <c r="T72" s="1">
        <f t="shared" si="21"/>
        <v>5.62</v>
      </c>
      <c r="U72" s="1">
        <f t="shared" si="26"/>
        <v>434.76790716286513</v>
      </c>
      <c r="V72" s="1">
        <v>182.83</v>
      </c>
      <c r="W72" s="1">
        <f t="shared" si="22"/>
        <v>0.43849396322243328</v>
      </c>
      <c r="X72" s="1">
        <f t="shared" si="23"/>
        <v>5.7454943273905998</v>
      </c>
      <c r="Y72" s="1">
        <f t="shared" si="27"/>
        <v>416.94986780754488</v>
      </c>
      <c r="Z72" s="1">
        <f t="shared" si="28"/>
        <v>16.28</v>
      </c>
      <c r="AA72" s="1">
        <f t="shared" si="29"/>
        <v>0.42052321937256387</v>
      </c>
      <c r="AB72" s="1">
        <v>5</v>
      </c>
      <c r="AC72" s="1">
        <v>1</v>
      </c>
      <c r="AD72" s="1">
        <v>25</v>
      </c>
      <c r="AE72" s="5"/>
    </row>
    <row r="73" spans="1:31" x14ac:dyDescent="0.35">
      <c r="A73" s="1" t="s">
        <v>106</v>
      </c>
      <c r="B73" s="1">
        <v>72</v>
      </c>
      <c r="C73" s="1">
        <v>4.13</v>
      </c>
      <c r="D73" s="1">
        <v>3.17</v>
      </c>
      <c r="E73" s="1">
        <v>76.760000000000005</v>
      </c>
      <c r="F73" s="1">
        <v>35.549999999999997</v>
      </c>
      <c r="G73" s="1">
        <v>30.44</v>
      </c>
      <c r="H73" s="1">
        <v>5.27</v>
      </c>
      <c r="I73" s="1">
        <v>5.1100000000000003</v>
      </c>
      <c r="J73" s="1">
        <v>15.64</v>
      </c>
      <c r="K73" s="1">
        <v>36.909999999999997</v>
      </c>
      <c r="L73" s="1">
        <v>4.41</v>
      </c>
      <c r="M73" s="1">
        <f t="shared" si="24"/>
        <v>19.800000000000008</v>
      </c>
      <c r="N73" s="1">
        <f t="shared" si="25"/>
        <v>0.96963946869070228</v>
      </c>
      <c r="O73" s="1">
        <v>5</v>
      </c>
      <c r="P73" s="1">
        <v>1</v>
      </c>
      <c r="Q73" s="1">
        <f t="shared" si="18"/>
        <v>2.9624999999999999</v>
      </c>
      <c r="R73" s="1">
        <f t="shared" si="19"/>
        <v>0.36500000000000005</v>
      </c>
      <c r="S73" s="1">
        <f t="shared" si="20"/>
        <v>1.9025000000000001</v>
      </c>
      <c r="T73" s="1">
        <f t="shared" si="21"/>
        <v>5.27</v>
      </c>
      <c r="U73" s="1">
        <f t="shared" si="26"/>
        <v>448.02933088909253</v>
      </c>
      <c r="V73" s="1">
        <v>183.51</v>
      </c>
      <c r="W73" s="1">
        <f t="shared" si="22"/>
        <v>0.42575791136307495</v>
      </c>
      <c r="X73" s="1">
        <f t="shared" si="23"/>
        <v>5.7455205047318616</v>
      </c>
      <c r="Y73" s="1">
        <f t="shared" si="27"/>
        <v>431.01958907231574</v>
      </c>
      <c r="Z73" s="1">
        <f t="shared" si="28"/>
        <v>23.239999999999995</v>
      </c>
      <c r="AA73" s="1">
        <f t="shared" si="29"/>
        <v>0.4095937193126023</v>
      </c>
      <c r="AB73" s="1">
        <v>5</v>
      </c>
      <c r="AC73" s="1">
        <v>1</v>
      </c>
      <c r="AD73" s="1">
        <v>25</v>
      </c>
      <c r="AE73" s="5"/>
    </row>
    <row r="74" spans="1:31" x14ac:dyDescent="0.35">
      <c r="A74" s="1" t="s">
        <v>107</v>
      </c>
      <c r="B74" s="1">
        <v>73</v>
      </c>
      <c r="C74" s="1">
        <v>5.7</v>
      </c>
      <c r="D74" s="1">
        <v>5.4</v>
      </c>
      <c r="E74" s="1">
        <v>95</v>
      </c>
      <c r="F74" s="1">
        <v>37.1</v>
      </c>
      <c r="G74" s="1">
        <v>50.2</v>
      </c>
      <c r="H74" s="1">
        <v>5.6</v>
      </c>
      <c r="I74" s="1">
        <v>1.6</v>
      </c>
      <c r="J74" s="1">
        <v>24.9</v>
      </c>
      <c r="K74" s="1">
        <v>6.5</v>
      </c>
      <c r="L74" s="1">
        <v>4.0999999999999996</v>
      </c>
      <c r="M74" s="1">
        <f t="shared" si="24"/>
        <v>59.499999999999993</v>
      </c>
      <c r="N74" s="1">
        <f t="shared" si="25"/>
        <v>0.28571428571428575</v>
      </c>
      <c r="O74" s="1">
        <v>6</v>
      </c>
      <c r="P74" s="1">
        <v>1</v>
      </c>
      <c r="Q74" s="1">
        <f t="shared" si="18"/>
        <v>3.0916666666666668</v>
      </c>
      <c r="R74" s="1">
        <f t="shared" si="19"/>
        <v>0.1142857142857143</v>
      </c>
      <c r="S74" s="1">
        <f t="shared" si="20"/>
        <v>3.1375000000000002</v>
      </c>
      <c r="T74" s="1">
        <f t="shared" si="21"/>
        <v>5.6</v>
      </c>
      <c r="U74" s="1">
        <f t="shared" si="26"/>
        <v>336.26102292768962</v>
      </c>
      <c r="V74" s="1">
        <v>241.3</v>
      </c>
      <c r="W74" s="1">
        <f t="shared" si="22"/>
        <v>0.75741759163643796</v>
      </c>
      <c r="X74" s="1">
        <f t="shared" si="23"/>
        <v>4.3277777777777766</v>
      </c>
      <c r="Y74" s="1">
        <f t="shared" si="27"/>
        <v>318.58251335126704</v>
      </c>
      <c r="Z74" s="1">
        <f t="shared" si="28"/>
        <v>5</v>
      </c>
      <c r="AA74" s="1">
        <f t="shared" si="29"/>
        <v>0.71759729361166469</v>
      </c>
      <c r="AB74" s="1">
        <v>6</v>
      </c>
      <c r="AC74" s="1">
        <v>1</v>
      </c>
      <c r="AD74" s="1">
        <v>30</v>
      </c>
      <c r="AE74" s="5" t="s">
        <v>108</v>
      </c>
    </row>
    <row r="75" spans="1:31" x14ac:dyDescent="0.35">
      <c r="A75" s="1" t="s">
        <v>109</v>
      </c>
      <c r="B75" s="1">
        <v>74</v>
      </c>
      <c r="C75" s="1">
        <v>43.2</v>
      </c>
      <c r="D75" s="1">
        <v>42.4</v>
      </c>
      <c r="E75" s="1">
        <v>98</v>
      </c>
      <c r="F75" s="1">
        <v>56.1</v>
      </c>
      <c r="G75" s="1">
        <v>33.799999999999997</v>
      </c>
      <c r="H75" s="1">
        <v>6.5</v>
      </c>
      <c r="I75" s="1">
        <v>1.1000000000000001</v>
      </c>
      <c r="J75" s="1">
        <v>10.9</v>
      </c>
      <c r="K75" s="1">
        <v>17.600000000000001</v>
      </c>
      <c r="L75" s="1">
        <v>30.2</v>
      </c>
      <c r="M75" s="1">
        <f t="shared" si="24"/>
        <v>39.299999999999997</v>
      </c>
      <c r="N75" s="1">
        <f t="shared" si="25"/>
        <v>0.16923076923076924</v>
      </c>
      <c r="O75" s="1">
        <v>6</v>
      </c>
      <c r="P75" s="1">
        <v>1</v>
      </c>
      <c r="Q75" s="1">
        <f t="shared" si="18"/>
        <v>4.6749999999999998</v>
      </c>
      <c r="R75" s="1">
        <f t="shared" si="19"/>
        <v>7.8571428571428584E-2</v>
      </c>
      <c r="S75" s="1">
        <f t="shared" si="20"/>
        <v>2.1124999999999998</v>
      </c>
      <c r="T75" s="1">
        <f t="shared" si="21"/>
        <v>6.5</v>
      </c>
      <c r="U75" s="1">
        <f t="shared" si="26"/>
        <v>595.58974358974353</v>
      </c>
      <c r="V75" s="1">
        <v>71.400000000000006</v>
      </c>
      <c r="W75" s="1">
        <f t="shared" si="22"/>
        <v>0.13292335077088493</v>
      </c>
      <c r="X75" s="1">
        <f t="shared" si="23"/>
        <v>30.769811320754719</v>
      </c>
      <c r="Y75" s="1">
        <f t="shared" si="27"/>
        <v>537.15167113917812</v>
      </c>
      <c r="Z75" s="1">
        <f t="shared" si="28"/>
        <v>2</v>
      </c>
      <c r="AA75" s="1">
        <f t="shared" si="29"/>
        <v>0.11988117788875498</v>
      </c>
      <c r="AB75" s="1">
        <v>6</v>
      </c>
      <c r="AC75" s="1">
        <v>1</v>
      </c>
      <c r="AD75" s="1">
        <v>30</v>
      </c>
      <c r="AE75" s="5"/>
    </row>
    <row r="76" spans="1:31" x14ac:dyDescent="0.35">
      <c r="A76" s="1" t="s">
        <v>110</v>
      </c>
      <c r="B76" s="1">
        <v>75</v>
      </c>
      <c r="C76" s="1">
        <v>23.1</v>
      </c>
      <c r="D76" s="1">
        <v>22.2</v>
      </c>
      <c r="E76" s="1">
        <v>96.2</v>
      </c>
      <c r="F76" s="1">
        <v>48.1</v>
      </c>
      <c r="G76" s="1">
        <v>40.799999999999997</v>
      </c>
      <c r="H76" s="1">
        <v>5.5</v>
      </c>
      <c r="I76" s="1">
        <v>1.3</v>
      </c>
      <c r="J76" s="1">
        <v>24.2</v>
      </c>
      <c r="K76" s="1">
        <v>12.1</v>
      </c>
      <c r="L76" s="1">
        <v>21.7</v>
      </c>
      <c r="M76" s="1">
        <f t="shared" si="24"/>
        <v>38.200000000000003</v>
      </c>
      <c r="N76" s="1">
        <f t="shared" si="25"/>
        <v>0.23636363636363636</v>
      </c>
      <c r="O76" s="1">
        <v>6</v>
      </c>
      <c r="P76" s="1">
        <v>1</v>
      </c>
      <c r="Q76" s="1">
        <f t="shared" si="18"/>
        <v>4.0083333333333337</v>
      </c>
      <c r="R76" s="1">
        <f t="shared" si="19"/>
        <v>9.285714285714286E-2</v>
      </c>
      <c r="S76" s="1">
        <f t="shared" si="20"/>
        <v>2.5499999999999998</v>
      </c>
      <c r="T76" s="1">
        <f t="shared" si="21"/>
        <v>5.5</v>
      </c>
      <c r="U76" s="1">
        <f t="shared" si="26"/>
        <v>472.65761058864518</v>
      </c>
      <c r="V76" s="1">
        <v>107.4</v>
      </c>
      <c r="W76" s="1">
        <f t="shared" si="22"/>
        <v>0.2695395122239802</v>
      </c>
      <c r="X76" s="1">
        <f t="shared" si="23"/>
        <v>22.579729729729731</v>
      </c>
      <c r="Y76" s="1">
        <f t="shared" si="27"/>
        <v>398.45735088647581</v>
      </c>
      <c r="Z76" s="1">
        <f t="shared" si="28"/>
        <v>3.7999999999999972</v>
      </c>
      <c r="AA76" s="1">
        <f t="shared" si="29"/>
        <v>0.22722579218865138</v>
      </c>
      <c r="AB76" s="1">
        <v>6</v>
      </c>
      <c r="AC76" s="1">
        <v>1</v>
      </c>
      <c r="AD76" s="1">
        <v>30</v>
      </c>
      <c r="AE76" s="5"/>
    </row>
    <row r="77" spans="1:31" x14ac:dyDescent="0.35">
      <c r="A77" s="1" t="s">
        <v>111</v>
      </c>
      <c r="B77" s="1">
        <v>76</v>
      </c>
      <c r="C77" s="1">
        <v>68.7</v>
      </c>
      <c r="D77" s="1">
        <v>68.099999999999994</v>
      </c>
      <c r="E77" s="1">
        <v>99.2</v>
      </c>
      <c r="F77" s="1">
        <v>53.2</v>
      </c>
      <c r="G77" s="1">
        <v>36.200000000000003</v>
      </c>
      <c r="H77" s="1">
        <v>6.9</v>
      </c>
      <c r="I77" s="1">
        <v>2.4</v>
      </c>
      <c r="J77" s="1">
        <v>29</v>
      </c>
      <c r="K77" s="1">
        <v>17.8</v>
      </c>
      <c r="L77" s="1">
        <v>30.1</v>
      </c>
      <c r="M77" s="1">
        <f t="shared" si="24"/>
        <v>22.300000000000004</v>
      </c>
      <c r="N77" s="1">
        <f t="shared" si="25"/>
        <v>0.34782608695652173</v>
      </c>
      <c r="O77" s="1">
        <v>6</v>
      </c>
      <c r="P77" s="1">
        <v>1</v>
      </c>
      <c r="Q77" s="1">
        <f t="shared" si="18"/>
        <v>4.4333333333333336</v>
      </c>
      <c r="R77" s="1">
        <f t="shared" si="19"/>
        <v>0.17142857142857143</v>
      </c>
      <c r="S77" s="1">
        <f t="shared" si="20"/>
        <v>2.2625000000000002</v>
      </c>
      <c r="T77" s="1">
        <f t="shared" si="21"/>
        <v>6.9</v>
      </c>
      <c r="U77" s="1">
        <f t="shared" si="26"/>
        <v>555.85950692333677</v>
      </c>
      <c r="V77" s="1">
        <v>31.1</v>
      </c>
      <c r="W77" s="1">
        <f t="shared" si="22"/>
        <v>6.4630083646529918E-2</v>
      </c>
      <c r="X77" s="1">
        <f t="shared" si="23"/>
        <v>30.365198237885469</v>
      </c>
      <c r="Y77" s="1">
        <f t="shared" si="27"/>
        <v>481.20005801152638</v>
      </c>
      <c r="Z77" s="1">
        <f t="shared" si="28"/>
        <v>0.79999999999999716</v>
      </c>
      <c r="AA77" s="1">
        <f t="shared" si="29"/>
        <v>5.5949389391822098E-2</v>
      </c>
      <c r="AB77" s="1">
        <v>6</v>
      </c>
      <c r="AC77" s="1">
        <v>1</v>
      </c>
      <c r="AD77" s="1">
        <v>30</v>
      </c>
      <c r="AE77" s="5"/>
    </row>
    <row r="78" spans="1:31" x14ac:dyDescent="0.35">
      <c r="A78" s="1" t="s">
        <v>112</v>
      </c>
      <c r="B78" s="1">
        <v>77</v>
      </c>
      <c r="C78" s="1">
        <v>19</v>
      </c>
      <c r="D78" s="1">
        <v>17.899999999999999</v>
      </c>
      <c r="E78" s="1">
        <v>94.6</v>
      </c>
      <c r="F78" s="1">
        <v>41.9</v>
      </c>
      <c r="G78" s="1">
        <v>45.6</v>
      </c>
      <c r="H78" s="1">
        <v>5.9</v>
      </c>
      <c r="I78" s="1">
        <v>0.7</v>
      </c>
      <c r="J78" s="1">
        <v>35.6</v>
      </c>
      <c r="K78" s="1">
        <v>12.3</v>
      </c>
      <c r="L78" s="1">
        <v>11.4</v>
      </c>
      <c r="M78" s="1">
        <f t="shared" si="24"/>
        <v>35.29999999999999</v>
      </c>
      <c r="N78" s="1">
        <f t="shared" si="25"/>
        <v>0.11864406779661016</v>
      </c>
      <c r="O78" s="1">
        <v>6</v>
      </c>
      <c r="P78" s="1">
        <v>1</v>
      </c>
      <c r="Q78" s="1">
        <f t="shared" si="18"/>
        <v>3.4916666666666667</v>
      </c>
      <c r="R78" s="1">
        <f t="shared" si="19"/>
        <v>4.9999999999999996E-2</v>
      </c>
      <c r="S78" s="1">
        <f t="shared" si="20"/>
        <v>2.85</v>
      </c>
      <c r="T78" s="1">
        <f t="shared" si="21"/>
        <v>5.9</v>
      </c>
      <c r="U78" s="1">
        <f t="shared" si="26"/>
        <v>417.07403471484236</v>
      </c>
      <c r="V78" s="1">
        <v>151.69999999999999</v>
      </c>
      <c r="W78" s="1">
        <f t="shared" si="22"/>
        <v>0.40518313354139257</v>
      </c>
      <c r="X78" s="1">
        <f t="shared" si="23"/>
        <v>12.100558659217878</v>
      </c>
      <c r="Y78" s="1">
        <f t="shared" si="27"/>
        <v>374.39860508039305</v>
      </c>
      <c r="Z78" s="1">
        <f t="shared" si="28"/>
        <v>5.4000000000000057</v>
      </c>
      <c r="AA78" s="1">
        <f t="shared" si="29"/>
        <v>0.3637243927297435</v>
      </c>
      <c r="AB78" s="1">
        <v>6</v>
      </c>
      <c r="AC78" s="1">
        <v>1</v>
      </c>
      <c r="AD78" s="1">
        <v>30</v>
      </c>
      <c r="AE78" s="5"/>
    </row>
    <row r="79" spans="1:31" x14ac:dyDescent="0.35">
      <c r="A79" s="1" t="s">
        <v>113</v>
      </c>
      <c r="B79" s="1">
        <v>78</v>
      </c>
      <c r="C79" s="1">
        <v>26</v>
      </c>
      <c r="D79" s="1">
        <v>24.7</v>
      </c>
      <c r="E79" s="1">
        <v>95.2</v>
      </c>
      <c r="F79" s="1">
        <v>47.6</v>
      </c>
      <c r="G79" s="1">
        <v>39.799999999999997</v>
      </c>
      <c r="H79" s="1">
        <v>6</v>
      </c>
      <c r="I79" s="1">
        <v>1.4</v>
      </c>
      <c r="J79" s="1">
        <v>14.4</v>
      </c>
      <c r="K79" s="1">
        <v>11.2</v>
      </c>
      <c r="L79" s="1">
        <v>8.8000000000000007</v>
      </c>
      <c r="M79" s="1">
        <f t="shared" si="24"/>
        <v>60.8</v>
      </c>
      <c r="N79" s="1">
        <f t="shared" si="25"/>
        <v>0.23333333333333331</v>
      </c>
      <c r="O79" s="1">
        <v>6</v>
      </c>
      <c r="P79" s="1">
        <v>1</v>
      </c>
      <c r="Q79" s="1">
        <f t="shared" si="18"/>
        <v>3.9666666666666668</v>
      </c>
      <c r="R79" s="1">
        <f t="shared" si="19"/>
        <v>9.9999999999999992E-2</v>
      </c>
      <c r="S79" s="1">
        <f t="shared" si="20"/>
        <v>2.4874999999999998</v>
      </c>
      <c r="T79" s="1">
        <f t="shared" si="21"/>
        <v>6</v>
      </c>
      <c r="U79" s="1">
        <f t="shared" si="26"/>
        <v>490.0492264416315</v>
      </c>
      <c r="V79" s="1">
        <v>80.599999999999994</v>
      </c>
      <c r="W79" s="1">
        <f t="shared" si="22"/>
        <v>0.17301631387158095</v>
      </c>
      <c r="X79" s="1">
        <f t="shared" si="23"/>
        <v>9.2631578947368425</v>
      </c>
      <c r="Y79" s="1">
        <f t="shared" si="27"/>
        <v>465.85202398788977</v>
      </c>
      <c r="Z79" s="1">
        <f t="shared" si="28"/>
        <v>4.7999999999999972</v>
      </c>
      <c r="AA79" s="1">
        <f t="shared" si="29"/>
        <v>0.16447327258376981</v>
      </c>
      <c r="AB79" s="1">
        <v>6</v>
      </c>
      <c r="AC79" s="1">
        <v>1</v>
      </c>
      <c r="AD79" s="1">
        <v>30</v>
      </c>
      <c r="AE79" s="5"/>
    </row>
    <row r="80" spans="1:31" x14ac:dyDescent="0.35">
      <c r="A80" s="1" t="s">
        <v>114</v>
      </c>
      <c r="B80" s="1">
        <v>79</v>
      </c>
      <c r="C80" s="1">
        <v>36</v>
      </c>
      <c r="D80" s="1">
        <v>35</v>
      </c>
      <c r="E80" s="1">
        <v>97.3</v>
      </c>
      <c r="F80" s="1">
        <v>53</v>
      </c>
      <c r="G80" s="1">
        <v>38.200000000000003</v>
      </c>
      <c r="H80" s="1">
        <v>4.8</v>
      </c>
      <c r="I80" s="1">
        <v>0.8</v>
      </c>
      <c r="J80" s="1">
        <v>20.6</v>
      </c>
      <c r="K80" s="1">
        <v>6.5</v>
      </c>
      <c r="L80" s="1">
        <v>29.6</v>
      </c>
      <c r="M80" s="1">
        <f t="shared" si="24"/>
        <v>40.599999999999987</v>
      </c>
      <c r="N80" s="1">
        <f t="shared" si="25"/>
        <v>0.16666666666666669</v>
      </c>
      <c r="O80" s="1">
        <v>6</v>
      </c>
      <c r="P80" s="1">
        <v>1</v>
      </c>
      <c r="Q80" s="1">
        <f t="shared" si="18"/>
        <v>4.416666666666667</v>
      </c>
      <c r="R80" s="1">
        <f t="shared" si="19"/>
        <v>5.7142857142857148E-2</v>
      </c>
      <c r="S80" s="1">
        <f t="shared" si="20"/>
        <v>2.3875000000000002</v>
      </c>
      <c r="T80" s="1">
        <f t="shared" si="21"/>
        <v>4.8</v>
      </c>
      <c r="U80" s="1">
        <f t="shared" si="26"/>
        <v>506.78374655647394</v>
      </c>
      <c r="V80" s="1">
        <v>35.299999999999997</v>
      </c>
      <c r="W80" s="1">
        <f t="shared" si="22"/>
        <v>8.6022460493384009E-2</v>
      </c>
      <c r="X80" s="1">
        <f t="shared" si="23"/>
        <v>30.445714285714288</v>
      </c>
      <c r="Y80" s="1">
        <f t="shared" si="27"/>
        <v>410.35794369907524</v>
      </c>
      <c r="Z80" s="1">
        <f t="shared" si="28"/>
        <v>2.7000000000000028</v>
      </c>
      <c r="AA80" s="1">
        <f t="shared" si="29"/>
        <v>6.9654956852619396E-2</v>
      </c>
      <c r="AB80" s="1">
        <v>6</v>
      </c>
      <c r="AC80" s="1">
        <v>1</v>
      </c>
      <c r="AD80" s="1">
        <v>30</v>
      </c>
      <c r="AE80" s="5"/>
    </row>
    <row r="81" spans="1:31" x14ac:dyDescent="0.35">
      <c r="A81" s="1" t="s">
        <v>115</v>
      </c>
      <c r="B81" s="1">
        <v>80</v>
      </c>
      <c r="C81" s="1">
        <v>41.2</v>
      </c>
      <c r="D81" s="1">
        <v>40.5</v>
      </c>
      <c r="E81" s="1">
        <v>98.3</v>
      </c>
      <c r="F81" s="1">
        <v>63.2</v>
      </c>
      <c r="G81" s="1">
        <v>25.1</v>
      </c>
      <c r="H81" s="1">
        <v>8.1</v>
      </c>
      <c r="I81" s="1">
        <v>1.3</v>
      </c>
      <c r="J81" s="1">
        <v>57.2</v>
      </c>
      <c r="K81" s="1">
        <v>5.8</v>
      </c>
      <c r="L81" s="1">
        <v>3.2</v>
      </c>
      <c r="M81" s="1">
        <f t="shared" si="24"/>
        <v>32.099999999999994</v>
      </c>
      <c r="N81" s="1">
        <f t="shared" si="25"/>
        <v>0.16049382716049385</v>
      </c>
      <c r="O81" s="1">
        <v>6</v>
      </c>
      <c r="P81" s="1">
        <v>1</v>
      </c>
      <c r="Q81" s="1">
        <f t="shared" si="18"/>
        <v>5.2666666666666666</v>
      </c>
      <c r="R81" s="1">
        <f t="shared" si="19"/>
        <v>9.285714285714286E-2</v>
      </c>
      <c r="S81" s="1">
        <f t="shared" si="20"/>
        <v>1.5687500000000001</v>
      </c>
      <c r="T81" s="1">
        <f t="shared" si="21"/>
        <v>8.1</v>
      </c>
      <c r="U81" s="1">
        <f t="shared" si="26"/>
        <v>737.99044694643464</v>
      </c>
      <c r="V81" s="1">
        <v>208.4</v>
      </c>
      <c r="W81" s="1">
        <f t="shared" si="22"/>
        <v>0.28224796736155988</v>
      </c>
      <c r="X81" s="1">
        <f t="shared" si="23"/>
        <v>3.2553086419753088</v>
      </c>
      <c r="Y81" s="1">
        <f t="shared" si="27"/>
        <v>738.35784168124565</v>
      </c>
      <c r="Z81" s="1">
        <f t="shared" si="28"/>
        <v>1.7000000000000028</v>
      </c>
      <c r="AA81" s="1">
        <f t="shared" si="29"/>
        <v>0.28238847923071592</v>
      </c>
      <c r="AB81" s="1">
        <v>6</v>
      </c>
      <c r="AC81" s="1">
        <v>1</v>
      </c>
      <c r="AD81" s="1">
        <v>30</v>
      </c>
      <c r="AE81" s="5"/>
    </row>
    <row r="82" spans="1:31" x14ac:dyDescent="0.35">
      <c r="A82" s="1" t="s">
        <v>116</v>
      </c>
      <c r="B82" s="1">
        <v>81</v>
      </c>
      <c r="C82" s="1">
        <v>13</v>
      </c>
      <c r="D82" s="1">
        <v>11.9</v>
      </c>
      <c r="E82" s="1">
        <v>91.7</v>
      </c>
      <c r="F82" s="1">
        <v>50.8</v>
      </c>
      <c r="G82" s="1">
        <v>33</v>
      </c>
      <c r="H82" s="1">
        <v>6.2</v>
      </c>
      <c r="I82" s="1">
        <v>1.1000000000000001</v>
      </c>
      <c r="J82" s="1">
        <v>10.7</v>
      </c>
      <c r="K82" s="1">
        <v>9.8000000000000007</v>
      </c>
      <c r="L82" s="1">
        <v>9.8000000000000007</v>
      </c>
      <c r="M82" s="1">
        <f t="shared" si="24"/>
        <v>61.400000000000006</v>
      </c>
      <c r="N82" s="1">
        <f t="shared" si="25"/>
        <v>0.17741935483870969</v>
      </c>
      <c r="O82" s="1">
        <v>6</v>
      </c>
      <c r="P82" s="1">
        <v>1</v>
      </c>
      <c r="Q82" s="1">
        <f t="shared" si="18"/>
        <v>4.2333333333333334</v>
      </c>
      <c r="R82" s="1">
        <f t="shared" si="19"/>
        <v>7.8571428571428584E-2</v>
      </c>
      <c r="S82" s="1">
        <f t="shared" si="20"/>
        <v>2.0625</v>
      </c>
      <c r="T82" s="1">
        <f t="shared" si="21"/>
        <v>6.2</v>
      </c>
      <c r="U82" s="1">
        <f t="shared" si="26"/>
        <v>576.98499817050845</v>
      </c>
      <c r="V82" s="1">
        <v>292</v>
      </c>
      <c r="W82" s="1">
        <f t="shared" si="22"/>
        <v>0.52237033182344395</v>
      </c>
      <c r="X82" s="1">
        <f t="shared" si="23"/>
        <v>10.705882352941178</v>
      </c>
      <c r="Y82" s="1">
        <f t="shared" si="27"/>
        <v>558.99039859463755</v>
      </c>
      <c r="Z82" s="1">
        <f t="shared" si="28"/>
        <v>8.2999999999999972</v>
      </c>
      <c r="AA82" s="1">
        <f t="shared" si="29"/>
        <v>0.5060790157904751</v>
      </c>
      <c r="AB82" s="1">
        <v>6</v>
      </c>
      <c r="AC82" s="1">
        <v>1</v>
      </c>
      <c r="AD82" s="1">
        <v>30</v>
      </c>
      <c r="AE82" s="5"/>
    </row>
    <row r="83" spans="1:31" x14ac:dyDescent="0.35">
      <c r="A83" s="1" t="s">
        <v>117</v>
      </c>
      <c r="B83" s="1">
        <v>82</v>
      </c>
      <c r="C83" s="1">
        <v>54</v>
      </c>
      <c r="D83" s="1">
        <v>52.7</v>
      </c>
      <c r="E83" s="1">
        <v>97.7</v>
      </c>
      <c r="F83" s="1">
        <v>44.7</v>
      </c>
      <c r="G83" s="1">
        <v>45.2</v>
      </c>
      <c r="H83" s="1">
        <v>6.2</v>
      </c>
      <c r="I83" s="1">
        <v>1.1000000000000001</v>
      </c>
      <c r="J83" s="1">
        <v>6.9</v>
      </c>
      <c r="K83" s="1">
        <v>21.8</v>
      </c>
      <c r="L83" s="1">
        <v>6.7</v>
      </c>
      <c r="M83" s="1">
        <f t="shared" si="24"/>
        <v>62.3</v>
      </c>
      <c r="N83" s="1">
        <f t="shared" si="25"/>
        <v>0.17741935483870969</v>
      </c>
      <c r="O83" s="1">
        <v>6</v>
      </c>
      <c r="P83" s="1">
        <v>1</v>
      </c>
      <c r="Q83" s="1">
        <f t="shared" si="18"/>
        <v>3.7250000000000001</v>
      </c>
      <c r="R83" s="1">
        <f t="shared" si="19"/>
        <v>7.8571428571428584E-2</v>
      </c>
      <c r="S83" s="1">
        <f t="shared" si="20"/>
        <v>2.8250000000000002</v>
      </c>
      <c r="T83" s="1">
        <f t="shared" si="21"/>
        <v>6.2</v>
      </c>
      <c r="U83" s="1">
        <f t="shared" si="26"/>
        <v>438.27160493827159</v>
      </c>
      <c r="V83" s="1">
        <v>202.2</v>
      </c>
      <c r="W83" s="1">
        <f t="shared" si="22"/>
        <v>0.48491166258162405</v>
      </c>
      <c r="X83" s="1">
        <f t="shared" si="23"/>
        <v>6.8652751423149905</v>
      </c>
      <c r="Y83" s="1">
        <f t="shared" si="27"/>
        <v>416.98316539450963</v>
      </c>
      <c r="Z83" s="1">
        <f t="shared" si="28"/>
        <v>2.2999999999999972</v>
      </c>
      <c r="AA83" s="1">
        <f t="shared" si="29"/>
        <v>0.46135774647887323</v>
      </c>
      <c r="AB83" s="1">
        <v>6</v>
      </c>
      <c r="AC83" s="1">
        <v>1</v>
      </c>
      <c r="AD83" s="1">
        <v>30</v>
      </c>
      <c r="AE83" s="5"/>
    </row>
    <row r="84" spans="1:31" x14ac:dyDescent="0.35">
      <c r="A84" s="1" t="s">
        <v>118</v>
      </c>
      <c r="B84" s="1">
        <v>83</v>
      </c>
      <c r="C84" s="1">
        <v>58.7</v>
      </c>
      <c r="D84" s="1">
        <v>53.4</v>
      </c>
      <c r="E84" s="1">
        <v>91</v>
      </c>
      <c r="F84" s="1">
        <v>43.7</v>
      </c>
      <c r="G84" s="1">
        <v>40.1</v>
      </c>
      <c r="H84" s="1">
        <v>5.7</v>
      </c>
      <c r="I84" s="1">
        <v>1</v>
      </c>
      <c r="J84" s="1">
        <v>23.3</v>
      </c>
      <c r="K84" s="1">
        <v>13.7</v>
      </c>
      <c r="L84" s="1">
        <v>16.899999999999999</v>
      </c>
      <c r="M84" s="1">
        <f t="shared" si="24"/>
        <v>37.1</v>
      </c>
      <c r="N84" s="1">
        <f t="shared" si="25"/>
        <v>0.17543859649122806</v>
      </c>
      <c r="O84" s="1">
        <v>6</v>
      </c>
      <c r="P84" s="1">
        <v>1</v>
      </c>
      <c r="Q84" s="1">
        <f t="shared" si="18"/>
        <v>3.6416666666666671</v>
      </c>
      <c r="R84" s="1">
        <f t="shared" si="19"/>
        <v>7.1428571428571425E-2</v>
      </c>
      <c r="S84" s="1">
        <f t="shared" si="20"/>
        <v>2.5062500000000001</v>
      </c>
      <c r="T84" s="1">
        <f t="shared" si="21"/>
        <v>5.7</v>
      </c>
      <c r="U84" s="1">
        <f t="shared" si="26"/>
        <v>465.32228360957652</v>
      </c>
      <c r="V84" s="1">
        <v>86.7</v>
      </c>
      <c r="W84" s="1">
        <f t="shared" si="22"/>
        <v>0.21375651141774882</v>
      </c>
      <c r="X84" s="1">
        <f t="shared" si="23"/>
        <v>18.577340823970037</v>
      </c>
      <c r="Y84" s="1">
        <f t="shared" si="27"/>
        <v>405.60167933579521</v>
      </c>
      <c r="Z84" s="1">
        <f t="shared" si="28"/>
        <v>9</v>
      </c>
      <c r="AA84" s="1">
        <f t="shared" si="29"/>
        <v>0.18632247595678153</v>
      </c>
      <c r="AB84" s="1">
        <v>6</v>
      </c>
      <c r="AC84" s="1">
        <v>1</v>
      </c>
      <c r="AD84" s="1">
        <v>30</v>
      </c>
      <c r="AE84" s="5"/>
    </row>
    <row r="85" spans="1:31" x14ac:dyDescent="0.35">
      <c r="A85" s="1" t="s">
        <v>119</v>
      </c>
      <c r="B85" s="1">
        <v>84</v>
      </c>
      <c r="C85" s="1">
        <v>21.2</v>
      </c>
      <c r="D85" s="1">
        <v>20.5</v>
      </c>
      <c r="E85" s="1">
        <v>96.6</v>
      </c>
      <c r="F85" s="1">
        <v>50.5</v>
      </c>
      <c r="G85" s="1">
        <v>39.799999999999997</v>
      </c>
      <c r="H85" s="1">
        <v>4.9000000000000004</v>
      </c>
      <c r="I85" s="1">
        <v>0.9</v>
      </c>
      <c r="J85" s="1">
        <v>14.2</v>
      </c>
      <c r="K85" s="1">
        <v>7.7</v>
      </c>
      <c r="L85" s="1">
        <v>5.9</v>
      </c>
      <c r="M85" s="1">
        <f t="shared" si="24"/>
        <v>68.799999999999983</v>
      </c>
      <c r="N85" s="1">
        <f t="shared" si="25"/>
        <v>0.18367346938775508</v>
      </c>
      <c r="O85" s="1">
        <v>6</v>
      </c>
      <c r="P85" s="1">
        <v>1</v>
      </c>
      <c r="Q85" s="1">
        <f t="shared" si="18"/>
        <v>4.208333333333333</v>
      </c>
      <c r="R85" s="1">
        <f t="shared" si="19"/>
        <v>6.4285714285714293E-2</v>
      </c>
      <c r="S85" s="1">
        <f t="shared" si="20"/>
        <v>2.4874999999999998</v>
      </c>
      <c r="T85" s="1">
        <f t="shared" si="21"/>
        <v>4.9000000000000004</v>
      </c>
      <c r="U85" s="1">
        <f t="shared" si="26"/>
        <v>482.65695456122091</v>
      </c>
      <c r="V85" s="1">
        <v>33.4</v>
      </c>
      <c r="W85" s="1">
        <f t="shared" si="22"/>
        <v>7.1554811244353728E-2</v>
      </c>
      <c r="X85" s="1">
        <f t="shared" si="23"/>
        <v>6.1014634146341464</v>
      </c>
      <c r="Y85" s="1">
        <f t="shared" si="27"/>
        <v>466.77504166619599</v>
      </c>
      <c r="Z85" s="1">
        <f t="shared" si="28"/>
        <v>3.4000000000000057</v>
      </c>
      <c r="AA85" s="1">
        <f t="shared" si="29"/>
        <v>6.9200287459576001E-2</v>
      </c>
      <c r="AB85" s="1">
        <v>6</v>
      </c>
      <c r="AC85" s="1">
        <v>1</v>
      </c>
      <c r="AD85" s="1">
        <v>30</v>
      </c>
      <c r="AE85" s="5"/>
    </row>
    <row r="86" spans="1:31" x14ac:dyDescent="0.35">
      <c r="A86" s="1" t="s">
        <v>120</v>
      </c>
      <c r="B86" s="1">
        <v>85</v>
      </c>
      <c r="C86" s="1">
        <v>58.2</v>
      </c>
      <c r="D86" s="1">
        <v>57.6</v>
      </c>
      <c r="E86" s="1">
        <v>99</v>
      </c>
      <c r="F86" s="1">
        <v>53</v>
      </c>
      <c r="G86" s="1">
        <v>36.299999999999997</v>
      </c>
      <c r="H86" s="1">
        <v>7.9</v>
      </c>
      <c r="I86" s="1">
        <v>1.2</v>
      </c>
      <c r="J86" s="1">
        <v>11.6</v>
      </c>
      <c r="K86" s="1">
        <v>32.1</v>
      </c>
      <c r="L86" s="1">
        <v>1.5</v>
      </c>
      <c r="M86" s="1">
        <f t="shared" si="24"/>
        <v>53.800000000000004</v>
      </c>
      <c r="N86" s="1">
        <f t="shared" si="25"/>
        <v>0.15189873417721517</v>
      </c>
      <c r="O86" s="1">
        <v>6</v>
      </c>
      <c r="P86" s="1">
        <v>1</v>
      </c>
      <c r="Q86" s="1">
        <f t="shared" si="18"/>
        <v>4.416666666666667</v>
      </c>
      <c r="R86" s="1">
        <f t="shared" si="19"/>
        <v>8.5714285714285715E-2</v>
      </c>
      <c r="S86" s="1">
        <f t="shared" si="20"/>
        <v>2.2687499999999998</v>
      </c>
      <c r="T86" s="1">
        <f t="shared" si="21"/>
        <v>7.9</v>
      </c>
      <c r="U86" s="1">
        <f t="shared" si="26"/>
        <v>591.07384823848236</v>
      </c>
      <c r="V86" s="1">
        <v>383.4</v>
      </c>
      <c r="W86" s="1">
        <f t="shared" si="22"/>
        <v>0.65095488651891176</v>
      </c>
      <c r="X86" s="1">
        <f t="shared" si="23"/>
        <v>1.5156250000000002</v>
      </c>
      <c r="Y86" s="1">
        <f t="shared" si="27"/>
        <v>588.98090780191308</v>
      </c>
      <c r="Z86" s="1">
        <f t="shared" si="28"/>
        <v>1</v>
      </c>
      <c r="AA86" s="1">
        <f t="shared" si="29"/>
        <v>0.64864991259993698</v>
      </c>
      <c r="AB86" s="1">
        <v>6</v>
      </c>
      <c r="AC86" s="1">
        <v>1</v>
      </c>
      <c r="AD86" s="1">
        <v>30</v>
      </c>
      <c r="AE86" s="5"/>
    </row>
    <row r="87" spans="1:31" x14ac:dyDescent="0.35">
      <c r="A87" s="1" t="s">
        <v>121</v>
      </c>
      <c r="B87" s="1">
        <v>86</v>
      </c>
      <c r="C87" s="1">
        <v>32.299999999999997</v>
      </c>
      <c r="D87" s="1">
        <v>30.7</v>
      </c>
      <c r="E87" s="1">
        <v>94.8</v>
      </c>
      <c r="F87" s="1">
        <v>47.4</v>
      </c>
      <c r="G87" s="1">
        <v>40.299999999999997</v>
      </c>
      <c r="H87" s="1">
        <v>5.8</v>
      </c>
      <c r="I87" s="1">
        <v>0.9</v>
      </c>
      <c r="J87" s="1">
        <v>28.4</v>
      </c>
      <c r="K87" s="1">
        <v>14.1</v>
      </c>
      <c r="L87" s="1">
        <v>15.9</v>
      </c>
      <c r="M87" s="1">
        <f t="shared" si="24"/>
        <v>36.400000000000006</v>
      </c>
      <c r="N87" s="1">
        <f t="shared" si="25"/>
        <v>0.15517241379310345</v>
      </c>
      <c r="O87" s="1">
        <v>6</v>
      </c>
      <c r="P87" s="1">
        <v>1</v>
      </c>
      <c r="Q87" s="1">
        <f t="shared" si="18"/>
        <v>3.9499999999999997</v>
      </c>
      <c r="R87" s="1">
        <f t="shared" si="19"/>
        <v>6.4285714285714293E-2</v>
      </c>
      <c r="S87" s="1">
        <f t="shared" si="20"/>
        <v>2.5187499999999998</v>
      </c>
      <c r="T87" s="1">
        <f t="shared" si="21"/>
        <v>5.8</v>
      </c>
      <c r="U87" s="1">
        <f t="shared" si="26"/>
        <v>485.5402542372882</v>
      </c>
      <c r="V87" s="1">
        <v>87.9</v>
      </c>
      <c r="W87" s="1">
        <f t="shared" si="22"/>
        <v>0.20113581183894072</v>
      </c>
      <c r="X87" s="1">
        <f t="shared" si="23"/>
        <v>16.728664495114003</v>
      </c>
      <c r="Y87" s="1">
        <f t="shared" si="27"/>
        <v>437.01814806796233</v>
      </c>
      <c r="Z87" s="1">
        <f t="shared" si="28"/>
        <v>5.2000000000000028</v>
      </c>
      <c r="AA87" s="1">
        <f t="shared" si="29"/>
        <v>0.1810354532562452</v>
      </c>
      <c r="AB87" s="1">
        <v>6</v>
      </c>
      <c r="AC87" s="1">
        <v>1</v>
      </c>
      <c r="AD87" s="1">
        <v>30</v>
      </c>
      <c r="AE87" s="5"/>
    </row>
    <row r="88" spans="1:31" x14ac:dyDescent="0.35">
      <c r="A88" s="1" t="s">
        <v>122</v>
      </c>
      <c r="B88" s="1">
        <v>87</v>
      </c>
      <c r="C88" s="1">
        <v>12.6</v>
      </c>
      <c r="D88" s="1">
        <v>11.5</v>
      </c>
      <c r="E88" s="1">
        <v>91</v>
      </c>
      <c r="F88" s="1">
        <v>40.1</v>
      </c>
      <c r="G88" s="1">
        <v>42.8</v>
      </c>
      <c r="H88" s="1">
        <v>5.9</v>
      </c>
      <c r="I88" s="1">
        <v>1.8</v>
      </c>
      <c r="J88" s="1">
        <v>32.299999999999997</v>
      </c>
      <c r="K88" s="1">
        <v>13.7</v>
      </c>
      <c r="L88" s="1">
        <v>9.5</v>
      </c>
      <c r="M88" s="1">
        <f t="shared" si="24"/>
        <v>35.5</v>
      </c>
      <c r="N88" s="1">
        <f t="shared" si="25"/>
        <v>0.30508474576271183</v>
      </c>
      <c r="O88" s="1">
        <v>6</v>
      </c>
      <c r="P88" s="1">
        <v>1</v>
      </c>
      <c r="Q88" s="1">
        <f t="shared" si="18"/>
        <v>3.3416666666666668</v>
      </c>
      <c r="R88" s="1">
        <f t="shared" si="19"/>
        <v>0.12857142857142859</v>
      </c>
      <c r="S88" s="1">
        <f t="shared" si="20"/>
        <v>2.6749999999999998</v>
      </c>
      <c r="T88" s="1">
        <f t="shared" si="21"/>
        <v>5.9</v>
      </c>
      <c r="U88" s="1">
        <f t="shared" si="26"/>
        <v>418.17512877115524</v>
      </c>
      <c r="V88" s="1">
        <v>194.8</v>
      </c>
      <c r="W88" s="1">
        <f t="shared" si="22"/>
        <v>0.50956402102122278</v>
      </c>
      <c r="X88" s="1">
        <f t="shared" si="23"/>
        <v>10.408695652173913</v>
      </c>
      <c r="Y88" s="1">
        <f t="shared" si="27"/>
        <v>382.28758696424291</v>
      </c>
      <c r="Z88" s="1">
        <f t="shared" si="28"/>
        <v>9</v>
      </c>
      <c r="AA88" s="1">
        <f t="shared" si="29"/>
        <v>0.46583353862396626</v>
      </c>
      <c r="AB88" s="1">
        <v>6</v>
      </c>
      <c r="AC88" s="1">
        <v>1</v>
      </c>
      <c r="AD88" s="1">
        <v>30</v>
      </c>
      <c r="AE88" s="5"/>
    </row>
    <row r="89" spans="1:31" x14ac:dyDescent="0.35">
      <c r="A89" s="1" t="s">
        <v>123</v>
      </c>
      <c r="B89" s="1">
        <v>88</v>
      </c>
      <c r="C89" s="1">
        <v>18.8</v>
      </c>
      <c r="D89" s="1">
        <v>16.7</v>
      </c>
      <c r="E89" s="1">
        <v>88.8</v>
      </c>
      <c r="F89" s="1">
        <v>53.5</v>
      </c>
      <c r="G89" s="1">
        <v>26.5</v>
      </c>
      <c r="H89" s="1">
        <v>6.5</v>
      </c>
      <c r="I89" s="1">
        <v>2</v>
      </c>
      <c r="J89" s="1">
        <v>21.6</v>
      </c>
      <c r="K89" s="1">
        <v>8.1999999999999993</v>
      </c>
      <c r="L89" s="1">
        <v>26.8</v>
      </c>
      <c r="M89" s="1">
        <f t="shared" si="24"/>
        <v>32.199999999999989</v>
      </c>
      <c r="N89" s="1">
        <f t="shared" si="25"/>
        <v>0.30769230769230771</v>
      </c>
      <c r="O89" s="1">
        <v>6</v>
      </c>
      <c r="P89" s="1">
        <v>1</v>
      </c>
      <c r="Q89" s="1">
        <f t="shared" si="18"/>
        <v>4.458333333333333</v>
      </c>
      <c r="R89" s="1">
        <f t="shared" si="19"/>
        <v>0.14285714285714285</v>
      </c>
      <c r="S89" s="1">
        <f t="shared" si="20"/>
        <v>1.65625</v>
      </c>
      <c r="T89" s="1">
        <f t="shared" si="21"/>
        <v>6.5</v>
      </c>
      <c r="U89" s="1">
        <f t="shared" si="26"/>
        <v>651.50659133709985</v>
      </c>
      <c r="V89" s="1">
        <v>90</v>
      </c>
      <c r="W89" s="1">
        <f t="shared" si="22"/>
        <v>0.14542902143458572</v>
      </c>
      <c r="X89" s="1">
        <f t="shared" si="23"/>
        <v>30.170059880239524</v>
      </c>
      <c r="Y89" s="1">
        <f t="shared" si="27"/>
        <v>618.85859584417403</v>
      </c>
      <c r="Z89" s="1">
        <f t="shared" si="28"/>
        <v>11.200000000000003</v>
      </c>
      <c r="AA89" s="1">
        <f t="shared" si="29"/>
        <v>0.13814134990605578</v>
      </c>
      <c r="AB89" s="1">
        <v>6</v>
      </c>
      <c r="AC89" s="1">
        <v>1</v>
      </c>
      <c r="AD89" s="1">
        <v>30</v>
      </c>
      <c r="AE89" s="5"/>
    </row>
    <row r="90" spans="1:31" x14ac:dyDescent="0.35">
      <c r="A90" s="1" t="s">
        <v>124</v>
      </c>
      <c r="B90" s="1">
        <v>89</v>
      </c>
      <c r="C90" s="1">
        <v>9.6999999999999993</v>
      </c>
      <c r="D90" s="1">
        <v>7.9</v>
      </c>
      <c r="E90" s="1">
        <v>81.400000000000006</v>
      </c>
      <c r="F90" s="1">
        <v>35.6</v>
      </c>
      <c r="G90" s="1">
        <v>38.799999999999997</v>
      </c>
      <c r="H90" s="1">
        <v>5.0999999999999996</v>
      </c>
      <c r="I90" s="1">
        <v>1.5</v>
      </c>
      <c r="J90" s="1">
        <v>34.700000000000003</v>
      </c>
      <c r="K90" s="1">
        <v>14.3</v>
      </c>
      <c r="L90" s="1">
        <v>1.7</v>
      </c>
      <c r="M90" s="1">
        <f t="shared" si="24"/>
        <v>30.700000000000006</v>
      </c>
      <c r="N90" s="1">
        <f t="shared" si="25"/>
        <v>0.29411764705882354</v>
      </c>
      <c r="O90" s="1">
        <v>6</v>
      </c>
      <c r="P90" s="1">
        <v>1</v>
      </c>
      <c r="Q90" s="1">
        <f t="shared" si="18"/>
        <v>2.9666666666666668</v>
      </c>
      <c r="R90" s="1">
        <f t="shared" si="19"/>
        <v>0.10714285714285714</v>
      </c>
      <c r="S90" s="1">
        <f t="shared" si="20"/>
        <v>2.4249999999999998</v>
      </c>
      <c r="T90" s="1">
        <f t="shared" si="21"/>
        <v>5.0999999999999996</v>
      </c>
      <c r="U90" s="1">
        <f t="shared" si="26"/>
        <v>407.73662551440333</v>
      </c>
      <c r="V90" s="1">
        <v>195</v>
      </c>
      <c r="W90" s="1">
        <f t="shared" si="22"/>
        <v>0.48637051608278109</v>
      </c>
      <c r="X90" s="1">
        <f t="shared" si="23"/>
        <v>2.0873417721518983</v>
      </c>
      <c r="Y90" s="1">
        <f t="shared" si="27"/>
        <v>400.92890821287091</v>
      </c>
      <c r="Z90" s="1">
        <f t="shared" si="28"/>
        <v>18.599999999999994</v>
      </c>
      <c r="AA90" s="1">
        <f t="shared" si="29"/>
        <v>0.47824989907145737</v>
      </c>
      <c r="AB90" s="1">
        <v>6</v>
      </c>
      <c r="AC90" s="1">
        <v>1</v>
      </c>
      <c r="AD90" s="1">
        <v>30</v>
      </c>
      <c r="AE90" s="5"/>
    </row>
    <row r="91" spans="1:31" x14ac:dyDescent="0.35">
      <c r="A91" s="1" t="s">
        <v>125</v>
      </c>
      <c r="B91" s="1">
        <v>90</v>
      </c>
      <c r="C91" s="1">
        <v>25.9</v>
      </c>
      <c r="D91" s="1">
        <v>19.5</v>
      </c>
      <c r="E91" s="1">
        <v>75.3</v>
      </c>
      <c r="F91" s="1">
        <v>35.9</v>
      </c>
      <c r="G91" s="1">
        <v>30.5</v>
      </c>
      <c r="H91" s="1">
        <v>5.0999999999999996</v>
      </c>
      <c r="I91" s="1">
        <v>3.4</v>
      </c>
      <c r="J91" s="1">
        <v>20</v>
      </c>
      <c r="K91" s="1">
        <v>23.2</v>
      </c>
      <c r="L91" s="1">
        <v>1.6</v>
      </c>
      <c r="M91" s="1">
        <f t="shared" si="24"/>
        <v>30.499999999999993</v>
      </c>
      <c r="N91" s="1">
        <f t="shared" si="25"/>
        <v>0.66666666666666674</v>
      </c>
      <c r="O91" s="1">
        <v>3</v>
      </c>
      <c r="P91" s="1">
        <v>0.5</v>
      </c>
      <c r="Q91" s="1">
        <f t="shared" si="18"/>
        <v>2.9916666666666667</v>
      </c>
      <c r="R91" s="1">
        <f t="shared" si="19"/>
        <v>0.24285714285714285</v>
      </c>
      <c r="S91" s="1">
        <f t="shared" si="20"/>
        <v>1.90625</v>
      </c>
      <c r="T91" s="1">
        <f t="shared" si="21"/>
        <v>5.0999999999999996</v>
      </c>
      <c r="U91" s="1">
        <f t="shared" si="26"/>
        <v>468.24655095683147</v>
      </c>
      <c r="V91" s="1">
        <v>295</v>
      </c>
      <c r="W91" s="1">
        <f t="shared" si="22"/>
        <v>0.63766307788379384</v>
      </c>
      <c r="X91" s="1">
        <f t="shared" si="23"/>
        <v>2.1251282051282052</v>
      </c>
      <c r="Y91" s="1">
        <f t="shared" si="27"/>
        <v>462.62675420852901</v>
      </c>
      <c r="Z91" s="1">
        <f t="shared" si="28"/>
        <v>24.700000000000003</v>
      </c>
      <c r="AA91" s="1">
        <f t="shared" si="29"/>
        <v>0.63000997956565108</v>
      </c>
      <c r="AB91" s="1">
        <v>3</v>
      </c>
      <c r="AC91" s="1">
        <v>0.5</v>
      </c>
      <c r="AD91" s="1">
        <v>30</v>
      </c>
      <c r="AE91" s="5" t="s">
        <v>126</v>
      </c>
    </row>
    <row r="92" spans="1:31" x14ac:dyDescent="0.35">
      <c r="A92" s="1" t="s">
        <v>127</v>
      </c>
      <c r="B92" s="1">
        <v>91</v>
      </c>
      <c r="C92" s="1">
        <v>38.5</v>
      </c>
      <c r="D92" s="1">
        <v>28.8</v>
      </c>
      <c r="E92" s="1">
        <v>74.8</v>
      </c>
      <c r="F92" s="1">
        <v>37.6</v>
      </c>
      <c r="G92" s="1">
        <v>28.9</v>
      </c>
      <c r="H92" s="1">
        <v>5.0999999999999996</v>
      </c>
      <c r="I92" s="1">
        <v>2.8</v>
      </c>
      <c r="J92" s="1">
        <v>19.5</v>
      </c>
      <c r="K92" s="1">
        <v>15.2</v>
      </c>
      <c r="L92" s="1">
        <v>17.399999999999999</v>
      </c>
      <c r="M92" s="1">
        <f t="shared" si="24"/>
        <v>22.699999999999996</v>
      </c>
      <c r="N92" s="1">
        <f t="shared" si="25"/>
        <v>0.5490196078431373</v>
      </c>
      <c r="O92" s="1">
        <v>3</v>
      </c>
      <c r="P92" s="1">
        <v>0.5</v>
      </c>
      <c r="Q92" s="1">
        <f t="shared" si="18"/>
        <v>3.1333333333333333</v>
      </c>
      <c r="R92" s="1">
        <f t="shared" si="19"/>
        <v>0.19999999999999998</v>
      </c>
      <c r="S92" s="1">
        <f t="shared" si="20"/>
        <v>1.8062499999999999</v>
      </c>
      <c r="T92" s="1">
        <f t="shared" si="21"/>
        <v>5.0999999999999996</v>
      </c>
      <c r="U92" s="1">
        <f t="shared" si="26"/>
        <v>505.08512544802869</v>
      </c>
      <c r="V92" s="1">
        <v>51</v>
      </c>
      <c r="W92" s="1">
        <f t="shared" si="22"/>
        <v>0.11649179342388351</v>
      </c>
      <c r="X92" s="1">
        <f t="shared" si="23"/>
        <v>23.260416666666664</v>
      </c>
      <c r="Y92" s="1">
        <f t="shared" si="27"/>
        <v>437.79908009849407</v>
      </c>
      <c r="Z92" s="1">
        <f t="shared" si="28"/>
        <v>25.200000000000003</v>
      </c>
      <c r="AA92" s="1">
        <f t="shared" si="29"/>
        <v>0.10097307845833148</v>
      </c>
      <c r="AB92" s="1">
        <v>3</v>
      </c>
      <c r="AC92" s="1">
        <v>0.5</v>
      </c>
      <c r="AD92" s="1">
        <v>30</v>
      </c>
      <c r="AE92" s="5"/>
    </row>
    <row r="93" spans="1:31" x14ac:dyDescent="0.35">
      <c r="A93" s="1" t="s">
        <v>128</v>
      </c>
      <c r="B93" s="1">
        <v>92</v>
      </c>
      <c r="C93" s="1">
        <v>30.4</v>
      </c>
      <c r="D93" s="1">
        <v>22</v>
      </c>
      <c r="E93" s="1">
        <v>72.400000000000006</v>
      </c>
      <c r="F93" s="1">
        <v>34.799999999999997</v>
      </c>
      <c r="G93" s="1">
        <v>30.3</v>
      </c>
      <c r="H93" s="1">
        <v>4.7</v>
      </c>
      <c r="I93" s="1">
        <v>2.2000000000000002</v>
      </c>
      <c r="J93" s="1">
        <v>11.3</v>
      </c>
      <c r="K93" s="1">
        <v>27.7</v>
      </c>
      <c r="L93" s="1">
        <v>4.3</v>
      </c>
      <c r="M93" s="1">
        <f t="shared" si="24"/>
        <v>29.100000000000005</v>
      </c>
      <c r="N93" s="1">
        <f t="shared" si="25"/>
        <v>0.46808510638297873</v>
      </c>
      <c r="O93" s="1">
        <v>3</v>
      </c>
      <c r="P93" s="1">
        <v>0.5</v>
      </c>
      <c r="Q93" s="1">
        <f t="shared" si="18"/>
        <v>2.9</v>
      </c>
      <c r="R93" s="1">
        <f t="shared" si="19"/>
        <v>0.15714285714285717</v>
      </c>
      <c r="S93" s="1">
        <f t="shared" si="20"/>
        <v>1.89375</v>
      </c>
      <c r="T93" s="1">
        <f t="shared" si="21"/>
        <v>4.7</v>
      </c>
      <c r="U93" s="1">
        <f t="shared" si="26"/>
        <v>468.26388888888891</v>
      </c>
      <c r="V93" s="1">
        <v>322</v>
      </c>
      <c r="W93" s="1">
        <f t="shared" si="22"/>
        <v>0.71252409231884639</v>
      </c>
      <c r="X93" s="1">
        <f t="shared" si="23"/>
        <v>5.9418181818181814</v>
      </c>
      <c r="Y93" s="1">
        <f t="shared" si="27"/>
        <v>451.91454362206844</v>
      </c>
      <c r="Z93" s="1">
        <f t="shared" si="28"/>
        <v>27.599999999999994</v>
      </c>
      <c r="AA93" s="1">
        <f t="shared" si="29"/>
        <v>0.68764644816847098</v>
      </c>
      <c r="AB93" s="1">
        <v>3</v>
      </c>
      <c r="AC93" s="1">
        <v>0.5</v>
      </c>
      <c r="AD93" s="1">
        <v>30</v>
      </c>
      <c r="AE93" s="5"/>
    </row>
    <row r="94" spans="1:31" x14ac:dyDescent="0.35">
      <c r="A94" s="1" t="s">
        <v>129</v>
      </c>
      <c r="B94" s="1">
        <v>93</v>
      </c>
      <c r="C94" s="1">
        <v>84.9</v>
      </c>
      <c r="D94" s="1">
        <v>76.900000000000006</v>
      </c>
      <c r="E94" s="1">
        <v>90.6</v>
      </c>
      <c r="F94" s="1">
        <v>43.2</v>
      </c>
      <c r="G94" s="1">
        <v>40.200000000000003</v>
      </c>
      <c r="H94" s="1">
        <v>5.9</v>
      </c>
      <c r="I94" s="1">
        <v>0.8</v>
      </c>
      <c r="J94" s="1">
        <v>42.3</v>
      </c>
      <c r="K94" s="1">
        <v>29.8</v>
      </c>
      <c r="L94" s="1">
        <v>10.3</v>
      </c>
      <c r="M94" s="1">
        <f t="shared" si="24"/>
        <v>8.1999999999999957</v>
      </c>
      <c r="N94" s="1">
        <f t="shared" si="25"/>
        <v>0.13559322033898305</v>
      </c>
      <c r="O94" s="1">
        <v>3</v>
      </c>
      <c r="P94" s="1">
        <v>0.5</v>
      </c>
      <c r="Q94" s="1">
        <f t="shared" si="18"/>
        <v>3.6</v>
      </c>
      <c r="R94" s="1">
        <f t="shared" si="19"/>
        <v>5.7142857142857148E-2</v>
      </c>
      <c r="S94" s="1">
        <f t="shared" si="20"/>
        <v>2.5125000000000002</v>
      </c>
      <c r="T94" s="1">
        <f t="shared" si="21"/>
        <v>5.9</v>
      </c>
      <c r="U94" s="1">
        <f t="shared" si="26"/>
        <v>469.36736958934512</v>
      </c>
      <c r="V94" s="1">
        <v>241</v>
      </c>
      <c r="W94" s="1">
        <f t="shared" si="22"/>
        <v>0.55236909356656283</v>
      </c>
      <c r="X94" s="1">
        <f t="shared" si="23"/>
        <v>11.371521456436932</v>
      </c>
      <c r="Y94" s="1">
        <f t="shared" si="27"/>
        <v>436.30247022674604</v>
      </c>
      <c r="Z94" s="1">
        <f t="shared" si="28"/>
        <v>9.4000000000000057</v>
      </c>
      <c r="AA94" s="1">
        <f t="shared" si="29"/>
        <v>0.51345708205249474</v>
      </c>
      <c r="AB94" s="1">
        <v>3</v>
      </c>
      <c r="AC94" s="1">
        <v>0.5</v>
      </c>
      <c r="AD94" s="1">
        <v>30</v>
      </c>
      <c r="AE94" s="5"/>
    </row>
    <row r="95" spans="1:31" x14ac:dyDescent="0.35">
      <c r="A95" s="1" t="s">
        <v>130</v>
      </c>
      <c r="B95" s="1">
        <v>94</v>
      </c>
      <c r="C95" s="1">
        <v>90.5</v>
      </c>
      <c r="D95" s="1">
        <v>77.900000000000006</v>
      </c>
      <c r="E95" s="1">
        <v>86.1</v>
      </c>
      <c r="F95" s="1">
        <v>39.9</v>
      </c>
      <c r="G95" s="1">
        <v>39.6</v>
      </c>
      <c r="H95" s="1">
        <v>5.7</v>
      </c>
      <c r="I95" s="1">
        <v>0.4</v>
      </c>
      <c r="J95" s="1">
        <v>42.2</v>
      </c>
      <c r="K95" s="1">
        <v>27.2</v>
      </c>
      <c r="L95" s="1">
        <v>7.6</v>
      </c>
      <c r="M95" s="1">
        <f t="shared" si="24"/>
        <v>9.0999999999999925</v>
      </c>
      <c r="N95" s="1">
        <f t="shared" si="25"/>
        <v>7.0175438596491224E-2</v>
      </c>
      <c r="O95" s="1">
        <v>3</v>
      </c>
      <c r="P95" s="1">
        <v>0.5</v>
      </c>
      <c r="Q95" s="1">
        <f t="shared" si="18"/>
        <v>3.3249999999999997</v>
      </c>
      <c r="R95" s="1">
        <f t="shared" si="19"/>
        <v>2.8571428571428574E-2</v>
      </c>
      <c r="S95" s="1">
        <f t="shared" si="20"/>
        <v>2.4750000000000001</v>
      </c>
      <c r="T95" s="1">
        <f t="shared" si="21"/>
        <v>5.7</v>
      </c>
      <c r="U95" s="1">
        <f t="shared" si="26"/>
        <v>456.77570093457939</v>
      </c>
      <c r="V95" s="1">
        <v>245</v>
      </c>
      <c r="W95" s="1">
        <f t="shared" si="22"/>
        <v>0.5689743829441819</v>
      </c>
      <c r="X95" s="1">
        <f t="shared" si="23"/>
        <v>8.8292682926829258</v>
      </c>
      <c r="Y95" s="1">
        <f t="shared" si="27"/>
        <v>430.59935094483023</v>
      </c>
      <c r="Z95" s="1">
        <f t="shared" si="28"/>
        <v>13.900000000000006</v>
      </c>
      <c r="AA95" s="1">
        <f t="shared" si="29"/>
        <v>0.53636828644501289</v>
      </c>
      <c r="AB95" s="1">
        <v>3</v>
      </c>
      <c r="AC95" s="1">
        <v>0.5</v>
      </c>
      <c r="AD95" s="1">
        <v>30</v>
      </c>
      <c r="AE95" s="5"/>
    </row>
    <row r="96" spans="1:31" x14ac:dyDescent="0.35">
      <c r="A96" s="1" t="s">
        <v>131</v>
      </c>
      <c r="B96" s="1">
        <v>95</v>
      </c>
      <c r="C96" s="1">
        <v>92.9</v>
      </c>
      <c r="D96" s="1">
        <v>81.599999999999994</v>
      </c>
      <c r="E96" s="1">
        <v>84.6</v>
      </c>
      <c r="F96" s="1">
        <v>39.700000000000003</v>
      </c>
      <c r="G96" s="1">
        <v>38.200000000000003</v>
      </c>
      <c r="H96" s="1">
        <v>5.4</v>
      </c>
      <c r="I96" s="1">
        <v>0.9</v>
      </c>
      <c r="J96" s="1">
        <v>40.5</v>
      </c>
      <c r="K96" s="1">
        <v>25.2</v>
      </c>
      <c r="L96" s="1">
        <v>10.8</v>
      </c>
      <c r="M96" s="1">
        <f t="shared" si="24"/>
        <v>8.0999999999999943</v>
      </c>
      <c r="N96" s="1">
        <f t="shared" si="25"/>
        <v>0.16666666666666666</v>
      </c>
      <c r="O96" s="1">
        <v>3</v>
      </c>
      <c r="P96" s="1">
        <v>0.5</v>
      </c>
      <c r="Q96" s="1">
        <f t="shared" si="18"/>
        <v>3.3083333333333336</v>
      </c>
      <c r="R96" s="1">
        <f t="shared" si="19"/>
        <v>6.4285714285714293E-2</v>
      </c>
      <c r="S96" s="1">
        <f t="shared" si="20"/>
        <v>2.3875000000000002</v>
      </c>
      <c r="T96" s="1">
        <f t="shared" si="21"/>
        <v>5.4</v>
      </c>
      <c r="U96" s="1">
        <f t="shared" si="26"/>
        <v>454.43388756927936</v>
      </c>
      <c r="V96" s="1">
        <v>281</v>
      </c>
      <c r="W96" s="1">
        <f t="shared" si="22"/>
        <v>0.67513699821959916</v>
      </c>
      <c r="X96" s="1">
        <f t="shared" si="23"/>
        <v>12.295588235294121</v>
      </c>
      <c r="Y96" s="1">
        <f t="shared" si="27"/>
        <v>416.21182180953474</v>
      </c>
      <c r="Z96" s="1">
        <f t="shared" si="28"/>
        <v>15.400000000000006</v>
      </c>
      <c r="AA96" s="1">
        <f t="shared" si="29"/>
        <v>0.61835177280250908</v>
      </c>
      <c r="AB96" s="1">
        <v>3</v>
      </c>
      <c r="AC96" s="1">
        <v>0.5</v>
      </c>
      <c r="AD96" s="1">
        <v>30</v>
      </c>
      <c r="AE96" s="5"/>
    </row>
    <row r="97" spans="1:31" x14ac:dyDescent="0.35">
      <c r="A97" s="1" t="s">
        <v>132</v>
      </c>
      <c r="B97" s="1">
        <v>96</v>
      </c>
      <c r="C97" s="1">
        <v>26.3</v>
      </c>
      <c r="D97" s="1">
        <v>22.7</v>
      </c>
      <c r="E97" s="1">
        <v>86.3</v>
      </c>
      <c r="F97" s="1">
        <v>52.9</v>
      </c>
      <c r="G97" s="1">
        <v>22.5</v>
      </c>
      <c r="H97" s="1">
        <v>7.9</v>
      </c>
      <c r="I97" s="1">
        <v>2.6</v>
      </c>
      <c r="J97" s="1">
        <v>15.2</v>
      </c>
      <c r="K97" s="1">
        <v>9.1999999999999993</v>
      </c>
      <c r="L97" s="1">
        <v>4.3</v>
      </c>
      <c r="M97" s="1">
        <f t="shared" si="24"/>
        <v>57.599999999999994</v>
      </c>
      <c r="N97" s="1">
        <f t="shared" si="25"/>
        <v>0.32911392405063289</v>
      </c>
      <c r="O97" s="1">
        <v>3</v>
      </c>
      <c r="P97" s="1">
        <v>0.5</v>
      </c>
      <c r="Q97" s="1">
        <f t="shared" si="18"/>
        <v>4.4083333333333332</v>
      </c>
      <c r="R97" s="1">
        <f t="shared" si="19"/>
        <v>0.18571428571428572</v>
      </c>
      <c r="S97" s="1">
        <f t="shared" si="20"/>
        <v>1.40625</v>
      </c>
      <c r="T97" s="1">
        <f t="shared" si="21"/>
        <v>7.9</v>
      </c>
      <c r="U97" s="1">
        <f t="shared" si="26"/>
        <v>722.44858362436935</v>
      </c>
      <c r="V97" s="1">
        <v>541</v>
      </c>
      <c r="W97" s="1">
        <f t="shared" si="22"/>
        <v>0.74909356186713261</v>
      </c>
      <c r="X97" s="1">
        <f t="shared" si="23"/>
        <v>4.98193832599119</v>
      </c>
      <c r="Y97" s="1">
        <f t="shared" si="27"/>
        <v>722.20618029548314</v>
      </c>
      <c r="Z97" s="1">
        <f t="shared" si="28"/>
        <v>13.700000000000003</v>
      </c>
      <c r="AA97" s="1">
        <f t="shared" si="29"/>
        <v>0.74884221834295694</v>
      </c>
      <c r="AB97" s="1">
        <v>3</v>
      </c>
      <c r="AC97" s="1">
        <v>0.5</v>
      </c>
      <c r="AD97" s="1">
        <v>30</v>
      </c>
      <c r="AE97" s="5"/>
    </row>
    <row r="98" spans="1:31" x14ac:dyDescent="0.35">
      <c r="A98" s="1" t="s">
        <v>133</v>
      </c>
      <c r="B98" s="1">
        <v>97</v>
      </c>
      <c r="C98" s="1">
        <v>3.7</v>
      </c>
      <c r="D98" s="1">
        <v>3.3</v>
      </c>
      <c r="E98" s="1">
        <v>89.2</v>
      </c>
      <c r="F98" s="1">
        <v>43.3</v>
      </c>
      <c r="G98" s="1">
        <v>36.200000000000003</v>
      </c>
      <c r="H98" s="1">
        <v>5.9</v>
      </c>
      <c r="I98" s="1">
        <v>3.3</v>
      </c>
      <c r="J98" s="1">
        <v>12</v>
      </c>
      <c r="K98" s="1">
        <v>5.9</v>
      </c>
      <c r="L98" s="1">
        <v>7.9</v>
      </c>
      <c r="M98" s="1">
        <f t="shared" si="24"/>
        <v>63.4</v>
      </c>
      <c r="N98" s="1">
        <f t="shared" si="25"/>
        <v>0.55932203389830504</v>
      </c>
      <c r="O98" s="1">
        <v>3</v>
      </c>
      <c r="P98" s="1">
        <v>0.5</v>
      </c>
      <c r="Q98" s="1">
        <f t="shared" ref="Q98:Q129" si="30">F98/12</f>
        <v>3.6083333333333329</v>
      </c>
      <c r="R98" s="1">
        <f t="shared" ref="R98:R129" si="31">I98/14</f>
        <v>0.23571428571428571</v>
      </c>
      <c r="S98" s="1">
        <f t="shared" ref="S98:S129" si="32">G98/16</f>
        <v>2.2625000000000002</v>
      </c>
      <c r="T98" s="1">
        <f t="shared" ref="T98:T129" si="33">H98/1</f>
        <v>5.9</v>
      </c>
      <c r="U98" s="1">
        <f t="shared" si="26"/>
        <v>476.70048853814347</v>
      </c>
      <c r="V98" s="1">
        <v>342</v>
      </c>
      <c r="W98" s="1">
        <f t="shared" ref="W98:W129" si="34">V98/Y98</f>
        <v>0.75602093226584111</v>
      </c>
      <c r="X98" s="1">
        <f t="shared" ref="X98:X129" si="35">L98*C98/D98</f>
        <v>8.8575757575757592</v>
      </c>
      <c r="Y98" s="1">
        <f t="shared" si="27"/>
        <v>452.36842712146216</v>
      </c>
      <c r="Z98" s="1">
        <f t="shared" si="28"/>
        <v>10.799999999999997</v>
      </c>
      <c r="AA98" s="1">
        <f t="shared" si="29"/>
        <v>0.71743161214032336</v>
      </c>
      <c r="AB98" s="1">
        <v>3</v>
      </c>
      <c r="AC98" s="1">
        <v>0.5</v>
      </c>
      <c r="AD98" s="1">
        <v>30</v>
      </c>
      <c r="AE98" s="5"/>
    </row>
    <row r="99" spans="1:31" x14ac:dyDescent="0.35">
      <c r="A99" s="1" t="s">
        <v>134</v>
      </c>
      <c r="B99" s="1">
        <v>98</v>
      </c>
      <c r="C99" s="1">
        <v>72.5</v>
      </c>
      <c r="D99" s="1">
        <v>60.4</v>
      </c>
      <c r="E99" s="1">
        <v>83.3</v>
      </c>
      <c r="F99" s="1">
        <v>41.4</v>
      </c>
      <c r="G99" s="1">
        <v>34.200000000000003</v>
      </c>
      <c r="H99" s="1">
        <v>5.7</v>
      </c>
      <c r="I99" s="1">
        <v>1.6</v>
      </c>
      <c r="J99" s="1">
        <v>21</v>
      </c>
      <c r="K99" s="1">
        <v>20.100000000000001</v>
      </c>
      <c r="L99" s="1">
        <v>10.5</v>
      </c>
      <c r="M99" s="1">
        <f t="shared" si="24"/>
        <v>31.699999999999996</v>
      </c>
      <c r="N99" s="1">
        <f t="shared" si="25"/>
        <v>0.2807017543859649</v>
      </c>
      <c r="O99" s="1">
        <v>3</v>
      </c>
      <c r="P99" s="1">
        <v>0.5</v>
      </c>
      <c r="Q99" s="1">
        <f t="shared" si="30"/>
        <v>3.4499999999999997</v>
      </c>
      <c r="R99" s="1">
        <f t="shared" si="31"/>
        <v>0.1142857142857143</v>
      </c>
      <c r="S99" s="1">
        <f t="shared" si="32"/>
        <v>2.1375000000000002</v>
      </c>
      <c r="T99" s="1">
        <f t="shared" si="33"/>
        <v>5.7</v>
      </c>
      <c r="U99" s="1">
        <f t="shared" si="26"/>
        <v>502.65379975874544</v>
      </c>
      <c r="V99" s="1">
        <v>183</v>
      </c>
      <c r="W99" s="1">
        <f t="shared" si="34"/>
        <v>0.38912126292226379</v>
      </c>
      <c r="X99" s="1">
        <f t="shared" si="35"/>
        <v>12.603476821192054</v>
      </c>
      <c r="Y99" s="1">
        <f t="shared" si="27"/>
        <v>470.29041442168273</v>
      </c>
      <c r="Z99" s="1">
        <f t="shared" si="28"/>
        <v>16.700000000000003</v>
      </c>
      <c r="AA99" s="1">
        <f t="shared" si="29"/>
        <v>0.36406767458603317</v>
      </c>
      <c r="AB99" s="1">
        <v>3</v>
      </c>
      <c r="AC99" s="1">
        <v>0.5</v>
      </c>
      <c r="AD99" s="1">
        <v>30</v>
      </c>
      <c r="AE99" s="5"/>
    </row>
    <row r="100" spans="1:31" x14ac:dyDescent="0.35">
      <c r="A100" s="1" t="s">
        <v>135</v>
      </c>
      <c r="B100" s="1">
        <v>99</v>
      </c>
      <c r="C100" s="1">
        <v>91.3</v>
      </c>
      <c r="D100" s="1">
        <v>87.4</v>
      </c>
      <c r="E100" s="1">
        <v>95.7</v>
      </c>
      <c r="F100" s="1">
        <v>43.6</v>
      </c>
      <c r="G100" s="1">
        <v>44.8</v>
      </c>
      <c r="H100" s="1">
        <v>6.4</v>
      </c>
      <c r="I100" s="1">
        <v>0.4</v>
      </c>
      <c r="J100" s="1">
        <v>43.1</v>
      </c>
      <c r="K100" s="1">
        <v>31.7</v>
      </c>
      <c r="L100" s="1">
        <v>11.3</v>
      </c>
      <c r="M100" s="1">
        <f t="shared" si="24"/>
        <v>9.6000000000000014</v>
      </c>
      <c r="N100" s="1">
        <f t="shared" si="25"/>
        <v>6.25E-2</v>
      </c>
      <c r="O100" s="1">
        <v>3</v>
      </c>
      <c r="P100" s="1">
        <v>0.5</v>
      </c>
      <c r="Q100" s="1">
        <f t="shared" si="30"/>
        <v>3.6333333333333333</v>
      </c>
      <c r="R100" s="1">
        <f t="shared" si="31"/>
        <v>2.8571428571428574E-2</v>
      </c>
      <c r="S100" s="1">
        <f t="shared" si="32"/>
        <v>2.8</v>
      </c>
      <c r="T100" s="1">
        <f t="shared" si="33"/>
        <v>6.4</v>
      </c>
      <c r="U100" s="1">
        <f t="shared" si="26"/>
        <v>448.45938375350141</v>
      </c>
      <c r="V100" s="1">
        <v>246</v>
      </c>
      <c r="W100" s="1">
        <f t="shared" si="34"/>
        <v>0.59829334485960672</v>
      </c>
      <c r="X100" s="1">
        <f t="shared" si="35"/>
        <v>11.804233409610983</v>
      </c>
      <c r="Y100" s="1">
        <f t="shared" si="27"/>
        <v>411.16954101791896</v>
      </c>
      <c r="Z100" s="1">
        <f t="shared" si="28"/>
        <v>4.2999999999999972</v>
      </c>
      <c r="AA100" s="1">
        <f t="shared" si="29"/>
        <v>0.54854465958775767</v>
      </c>
      <c r="AB100" s="1">
        <v>3</v>
      </c>
      <c r="AC100" s="1">
        <v>0.5</v>
      </c>
      <c r="AD100" s="1">
        <v>30</v>
      </c>
      <c r="AE100" s="5"/>
    </row>
    <row r="101" spans="1:31" x14ac:dyDescent="0.35">
      <c r="A101" s="1" t="s">
        <v>136</v>
      </c>
      <c r="B101" s="1">
        <v>100</v>
      </c>
      <c r="C101" s="1">
        <v>92.4</v>
      </c>
      <c r="D101" s="1">
        <v>84.8</v>
      </c>
      <c r="E101" s="1">
        <v>91.8</v>
      </c>
      <c r="F101" s="1">
        <v>43.6</v>
      </c>
      <c r="G101" s="1">
        <v>39.700000000000003</v>
      </c>
      <c r="H101" s="1">
        <v>6.1</v>
      </c>
      <c r="I101" s="1">
        <v>1.9</v>
      </c>
      <c r="J101" s="1">
        <v>23.3</v>
      </c>
      <c r="K101" s="1">
        <v>33</v>
      </c>
      <c r="L101" s="1">
        <v>12.4</v>
      </c>
      <c r="M101" s="1">
        <f t="shared" si="24"/>
        <v>23.1</v>
      </c>
      <c r="N101" s="1">
        <f t="shared" si="25"/>
        <v>0.31147540983606559</v>
      </c>
      <c r="O101" s="1">
        <v>3</v>
      </c>
      <c r="P101" s="1">
        <v>0.5</v>
      </c>
      <c r="Q101" s="1">
        <f t="shared" si="30"/>
        <v>3.6333333333333333</v>
      </c>
      <c r="R101" s="1">
        <f t="shared" si="31"/>
        <v>0.1357142857142857</v>
      </c>
      <c r="S101" s="1">
        <f t="shared" si="32"/>
        <v>2.4812500000000002</v>
      </c>
      <c r="T101" s="1">
        <f t="shared" si="33"/>
        <v>6.1</v>
      </c>
      <c r="U101" s="1">
        <f t="shared" si="26"/>
        <v>468.10879883169042</v>
      </c>
      <c r="V101" s="1">
        <v>253</v>
      </c>
      <c r="W101" s="1">
        <f t="shared" si="34"/>
        <v>0.5916005567882443</v>
      </c>
      <c r="X101" s="1">
        <f t="shared" si="35"/>
        <v>13.511320754716982</v>
      </c>
      <c r="Y101" s="1">
        <f t="shared" si="27"/>
        <v>427.6534176599128</v>
      </c>
      <c r="Z101" s="1">
        <f t="shared" si="28"/>
        <v>8.2000000000000028</v>
      </c>
      <c r="AA101" s="1">
        <f t="shared" si="29"/>
        <v>0.54047264360644232</v>
      </c>
      <c r="AB101" s="1">
        <v>3</v>
      </c>
      <c r="AC101" s="1">
        <v>0.5</v>
      </c>
      <c r="AD101" s="1">
        <v>30</v>
      </c>
      <c r="AE101" s="5"/>
    </row>
    <row r="102" spans="1:31" x14ac:dyDescent="0.35">
      <c r="A102" s="1" t="s">
        <v>137</v>
      </c>
      <c r="B102" s="1">
        <v>101</v>
      </c>
      <c r="C102" s="1">
        <v>90.2</v>
      </c>
      <c r="D102" s="1">
        <v>74.3</v>
      </c>
      <c r="E102" s="1">
        <v>82.4</v>
      </c>
      <c r="F102" s="1">
        <v>41.4</v>
      </c>
      <c r="G102" s="1">
        <v>35.299999999999997</v>
      </c>
      <c r="H102" s="1">
        <v>4.9000000000000004</v>
      </c>
      <c r="I102" s="1">
        <v>0.4</v>
      </c>
      <c r="J102" s="1">
        <v>41.4</v>
      </c>
      <c r="K102" s="1">
        <v>18</v>
      </c>
      <c r="L102" s="1">
        <v>20.399999999999999</v>
      </c>
      <c r="M102" s="1">
        <f t="shared" si="24"/>
        <v>2.6000000000000085</v>
      </c>
      <c r="N102" s="1">
        <f t="shared" si="25"/>
        <v>8.1632653061224483E-2</v>
      </c>
      <c r="O102" s="1">
        <v>3</v>
      </c>
      <c r="P102" s="1">
        <v>0.5</v>
      </c>
      <c r="Q102" s="1">
        <f t="shared" si="30"/>
        <v>3.4499999999999997</v>
      </c>
      <c r="R102" s="1">
        <f t="shared" si="31"/>
        <v>2.8571428571428574E-2</v>
      </c>
      <c r="S102" s="1">
        <f t="shared" si="32"/>
        <v>2.2062499999999998</v>
      </c>
      <c r="T102" s="1">
        <f t="shared" si="33"/>
        <v>4.9000000000000004</v>
      </c>
      <c r="U102" s="1">
        <f t="shared" si="26"/>
        <v>484.9390243902439</v>
      </c>
      <c r="V102" s="1">
        <v>49</v>
      </c>
      <c r="W102" s="1">
        <f t="shared" si="34"/>
        <v>0.12091773788920343</v>
      </c>
      <c r="X102" s="1">
        <f t="shared" si="35"/>
        <v>24.765545087483176</v>
      </c>
      <c r="Y102" s="1">
        <f t="shared" si="27"/>
        <v>405.23417701461267</v>
      </c>
      <c r="Z102" s="1">
        <f t="shared" si="28"/>
        <v>17.599999999999994</v>
      </c>
      <c r="AA102" s="1">
        <f t="shared" si="29"/>
        <v>0.10104363133408777</v>
      </c>
      <c r="AB102" s="1">
        <v>3</v>
      </c>
      <c r="AC102" s="1">
        <v>0.5</v>
      </c>
      <c r="AD102" s="1">
        <v>30</v>
      </c>
      <c r="AE102" s="5"/>
    </row>
    <row r="103" spans="1:31" x14ac:dyDescent="0.35">
      <c r="A103" s="1" t="s">
        <v>138</v>
      </c>
      <c r="B103" s="1">
        <v>102</v>
      </c>
      <c r="C103" s="1">
        <v>84.4</v>
      </c>
      <c r="D103" s="1">
        <v>78.2</v>
      </c>
      <c r="E103" s="1">
        <v>92.7</v>
      </c>
      <c r="F103" s="1">
        <v>44.3</v>
      </c>
      <c r="G103" s="1">
        <v>38.9</v>
      </c>
      <c r="H103" s="1">
        <v>6.3</v>
      </c>
      <c r="I103" s="1">
        <v>2.7</v>
      </c>
      <c r="J103" s="1">
        <v>20.3</v>
      </c>
      <c r="K103" s="1">
        <v>17.399999999999999</v>
      </c>
      <c r="L103" s="1">
        <v>7.7</v>
      </c>
      <c r="M103" s="1">
        <f t="shared" si="24"/>
        <v>47.300000000000004</v>
      </c>
      <c r="N103" s="1">
        <f t="shared" si="25"/>
        <v>0.4285714285714286</v>
      </c>
      <c r="O103" s="1">
        <v>3</v>
      </c>
      <c r="P103" s="1">
        <v>0.5</v>
      </c>
      <c r="Q103" s="1">
        <f t="shared" si="30"/>
        <v>3.6916666666666664</v>
      </c>
      <c r="R103" s="1">
        <f t="shared" si="31"/>
        <v>0.19285714285714287</v>
      </c>
      <c r="S103" s="1">
        <f t="shared" si="32"/>
        <v>2.4312499999999999</v>
      </c>
      <c r="T103" s="1">
        <f t="shared" si="33"/>
        <v>6.3</v>
      </c>
      <c r="U103" s="1">
        <f t="shared" si="26"/>
        <v>474.53000723065793</v>
      </c>
      <c r="V103" s="1">
        <v>262</v>
      </c>
      <c r="W103" s="1">
        <f t="shared" si="34"/>
        <v>0.58010765238406614</v>
      </c>
      <c r="X103" s="1">
        <f t="shared" si="35"/>
        <v>8.3104859335038377</v>
      </c>
      <c r="Y103" s="1">
        <f t="shared" si="27"/>
        <v>451.64031007565512</v>
      </c>
      <c r="Z103" s="1">
        <f t="shared" si="28"/>
        <v>7.2999999999999972</v>
      </c>
      <c r="AA103" s="1">
        <f t="shared" si="29"/>
        <v>0.55212525237133836</v>
      </c>
      <c r="AB103" s="1">
        <v>3</v>
      </c>
      <c r="AC103" s="1">
        <v>0.5</v>
      </c>
      <c r="AD103" s="1">
        <v>30</v>
      </c>
      <c r="AE103" s="5"/>
    </row>
    <row r="104" spans="1:31" x14ac:dyDescent="0.35">
      <c r="A104" s="1" t="s">
        <v>139</v>
      </c>
      <c r="B104" s="1">
        <v>103</v>
      </c>
      <c r="C104" s="1">
        <v>85.8</v>
      </c>
      <c r="D104" s="1">
        <v>83.2</v>
      </c>
      <c r="E104" s="1">
        <v>97</v>
      </c>
      <c r="F104" s="1">
        <v>45.8</v>
      </c>
      <c r="G104" s="1">
        <v>44</v>
      </c>
      <c r="H104" s="1">
        <v>6.3</v>
      </c>
      <c r="I104" s="1">
        <v>0.4</v>
      </c>
      <c r="J104" s="1">
        <v>38.700000000000003</v>
      </c>
      <c r="K104" s="1">
        <v>19.2</v>
      </c>
      <c r="L104" s="1">
        <v>15.8</v>
      </c>
      <c r="M104" s="1">
        <f t="shared" si="24"/>
        <v>23.299999999999994</v>
      </c>
      <c r="N104" s="1">
        <f t="shared" si="25"/>
        <v>6.3492063492063502E-2</v>
      </c>
      <c r="O104" s="1">
        <v>3</v>
      </c>
      <c r="P104" s="1">
        <v>0.5</v>
      </c>
      <c r="Q104" s="1">
        <f t="shared" si="30"/>
        <v>3.8166666666666664</v>
      </c>
      <c r="R104" s="1">
        <f t="shared" si="31"/>
        <v>2.8571428571428574E-2</v>
      </c>
      <c r="S104" s="1">
        <f t="shared" si="32"/>
        <v>2.75</v>
      </c>
      <c r="T104" s="1">
        <f t="shared" si="33"/>
        <v>6.3</v>
      </c>
      <c r="U104" s="1">
        <f t="shared" si="26"/>
        <v>463.69602763385149</v>
      </c>
      <c r="V104" s="1">
        <v>171</v>
      </c>
      <c r="W104" s="1">
        <f t="shared" si="34"/>
        <v>0.41461692382794285</v>
      </c>
      <c r="X104" s="1">
        <f t="shared" si="35"/>
        <v>16.293749999999999</v>
      </c>
      <c r="Y104" s="1">
        <f t="shared" si="27"/>
        <v>412.42889562067501</v>
      </c>
      <c r="Z104" s="1">
        <f t="shared" si="28"/>
        <v>3</v>
      </c>
      <c r="AA104" s="1">
        <f t="shared" si="29"/>
        <v>0.36877607270560192</v>
      </c>
      <c r="AB104" s="1">
        <v>3</v>
      </c>
      <c r="AC104" s="1">
        <v>0.5</v>
      </c>
      <c r="AD104" s="1">
        <v>30</v>
      </c>
      <c r="AE104" s="5"/>
    </row>
    <row r="105" spans="1:31" x14ac:dyDescent="0.35">
      <c r="A105" s="1" t="s">
        <v>140</v>
      </c>
      <c r="B105" s="1">
        <v>104</v>
      </c>
      <c r="C105" s="1">
        <v>11.82</v>
      </c>
      <c r="D105" s="1">
        <v>9.31</v>
      </c>
      <c r="E105" s="1">
        <v>78.760000000000005</v>
      </c>
      <c r="F105" s="1">
        <v>55.8</v>
      </c>
      <c r="G105" s="1">
        <v>32.25</v>
      </c>
      <c r="H105" s="1">
        <v>7.14</v>
      </c>
      <c r="I105" s="1">
        <v>4.32</v>
      </c>
      <c r="J105" s="1">
        <v>10.09</v>
      </c>
      <c r="K105" s="1">
        <v>23.01</v>
      </c>
      <c r="L105" s="1">
        <v>2.99</v>
      </c>
      <c r="M105" s="1">
        <f t="shared" si="24"/>
        <v>42.669999999999995</v>
      </c>
      <c r="N105" s="1">
        <f t="shared" si="25"/>
        <v>0.60504201680672276</v>
      </c>
      <c r="O105" s="1">
        <v>5</v>
      </c>
      <c r="P105" s="1">
        <v>1</v>
      </c>
      <c r="Q105" s="1">
        <f t="shared" si="30"/>
        <v>4.6499999999999995</v>
      </c>
      <c r="R105" s="1">
        <f t="shared" si="31"/>
        <v>0.30857142857142861</v>
      </c>
      <c r="S105" s="1">
        <f t="shared" si="32"/>
        <v>2.015625</v>
      </c>
      <c r="T105" s="1">
        <f t="shared" si="33"/>
        <v>7.14</v>
      </c>
      <c r="U105" s="1">
        <f t="shared" si="26"/>
        <v>584.79047331926438</v>
      </c>
      <c r="V105" s="1">
        <v>161.57201000000001</v>
      </c>
      <c r="W105" s="1">
        <f t="shared" si="34"/>
        <v>0.27896866761248129</v>
      </c>
      <c r="X105" s="1">
        <f t="shared" si="35"/>
        <v>3.7961117078410318</v>
      </c>
      <c r="Y105" s="1">
        <f t="shared" si="27"/>
        <v>579.17618986674734</v>
      </c>
      <c r="Z105" s="1">
        <f t="shared" si="28"/>
        <v>21.239999999999995</v>
      </c>
      <c r="AA105" s="1">
        <f t="shared" si="29"/>
        <v>0.27629042772006701</v>
      </c>
      <c r="AB105" s="1">
        <v>5</v>
      </c>
      <c r="AC105" s="1">
        <v>1</v>
      </c>
      <c r="AD105" s="1">
        <v>30</v>
      </c>
      <c r="AE105" s="5" t="s">
        <v>217</v>
      </c>
    </row>
    <row r="106" spans="1:31" x14ac:dyDescent="0.35">
      <c r="A106" s="1" t="s">
        <v>141</v>
      </c>
      <c r="B106" s="1">
        <v>105</v>
      </c>
      <c r="C106" s="1">
        <v>9.16</v>
      </c>
      <c r="D106" s="1">
        <v>7.25</v>
      </c>
      <c r="E106" s="1">
        <v>79.150000000000006</v>
      </c>
      <c r="F106" s="1">
        <v>49.5</v>
      </c>
      <c r="G106" s="1">
        <v>37.18</v>
      </c>
      <c r="H106" s="1">
        <v>6.79</v>
      </c>
      <c r="I106" s="1">
        <v>6.03</v>
      </c>
      <c r="J106" s="1">
        <v>7.24</v>
      </c>
      <c r="K106" s="1">
        <v>21.51</v>
      </c>
      <c r="L106" s="1">
        <v>21.15</v>
      </c>
      <c r="M106" s="1">
        <f t="shared" si="24"/>
        <v>29.250000000000007</v>
      </c>
      <c r="N106" s="1">
        <f t="shared" si="25"/>
        <v>0.8880706921944036</v>
      </c>
      <c r="O106" s="1">
        <v>5</v>
      </c>
      <c r="P106" s="1">
        <v>1</v>
      </c>
      <c r="Q106" s="1">
        <f t="shared" si="30"/>
        <v>4.125</v>
      </c>
      <c r="R106" s="1">
        <f t="shared" si="31"/>
        <v>0.43071428571428572</v>
      </c>
      <c r="S106" s="1">
        <f t="shared" si="32"/>
        <v>2.32375</v>
      </c>
      <c r="T106" s="1">
        <f t="shared" si="33"/>
        <v>6.79</v>
      </c>
      <c r="U106" s="1">
        <f t="shared" si="26"/>
        <v>488.25125628140694</v>
      </c>
      <c r="V106" s="1">
        <v>187.84443999999999</v>
      </c>
      <c r="W106" s="1">
        <f t="shared" si="34"/>
        <v>0.46825105738137679</v>
      </c>
      <c r="X106" s="1">
        <f t="shared" si="35"/>
        <v>26.721931034482758</v>
      </c>
      <c r="Y106" s="1">
        <f t="shared" si="27"/>
        <v>401.16180634058065</v>
      </c>
      <c r="Z106" s="1">
        <f t="shared" si="28"/>
        <v>20.849999999999994</v>
      </c>
      <c r="AA106" s="1">
        <f t="shared" si="29"/>
        <v>0.38472904592330343</v>
      </c>
      <c r="AB106" s="1">
        <v>5</v>
      </c>
      <c r="AC106" s="1">
        <v>1</v>
      </c>
      <c r="AD106" s="1">
        <v>30</v>
      </c>
      <c r="AE106" s="5"/>
    </row>
    <row r="107" spans="1:31" x14ac:dyDescent="0.35">
      <c r="A107" s="1" t="s">
        <v>142</v>
      </c>
      <c r="B107" s="1">
        <v>106</v>
      </c>
      <c r="C107" s="1">
        <v>13.96</v>
      </c>
      <c r="D107" s="1">
        <v>12.17</v>
      </c>
      <c r="E107" s="1">
        <v>87.18</v>
      </c>
      <c r="F107" s="1">
        <v>58.11</v>
      </c>
      <c r="G107" s="1">
        <v>26.92</v>
      </c>
      <c r="H107" s="1">
        <v>8.52</v>
      </c>
      <c r="I107" s="1">
        <v>5.95</v>
      </c>
      <c r="J107" s="1">
        <v>11.19</v>
      </c>
      <c r="K107" s="1">
        <v>8.2799999999999994</v>
      </c>
      <c r="L107" s="1">
        <v>25.58</v>
      </c>
      <c r="M107" s="1">
        <f t="shared" si="24"/>
        <v>42.13000000000001</v>
      </c>
      <c r="N107" s="1">
        <f t="shared" si="25"/>
        <v>0.69835680751173712</v>
      </c>
      <c r="O107" s="1">
        <v>5</v>
      </c>
      <c r="P107" s="1">
        <v>1</v>
      </c>
      <c r="Q107" s="1">
        <f t="shared" si="30"/>
        <v>4.8425000000000002</v>
      </c>
      <c r="R107" s="1">
        <f t="shared" si="31"/>
        <v>0.42499999999999999</v>
      </c>
      <c r="S107" s="1">
        <f t="shared" si="32"/>
        <v>1.6825000000000001</v>
      </c>
      <c r="T107" s="1">
        <f t="shared" si="33"/>
        <v>8.52</v>
      </c>
      <c r="U107" s="1">
        <f t="shared" si="26"/>
        <v>654.2713567839196</v>
      </c>
      <c r="V107" s="1">
        <v>197.48803000000001</v>
      </c>
      <c r="W107" s="1">
        <f t="shared" si="34"/>
        <v>0.31646739719088696</v>
      </c>
      <c r="X107" s="1">
        <f t="shared" si="35"/>
        <v>29.342382908792111</v>
      </c>
      <c r="Y107" s="1">
        <f t="shared" si="27"/>
        <v>624.03910087736176</v>
      </c>
      <c r="Z107" s="1">
        <f t="shared" si="28"/>
        <v>12.819999999999993</v>
      </c>
      <c r="AA107" s="1">
        <f t="shared" si="29"/>
        <v>0.30184422403993855</v>
      </c>
      <c r="AB107" s="1">
        <v>5</v>
      </c>
      <c r="AC107" s="1">
        <v>1</v>
      </c>
      <c r="AD107" s="1">
        <v>30</v>
      </c>
      <c r="AE107" s="5"/>
    </row>
    <row r="108" spans="1:31" x14ac:dyDescent="0.35">
      <c r="A108" s="1" t="s">
        <v>143</v>
      </c>
      <c r="B108" s="1">
        <v>107</v>
      </c>
      <c r="C108" s="1">
        <v>14.3</v>
      </c>
      <c r="D108" s="1">
        <v>11.6</v>
      </c>
      <c r="E108" s="1">
        <v>81.12</v>
      </c>
      <c r="F108" s="1">
        <v>65.400000000000006</v>
      </c>
      <c r="G108" s="1">
        <v>22.1</v>
      </c>
      <c r="H108" s="1">
        <v>8.59</v>
      </c>
      <c r="I108" s="1">
        <v>3.41</v>
      </c>
      <c r="J108" s="1">
        <v>11.92</v>
      </c>
      <c r="K108" s="1">
        <v>17.32</v>
      </c>
      <c r="L108" s="1">
        <v>14.92</v>
      </c>
      <c r="M108" s="1">
        <f t="shared" si="24"/>
        <v>36.96</v>
      </c>
      <c r="N108" s="1">
        <f t="shared" si="25"/>
        <v>0.39697322467986035</v>
      </c>
      <c r="O108" s="1">
        <v>5</v>
      </c>
      <c r="P108" s="1">
        <v>1</v>
      </c>
      <c r="Q108" s="1">
        <f t="shared" si="30"/>
        <v>5.45</v>
      </c>
      <c r="R108" s="1">
        <f t="shared" si="31"/>
        <v>0.24357142857142858</v>
      </c>
      <c r="S108" s="1">
        <f t="shared" si="32"/>
        <v>1.3812500000000001</v>
      </c>
      <c r="T108" s="1">
        <f t="shared" si="33"/>
        <v>8.59</v>
      </c>
      <c r="U108" s="1">
        <f t="shared" si="26"/>
        <v>756.89447236180899</v>
      </c>
      <c r="V108" s="1">
        <v>173.76863</v>
      </c>
      <c r="W108" s="1">
        <f t="shared" si="34"/>
        <v>0.22756024318841578</v>
      </c>
      <c r="X108" s="1">
        <f t="shared" si="35"/>
        <v>18.392758620689658</v>
      </c>
      <c r="Y108" s="1">
        <f t="shared" si="27"/>
        <v>763.61594435510733</v>
      </c>
      <c r="Z108" s="1">
        <f t="shared" si="28"/>
        <v>18.879999999999995</v>
      </c>
      <c r="AA108" s="1">
        <f t="shared" si="29"/>
        <v>0.22958105303342144</v>
      </c>
      <c r="AB108" s="1">
        <v>5</v>
      </c>
      <c r="AC108" s="1">
        <v>1</v>
      </c>
      <c r="AD108" s="1">
        <v>30</v>
      </c>
      <c r="AE108" s="5"/>
    </row>
    <row r="109" spans="1:31" x14ac:dyDescent="0.35">
      <c r="A109" s="1" t="s">
        <v>144</v>
      </c>
      <c r="B109" s="1">
        <v>108</v>
      </c>
      <c r="C109" s="1">
        <v>10.67</v>
      </c>
      <c r="D109" s="1">
        <v>9.0399999999999991</v>
      </c>
      <c r="E109" s="1">
        <v>84.72</v>
      </c>
      <c r="F109" s="1">
        <v>38.28</v>
      </c>
      <c r="G109" s="1">
        <v>49.45</v>
      </c>
      <c r="H109" s="1">
        <v>5.45</v>
      </c>
      <c r="I109" s="1">
        <v>6.33</v>
      </c>
      <c r="J109" s="1">
        <v>8.61</v>
      </c>
      <c r="K109" s="1">
        <v>11.43</v>
      </c>
      <c r="L109" s="1">
        <v>14.21</v>
      </c>
      <c r="M109" s="1">
        <f t="shared" si="24"/>
        <v>50.470000000000006</v>
      </c>
      <c r="N109" s="1">
        <f t="shared" si="25"/>
        <v>1.1614678899082569</v>
      </c>
      <c r="O109" s="1">
        <v>5</v>
      </c>
      <c r="P109" s="1">
        <v>1</v>
      </c>
      <c r="Q109" s="1">
        <f t="shared" si="30"/>
        <v>3.19</v>
      </c>
      <c r="R109" s="1">
        <f t="shared" si="31"/>
        <v>0.45214285714285712</v>
      </c>
      <c r="S109" s="1">
        <f t="shared" si="32"/>
        <v>3.0906250000000002</v>
      </c>
      <c r="T109" s="1">
        <f t="shared" si="33"/>
        <v>5.45</v>
      </c>
      <c r="U109" s="1">
        <f t="shared" si="26"/>
        <v>300.29645261782736</v>
      </c>
      <c r="V109" s="1">
        <v>158.56305</v>
      </c>
      <c r="W109" s="1">
        <f t="shared" si="34"/>
        <v>0.73993924364319374</v>
      </c>
      <c r="X109" s="1">
        <f t="shared" si="35"/>
        <v>16.772201327433631</v>
      </c>
      <c r="Y109" s="1">
        <f t="shared" si="27"/>
        <v>214.29198594643091</v>
      </c>
      <c r="Z109" s="1">
        <f t="shared" si="28"/>
        <v>15.280000000000001</v>
      </c>
      <c r="AA109" s="1">
        <f t="shared" si="29"/>
        <v>0.52802172192754959</v>
      </c>
      <c r="AB109" s="1">
        <v>5</v>
      </c>
      <c r="AC109" s="1">
        <v>1</v>
      </c>
      <c r="AD109" s="1">
        <v>30</v>
      </c>
      <c r="AE109" s="5"/>
    </row>
    <row r="110" spans="1:31" x14ac:dyDescent="0.35">
      <c r="A110" s="1" t="s">
        <v>145</v>
      </c>
      <c r="B110" s="1">
        <v>109</v>
      </c>
      <c r="C110" s="1">
        <v>13.9</v>
      </c>
      <c r="D110" s="1">
        <v>12.41</v>
      </c>
      <c r="E110" s="1">
        <v>89.28</v>
      </c>
      <c r="F110" s="1">
        <v>39.46</v>
      </c>
      <c r="G110" s="1">
        <v>53.19</v>
      </c>
      <c r="H110" s="1">
        <v>4.66</v>
      </c>
      <c r="I110" s="1">
        <v>2.2000000000000002</v>
      </c>
      <c r="J110" s="1">
        <v>6.69</v>
      </c>
      <c r="K110" s="1">
        <v>17.28</v>
      </c>
      <c r="L110" s="1">
        <v>19.399999999999999</v>
      </c>
      <c r="M110" s="1">
        <f t="shared" si="24"/>
        <v>45.910000000000004</v>
      </c>
      <c r="N110" s="1">
        <f t="shared" si="25"/>
        <v>0.47210300429184554</v>
      </c>
      <c r="O110" s="1">
        <v>5</v>
      </c>
      <c r="P110" s="1">
        <v>1</v>
      </c>
      <c r="Q110" s="1">
        <f t="shared" si="30"/>
        <v>3.2883333333333336</v>
      </c>
      <c r="R110" s="1">
        <f t="shared" si="31"/>
        <v>0.15714285714285717</v>
      </c>
      <c r="S110" s="1">
        <f t="shared" si="32"/>
        <v>3.3243749999999999</v>
      </c>
      <c r="T110" s="1">
        <f t="shared" si="33"/>
        <v>4.66</v>
      </c>
      <c r="U110" s="1">
        <f t="shared" si="26"/>
        <v>300.88265835929388</v>
      </c>
      <c r="V110" s="1">
        <v>222.73837</v>
      </c>
      <c r="W110" s="1">
        <f t="shared" si="34"/>
        <v>1.2200462128825296</v>
      </c>
      <c r="X110" s="1">
        <f t="shared" si="35"/>
        <v>21.729250604351328</v>
      </c>
      <c r="Y110" s="1">
        <f t="shared" si="27"/>
        <v>182.56551895173666</v>
      </c>
      <c r="Z110" s="1">
        <f t="shared" si="28"/>
        <v>10.719999999999999</v>
      </c>
      <c r="AA110" s="1">
        <f t="shared" si="29"/>
        <v>0.74028317622088002</v>
      </c>
      <c r="AB110" s="1">
        <v>5</v>
      </c>
      <c r="AC110" s="1">
        <v>1</v>
      </c>
      <c r="AD110" s="1">
        <v>30</v>
      </c>
      <c r="AE110" s="5"/>
    </row>
    <row r="111" spans="1:31" x14ac:dyDescent="0.35">
      <c r="A111" s="1" t="s">
        <v>146</v>
      </c>
      <c r="B111" s="1">
        <v>110</v>
      </c>
      <c r="C111" s="1">
        <v>34.4</v>
      </c>
      <c r="D111" s="1">
        <v>31.04</v>
      </c>
      <c r="E111" s="1">
        <v>90.24</v>
      </c>
      <c r="F111" s="1">
        <v>45.15</v>
      </c>
      <c r="G111" s="1">
        <v>44.68</v>
      </c>
      <c r="H111" s="1">
        <v>7.03</v>
      </c>
      <c r="I111" s="1">
        <v>2.14</v>
      </c>
      <c r="J111" s="1">
        <v>5.35</v>
      </c>
      <c r="K111" s="1">
        <v>29.53</v>
      </c>
      <c r="L111" s="1">
        <v>5.32</v>
      </c>
      <c r="M111" s="1">
        <f t="shared" si="24"/>
        <v>50.04</v>
      </c>
      <c r="N111" s="1">
        <f t="shared" si="25"/>
        <v>0.30440967283072545</v>
      </c>
      <c r="O111" s="1">
        <v>5</v>
      </c>
      <c r="P111" s="1">
        <v>1</v>
      </c>
      <c r="Q111" s="1">
        <f t="shared" si="30"/>
        <v>3.7624999999999997</v>
      </c>
      <c r="R111" s="1">
        <f t="shared" si="31"/>
        <v>0.15285714285714286</v>
      </c>
      <c r="S111" s="1">
        <f t="shared" si="32"/>
        <v>2.7925</v>
      </c>
      <c r="T111" s="1">
        <f t="shared" si="33"/>
        <v>7.03</v>
      </c>
      <c r="U111" s="1">
        <f t="shared" si="26"/>
        <v>453.55555555555549</v>
      </c>
      <c r="V111" s="1">
        <v>281.63531999999998</v>
      </c>
      <c r="W111" s="1">
        <f t="shared" si="34"/>
        <v>0.6453323596870183</v>
      </c>
      <c r="X111" s="1">
        <f t="shared" si="35"/>
        <v>5.8958762886597942</v>
      </c>
      <c r="Y111" s="1">
        <f t="shared" si="27"/>
        <v>436.41902621556301</v>
      </c>
      <c r="Z111" s="1">
        <f t="shared" si="28"/>
        <v>9.7600000000000051</v>
      </c>
      <c r="AA111" s="1">
        <f t="shared" si="29"/>
        <v>0.62094999510044102</v>
      </c>
      <c r="AB111" s="1">
        <v>5</v>
      </c>
      <c r="AC111" s="1">
        <v>1</v>
      </c>
      <c r="AD111" s="1">
        <v>30</v>
      </c>
      <c r="AE111" s="5"/>
    </row>
    <row r="112" spans="1:31" x14ac:dyDescent="0.35">
      <c r="A112" s="1" t="s">
        <v>147</v>
      </c>
      <c r="B112" s="1">
        <v>111</v>
      </c>
      <c r="C112" s="1">
        <v>22.6</v>
      </c>
      <c r="D112" s="1">
        <v>20.059999999999999</v>
      </c>
      <c r="E112" s="1">
        <v>88.76</v>
      </c>
      <c r="F112" s="1">
        <v>48.78</v>
      </c>
      <c r="G112" s="1">
        <v>41.41</v>
      </c>
      <c r="H112" s="1">
        <v>6.92</v>
      </c>
      <c r="I112" s="1">
        <v>2.39</v>
      </c>
      <c r="J112" s="1">
        <v>8.07</v>
      </c>
      <c r="K112" s="1">
        <v>18.940000000000001</v>
      </c>
      <c r="L112" s="1">
        <v>12.63</v>
      </c>
      <c r="M112" s="1">
        <f t="shared" si="24"/>
        <v>49.12</v>
      </c>
      <c r="N112" s="1">
        <f t="shared" si="25"/>
        <v>0.34537572254335264</v>
      </c>
      <c r="O112" s="1">
        <v>5</v>
      </c>
      <c r="P112" s="1">
        <v>1</v>
      </c>
      <c r="Q112" s="1">
        <f t="shared" si="30"/>
        <v>4.0650000000000004</v>
      </c>
      <c r="R112" s="1">
        <f t="shared" si="31"/>
        <v>0.17071428571428574</v>
      </c>
      <c r="S112" s="1">
        <f t="shared" si="32"/>
        <v>2.5881249999999998</v>
      </c>
      <c r="T112" s="1">
        <f t="shared" si="33"/>
        <v>6.92</v>
      </c>
      <c r="U112" s="1">
        <f t="shared" si="26"/>
        <v>492.22613065326624</v>
      </c>
      <c r="V112" s="1">
        <v>214.66882000000001</v>
      </c>
      <c r="W112" s="1">
        <f t="shared" si="34"/>
        <v>0.47360484875968828</v>
      </c>
      <c r="X112" s="1">
        <f t="shared" si="35"/>
        <v>14.229212362911269</v>
      </c>
      <c r="Y112" s="1">
        <f t="shared" si="27"/>
        <v>453.26567192500403</v>
      </c>
      <c r="Z112" s="1">
        <f t="shared" si="28"/>
        <v>11.239999999999995</v>
      </c>
      <c r="AA112" s="1">
        <f t="shared" si="29"/>
        <v>0.43611829326309565</v>
      </c>
      <c r="AB112" s="1">
        <v>5</v>
      </c>
      <c r="AC112" s="1">
        <v>1</v>
      </c>
      <c r="AD112" s="1">
        <v>30</v>
      </c>
      <c r="AE112" s="5"/>
    </row>
    <row r="113" spans="1:31" x14ac:dyDescent="0.35">
      <c r="A113" s="1" t="s">
        <v>148</v>
      </c>
      <c r="B113" s="1">
        <v>112</v>
      </c>
      <c r="C113" s="1">
        <v>25.06</v>
      </c>
      <c r="D113" s="1">
        <v>22.11</v>
      </c>
      <c r="E113" s="1">
        <v>88.23</v>
      </c>
      <c r="F113" s="1">
        <v>40.33</v>
      </c>
      <c r="G113" s="1">
        <v>48.68</v>
      </c>
      <c r="H113" s="1">
        <v>5.75</v>
      </c>
      <c r="I113" s="1">
        <v>4.74</v>
      </c>
      <c r="J113" s="1">
        <v>10.29</v>
      </c>
      <c r="K113" s="1">
        <v>12.57</v>
      </c>
      <c r="L113" s="1">
        <v>8.86</v>
      </c>
      <c r="M113" s="1">
        <f t="shared" si="24"/>
        <v>56.510000000000005</v>
      </c>
      <c r="N113" s="1">
        <f t="shared" si="25"/>
        <v>0.82434782608695656</v>
      </c>
      <c r="O113" s="1">
        <v>5</v>
      </c>
      <c r="P113" s="1">
        <v>1</v>
      </c>
      <c r="Q113" s="1">
        <f t="shared" si="30"/>
        <v>3.3608333333333333</v>
      </c>
      <c r="R113" s="1">
        <f t="shared" si="31"/>
        <v>0.33857142857142858</v>
      </c>
      <c r="S113" s="1">
        <f t="shared" si="32"/>
        <v>3.0425</v>
      </c>
      <c r="T113" s="1">
        <f t="shared" si="33"/>
        <v>5.75</v>
      </c>
      <c r="U113" s="1">
        <f t="shared" si="26"/>
        <v>340.29480737018429</v>
      </c>
      <c r="V113" s="1">
        <v>181.33269000000001</v>
      </c>
      <c r="W113" s="1">
        <f t="shared" si="34"/>
        <v>0.61030469459704273</v>
      </c>
      <c r="X113" s="1">
        <f t="shared" si="35"/>
        <v>10.042134780642241</v>
      </c>
      <c r="Y113" s="1">
        <f t="shared" si="27"/>
        <v>297.11829452618906</v>
      </c>
      <c r="Z113" s="1">
        <f t="shared" si="28"/>
        <v>11.769999999999996</v>
      </c>
      <c r="AA113" s="1">
        <f t="shared" si="29"/>
        <v>0.53286940050995291</v>
      </c>
      <c r="AB113" s="1">
        <v>5</v>
      </c>
      <c r="AC113" s="1">
        <v>1</v>
      </c>
      <c r="AD113" s="1">
        <v>30</v>
      </c>
      <c r="AE113" s="5"/>
    </row>
    <row r="114" spans="1:31" x14ac:dyDescent="0.35">
      <c r="A114" s="1" t="s">
        <v>149</v>
      </c>
      <c r="B114" s="1">
        <v>113</v>
      </c>
      <c r="C114" s="1">
        <v>20.04</v>
      </c>
      <c r="D114" s="1">
        <v>17.829999999999998</v>
      </c>
      <c r="E114" s="1">
        <v>88.97</v>
      </c>
      <c r="F114" s="1">
        <v>53.01</v>
      </c>
      <c r="G114" s="1">
        <v>30.5</v>
      </c>
      <c r="H114" s="1">
        <v>7.77</v>
      </c>
      <c r="I114" s="1">
        <v>8.23</v>
      </c>
      <c r="J114" s="1">
        <v>9.75</v>
      </c>
      <c r="K114" s="1">
        <v>16.940000000000001</v>
      </c>
      <c r="L114" s="1">
        <v>13.45</v>
      </c>
      <c r="M114" s="1">
        <f t="shared" si="24"/>
        <v>48.83</v>
      </c>
      <c r="N114" s="1">
        <f t="shared" si="25"/>
        <v>1.0592020592020592</v>
      </c>
      <c r="O114" s="1">
        <v>5</v>
      </c>
      <c r="P114" s="1">
        <v>1</v>
      </c>
      <c r="Q114" s="1">
        <f t="shared" si="30"/>
        <v>4.4174999999999995</v>
      </c>
      <c r="R114" s="1">
        <f t="shared" si="31"/>
        <v>0.58785714285714286</v>
      </c>
      <c r="S114" s="1">
        <f t="shared" si="32"/>
        <v>1.90625</v>
      </c>
      <c r="T114" s="1">
        <f t="shared" si="33"/>
        <v>7.77</v>
      </c>
      <c r="U114" s="1">
        <f t="shared" si="26"/>
        <v>558.92875087930861</v>
      </c>
      <c r="V114" s="1">
        <v>180.84066999999999</v>
      </c>
      <c r="W114" s="1">
        <f t="shared" si="34"/>
        <v>0.34186445945138982</v>
      </c>
      <c r="X114" s="1">
        <f t="shared" si="35"/>
        <v>15.117106001121703</v>
      </c>
      <c r="Y114" s="1">
        <f t="shared" si="27"/>
        <v>528.9835342644443</v>
      </c>
      <c r="Z114" s="1">
        <f t="shared" si="28"/>
        <v>11.030000000000001</v>
      </c>
      <c r="AA114" s="1">
        <f t="shared" si="29"/>
        <v>0.32354869867671116</v>
      </c>
      <c r="AB114" s="1">
        <v>5</v>
      </c>
      <c r="AC114" s="1">
        <v>1</v>
      </c>
      <c r="AD114" s="1">
        <v>30</v>
      </c>
      <c r="AE114" s="5"/>
    </row>
    <row r="115" spans="1:31" x14ac:dyDescent="0.35">
      <c r="A115" s="1" t="s">
        <v>150</v>
      </c>
      <c r="B115" s="1">
        <v>114</v>
      </c>
      <c r="C115" s="1">
        <v>36.72</v>
      </c>
      <c r="D115" s="1">
        <v>34.15</v>
      </c>
      <c r="E115" s="1">
        <v>93</v>
      </c>
      <c r="F115" s="1">
        <v>38.76</v>
      </c>
      <c r="G115" s="1">
        <v>51.07</v>
      </c>
      <c r="H115" s="1">
        <v>5.64</v>
      </c>
      <c r="I115" s="1">
        <v>4.0199999999999996</v>
      </c>
      <c r="J115" s="1">
        <v>8.8699999999999992</v>
      </c>
      <c r="K115" s="1">
        <v>16.48</v>
      </c>
      <c r="L115" s="1">
        <v>6.36</v>
      </c>
      <c r="M115" s="1">
        <f t="shared" si="24"/>
        <v>61.289999999999992</v>
      </c>
      <c r="N115" s="1">
        <f t="shared" si="25"/>
        <v>0.71276595744680848</v>
      </c>
      <c r="O115" s="1">
        <v>5</v>
      </c>
      <c r="P115" s="1">
        <v>1</v>
      </c>
      <c r="Q115" s="1">
        <f t="shared" si="30"/>
        <v>3.23</v>
      </c>
      <c r="R115" s="1">
        <f t="shared" si="31"/>
        <v>0.28714285714285709</v>
      </c>
      <c r="S115" s="1">
        <f t="shared" si="32"/>
        <v>3.191875</v>
      </c>
      <c r="T115" s="1">
        <f t="shared" si="33"/>
        <v>5.64</v>
      </c>
      <c r="U115" s="1">
        <f t="shared" si="26"/>
        <v>318.43903909940695</v>
      </c>
      <c r="V115" s="1">
        <v>144.91281000000001</v>
      </c>
      <c r="W115" s="1">
        <f t="shared" si="34"/>
        <v>0.50239699698615192</v>
      </c>
      <c r="X115" s="1">
        <f t="shared" si="35"/>
        <v>6.8386295754026358</v>
      </c>
      <c r="Y115" s="1">
        <f t="shared" si="27"/>
        <v>288.44282682683786</v>
      </c>
      <c r="Z115" s="1">
        <f t="shared" si="28"/>
        <v>7</v>
      </c>
      <c r="AA115" s="1">
        <f t="shared" si="29"/>
        <v>0.45507237557880786</v>
      </c>
      <c r="AB115" s="1">
        <v>5</v>
      </c>
      <c r="AC115" s="1">
        <v>1</v>
      </c>
      <c r="AD115" s="1">
        <v>30</v>
      </c>
      <c r="AE115" s="5"/>
    </row>
    <row r="116" spans="1:31" x14ac:dyDescent="0.35">
      <c r="A116" s="1" t="s">
        <v>151</v>
      </c>
      <c r="B116" s="1">
        <v>115</v>
      </c>
      <c r="C116" s="1">
        <v>40.76</v>
      </c>
      <c r="D116" s="1">
        <v>36.479999999999997</v>
      </c>
      <c r="E116" s="1">
        <v>89.5</v>
      </c>
      <c r="F116" s="1">
        <v>34.67</v>
      </c>
      <c r="G116" s="1">
        <v>54.39</v>
      </c>
      <c r="H116" s="1">
        <v>5.07</v>
      </c>
      <c r="I116" s="1">
        <v>5.36</v>
      </c>
      <c r="J116" s="1">
        <v>6.01</v>
      </c>
      <c r="K116" s="1">
        <v>16.47</v>
      </c>
      <c r="L116" s="1">
        <v>16.46</v>
      </c>
      <c r="M116" s="1">
        <f t="shared" si="24"/>
        <v>50.559999999999995</v>
      </c>
      <c r="N116" s="1">
        <f t="shared" si="25"/>
        <v>1.057199211045365</v>
      </c>
      <c r="O116" s="1">
        <v>5</v>
      </c>
      <c r="P116" s="1">
        <v>1</v>
      </c>
      <c r="Q116" s="1">
        <f t="shared" si="30"/>
        <v>2.8891666666666667</v>
      </c>
      <c r="R116" s="1">
        <f t="shared" si="31"/>
        <v>0.3828571428571429</v>
      </c>
      <c r="S116" s="1">
        <f t="shared" si="32"/>
        <v>3.399375</v>
      </c>
      <c r="T116" s="1">
        <f t="shared" si="33"/>
        <v>5.07</v>
      </c>
      <c r="U116" s="1">
        <f t="shared" si="26"/>
        <v>244.26743056253554</v>
      </c>
      <c r="V116" s="1">
        <v>160.80967000000001</v>
      </c>
      <c r="W116" s="1">
        <f t="shared" si="34"/>
        <v>1.1871039594579633</v>
      </c>
      <c r="X116" s="1">
        <f t="shared" si="35"/>
        <v>18.391162280701753</v>
      </c>
      <c r="Y116" s="1">
        <f t="shared" si="27"/>
        <v>135.46384772688853</v>
      </c>
      <c r="Z116" s="1">
        <f t="shared" si="28"/>
        <v>10.5</v>
      </c>
      <c r="AA116" s="1">
        <f t="shared" si="29"/>
        <v>0.65833447230219544</v>
      </c>
      <c r="AB116" s="1">
        <v>5</v>
      </c>
      <c r="AC116" s="1">
        <v>1</v>
      </c>
      <c r="AD116" s="1">
        <v>30</v>
      </c>
      <c r="AE116" s="5"/>
    </row>
    <row r="117" spans="1:31" x14ac:dyDescent="0.35">
      <c r="A117" s="1" t="s">
        <v>152</v>
      </c>
      <c r="B117" s="1">
        <v>116</v>
      </c>
      <c r="C117" s="1">
        <v>32.92</v>
      </c>
      <c r="D117" s="1">
        <v>29.09</v>
      </c>
      <c r="E117" s="1">
        <v>88.37</v>
      </c>
      <c r="F117" s="1">
        <v>36.909999999999997</v>
      </c>
      <c r="G117" s="1">
        <v>52.87</v>
      </c>
      <c r="H117" s="1">
        <v>5.58</v>
      </c>
      <c r="I117" s="1">
        <v>4.1399999999999997</v>
      </c>
      <c r="J117" s="1">
        <v>7.71</v>
      </c>
      <c r="K117" s="1">
        <v>6.16</v>
      </c>
      <c r="L117" s="1">
        <v>8.67</v>
      </c>
      <c r="M117" s="1">
        <f t="shared" si="24"/>
        <v>65.830000000000013</v>
      </c>
      <c r="N117" s="1">
        <f t="shared" si="25"/>
        <v>0.74193548387096764</v>
      </c>
      <c r="O117" s="1">
        <v>5</v>
      </c>
      <c r="P117" s="1">
        <v>1</v>
      </c>
      <c r="Q117" s="1">
        <f t="shared" si="30"/>
        <v>3.0758333333333332</v>
      </c>
      <c r="R117" s="1">
        <f t="shared" si="31"/>
        <v>0.29571428571428571</v>
      </c>
      <c r="S117" s="1">
        <f t="shared" si="32"/>
        <v>3.3043749999999998</v>
      </c>
      <c r="T117" s="1">
        <f t="shared" si="33"/>
        <v>5.58</v>
      </c>
      <c r="U117" s="1">
        <f t="shared" si="26"/>
        <v>292.30988274706868</v>
      </c>
      <c r="V117" s="1">
        <v>134.71743000000001</v>
      </c>
      <c r="W117" s="1">
        <f t="shared" si="34"/>
        <v>0.54983862347375045</v>
      </c>
      <c r="X117" s="1">
        <f t="shared" si="35"/>
        <v>9.8114953592299763</v>
      </c>
      <c r="Y117" s="1">
        <f t="shared" si="27"/>
        <v>245.01267144328119</v>
      </c>
      <c r="Z117" s="1">
        <f t="shared" si="28"/>
        <v>11.629999999999995</v>
      </c>
      <c r="AA117" s="1">
        <f t="shared" si="29"/>
        <v>0.46087196482702897</v>
      </c>
      <c r="AB117" s="1">
        <v>5</v>
      </c>
      <c r="AC117" s="1">
        <v>1</v>
      </c>
      <c r="AD117" s="1">
        <v>30</v>
      </c>
      <c r="AE117" s="5"/>
    </row>
    <row r="118" spans="1:31" x14ac:dyDescent="0.35">
      <c r="A118" s="1" t="s">
        <v>153</v>
      </c>
      <c r="B118" s="1">
        <v>117</v>
      </c>
      <c r="C118" s="1">
        <v>22.62</v>
      </c>
      <c r="D118" s="1">
        <v>21.16</v>
      </c>
      <c r="E118" s="1">
        <v>93.55</v>
      </c>
      <c r="F118" s="1">
        <v>57.5</v>
      </c>
      <c r="G118" s="1">
        <v>29</v>
      </c>
      <c r="H118" s="1">
        <v>8.25</v>
      </c>
      <c r="I118" s="1">
        <v>4.75</v>
      </c>
      <c r="J118" s="1">
        <v>10.119999999999999</v>
      </c>
      <c r="K118" s="1">
        <v>12.59</v>
      </c>
      <c r="L118" s="1">
        <v>21.75</v>
      </c>
      <c r="M118" s="1">
        <f t="shared" si="24"/>
        <v>49.089999999999989</v>
      </c>
      <c r="N118" s="1">
        <f t="shared" si="25"/>
        <v>0.5757575757575758</v>
      </c>
      <c r="O118" s="1">
        <v>5</v>
      </c>
      <c r="P118" s="1">
        <v>1</v>
      </c>
      <c r="Q118" s="1">
        <f t="shared" si="30"/>
        <v>4.791666666666667</v>
      </c>
      <c r="R118" s="1">
        <f t="shared" si="31"/>
        <v>0.3392857142857143</v>
      </c>
      <c r="S118" s="1">
        <f t="shared" si="32"/>
        <v>1.8125</v>
      </c>
      <c r="T118" s="1">
        <f t="shared" si="33"/>
        <v>8.25</v>
      </c>
      <c r="U118" s="1">
        <f t="shared" si="26"/>
        <v>640.87102177554448</v>
      </c>
      <c r="V118" s="1">
        <v>129.12541999999999</v>
      </c>
      <c r="W118" s="1">
        <f t="shared" si="34"/>
        <v>0.21004301213207655</v>
      </c>
      <c r="X118" s="1">
        <f t="shared" si="35"/>
        <v>23.250708884688091</v>
      </c>
      <c r="Y118" s="1">
        <f t="shared" si="27"/>
        <v>614.75703804326042</v>
      </c>
      <c r="Z118" s="1">
        <f t="shared" si="28"/>
        <v>6.4500000000000028</v>
      </c>
      <c r="AA118" s="1">
        <f t="shared" si="29"/>
        <v>0.20148425441714579</v>
      </c>
      <c r="AB118" s="1">
        <v>5</v>
      </c>
      <c r="AC118" s="1">
        <v>1</v>
      </c>
      <c r="AD118" s="1">
        <v>30</v>
      </c>
      <c r="AE118" s="5"/>
    </row>
    <row r="119" spans="1:31" x14ac:dyDescent="0.35">
      <c r="A119" s="1" t="s">
        <v>154</v>
      </c>
      <c r="B119" s="1">
        <v>118</v>
      </c>
      <c r="C119" s="1">
        <v>7.39</v>
      </c>
      <c r="D119" s="1">
        <v>5.68</v>
      </c>
      <c r="E119" s="1">
        <v>76.86</v>
      </c>
      <c r="F119" s="1">
        <v>44.65</v>
      </c>
      <c r="G119" s="1">
        <v>45.14</v>
      </c>
      <c r="H119" s="1">
        <v>6.48</v>
      </c>
      <c r="I119" s="1">
        <v>3.23</v>
      </c>
      <c r="J119" s="1">
        <v>28.03</v>
      </c>
      <c r="K119" s="1">
        <v>21.24</v>
      </c>
      <c r="L119" s="1">
        <v>14.55</v>
      </c>
      <c r="M119" s="1">
        <f t="shared" si="24"/>
        <v>13.04</v>
      </c>
      <c r="N119" s="1">
        <f t="shared" si="25"/>
        <v>0.49845679012345673</v>
      </c>
      <c r="O119" s="1">
        <v>5</v>
      </c>
      <c r="P119" s="1">
        <v>1</v>
      </c>
      <c r="Q119" s="1">
        <f t="shared" si="30"/>
        <v>3.7208333333333332</v>
      </c>
      <c r="R119" s="1">
        <f t="shared" si="31"/>
        <v>0.23071428571428571</v>
      </c>
      <c r="S119" s="1">
        <f t="shared" si="32"/>
        <v>2.82125</v>
      </c>
      <c r="T119" s="1">
        <f t="shared" si="33"/>
        <v>6.48</v>
      </c>
      <c r="U119" s="1">
        <f t="shared" si="26"/>
        <v>422.91792294807374</v>
      </c>
      <c r="V119" s="1">
        <v>161.10938999999999</v>
      </c>
      <c r="W119" s="1">
        <f t="shared" si="34"/>
        <v>0.45783279651064379</v>
      </c>
      <c r="X119" s="1">
        <f t="shared" si="35"/>
        <v>18.930369718309862</v>
      </c>
      <c r="Y119" s="1">
        <f t="shared" si="27"/>
        <v>351.8956947337312</v>
      </c>
      <c r="Z119" s="1">
        <f t="shared" si="28"/>
        <v>23.14</v>
      </c>
      <c r="AA119" s="1">
        <f t="shared" si="29"/>
        <v>0.38094717971974235</v>
      </c>
      <c r="AB119" s="1">
        <v>5</v>
      </c>
      <c r="AC119" s="1">
        <v>1</v>
      </c>
      <c r="AD119" s="1">
        <v>30</v>
      </c>
      <c r="AE119" s="5"/>
    </row>
    <row r="120" spans="1:31" x14ac:dyDescent="0.35">
      <c r="A120" s="1" t="s">
        <v>155</v>
      </c>
      <c r="B120" s="1">
        <v>119</v>
      </c>
      <c r="C120" s="1">
        <v>5.14</v>
      </c>
      <c r="D120" s="1">
        <v>3.58</v>
      </c>
      <c r="E120" s="1">
        <v>69.650000000000006</v>
      </c>
      <c r="F120" s="1">
        <v>50.88</v>
      </c>
      <c r="G120" s="1">
        <v>36.19</v>
      </c>
      <c r="H120" s="1">
        <v>7.7</v>
      </c>
      <c r="I120" s="1">
        <v>4.72</v>
      </c>
      <c r="J120" s="1">
        <v>9.61</v>
      </c>
      <c r="K120" s="1">
        <v>15.45</v>
      </c>
      <c r="L120" s="1">
        <v>20.77</v>
      </c>
      <c r="M120" s="1">
        <f t="shared" si="24"/>
        <v>23.820000000000004</v>
      </c>
      <c r="N120" s="1">
        <f t="shared" si="25"/>
        <v>0.61298701298701297</v>
      </c>
      <c r="O120" s="1">
        <v>5</v>
      </c>
      <c r="P120" s="1">
        <v>1</v>
      </c>
      <c r="Q120" s="1">
        <f t="shared" si="30"/>
        <v>4.24</v>
      </c>
      <c r="R120" s="1">
        <f t="shared" si="31"/>
        <v>0.33714285714285713</v>
      </c>
      <c r="S120" s="1">
        <f t="shared" si="32"/>
        <v>2.2618749999999999</v>
      </c>
      <c r="T120" s="1">
        <f t="shared" si="33"/>
        <v>7.7</v>
      </c>
      <c r="U120" s="1">
        <f t="shared" si="26"/>
        <v>538.24002412302752</v>
      </c>
      <c r="V120" s="1">
        <v>189.27767</v>
      </c>
      <c r="W120" s="1">
        <f t="shared" si="34"/>
        <v>0.41326853945235253</v>
      </c>
      <c r="X120" s="1">
        <f t="shared" si="35"/>
        <v>29.820614525139661</v>
      </c>
      <c r="Y120" s="1">
        <f t="shared" si="27"/>
        <v>458.0016428321</v>
      </c>
      <c r="Z120" s="1">
        <f t="shared" si="28"/>
        <v>30.349999999999994</v>
      </c>
      <c r="AA120" s="1">
        <f t="shared" si="29"/>
        <v>0.35166034021419429</v>
      </c>
      <c r="AB120" s="1">
        <v>5</v>
      </c>
      <c r="AC120" s="1">
        <v>1</v>
      </c>
      <c r="AD120" s="1">
        <v>30</v>
      </c>
      <c r="AE120" s="5"/>
    </row>
    <row r="121" spans="1:31" x14ac:dyDescent="0.35">
      <c r="A121" s="1" t="s">
        <v>156</v>
      </c>
      <c r="B121" s="1">
        <v>120</v>
      </c>
      <c r="C121" s="1">
        <v>7.02</v>
      </c>
      <c r="D121" s="1">
        <v>5.42</v>
      </c>
      <c r="E121" s="1">
        <v>77.209999999999994</v>
      </c>
      <c r="F121" s="1">
        <v>43.1</v>
      </c>
      <c r="G121" s="1">
        <v>48.76</v>
      </c>
      <c r="H121" s="1">
        <v>6.09</v>
      </c>
      <c r="I121" s="1">
        <v>1.54</v>
      </c>
      <c r="J121" s="1">
        <v>35.83</v>
      </c>
      <c r="K121" s="1">
        <v>12.73</v>
      </c>
      <c r="L121" s="1">
        <v>13.53</v>
      </c>
      <c r="M121" s="1">
        <f t="shared" si="24"/>
        <v>15.119999999999996</v>
      </c>
      <c r="N121" s="1">
        <f t="shared" si="25"/>
        <v>0.25287356321839083</v>
      </c>
      <c r="O121" s="1">
        <v>5</v>
      </c>
      <c r="P121" s="1">
        <v>1</v>
      </c>
      <c r="Q121" s="1">
        <f t="shared" si="30"/>
        <v>3.5916666666666668</v>
      </c>
      <c r="R121" s="1">
        <f t="shared" si="31"/>
        <v>0.11</v>
      </c>
      <c r="S121" s="1">
        <f t="shared" si="32"/>
        <v>3.0474999999999999</v>
      </c>
      <c r="T121" s="1">
        <f t="shared" si="33"/>
        <v>6.09</v>
      </c>
      <c r="U121" s="1">
        <f t="shared" si="26"/>
        <v>394.90066003283414</v>
      </c>
      <c r="V121" s="1">
        <v>141.04854</v>
      </c>
      <c r="W121" s="1">
        <f t="shared" si="34"/>
        <v>0.43490214021143137</v>
      </c>
      <c r="X121" s="1">
        <f t="shared" si="35"/>
        <v>17.524095940959409</v>
      </c>
      <c r="Y121" s="1">
        <f t="shared" si="27"/>
        <v>324.32247845786196</v>
      </c>
      <c r="Z121" s="1">
        <f t="shared" si="28"/>
        <v>22.790000000000006</v>
      </c>
      <c r="AA121" s="1">
        <f t="shared" si="29"/>
        <v>0.35717473854886056</v>
      </c>
      <c r="AB121" s="1">
        <v>5</v>
      </c>
      <c r="AC121" s="1">
        <v>1</v>
      </c>
      <c r="AD121" s="1">
        <v>30</v>
      </c>
      <c r="AE121" s="5"/>
    </row>
    <row r="122" spans="1:31" x14ac:dyDescent="0.35">
      <c r="A122" s="1" t="s">
        <v>157</v>
      </c>
      <c r="B122" s="1">
        <v>121</v>
      </c>
      <c r="C122" s="1">
        <v>15.27</v>
      </c>
      <c r="D122" s="1">
        <v>13.36</v>
      </c>
      <c r="E122" s="1">
        <v>87.49</v>
      </c>
      <c r="F122" s="1">
        <v>42.52</v>
      </c>
      <c r="G122" s="1">
        <v>45.14</v>
      </c>
      <c r="H122" s="1">
        <v>6.26</v>
      </c>
      <c r="I122" s="1">
        <v>5.58</v>
      </c>
      <c r="J122" s="1">
        <v>17.18</v>
      </c>
      <c r="K122" s="1">
        <v>11.75</v>
      </c>
      <c r="L122" s="1">
        <v>7.59</v>
      </c>
      <c r="M122" s="1">
        <f t="shared" si="24"/>
        <v>50.97</v>
      </c>
      <c r="N122" s="1">
        <f t="shared" si="25"/>
        <v>0.89137380191693294</v>
      </c>
      <c r="O122" s="1">
        <v>5</v>
      </c>
      <c r="P122" s="1">
        <v>1</v>
      </c>
      <c r="Q122" s="1">
        <f t="shared" si="30"/>
        <v>3.5433333333333334</v>
      </c>
      <c r="R122" s="1">
        <f t="shared" si="31"/>
        <v>0.39857142857142858</v>
      </c>
      <c r="S122" s="1">
        <f t="shared" si="32"/>
        <v>2.82125</v>
      </c>
      <c r="T122" s="1">
        <f t="shared" si="33"/>
        <v>6.26</v>
      </c>
      <c r="U122" s="1">
        <f t="shared" si="26"/>
        <v>382.57621440536002</v>
      </c>
      <c r="V122" s="1">
        <v>71.933549999999997</v>
      </c>
      <c r="W122" s="1">
        <f t="shared" si="34"/>
        <v>0.20561135499136229</v>
      </c>
      <c r="X122" s="1">
        <f t="shared" si="35"/>
        <v>8.6750973053892224</v>
      </c>
      <c r="Y122" s="1">
        <f t="shared" si="27"/>
        <v>349.85203031720653</v>
      </c>
      <c r="Z122" s="1">
        <f t="shared" si="28"/>
        <v>12.510000000000005</v>
      </c>
      <c r="AA122" s="1">
        <f t="shared" si="29"/>
        <v>0.18802410419530824</v>
      </c>
      <c r="AB122" s="1">
        <v>5</v>
      </c>
      <c r="AC122" s="1">
        <v>1</v>
      </c>
      <c r="AD122" s="1">
        <v>30</v>
      </c>
      <c r="AE122" s="5"/>
    </row>
    <row r="123" spans="1:31" x14ac:dyDescent="0.35">
      <c r="A123" s="1" t="s">
        <v>158</v>
      </c>
      <c r="B123" s="1">
        <v>122</v>
      </c>
      <c r="C123" s="1">
        <v>5.8</v>
      </c>
      <c r="D123" s="1">
        <v>4.5199999999999996</v>
      </c>
      <c r="E123" s="1">
        <v>77.930000000000007</v>
      </c>
      <c r="F123" s="1">
        <v>50.93</v>
      </c>
      <c r="G123" s="1">
        <v>38.4</v>
      </c>
      <c r="H123" s="1">
        <v>7</v>
      </c>
      <c r="I123" s="1">
        <v>3.17</v>
      </c>
      <c r="J123" s="1">
        <v>22.72</v>
      </c>
      <c r="K123" s="1">
        <v>29.11</v>
      </c>
      <c r="L123" s="1">
        <v>4.66</v>
      </c>
      <c r="M123" s="1">
        <f t="shared" si="24"/>
        <v>21.440000000000008</v>
      </c>
      <c r="N123" s="1">
        <f t="shared" si="25"/>
        <v>0.45285714285714285</v>
      </c>
      <c r="O123" s="1">
        <v>5</v>
      </c>
      <c r="P123" s="1">
        <v>1</v>
      </c>
      <c r="Q123" s="1">
        <f t="shared" si="30"/>
        <v>4.2441666666666666</v>
      </c>
      <c r="R123" s="1">
        <f t="shared" si="31"/>
        <v>0.22642857142857142</v>
      </c>
      <c r="S123" s="1">
        <f t="shared" si="32"/>
        <v>2.4</v>
      </c>
      <c r="T123" s="1">
        <f t="shared" si="33"/>
        <v>7</v>
      </c>
      <c r="U123" s="1">
        <f t="shared" si="26"/>
        <v>520.52931323283076</v>
      </c>
      <c r="V123" s="1">
        <v>107.02471</v>
      </c>
      <c r="W123" s="1">
        <f t="shared" si="34"/>
        <v>0.21093046872526727</v>
      </c>
      <c r="X123" s="1">
        <f t="shared" si="35"/>
        <v>5.9796460176991157</v>
      </c>
      <c r="Y123" s="1">
        <f t="shared" si="27"/>
        <v>507.39331613299333</v>
      </c>
      <c r="Z123" s="1">
        <f t="shared" si="28"/>
        <v>22.069999999999993</v>
      </c>
      <c r="AA123" s="1">
        <f t="shared" si="29"/>
        <v>0.2056074600973111</v>
      </c>
      <c r="AB123" s="1">
        <v>5</v>
      </c>
      <c r="AC123" s="1">
        <v>1</v>
      </c>
      <c r="AD123" s="1">
        <v>30</v>
      </c>
      <c r="AE123" s="5"/>
    </row>
    <row r="124" spans="1:31" x14ac:dyDescent="0.35">
      <c r="A124" s="1" t="s">
        <v>159</v>
      </c>
      <c r="B124" s="1">
        <v>123</v>
      </c>
      <c r="C124" s="1">
        <v>6.39</v>
      </c>
      <c r="D124" s="1">
        <v>5.2</v>
      </c>
      <c r="E124" s="1">
        <v>81.38</v>
      </c>
      <c r="F124" s="1">
        <v>39.729999999999997</v>
      </c>
      <c r="G124" s="1">
        <v>49.3</v>
      </c>
      <c r="H124" s="1">
        <v>6</v>
      </c>
      <c r="I124" s="1">
        <v>4.47</v>
      </c>
      <c r="J124" s="1">
        <v>24.97</v>
      </c>
      <c r="K124" s="1">
        <v>11.83</v>
      </c>
      <c r="L124" s="1">
        <v>7.73</v>
      </c>
      <c r="M124" s="1">
        <f t="shared" si="24"/>
        <v>36.849999999999994</v>
      </c>
      <c r="N124" s="1">
        <f t="shared" si="25"/>
        <v>0.745</v>
      </c>
      <c r="O124" s="1">
        <v>5</v>
      </c>
      <c r="P124" s="1">
        <v>1</v>
      </c>
      <c r="Q124" s="1">
        <f t="shared" si="30"/>
        <v>3.3108333333333331</v>
      </c>
      <c r="R124" s="1">
        <f t="shared" si="31"/>
        <v>0.31928571428571428</v>
      </c>
      <c r="S124" s="1">
        <f t="shared" si="32"/>
        <v>3.0812499999999998</v>
      </c>
      <c r="T124" s="1">
        <f t="shared" si="33"/>
        <v>6</v>
      </c>
      <c r="U124" s="1">
        <f t="shared" si="26"/>
        <v>341.14907872696813</v>
      </c>
      <c r="V124" s="1">
        <v>194.98472000000001</v>
      </c>
      <c r="W124" s="1">
        <f t="shared" si="34"/>
        <v>0.64855973509314258</v>
      </c>
      <c r="X124" s="1">
        <f t="shared" si="35"/>
        <v>9.4989807692307693</v>
      </c>
      <c r="Y124" s="1">
        <f t="shared" si="27"/>
        <v>300.64265394458596</v>
      </c>
      <c r="Z124" s="1">
        <f t="shared" si="28"/>
        <v>18.620000000000005</v>
      </c>
      <c r="AA124" s="1">
        <f t="shared" si="29"/>
        <v>0.57155282590123058</v>
      </c>
      <c r="AB124" s="1">
        <v>5</v>
      </c>
      <c r="AC124" s="1">
        <v>1</v>
      </c>
      <c r="AD124" s="1">
        <v>30</v>
      </c>
      <c r="AE124" s="5"/>
    </row>
    <row r="125" spans="1:31" x14ac:dyDescent="0.35">
      <c r="A125" s="1" t="s">
        <v>160</v>
      </c>
      <c r="B125" s="1">
        <v>124</v>
      </c>
      <c r="C125" s="1">
        <v>11.82</v>
      </c>
      <c r="D125" s="1">
        <v>9.82</v>
      </c>
      <c r="E125" s="1">
        <v>83.04</v>
      </c>
      <c r="F125" s="1">
        <v>35.270000000000003</v>
      </c>
      <c r="G125" s="1">
        <v>47.91</v>
      </c>
      <c r="H125" s="1">
        <v>5.26</v>
      </c>
      <c r="I125" s="1">
        <v>2.66</v>
      </c>
      <c r="J125" s="1">
        <v>31.14</v>
      </c>
      <c r="K125" s="1">
        <v>16.39</v>
      </c>
      <c r="L125" s="1">
        <v>16.170000000000002</v>
      </c>
      <c r="M125" s="1">
        <f t="shared" si="24"/>
        <v>19.340000000000003</v>
      </c>
      <c r="N125" s="1">
        <f t="shared" si="25"/>
        <v>0.50570342205323193</v>
      </c>
      <c r="O125" s="1">
        <v>5</v>
      </c>
      <c r="P125" s="1">
        <v>1</v>
      </c>
      <c r="Q125" s="1">
        <f t="shared" si="30"/>
        <v>2.9391666666666669</v>
      </c>
      <c r="R125" s="1">
        <f t="shared" si="31"/>
        <v>0.19</v>
      </c>
      <c r="S125" s="1">
        <f t="shared" si="32"/>
        <v>2.9943749999999998</v>
      </c>
      <c r="T125" s="1">
        <f t="shared" si="33"/>
        <v>5.26</v>
      </c>
      <c r="U125" s="1">
        <f t="shared" si="26"/>
        <v>321.42883278448585</v>
      </c>
      <c r="V125" s="1">
        <v>136.68231</v>
      </c>
      <c r="W125" s="1">
        <f t="shared" si="34"/>
        <v>0.61183525588869925</v>
      </c>
      <c r="X125" s="1">
        <f t="shared" si="35"/>
        <v>19.46327902240326</v>
      </c>
      <c r="Y125" s="1">
        <f t="shared" si="27"/>
        <v>223.39724408569271</v>
      </c>
      <c r="Z125" s="1">
        <f t="shared" si="28"/>
        <v>16.959999999999994</v>
      </c>
      <c r="AA125" s="1">
        <f t="shared" si="29"/>
        <v>0.42523350757286865</v>
      </c>
      <c r="AB125" s="1">
        <v>5</v>
      </c>
      <c r="AC125" s="1">
        <v>1</v>
      </c>
      <c r="AD125" s="1">
        <v>30</v>
      </c>
      <c r="AE125" s="5"/>
    </row>
    <row r="126" spans="1:31" x14ac:dyDescent="0.35">
      <c r="A126" s="1" t="s">
        <v>161</v>
      </c>
      <c r="B126" s="1">
        <v>125</v>
      </c>
      <c r="C126" s="1">
        <v>10.68</v>
      </c>
      <c r="D126" s="1">
        <v>9.33</v>
      </c>
      <c r="E126" s="1">
        <v>87.36</v>
      </c>
      <c r="F126" s="1">
        <v>65.319999999999993</v>
      </c>
      <c r="G126" s="1">
        <v>22.32</v>
      </c>
      <c r="H126" s="1">
        <v>8.56</v>
      </c>
      <c r="I126" s="1">
        <v>3.31</v>
      </c>
      <c r="J126" s="1">
        <v>28.72</v>
      </c>
      <c r="K126" s="1">
        <v>6.96</v>
      </c>
      <c r="L126" s="1">
        <v>9.52</v>
      </c>
      <c r="M126" s="1">
        <f t="shared" si="24"/>
        <v>42.16</v>
      </c>
      <c r="N126" s="1">
        <f t="shared" si="25"/>
        <v>0.38668224299065418</v>
      </c>
      <c r="O126" s="1">
        <v>5</v>
      </c>
      <c r="P126" s="1">
        <v>1</v>
      </c>
      <c r="Q126" s="1">
        <f t="shared" si="30"/>
        <v>5.4433333333333325</v>
      </c>
      <c r="R126" s="1">
        <f t="shared" si="31"/>
        <v>0.23642857142857143</v>
      </c>
      <c r="S126" s="1">
        <f t="shared" si="32"/>
        <v>1.395</v>
      </c>
      <c r="T126" s="1">
        <f t="shared" si="33"/>
        <v>8.56</v>
      </c>
      <c r="U126" s="1">
        <f t="shared" si="26"/>
        <v>755.05309349144147</v>
      </c>
      <c r="V126" s="1">
        <v>154.92231000000001</v>
      </c>
      <c r="W126" s="1">
        <f t="shared" si="34"/>
        <v>0.20425492230627693</v>
      </c>
      <c r="X126" s="1">
        <f t="shared" si="35"/>
        <v>10.89749196141479</v>
      </c>
      <c r="Y126" s="1">
        <f t="shared" si="27"/>
        <v>758.47528299805936</v>
      </c>
      <c r="Z126" s="1">
        <f t="shared" si="28"/>
        <v>12.64</v>
      </c>
      <c r="AA126" s="1">
        <f t="shared" si="29"/>
        <v>0.20518068376307641</v>
      </c>
      <c r="AB126" s="1">
        <v>5</v>
      </c>
      <c r="AC126" s="1">
        <v>1</v>
      </c>
      <c r="AD126" s="1">
        <v>30</v>
      </c>
      <c r="AE126" s="5"/>
    </row>
    <row r="127" spans="1:31" x14ac:dyDescent="0.35">
      <c r="A127" s="1" t="s">
        <v>162</v>
      </c>
      <c r="B127" s="1">
        <v>126</v>
      </c>
      <c r="C127" s="1">
        <v>18.260000000000002</v>
      </c>
      <c r="D127" s="1">
        <v>16.37</v>
      </c>
      <c r="E127" s="1">
        <v>89.65</v>
      </c>
      <c r="F127" s="1">
        <v>50.23</v>
      </c>
      <c r="G127" s="1">
        <v>41.25</v>
      </c>
      <c r="H127" s="1">
        <v>3.57</v>
      </c>
      <c r="I127" s="1">
        <v>4.45</v>
      </c>
      <c r="J127" s="1">
        <v>34.700000000000003</v>
      </c>
      <c r="K127" s="1">
        <v>13.38</v>
      </c>
      <c r="L127" s="1">
        <v>18.739999999999998</v>
      </c>
      <c r="M127" s="1">
        <f t="shared" si="24"/>
        <v>22.830000000000002</v>
      </c>
      <c r="N127" s="1">
        <f t="shared" si="25"/>
        <v>1.2464985994397759</v>
      </c>
      <c r="O127" s="1">
        <v>5</v>
      </c>
      <c r="P127" s="1">
        <v>1</v>
      </c>
      <c r="Q127" s="1">
        <f t="shared" si="30"/>
        <v>4.1858333333333331</v>
      </c>
      <c r="R127" s="1">
        <f t="shared" si="31"/>
        <v>0.31785714285714289</v>
      </c>
      <c r="S127" s="1">
        <f t="shared" si="32"/>
        <v>2.578125</v>
      </c>
      <c r="T127" s="1">
        <f t="shared" si="33"/>
        <v>3.57</v>
      </c>
      <c r="U127" s="1">
        <f t="shared" si="26"/>
        <v>399.69681742043548</v>
      </c>
      <c r="V127" s="1">
        <v>154.80457000000001</v>
      </c>
      <c r="W127" s="1">
        <f t="shared" si="34"/>
        <v>0.49430220620045423</v>
      </c>
      <c r="X127" s="1">
        <f t="shared" si="35"/>
        <v>20.9036285888821</v>
      </c>
      <c r="Y127" s="1">
        <f t="shared" si="27"/>
        <v>313.17798718709776</v>
      </c>
      <c r="Z127" s="1">
        <f t="shared" si="28"/>
        <v>10.349999999999994</v>
      </c>
      <c r="AA127" s="1">
        <f t="shared" si="29"/>
        <v>0.38730498531131224</v>
      </c>
      <c r="AB127" s="1">
        <v>5</v>
      </c>
      <c r="AC127" s="1">
        <v>1</v>
      </c>
      <c r="AD127" s="1">
        <v>30</v>
      </c>
      <c r="AE127" s="5"/>
    </row>
    <row r="128" spans="1:31" x14ac:dyDescent="0.35">
      <c r="A128" s="1" t="s">
        <v>163</v>
      </c>
      <c r="B128" s="1">
        <v>127</v>
      </c>
      <c r="C128" s="1">
        <v>18.579999999999998</v>
      </c>
      <c r="D128" s="1">
        <v>14.92</v>
      </c>
      <c r="E128" s="1">
        <v>80.3</v>
      </c>
      <c r="F128" s="1">
        <v>35.24</v>
      </c>
      <c r="G128" s="1">
        <v>57.35</v>
      </c>
      <c r="H128" s="1">
        <v>4.71</v>
      </c>
      <c r="I128" s="1">
        <v>2.2000000000000002</v>
      </c>
      <c r="J128" s="1">
        <v>23.17</v>
      </c>
      <c r="K128" s="1">
        <v>8.58</v>
      </c>
      <c r="L128" s="1">
        <v>14.45</v>
      </c>
      <c r="M128" s="1">
        <f t="shared" si="24"/>
        <v>34.099999999999994</v>
      </c>
      <c r="N128" s="1">
        <f t="shared" si="25"/>
        <v>0.46709129511677289</v>
      </c>
      <c r="O128" s="1">
        <v>5</v>
      </c>
      <c r="P128" s="1">
        <v>1</v>
      </c>
      <c r="Q128" s="1">
        <f t="shared" si="30"/>
        <v>2.936666666666667</v>
      </c>
      <c r="R128" s="1">
        <f t="shared" si="31"/>
        <v>0.15714285714285717</v>
      </c>
      <c r="S128" s="1">
        <f t="shared" si="32"/>
        <v>3.5843750000000001</v>
      </c>
      <c r="T128" s="1">
        <f t="shared" si="33"/>
        <v>4.71</v>
      </c>
      <c r="U128" s="1">
        <f t="shared" si="26"/>
        <v>248.10217755443887</v>
      </c>
      <c r="V128" s="1">
        <v>143.04225</v>
      </c>
      <c r="W128" s="1">
        <f t="shared" si="34"/>
        <v>1.0002939581028101</v>
      </c>
      <c r="X128" s="1">
        <f t="shared" si="35"/>
        <v>17.994705093833776</v>
      </c>
      <c r="Y128" s="1">
        <f t="shared" si="27"/>
        <v>143.00021392841217</v>
      </c>
      <c r="Z128" s="1">
        <f t="shared" si="28"/>
        <v>19.700000000000003</v>
      </c>
      <c r="AA128" s="1">
        <f t="shared" si="29"/>
        <v>0.57654572567632345</v>
      </c>
      <c r="AB128" s="1">
        <v>5</v>
      </c>
      <c r="AC128" s="1">
        <v>1</v>
      </c>
      <c r="AD128" s="1">
        <v>30</v>
      </c>
      <c r="AE128" s="5"/>
    </row>
    <row r="129" spans="1:31" x14ac:dyDescent="0.35">
      <c r="A129" s="1" t="s">
        <v>164</v>
      </c>
      <c r="B129" s="1">
        <v>128</v>
      </c>
      <c r="C129" s="1">
        <v>16.89</v>
      </c>
      <c r="D129" s="1">
        <v>15.8</v>
      </c>
      <c r="E129" s="1">
        <v>93.55</v>
      </c>
      <c r="F129" s="1">
        <v>36.74</v>
      </c>
      <c r="G129" s="1">
        <v>55.7</v>
      </c>
      <c r="H129" s="1">
        <v>5.33</v>
      </c>
      <c r="I129" s="1">
        <v>1.73</v>
      </c>
      <c r="J129" s="1">
        <v>36.159999999999997</v>
      </c>
      <c r="K129" s="1">
        <v>14.16</v>
      </c>
      <c r="L129" s="1">
        <v>11.36</v>
      </c>
      <c r="M129" s="1">
        <f t="shared" si="24"/>
        <v>31.870000000000005</v>
      </c>
      <c r="N129" s="1">
        <f t="shared" si="25"/>
        <v>0.32457786116322701</v>
      </c>
      <c r="O129" s="1">
        <v>5</v>
      </c>
      <c r="P129" s="1">
        <v>1</v>
      </c>
      <c r="Q129" s="1">
        <f t="shared" si="30"/>
        <v>3.061666666666667</v>
      </c>
      <c r="R129" s="1">
        <f t="shared" si="31"/>
        <v>0.12357142857142857</v>
      </c>
      <c r="S129" s="1">
        <f t="shared" si="32"/>
        <v>3.4812500000000002</v>
      </c>
      <c r="T129" s="1">
        <f t="shared" si="33"/>
        <v>5.33</v>
      </c>
      <c r="U129" s="1">
        <f t="shared" si="26"/>
        <v>288.25795644891127</v>
      </c>
      <c r="V129" s="1">
        <v>116.85079</v>
      </c>
      <c r="W129" s="1">
        <f t="shared" si="34"/>
        <v>0.51339489096823154</v>
      </c>
      <c r="X129" s="1">
        <f t="shared" si="35"/>
        <v>12.143696202531645</v>
      </c>
      <c r="Y129" s="1">
        <f t="shared" si="27"/>
        <v>227.60411538109878</v>
      </c>
      <c r="Z129" s="1">
        <f t="shared" si="28"/>
        <v>6.4500000000000028</v>
      </c>
      <c r="AA129" s="1">
        <f t="shared" si="29"/>
        <v>0.40536882811319652</v>
      </c>
      <c r="AB129" s="1">
        <v>5</v>
      </c>
      <c r="AC129" s="1">
        <v>1</v>
      </c>
      <c r="AD129" s="1">
        <v>30</v>
      </c>
      <c r="AE129" s="5"/>
    </row>
    <row r="130" spans="1:31" x14ac:dyDescent="0.35">
      <c r="A130" s="1" t="s">
        <v>165</v>
      </c>
      <c r="B130" s="1">
        <v>129</v>
      </c>
      <c r="C130" s="1">
        <v>4.0599999999999996</v>
      </c>
      <c r="D130" s="1">
        <v>3.65</v>
      </c>
      <c r="E130" s="1">
        <v>89.79</v>
      </c>
      <c r="F130" s="1">
        <v>46.01</v>
      </c>
      <c r="G130" s="1">
        <v>44.59</v>
      </c>
      <c r="H130" s="1">
        <v>5.87</v>
      </c>
      <c r="I130" s="1">
        <v>3.43</v>
      </c>
      <c r="J130" s="1">
        <v>11.75</v>
      </c>
      <c r="K130" s="1">
        <v>5.75</v>
      </c>
      <c r="L130" s="1">
        <v>8.2799999999999994</v>
      </c>
      <c r="M130" s="1">
        <f t="shared" si="24"/>
        <v>64.010000000000005</v>
      </c>
      <c r="N130" s="1">
        <f t="shared" si="25"/>
        <v>0.58432708688245316</v>
      </c>
      <c r="O130" s="1">
        <v>5</v>
      </c>
      <c r="P130" s="1">
        <v>1</v>
      </c>
      <c r="Q130" s="1">
        <f t="shared" ref="Q130:Q161" si="36">F130/12</f>
        <v>3.8341666666666665</v>
      </c>
      <c r="R130" s="1">
        <f t="shared" ref="R130:R161" si="37">I130/14</f>
        <v>0.24500000000000002</v>
      </c>
      <c r="S130" s="1">
        <f t="shared" ref="S130:S161" si="38">G130/16</f>
        <v>2.7868750000000002</v>
      </c>
      <c r="T130" s="1">
        <f t="shared" ref="T130:T161" si="39">H130/1</f>
        <v>5.87</v>
      </c>
      <c r="U130" s="1">
        <f t="shared" si="26"/>
        <v>417.55922589255925</v>
      </c>
      <c r="V130" s="1">
        <v>241.8</v>
      </c>
      <c r="W130" s="1">
        <f t="shared" ref="W130:W161" si="40">V130/Y130</f>
        <v>0.62616359341057071</v>
      </c>
      <c r="X130" s="1">
        <f t="shared" ref="X130:X161" si="41">L130*C130/D130</f>
        <v>9.2100821917808204</v>
      </c>
      <c r="Y130" s="1">
        <f t="shared" si="27"/>
        <v>386.16106484723969</v>
      </c>
      <c r="Z130" s="1">
        <f t="shared" si="28"/>
        <v>10.209999999999994</v>
      </c>
      <c r="AA130" s="1">
        <f t="shared" si="29"/>
        <v>0.57907952933655626</v>
      </c>
      <c r="AB130" s="1">
        <v>5</v>
      </c>
      <c r="AC130" s="1">
        <v>1</v>
      </c>
      <c r="AD130" s="1">
        <v>25</v>
      </c>
      <c r="AE130" s="5" t="s">
        <v>219</v>
      </c>
    </row>
    <row r="131" spans="1:31" x14ac:dyDescent="0.35">
      <c r="A131" s="1" t="s">
        <v>166</v>
      </c>
      <c r="B131" s="1">
        <v>130</v>
      </c>
      <c r="C131" s="1">
        <v>4.04</v>
      </c>
      <c r="D131" s="1">
        <v>3.71</v>
      </c>
      <c r="E131" s="1">
        <v>91.8</v>
      </c>
      <c r="F131" s="1">
        <v>44.97</v>
      </c>
      <c r="G131" s="1">
        <v>45.84</v>
      </c>
      <c r="H131" s="1">
        <v>6.19</v>
      </c>
      <c r="I131" s="1">
        <v>2.92</v>
      </c>
      <c r="J131" s="1">
        <v>9.18</v>
      </c>
      <c r="K131" s="1">
        <v>8.92</v>
      </c>
      <c r="L131" s="1">
        <v>12.47</v>
      </c>
      <c r="M131" s="1">
        <f t="shared" ref="M131:M177" si="42">E131-J131-K131-L131</f>
        <v>61.230000000000004</v>
      </c>
      <c r="N131" s="1">
        <f t="shared" ref="N131:N177" si="43">I131/H131</f>
        <v>0.47172859450726973</v>
      </c>
      <c r="O131" s="1">
        <v>5</v>
      </c>
      <c r="P131" s="1">
        <v>1</v>
      </c>
      <c r="Q131" s="1">
        <f t="shared" si="36"/>
        <v>3.7475000000000001</v>
      </c>
      <c r="R131" s="1">
        <f t="shared" si="37"/>
        <v>0.20857142857142857</v>
      </c>
      <c r="S131" s="1">
        <f t="shared" si="38"/>
        <v>2.8650000000000002</v>
      </c>
      <c r="T131" s="1">
        <f t="shared" si="39"/>
        <v>6.19</v>
      </c>
      <c r="U131" s="1">
        <f t="shared" ref="U131:U177" si="44">22.4*1000*(Q131/2+T131/8-S131/4-3*R131/8)/(12*Q131+14*R131+16*S131+T131)</f>
        <v>415.41232986389105</v>
      </c>
      <c r="V131" s="1">
        <v>220.26</v>
      </c>
      <c r="W131" s="1">
        <f t="shared" si="40"/>
        <v>0.60107792643104607</v>
      </c>
      <c r="X131" s="1">
        <f t="shared" si="41"/>
        <v>13.579191374663074</v>
      </c>
      <c r="Y131" s="1">
        <f t="shared" ref="Y131:Y177" si="45">U131*1/(1-X131*0.01)-131600*0.01*X131/181/(1-X131*0.01)</f>
        <v>366.44167139494448</v>
      </c>
      <c r="Z131" s="1">
        <f t="shared" ref="Z131:Z177" si="46">100-E131</f>
        <v>8.2000000000000028</v>
      </c>
      <c r="AA131" s="1">
        <f t="shared" ref="AA131:AA177" si="47">V131/U131</f>
        <v>0.53022017924255571</v>
      </c>
      <c r="AB131" s="1">
        <v>5</v>
      </c>
      <c r="AC131" s="1">
        <v>1</v>
      </c>
      <c r="AD131" s="1">
        <v>25</v>
      </c>
      <c r="AE131" s="5"/>
    </row>
    <row r="132" spans="1:31" x14ac:dyDescent="0.35">
      <c r="A132" s="1" t="s">
        <v>167</v>
      </c>
      <c r="B132" s="1">
        <v>131</v>
      </c>
      <c r="C132" s="1">
        <v>5.33</v>
      </c>
      <c r="D132" s="1">
        <v>4.79</v>
      </c>
      <c r="E132" s="1">
        <v>90.01</v>
      </c>
      <c r="F132" s="1">
        <v>42.32</v>
      </c>
      <c r="G132" s="1">
        <v>47.78</v>
      </c>
      <c r="H132" s="1">
        <v>6.42</v>
      </c>
      <c r="I132" s="1">
        <v>3.4</v>
      </c>
      <c r="J132" s="1">
        <v>13.06</v>
      </c>
      <c r="K132" s="1">
        <v>12.8</v>
      </c>
      <c r="L132" s="1">
        <v>15.93</v>
      </c>
      <c r="M132" s="1">
        <f t="shared" si="42"/>
        <v>48.220000000000006</v>
      </c>
      <c r="N132" s="1">
        <f t="shared" si="43"/>
        <v>0.52959501557632394</v>
      </c>
      <c r="O132" s="1">
        <v>5</v>
      </c>
      <c r="P132" s="1">
        <v>1</v>
      </c>
      <c r="Q132" s="1">
        <f t="shared" si="36"/>
        <v>3.5266666666666668</v>
      </c>
      <c r="R132" s="1">
        <f t="shared" si="37"/>
        <v>0.24285714285714285</v>
      </c>
      <c r="S132" s="1">
        <f t="shared" si="38"/>
        <v>2.9862500000000001</v>
      </c>
      <c r="T132" s="1">
        <f t="shared" si="39"/>
        <v>6.42</v>
      </c>
      <c r="U132" s="1">
        <f t="shared" si="44"/>
        <v>387.42660795302913</v>
      </c>
      <c r="V132" s="1">
        <v>207.52</v>
      </c>
      <c r="W132" s="1">
        <f t="shared" si="40"/>
        <v>0.66036502313856627</v>
      </c>
      <c r="X132" s="1">
        <f t="shared" si="41"/>
        <v>17.725866388308976</v>
      </c>
      <c r="Y132" s="1">
        <f t="shared" si="45"/>
        <v>314.25044139028466</v>
      </c>
      <c r="Z132" s="1">
        <f t="shared" si="46"/>
        <v>9.9899999999999949</v>
      </c>
      <c r="AA132" s="1">
        <f t="shared" si="47"/>
        <v>0.53563693287983805</v>
      </c>
      <c r="AB132" s="1">
        <v>5</v>
      </c>
      <c r="AC132" s="1">
        <v>1</v>
      </c>
      <c r="AD132" s="1">
        <v>25</v>
      </c>
      <c r="AE132" s="5"/>
    </row>
    <row r="133" spans="1:31" x14ac:dyDescent="0.35">
      <c r="A133" s="1" t="s">
        <v>168</v>
      </c>
      <c r="B133" s="1">
        <v>132</v>
      </c>
      <c r="C133" s="1">
        <v>4.4800000000000004</v>
      </c>
      <c r="D133" s="1">
        <v>4.12</v>
      </c>
      <c r="E133" s="1">
        <v>91.95</v>
      </c>
      <c r="F133" s="1">
        <v>45.8</v>
      </c>
      <c r="G133" s="1">
        <v>44.11</v>
      </c>
      <c r="H133" s="1">
        <v>6.55</v>
      </c>
      <c r="I133" s="1">
        <v>3.42</v>
      </c>
      <c r="J133" s="1">
        <v>10.19</v>
      </c>
      <c r="K133" s="1">
        <v>5.56</v>
      </c>
      <c r="L133" s="1">
        <v>8.9499999999999993</v>
      </c>
      <c r="M133" s="1">
        <f t="shared" si="42"/>
        <v>67.25</v>
      </c>
      <c r="N133" s="1">
        <f t="shared" si="43"/>
        <v>0.52213740458015268</v>
      </c>
      <c r="O133" s="1">
        <v>5</v>
      </c>
      <c r="P133" s="1">
        <v>1</v>
      </c>
      <c r="Q133" s="1">
        <f t="shared" si="36"/>
        <v>3.8166666666666664</v>
      </c>
      <c r="R133" s="1">
        <f t="shared" si="37"/>
        <v>0.24428571428571427</v>
      </c>
      <c r="S133" s="1">
        <f t="shared" si="38"/>
        <v>2.756875</v>
      </c>
      <c r="T133" s="1">
        <f t="shared" si="39"/>
        <v>6.55</v>
      </c>
      <c r="U133" s="1">
        <f t="shared" si="44"/>
        <v>436.48544920571356</v>
      </c>
      <c r="V133" s="1">
        <v>217.28</v>
      </c>
      <c r="W133" s="1">
        <f t="shared" si="40"/>
        <v>0.5362865588618575</v>
      </c>
      <c r="X133" s="1">
        <f t="shared" si="41"/>
        <v>9.7320388349514566</v>
      </c>
      <c r="Y133" s="1">
        <f t="shared" si="45"/>
        <v>405.15652762419757</v>
      </c>
      <c r="Z133" s="1">
        <f t="shared" si="46"/>
        <v>8.0499999999999972</v>
      </c>
      <c r="AA133" s="1">
        <f t="shared" si="47"/>
        <v>0.49779437182932745</v>
      </c>
      <c r="AB133" s="1">
        <v>5</v>
      </c>
      <c r="AC133" s="1">
        <v>1</v>
      </c>
      <c r="AD133" s="1">
        <v>25</v>
      </c>
      <c r="AE133" s="5"/>
    </row>
    <row r="134" spans="1:31" x14ac:dyDescent="0.35">
      <c r="A134" s="1" t="s">
        <v>169</v>
      </c>
      <c r="B134" s="1">
        <v>133</v>
      </c>
      <c r="C134" s="1">
        <v>5.57</v>
      </c>
      <c r="D134" s="1">
        <v>4.9800000000000004</v>
      </c>
      <c r="E134" s="1">
        <v>89.34</v>
      </c>
      <c r="F134" s="1">
        <v>45.3</v>
      </c>
      <c r="G134" s="1">
        <v>43.99</v>
      </c>
      <c r="H134" s="1">
        <v>6.39</v>
      </c>
      <c r="I134" s="1">
        <v>4.2</v>
      </c>
      <c r="J134" s="1">
        <v>9.26</v>
      </c>
      <c r="K134" s="1">
        <v>4.29</v>
      </c>
      <c r="L134" s="1">
        <v>8.34</v>
      </c>
      <c r="M134" s="1">
        <f t="shared" si="42"/>
        <v>67.449999999999989</v>
      </c>
      <c r="N134" s="1">
        <f t="shared" si="43"/>
        <v>0.65727699530516437</v>
      </c>
      <c r="O134" s="1">
        <v>5</v>
      </c>
      <c r="P134" s="1">
        <v>1</v>
      </c>
      <c r="Q134" s="1">
        <f t="shared" si="36"/>
        <v>3.7749999999999999</v>
      </c>
      <c r="R134" s="1">
        <f t="shared" si="37"/>
        <v>0.3</v>
      </c>
      <c r="S134" s="1">
        <f t="shared" si="38"/>
        <v>2.7493750000000001</v>
      </c>
      <c r="T134" s="1">
        <f t="shared" si="39"/>
        <v>6.39</v>
      </c>
      <c r="U134" s="1">
        <f t="shared" si="44"/>
        <v>423.06267521025217</v>
      </c>
      <c r="V134" s="1">
        <v>231.78</v>
      </c>
      <c r="W134" s="1">
        <f t="shared" si="40"/>
        <v>0.59159685721753485</v>
      </c>
      <c r="X134" s="1">
        <f t="shared" si="41"/>
        <v>9.3280722891566263</v>
      </c>
      <c r="Y134" s="1">
        <f t="shared" si="45"/>
        <v>391.78707116554654</v>
      </c>
      <c r="Z134" s="1">
        <f t="shared" si="46"/>
        <v>10.659999999999997</v>
      </c>
      <c r="AA134" s="1">
        <f t="shared" si="47"/>
        <v>0.54786208659227809</v>
      </c>
      <c r="AB134" s="1">
        <v>5</v>
      </c>
      <c r="AC134" s="1">
        <v>1</v>
      </c>
      <c r="AD134" s="1">
        <v>25</v>
      </c>
      <c r="AE134" s="5"/>
    </row>
    <row r="135" spans="1:31" x14ac:dyDescent="0.35">
      <c r="A135" s="1" t="s">
        <v>170</v>
      </c>
      <c r="B135" s="1">
        <v>134</v>
      </c>
      <c r="C135" s="1">
        <v>5.44</v>
      </c>
      <c r="D135" s="1">
        <v>4.9800000000000004</v>
      </c>
      <c r="E135" s="1">
        <v>91.58</v>
      </c>
      <c r="F135" s="1">
        <v>40.130000000000003</v>
      </c>
      <c r="G135" s="1">
        <v>51.24</v>
      </c>
      <c r="H135" s="1">
        <v>6.42</v>
      </c>
      <c r="I135" s="1">
        <v>1.97</v>
      </c>
      <c r="J135" s="1">
        <v>11.06</v>
      </c>
      <c r="K135" s="1">
        <v>3.72</v>
      </c>
      <c r="L135" s="1">
        <v>3.3</v>
      </c>
      <c r="M135" s="1">
        <f t="shared" si="42"/>
        <v>73.5</v>
      </c>
      <c r="N135" s="1">
        <f t="shared" si="43"/>
        <v>0.30685358255451711</v>
      </c>
      <c r="O135" s="1">
        <v>5</v>
      </c>
      <c r="P135" s="1">
        <v>1</v>
      </c>
      <c r="Q135" s="1">
        <f t="shared" si="36"/>
        <v>3.3441666666666667</v>
      </c>
      <c r="R135" s="1">
        <f t="shared" si="37"/>
        <v>0.14071428571428571</v>
      </c>
      <c r="S135" s="1">
        <f t="shared" si="38"/>
        <v>3.2025000000000001</v>
      </c>
      <c r="T135" s="1">
        <f t="shared" si="39"/>
        <v>6.42</v>
      </c>
      <c r="U135" s="1">
        <f t="shared" si="44"/>
        <v>364.02031542368348</v>
      </c>
      <c r="V135" s="1">
        <v>236.63</v>
      </c>
      <c r="W135" s="1">
        <f t="shared" si="40"/>
        <v>0.67523001128657378</v>
      </c>
      <c r="X135" s="1">
        <f t="shared" si="41"/>
        <v>3.604819277108434</v>
      </c>
      <c r="Y135" s="1">
        <f t="shared" si="45"/>
        <v>350.44354670955533</v>
      </c>
      <c r="Z135" s="1">
        <f t="shared" si="46"/>
        <v>8.4200000000000017</v>
      </c>
      <c r="AA135" s="1">
        <f t="shared" si="47"/>
        <v>0.65004613746511974</v>
      </c>
      <c r="AB135" s="1">
        <v>5</v>
      </c>
      <c r="AC135" s="1">
        <v>1</v>
      </c>
      <c r="AD135" s="1">
        <v>25</v>
      </c>
      <c r="AE135" s="5"/>
    </row>
    <row r="136" spans="1:31" x14ac:dyDescent="0.35">
      <c r="A136" s="1" t="s">
        <v>171</v>
      </c>
      <c r="B136" s="1">
        <v>135</v>
      </c>
      <c r="C136" s="1">
        <v>11.95</v>
      </c>
      <c r="D136" s="1">
        <v>11.27</v>
      </c>
      <c r="E136" s="1">
        <v>94.32</v>
      </c>
      <c r="F136" s="1">
        <v>40.89</v>
      </c>
      <c r="G136" s="1">
        <v>51.43</v>
      </c>
      <c r="H136" s="1">
        <v>6.6</v>
      </c>
      <c r="I136" s="1">
        <v>1.03</v>
      </c>
      <c r="J136" s="1">
        <v>7.53</v>
      </c>
      <c r="K136" s="1">
        <v>4.5</v>
      </c>
      <c r="L136" s="1">
        <v>4.3600000000000003</v>
      </c>
      <c r="M136" s="1">
        <f t="shared" si="42"/>
        <v>77.929999999999993</v>
      </c>
      <c r="N136" s="1">
        <f t="shared" si="43"/>
        <v>0.15606060606060607</v>
      </c>
      <c r="O136" s="1">
        <v>5</v>
      </c>
      <c r="P136" s="1">
        <v>1</v>
      </c>
      <c r="Q136" s="1">
        <f t="shared" si="36"/>
        <v>3.4075000000000002</v>
      </c>
      <c r="R136" s="1">
        <f t="shared" si="37"/>
        <v>7.3571428571428579E-2</v>
      </c>
      <c r="S136" s="1">
        <f t="shared" si="38"/>
        <v>3.214375</v>
      </c>
      <c r="T136" s="1">
        <f t="shared" si="39"/>
        <v>6.6</v>
      </c>
      <c r="U136" s="1">
        <f t="shared" si="44"/>
        <v>380.44522261130572</v>
      </c>
      <c r="V136" s="1">
        <v>290.81</v>
      </c>
      <c r="W136" s="1">
        <f t="shared" si="40"/>
        <v>0.79971139874676078</v>
      </c>
      <c r="X136" s="1">
        <f t="shared" si="41"/>
        <v>4.62307009760426</v>
      </c>
      <c r="Y136" s="1">
        <f t="shared" si="45"/>
        <v>363.64368502903989</v>
      </c>
      <c r="Z136" s="1">
        <f t="shared" si="46"/>
        <v>5.6800000000000068</v>
      </c>
      <c r="AA136" s="1">
        <f t="shared" si="47"/>
        <v>0.76439388042234802</v>
      </c>
      <c r="AB136" s="1">
        <v>5</v>
      </c>
      <c r="AC136" s="1">
        <v>1</v>
      </c>
      <c r="AD136" s="1">
        <v>25</v>
      </c>
      <c r="AE136" s="5"/>
    </row>
    <row r="137" spans="1:31" x14ac:dyDescent="0.35">
      <c r="A137" s="1" t="s">
        <v>172</v>
      </c>
      <c r="B137" s="1">
        <v>136</v>
      </c>
      <c r="C137" s="1">
        <v>7.66</v>
      </c>
      <c r="D137" s="1">
        <v>6.99</v>
      </c>
      <c r="E137" s="1">
        <v>91.29</v>
      </c>
      <c r="F137" s="1">
        <v>42.49</v>
      </c>
      <c r="G137" s="1">
        <v>47.31</v>
      </c>
      <c r="H137" s="1">
        <v>6.36</v>
      </c>
      <c r="I137" s="1">
        <v>3.41</v>
      </c>
      <c r="J137" s="1">
        <v>12.46</v>
      </c>
      <c r="K137" s="1">
        <v>6.62</v>
      </c>
      <c r="L137" s="1">
        <v>6.15</v>
      </c>
      <c r="M137" s="1">
        <f t="shared" si="42"/>
        <v>66.06</v>
      </c>
      <c r="N137" s="1">
        <f t="shared" si="43"/>
        <v>0.53616352201257866</v>
      </c>
      <c r="O137" s="1">
        <v>5</v>
      </c>
      <c r="P137" s="1">
        <v>1</v>
      </c>
      <c r="Q137" s="1">
        <f t="shared" si="36"/>
        <v>3.5408333333333335</v>
      </c>
      <c r="R137" s="1">
        <f t="shared" si="37"/>
        <v>0.24357142857142858</v>
      </c>
      <c r="S137" s="1">
        <f t="shared" si="38"/>
        <v>2.9568750000000001</v>
      </c>
      <c r="T137" s="1">
        <f t="shared" si="39"/>
        <v>6.36</v>
      </c>
      <c r="U137" s="1">
        <f t="shared" si="44"/>
        <v>390.28656556526397</v>
      </c>
      <c r="V137" s="1">
        <v>272.58</v>
      </c>
      <c r="W137" s="1">
        <f t="shared" si="40"/>
        <v>0.74485844189934702</v>
      </c>
      <c r="X137" s="1">
        <f t="shared" si="41"/>
        <v>6.7394849785407729</v>
      </c>
      <c r="Y137" s="1">
        <f t="shared" si="45"/>
        <v>365.94872886844962</v>
      </c>
      <c r="Z137" s="1">
        <f t="shared" si="46"/>
        <v>8.7099999999999937</v>
      </c>
      <c r="AA137" s="1">
        <f t="shared" si="47"/>
        <v>0.698409896854159</v>
      </c>
      <c r="AB137" s="1">
        <v>5</v>
      </c>
      <c r="AC137" s="1">
        <v>1</v>
      </c>
      <c r="AD137" s="1">
        <v>25</v>
      </c>
      <c r="AE137" s="5"/>
    </row>
    <row r="138" spans="1:31" x14ac:dyDescent="0.35">
      <c r="A138" s="1" t="s">
        <v>173</v>
      </c>
      <c r="B138" s="1">
        <v>137</v>
      </c>
      <c r="C138" s="1">
        <v>87.19</v>
      </c>
      <c r="D138" s="1">
        <v>83.63</v>
      </c>
      <c r="E138" s="1">
        <v>95.92</v>
      </c>
      <c r="F138" s="1">
        <v>44.04</v>
      </c>
      <c r="G138" s="1">
        <v>45.5</v>
      </c>
      <c r="H138" s="1">
        <v>6.84</v>
      </c>
      <c r="I138" s="1">
        <v>3.47</v>
      </c>
      <c r="J138" s="1">
        <v>5.68</v>
      </c>
      <c r="K138" s="1">
        <v>28.68</v>
      </c>
      <c r="L138" s="1">
        <v>1.8</v>
      </c>
      <c r="M138" s="1">
        <f t="shared" si="42"/>
        <v>59.760000000000012</v>
      </c>
      <c r="N138" s="1">
        <f t="shared" si="43"/>
        <v>0.50730994152046782</v>
      </c>
      <c r="O138" s="1">
        <v>5</v>
      </c>
      <c r="P138" s="1">
        <v>1</v>
      </c>
      <c r="Q138" s="1">
        <f t="shared" si="36"/>
        <v>3.67</v>
      </c>
      <c r="R138" s="1">
        <f t="shared" si="37"/>
        <v>0.24785714285714286</v>
      </c>
      <c r="S138" s="1">
        <f t="shared" si="38"/>
        <v>2.84375</v>
      </c>
      <c r="T138" s="1">
        <f t="shared" si="39"/>
        <v>6.84</v>
      </c>
      <c r="U138" s="1">
        <f t="shared" si="44"/>
        <v>423.12468703054583</v>
      </c>
      <c r="V138" s="1">
        <v>264.16000000000003</v>
      </c>
      <c r="W138" s="1">
        <f t="shared" si="40"/>
        <v>0.63300412612367973</v>
      </c>
      <c r="X138" s="1">
        <f t="shared" si="41"/>
        <v>1.8766232213320582</v>
      </c>
      <c r="Y138" s="1">
        <f t="shared" si="45"/>
        <v>417.3116557985706</v>
      </c>
      <c r="Z138" s="1">
        <f t="shared" si="46"/>
        <v>4.0799999999999983</v>
      </c>
      <c r="AA138" s="1">
        <f t="shared" si="47"/>
        <v>0.6243076995905229</v>
      </c>
      <c r="AB138" s="1">
        <v>5</v>
      </c>
      <c r="AC138" s="1">
        <v>1</v>
      </c>
      <c r="AD138" s="1">
        <v>25</v>
      </c>
      <c r="AE138" s="5"/>
    </row>
    <row r="139" spans="1:31" x14ac:dyDescent="0.35">
      <c r="A139" s="1" t="s">
        <v>174</v>
      </c>
      <c r="B139" s="1">
        <v>138</v>
      </c>
      <c r="C139" s="1">
        <v>89.86</v>
      </c>
      <c r="D139" s="1">
        <v>86.48</v>
      </c>
      <c r="E139" s="1">
        <v>96.24</v>
      </c>
      <c r="F139" s="1">
        <v>44.48</v>
      </c>
      <c r="G139" s="1">
        <v>45.13</v>
      </c>
      <c r="H139" s="1">
        <v>6.73</v>
      </c>
      <c r="I139" s="1">
        <v>3.55</v>
      </c>
      <c r="J139" s="1">
        <v>5.73</v>
      </c>
      <c r="K139" s="1">
        <v>17.59</v>
      </c>
      <c r="L139" s="1">
        <v>0.39</v>
      </c>
      <c r="M139" s="1">
        <f t="shared" si="42"/>
        <v>72.529999999999987</v>
      </c>
      <c r="N139" s="1">
        <f t="shared" si="43"/>
        <v>0.5274888558692421</v>
      </c>
      <c r="O139" s="1">
        <v>5</v>
      </c>
      <c r="P139" s="1">
        <v>1</v>
      </c>
      <c r="Q139" s="1">
        <f t="shared" si="36"/>
        <v>3.7066666666666666</v>
      </c>
      <c r="R139" s="1">
        <f t="shared" si="37"/>
        <v>0.25357142857142856</v>
      </c>
      <c r="S139" s="1">
        <f t="shared" si="38"/>
        <v>2.8206250000000002</v>
      </c>
      <c r="T139" s="1">
        <f t="shared" si="39"/>
        <v>6.73</v>
      </c>
      <c r="U139" s="1">
        <f t="shared" si="44"/>
        <v>424.79894550672401</v>
      </c>
      <c r="V139" s="1">
        <v>205.37</v>
      </c>
      <c r="W139" s="1">
        <f t="shared" si="40"/>
        <v>0.48485604294320134</v>
      </c>
      <c r="X139" s="1">
        <f t="shared" si="41"/>
        <v>0.40524283071230344</v>
      </c>
      <c r="Y139" s="1">
        <f t="shared" si="45"/>
        <v>423.56902216449873</v>
      </c>
      <c r="Z139" s="1">
        <f t="shared" si="46"/>
        <v>3.7600000000000051</v>
      </c>
      <c r="AA139" s="1">
        <f t="shared" si="47"/>
        <v>0.4834522358689548</v>
      </c>
      <c r="AB139" s="1">
        <v>5</v>
      </c>
      <c r="AC139" s="1">
        <v>1</v>
      </c>
      <c r="AD139" s="1">
        <v>25</v>
      </c>
      <c r="AE139" s="5"/>
    </row>
    <row r="140" spans="1:31" x14ac:dyDescent="0.35">
      <c r="A140" s="1" t="s">
        <v>175</v>
      </c>
      <c r="B140" s="1">
        <v>139</v>
      </c>
      <c r="C140" s="1">
        <v>24.21</v>
      </c>
      <c r="D140" s="1">
        <v>22.8</v>
      </c>
      <c r="E140" s="1">
        <v>94.18</v>
      </c>
      <c r="F140" s="1">
        <v>51.43</v>
      </c>
      <c r="G140" s="1">
        <v>34.99</v>
      </c>
      <c r="H140" s="1">
        <v>7.7</v>
      </c>
      <c r="I140" s="1">
        <v>5.67</v>
      </c>
      <c r="J140" s="1">
        <v>22.89</v>
      </c>
      <c r="K140" s="1">
        <v>15.92</v>
      </c>
      <c r="L140" s="1">
        <v>11.75</v>
      </c>
      <c r="M140" s="1">
        <f t="shared" si="42"/>
        <v>43.620000000000005</v>
      </c>
      <c r="N140" s="1">
        <f t="shared" si="43"/>
        <v>0.73636363636363633</v>
      </c>
      <c r="O140" s="1">
        <v>5</v>
      </c>
      <c r="P140" s="1">
        <v>1</v>
      </c>
      <c r="Q140" s="1">
        <f t="shared" si="36"/>
        <v>4.2858333333333336</v>
      </c>
      <c r="R140" s="1">
        <f t="shared" si="37"/>
        <v>0.40499999999999997</v>
      </c>
      <c r="S140" s="1">
        <f t="shared" si="38"/>
        <v>2.1868750000000001</v>
      </c>
      <c r="T140" s="1">
        <f t="shared" si="39"/>
        <v>7.7</v>
      </c>
      <c r="U140" s="1">
        <f t="shared" si="44"/>
        <v>540.26288539265784</v>
      </c>
      <c r="V140" s="1">
        <v>296.82</v>
      </c>
      <c r="W140" s="1">
        <f t="shared" si="40"/>
        <v>0.57788358247034322</v>
      </c>
      <c r="X140" s="1">
        <f t="shared" si="41"/>
        <v>12.476644736842106</v>
      </c>
      <c r="Y140" s="1">
        <f t="shared" si="45"/>
        <v>513.63286482573278</v>
      </c>
      <c r="Z140" s="1">
        <f t="shared" si="46"/>
        <v>5.8199999999999932</v>
      </c>
      <c r="AA140" s="1">
        <f t="shared" si="47"/>
        <v>0.54939920550765597</v>
      </c>
      <c r="AB140" s="1">
        <v>5</v>
      </c>
      <c r="AC140" s="1">
        <v>1</v>
      </c>
      <c r="AD140" s="1">
        <v>25</v>
      </c>
      <c r="AE140" s="5"/>
    </row>
    <row r="141" spans="1:31" x14ac:dyDescent="0.35">
      <c r="A141" s="1" t="s">
        <v>176</v>
      </c>
      <c r="B141" s="1">
        <v>140</v>
      </c>
      <c r="C141" s="1">
        <v>7.2</v>
      </c>
      <c r="D141" s="1">
        <v>6.72</v>
      </c>
      <c r="E141" s="1">
        <v>93.3</v>
      </c>
      <c r="F141" s="1">
        <v>43.33</v>
      </c>
      <c r="G141" s="1">
        <v>46.52</v>
      </c>
      <c r="H141" s="1">
        <v>6.46</v>
      </c>
      <c r="I141" s="1">
        <v>3.56</v>
      </c>
      <c r="J141" s="1">
        <v>15.04</v>
      </c>
      <c r="K141" s="1">
        <v>18.91</v>
      </c>
      <c r="L141" s="1">
        <v>6.57</v>
      </c>
      <c r="M141" s="1">
        <f t="shared" si="42"/>
        <v>52.779999999999994</v>
      </c>
      <c r="N141" s="1">
        <f t="shared" si="43"/>
        <v>0.55108359133126938</v>
      </c>
      <c r="O141" s="1">
        <v>5</v>
      </c>
      <c r="P141" s="1">
        <v>1</v>
      </c>
      <c r="Q141" s="1">
        <f t="shared" si="36"/>
        <v>3.6108333333333333</v>
      </c>
      <c r="R141" s="1">
        <f t="shared" si="37"/>
        <v>0.25428571428571428</v>
      </c>
      <c r="S141" s="1">
        <f t="shared" si="38"/>
        <v>2.9075000000000002</v>
      </c>
      <c r="T141" s="1">
        <f t="shared" si="39"/>
        <v>6.46</v>
      </c>
      <c r="U141" s="1">
        <f t="shared" si="44"/>
        <v>401.63545943059307</v>
      </c>
      <c r="V141" s="1">
        <v>278.73</v>
      </c>
      <c r="W141" s="1">
        <f t="shared" si="40"/>
        <v>0.73935184096598072</v>
      </c>
      <c r="X141" s="1">
        <f t="shared" si="41"/>
        <v>7.0392857142857146</v>
      </c>
      <c r="Y141" s="1">
        <f t="shared" si="45"/>
        <v>376.99236622692746</v>
      </c>
      <c r="Z141" s="1">
        <f t="shared" si="46"/>
        <v>6.7000000000000028</v>
      </c>
      <c r="AA141" s="1">
        <f t="shared" si="47"/>
        <v>0.69398752887795645</v>
      </c>
      <c r="AB141" s="1">
        <v>5</v>
      </c>
      <c r="AC141" s="1">
        <v>1</v>
      </c>
      <c r="AD141" s="1">
        <v>25</v>
      </c>
      <c r="AE141" s="5"/>
    </row>
    <row r="142" spans="1:31" x14ac:dyDescent="0.35">
      <c r="A142" s="1" t="s">
        <v>177</v>
      </c>
      <c r="B142" s="1">
        <v>141</v>
      </c>
      <c r="C142" s="1">
        <v>4.92</v>
      </c>
      <c r="D142" s="1">
        <v>4.5</v>
      </c>
      <c r="E142" s="1">
        <v>91.54</v>
      </c>
      <c r="F142" s="1">
        <v>45.24</v>
      </c>
      <c r="G142" s="1">
        <v>45.12</v>
      </c>
      <c r="H142" s="1">
        <v>6.44</v>
      </c>
      <c r="I142" s="1">
        <v>3.05</v>
      </c>
      <c r="J142" s="1">
        <v>12.09</v>
      </c>
      <c r="K142" s="1">
        <v>4.49</v>
      </c>
      <c r="L142" s="1">
        <v>6.82</v>
      </c>
      <c r="M142" s="1">
        <f t="shared" si="42"/>
        <v>68.140000000000015</v>
      </c>
      <c r="N142" s="1">
        <f t="shared" si="43"/>
        <v>0.47360248447204961</v>
      </c>
      <c r="O142" s="1">
        <v>5</v>
      </c>
      <c r="P142" s="1">
        <v>1</v>
      </c>
      <c r="Q142" s="1">
        <f t="shared" si="36"/>
        <v>3.77</v>
      </c>
      <c r="R142" s="1">
        <f t="shared" si="37"/>
        <v>0.21785714285714283</v>
      </c>
      <c r="S142" s="1">
        <f t="shared" si="38"/>
        <v>2.82</v>
      </c>
      <c r="T142" s="1">
        <f t="shared" si="39"/>
        <v>6.44</v>
      </c>
      <c r="U142" s="1">
        <f t="shared" si="44"/>
        <v>426.98047070605912</v>
      </c>
      <c r="V142" s="1">
        <v>346.29</v>
      </c>
      <c r="W142" s="1">
        <f t="shared" si="40"/>
        <v>0.85970466566820747</v>
      </c>
      <c r="X142" s="1">
        <f t="shared" si="41"/>
        <v>7.4565333333333337</v>
      </c>
      <c r="Y142" s="1">
        <f t="shared" si="45"/>
        <v>402.80111744054022</v>
      </c>
      <c r="Z142" s="1">
        <f t="shared" si="46"/>
        <v>8.4599999999999937</v>
      </c>
      <c r="AA142" s="1">
        <f t="shared" si="47"/>
        <v>0.81102069944176003</v>
      </c>
      <c r="AB142" s="1">
        <v>5</v>
      </c>
      <c r="AC142" s="1">
        <v>1</v>
      </c>
      <c r="AD142" s="1">
        <v>25</v>
      </c>
      <c r="AE142" s="5"/>
    </row>
    <row r="143" spans="1:31" x14ac:dyDescent="0.35">
      <c r="A143" s="1" t="s">
        <v>178</v>
      </c>
      <c r="B143" s="1">
        <v>142</v>
      </c>
      <c r="C143" s="1">
        <v>7.51</v>
      </c>
      <c r="D143" s="1">
        <v>6.16</v>
      </c>
      <c r="E143" s="1">
        <v>81.96</v>
      </c>
      <c r="F143" s="1">
        <v>51.61</v>
      </c>
      <c r="G143" s="1">
        <v>38.630000000000003</v>
      </c>
      <c r="H143" s="1">
        <v>7.43</v>
      </c>
      <c r="I143" s="1">
        <v>2.1800000000000002</v>
      </c>
      <c r="J143" s="1">
        <v>7.34</v>
      </c>
      <c r="K143" s="1">
        <v>2.08</v>
      </c>
      <c r="L143" s="1">
        <v>5.72</v>
      </c>
      <c r="M143" s="1">
        <f t="shared" si="42"/>
        <v>66.819999999999993</v>
      </c>
      <c r="N143" s="1">
        <f t="shared" si="43"/>
        <v>0.29340511440107675</v>
      </c>
      <c r="O143" s="1">
        <v>5</v>
      </c>
      <c r="P143" s="1">
        <v>1</v>
      </c>
      <c r="Q143" s="1">
        <f t="shared" si="36"/>
        <v>4.3008333333333333</v>
      </c>
      <c r="R143" s="1">
        <f t="shared" si="37"/>
        <v>0.15571428571428572</v>
      </c>
      <c r="S143" s="1">
        <f t="shared" si="38"/>
        <v>2.4143750000000002</v>
      </c>
      <c r="T143" s="1">
        <f t="shared" si="39"/>
        <v>7.43</v>
      </c>
      <c r="U143" s="1">
        <f t="shared" si="44"/>
        <v>542.26172592221667</v>
      </c>
      <c r="V143" s="1">
        <v>286.01</v>
      </c>
      <c r="W143" s="1">
        <f t="shared" si="40"/>
        <v>0.54126761574237969</v>
      </c>
      <c r="X143" s="1">
        <f t="shared" si="41"/>
        <v>6.9735714285714288</v>
      </c>
      <c r="Y143" s="1">
        <f t="shared" si="45"/>
        <v>528.40774449016465</v>
      </c>
      <c r="Z143" s="1">
        <f t="shared" si="46"/>
        <v>18.040000000000006</v>
      </c>
      <c r="AA143" s="1">
        <f t="shared" si="47"/>
        <v>0.52743903234842349</v>
      </c>
      <c r="AB143" s="1">
        <v>5</v>
      </c>
      <c r="AC143" s="1">
        <v>1</v>
      </c>
      <c r="AD143" s="1">
        <v>25</v>
      </c>
      <c r="AE143" s="5"/>
    </row>
    <row r="144" spans="1:31" x14ac:dyDescent="0.35">
      <c r="A144" s="1" t="s">
        <v>179</v>
      </c>
      <c r="B144" s="1">
        <v>143</v>
      </c>
      <c r="C144" s="1">
        <v>5.07</v>
      </c>
      <c r="D144" s="1">
        <v>4.67</v>
      </c>
      <c r="E144" s="1">
        <v>92.13</v>
      </c>
      <c r="F144" s="1">
        <v>45.06</v>
      </c>
      <c r="G144" s="1">
        <v>46.06</v>
      </c>
      <c r="H144" s="1">
        <v>6.73</v>
      </c>
      <c r="I144" s="1">
        <v>2.0299999999999998</v>
      </c>
      <c r="J144" s="1">
        <v>13.42</v>
      </c>
      <c r="K144" s="1">
        <v>4.95</v>
      </c>
      <c r="L144" s="1">
        <v>9.0500000000000007</v>
      </c>
      <c r="M144" s="1">
        <f t="shared" si="42"/>
        <v>64.709999999999994</v>
      </c>
      <c r="N144" s="1">
        <f t="shared" si="43"/>
        <v>0.30163447251114406</v>
      </c>
      <c r="O144" s="1">
        <v>5</v>
      </c>
      <c r="P144" s="1">
        <v>1</v>
      </c>
      <c r="Q144" s="1">
        <f t="shared" si="36"/>
        <v>3.7550000000000003</v>
      </c>
      <c r="R144" s="1">
        <f t="shared" si="37"/>
        <v>0.14499999999999999</v>
      </c>
      <c r="S144" s="1">
        <f t="shared" si="38"/>
        <v>2.8787500000000001</v>
      </c>
      <c r="T144" s="1">
        <f t="shared" si="39"/>
        <v>6.73</v>
      </c>
      <c r="U144" s="1">
        <f t="shared" si="44"/>
        <v>436.13336003203841</v>
      </c>
      <c r="V144" s="1">
        <v>250.38</v>
      </c>
      <c r="W144" s="1">
        <f t="shared" si="40"/>
        <v>0.61908796642486186</v>
      </c>
      <c r="X144" s="1">
        <f t="shared" si="41"/>
        <v>9.8251605995717348</v>
      </c>
      <c r="Y144" s="1">
        <f t="shared" si="45"/>
        <v>404.43364041770371</v>
      </c>
      <c r="Z144" s="1">
        <f t="shared" si="46"/>
        <v>7.8700000000000045</v>
      </c>
      <c r="AA144" s="1">
        <f t="shared" si="47"/>
        <v>0.57409045706021444</v>
      </c>
      <c r="AB144" s="1">
        <v>5</v>
      </c>
      <c r="AC144" s="1">
        <v>1</v>
      </c>
      <c r="AD144" s="1">
        <v>25</v>
      </c>
      <c r="AE144" s="5"/>
    </row>
    <row r="145" spans="1:31" x14ac:dyDescent="0.35">
      <c r="A145" s="1" t="s">
        <v>180</v>
      </c>
      <c r="B145" s="1">
        <v>144</v>
      </c>
      <c r="C145" s="1">
        <v>18.5</v>
      </c>
      <c r="D145" s="1">
        <v>17.52</v>
      </c>
      <c r="E145" s="1">
        <v>94.69</v>
      </c>
      <c r="F145" s="1">
        <v>42.37</v>
      </c>
      <c r="G145" s="1">
        <v>49.18</v>
      </c>
      <c r="H145" s="1">
        <v>6.73</v>
      </c>
      <c r="I145" s="1">
        <v>1.63</v>
      </c>
      <c r="J145" s="1">
        <v>3.97</v>
      </c>
      <c r="K145" s="1">
        <v>22.85</v>
      </c>
      <c r="L145" s="1">
        <v>0.62</v>
      </c>
      <c r="M145" s="1">
        <f t="shared" si="42"/>
        <v>67.25</v>
      </c>
      <c r="N145" s="1">
        <f t="shared" si="43"/>
        <v>0.24219910846953935</v>
      </c>
      <c r="O145" s="1">
        <v>5</v>
      </c>
      <c r="P145" s="1">
        <v>1</v>
      </c>
      <c r="Q145" s="1">
        <f t="shared" si="36"/>
        <v>3.5308333333333333</v>
      </c>
      <c r="R145" s="1">
        <f t="shared" si="37"/>
        <v>0.11642857142857142</v>
      </c>
      <c r="S145" s="1">
        <f t="shared" si="38"/>
        <v>3.07375</v>
      </c>
      <c r="T145" s="1">
        <f t="shared" si="39"/>
        <v>6.73</v>
      </c>
      <c r="U145" s="1">
        <f t="shared" si="44"/>
        <v>402.34544423314298</v>
      </c>
      <c r="V145" s="1">
        <v>315.42</v>
      </c>
      <c r="W145" s="1">
        <f t="shared" si="40"/>
        <v>0.7881450615289638</v>
      </c>
      <c r="X145" s="1">
        <f t="shared" si="41"/>
        <v>0.65468036529680373</v>
      </c>
      <c r="Y145" s="1">
        <f t="shared" si="45"/>
        <v>400.20551469053208</v>
      </c>
      <c r="Z145" s="1">
        <f t="shared" si="46"/>
        <v>5.3100000000000023</v>
      </c>
      <c r="AA145" s="1">
        <f t="shared" si="47"/>
        <v>0.78395320369832955</v>
      </c>
      <c r="AB145" s="1">
        <v>5</v>
      </c>
      <c r="AC145" s="1">
        <v>1</v>
      </c>
      <c r="AD145" s="1">
        <v>25</v>
      </c>
      <c r="AE145" s="5"/>
    </row>
    <row r="146" spans="1:31" x14ac:dyDescent="0.35">
      <c r="A146" s="1" t="s">
        <v>181</v>
      </c>
      <c r="B146" s="1">
        <v>145</v>
      </c>
      <c r="C146" s="1">
        <v>6</v>
      </c>
      <c r="D146" s="1">
        <v>5.55</v>
      </c>
      <c r="E146" s="1">
        <v>92.56</v>
      </c>
      <c r="F146" s="1">
        <v>40.15</v>
      </c>
      <c r="G146" s="1">
        <v>51.47</v>
      </c>
      <c r="H146" s="1">
        <v>5.99</v>
      </c>
      <c r="I146" s="1">
        <v>2.2799999999999998</v>
      </c>
      <c r="J146" s="1">
        <v>16.170000000000002</v>
      </c>
      <c r="K146" s="1">
        <v>7.42</v>
      </c>
      <c r="L146" s="1">
        <v>8</v>
      </c>
      <c r="M146" s="1">
        <f t="shared" si="42"/>
        <v>60.97</v>
      </c>
      <c r="N146" s="1">
        <f t="shared" si="43"/>
        <v>0.38063439065108512</v>
      </c>
      <c r="O146" s="1">
        <v>5</v>
      </c>
      <c r="P146" s="1">
        <v>1</v>
      </c>
      <c r="Q146" s="1">
        <f t="shared" si="36"/>
        <v>3.3458333333333332</v>
      </c>
      <c r="R146" s="1">
        <f t="shared" si="37"/>
        <v>0.16285714285714284</v>
      </c>
      <c r="S146" s="1">
        <f t="shared" si="38"/>
        <v>3.2168749999999999</v>
      </c>
      <c r="T146" s="1">
        <f t="shared" si="39"/>
        <v>5.99</v>
      </c>
      <c r="U146" s="1">
        <f t="shared" si="44"/>
        <v>349.01224680481863</v>
      </c>
      <c r="V146" s="1">
        <v>269.75</v>
      </c>
      <c r="W146" s="1">
        <f t="shared" si="40"/>
        <v>0.86121679221114855</v>
      </c>
      <c r="X146" s="1">
        <f t="shared" si="41"/>
        <v>8.6486486486486491</v>
      </c>
      <c r="Y146" s="1">
        <f t="shared" si="45"/>
        <v>313.21962418710496</v>
      </c>
      <c r="Z146" s="1">
        <f t="shared" si="46"/>
        <v>7.4399999999999977</v>
      </c>
      <c r="AA146" s="1">
        <f t="shared" si="47"/>
        <v>0.77289551432518877</v>
      </c>
      <c r="AB146" s="1">
        <v>5</v>
      </c>
      <c r="AC146" s="1">
        <v>1</v>
      </c>
      <c r="AD146" s="1">
        <v>25</v>
      </c>
      <c r="AE146" s="5"/>
    </row>
    <row r="147" spans="1:31" x14ac:dyDescent="0.35">
      <c r="A147" s="1" t="s">
        <v>182</v>
      </c>
      <c r="B147" s="1">
        <v>146</v>
      </c>
      <c r="C147" s="1">
        <v>19.53</v>
      </c>
      <c r="D147" s="1">
        <v>18.190000000000001</v>
      </c>
      <c r="E147" s="1">
        <v>93.11</v>
      </c>
      <c r="F147" s="1">
        <v>40.46</v>
      </c>
      <c r="G147" s="1">
        <v>51.53</v>
      </c>
      <c r="H147" s="1">
        <v>6.29</v>
      </c>
      <c r="I147" s="1">
        <v>1.62</v>
      </c>
      <c r="J147" s="1">
        <v>2.86</v>
      </c>
      <c r="K147" s="1">
        <v>20.73</v>
      </c>
      <c r="L147" s="1">
        <v>0.45</v>
      </c>
      <c r="M147" s="1">
        <f t="shared" si="42"/>
        <v>69.069999999999993</v>
      </c>
      <c r="N147" s="1">
        <f t="shared" si="43"/>
        <v>0.25755166931637519</v>
      </c>
      <c r="O147" s="1">
        <v>5</v>
      </c>
      <c r="P147" s="1">
        <v>1</v>
      </c>
      <c r="Q147" s="1">
        <f t="shared" si="36"/>
        <v>3.3716666666666666</v>
      </c>
      <c r="R147" s="1">
        <f t="shared" si="37"/>
        <v>0.11571428571428573</v>
      </c>
      <c r="S147" s="1">
        <f t="shared" si="38"/>
        <v>3.2206250000000001</v>
      </c>
      <c r="T147" s="1">
        <f t="shared" si="39"/>
        <v>6.29</v>
      </c>
      <c r="U147" s="1">
        <f t="shared" si="44"/>
        <v>364.03570236903568</v>
      </c>
      <c r="V147" s="1">
        <v>213.99</v>
      </c>
      <c r="W147" s="1">
        <f t="shared" si="40"/>
        <v>0.59068684446707298</v>
      </c>
      <c r="X147" s="1">
        <f t="shared" si="41"/>
        <v>0.48315008246289171</v>
      </c>
      <c r="Y147" s="1">
        <f t="shared" si="45"/>
        <v>362.27317741106151</v>
      </c>
      <c r="Z147" s="1">
        <f t="shared" si="46"/>
        <v>6.8900000000000006</v>
      </c>
      <c r="AA147" s="1">
        <f t="shared" si="47"/>
        <v>0.58782695929936812</v>
      </c>
      <c r="AB147" s="1">
        <v>5</v>
      </c>
      <c r="AC147" s="1">
        <v>1</v>
      </c>
      <c r="AD147" s="1">
        <v>25</v>
      </c>
      <c r="AE147" s="5"/>
    </row>
    <row r="148" spans="1:31" x14ac:dyDescent="0.35">
      <c r="A148" s="1" t="s">
        <v>183</v>
      </c>
      <c r="B148" s="1">
        <v>147</v>
      </c>
      <c r="C148" s="1">
        <v>8.84</v>
      </c>
      <c r="D148" s="1">
        <v>8.41</v>
      </c>
      <c r="E148" s="1">
        <v>95.14</v>
      </c>
      <c r="F148" s="1">
        <v>38.92</v>
      </c>
      <c r="G148" s="1">
        <v>53.29</v>
      </c>
      <c r="H148" s="1">
        <v>6.42</v>
      </c>
      <c r="I148" s="1">
        <v>1.17</v>
      </c>
      <c r="J148" s="1">
        <v>4.2699999999999996</v>
      </c>
      <c r="K148" s="1">
        <v>3.91</v>
      </c>
      <c r="L148" s="1">
        <v>1.37</v>
      </c>
      <c r="M148" s="1">
        <f t="shared" si="42"/>
        <v>85.59</v>
      </c>
      <c r="N148" s="1">
        <f t="shared" si="43"/>
        <v>0.1822429906542056</v>
      </c>
      <c r="O148" s="1">
        <v>5</v>
      </c>
      <c r="P148" s="1">
        <v>1</v>
      </c>
      <c r="Q148" s="1">
        <f t="shared" si="36"/>
        <v>3.2433333333333336</v>
      </c>
      <c r="R148" s="1">
        <f t="shared" si="37"/>
        <v>8.357142857142856E-2</v>
      </c>
      <c r="S148" s="1">
        <f t="shared" si="38"/>
        <v>3.3306249999999999</v>
      </c>
      <c r="T148" s="1">
        <f t="shared" si="39"/>
        <v>6.42</v>
      </c>
      <c r="U148" s="1">
        <f t="shared" si="44"/>
        <v>350.17869071476287</v>
      </c>
      <c r="V148" s="1">
        <v>268.91000000000003</v>
      </c>
      <c r="W148" s="1">
        <f t="shared" si="40"/>
        <v>0.78019113384769467</v>
      </c>
      <c r="X148" s="1">
        <f t="shared" si="41"/>
        <v>1.4400475624256839</v>
      </c>
      <c r="Y148" s="1">
        <f t="shared" si="45"/>
        <v>344.67195067163556</v>
      </c>
      <c r="Z148" s="1">
        <f t="shared" si="46"/>
        <v>4.8599999999999994</v>
      </c>
      <c r="AA148" s="1">
        <f t="shared" si="47"/>
        <v>0.76792222693824608</v>
      </c>
      <c r="AB148" s="1">
        <v>5</v>
      </c>
      <c r="AC148" s="1">
        <v>1</v>
      </c>
      <c r="AD148" s="1">
        <v>25</v>
      </c>
      <c r="AE148" s="5"/>
    </row>
    <row r="149" spans="1:31" x14ac:dyDescent="0.35">
      <c r="A149" s="1" t="s">
        <v>184</v>
      </c>
      <c r="B149" s="1">
        <v>148</v>
      </c>
      <c r="C149" s="1">
        <v>4.9800000000000004</v>
      </c>
      <c r="D149" s="1">
        <v>4.3899999999999997</v>
      </c>
      <c r="E149" s="1">
        <v>88.07</v>
      </c>
      <c r="F149" s="1">
        <v>45.86</v>
      </c>
      <c r="G149" s="1">
        <v>44.25</v>
      </c>
      <c r="H149" s="1">
        <v>6.42</v>
      </c>
      <c r="I149" s="1">
        <v>3.32</v>
      </c>
      <c r="J149" s="1">
        <v>7.89</v>
      </c>
      <c r="K149" s="1">
        <v>2.0299999999999998</v>
      </c>
      <c r="L149" s="1">
        <v>3.64</v>
      </c>
      <c r="M149" s="1">
        <f t="shared" si="42"/>
        <v>74.509999999999991</v>
      </c>
      <c r="N149" s="1">
        <f t="shared" si="43"/>
        <v>0.51713395638629278</v>
      </c>
      <c r="O149" s="1">
        <v>5</v>
      </c>
      <c r="P149" s="1">
        <v>1</v>
      </c>
      <c r="Q149" s="1">
        <f t="shared" si="36"/>
        <v>3.8216666666666668</v>
      </c>
      <c r="R149" s="1">
        <f t="shared" si="37"/>
        <v>0.23714285714285713</v>
      </c>
      <c r="S149" s="1">
        <f t="shared" si="38"/>
        <v>2.765625</v>
      </c>
      <c r="T149" s="1">
        <f t="shared" si="39"/>
        <v>6.42</v>
      </c>
      <c r="U149" s="1">
        <f t="shared" si="44"/>
        <v>433.64212986145878</v>
      </c>
      <c r="V149" s="1">
        <v>217.72</v>
      </c>
      <c r="W149" s="1">
        <f t="shared" si="40"/>
        <v>0.5171447700132773</v>
      </c>
      <c r="X149" s="1">
        <f t="shared" si="41"/>
        <v>4.1292027334851946</v>
      </c>
      <c r="Y149" s="1">
        <f t="shared" si="45"/>
        <v>421.00396760158708</v>
      </c>
      <c r="Z149" s="1">
        <f t="shared" si="46"/>
        <v>11.930000000000007</v>
      </c>
      <c r="AA149" s="1">
        <f t="shared" si="47"/>
        <v>0.50207298831771208</v>
      </c>
      <c r="AB149" s="1">
        <v>5</v>
      </c>
      <c r="AC149" s="1">
        <v>1</v>
      </c>
      <c r="AD149" s="1">
        <v>25</v>
      </c>
      <c r="AE149" s="5"/>
    </row>
    <row r="150" spans="1:31" x14ac:dyDescent="0.35">
      <c r="A150" s="1" t="s">
        <v>185</v>
      </c>
      <c r="B150" s="1">
        <v>149</v>
      </c>
      <c r="C150" s="1">
        <v>13.31</v>
      </c>
      <c r="D150" s="1">
        <v>9.99</v>
      </c>
      <c r="E150" s="1">
        <v>75.06</v>
      </c>
      <c r="F150" s="1">
        <v>37.090000000000003</v>
      </c>
      <c r="G150" s="1">
        <v>35.96</v>
      </c>
      <c r="H150" s="1">
        <v>5.27</v>
      </c>
      <c r="I150" s="1">
        <v>5.23</v>
      </c>
      <c r="J150" s="1">
        <v>5.99</v>
      </c>
      <c r="K150" s="1">
        <v>19.14</v>
      </c>
      <c r="L150" s="1">
        <v>26.32</v>
      </c>
      <c r="M150" s="1">
        <f t="shared" si="42"/>
        <v>23.610000000000007</v>
      </c>
      <c r="N150" s="1">
        <f t="shared" si="43"/>
        <v>0.99240986717267565</v>
      </c>
      <c r="O150" s="1">
        <v>5</v>
      </c>
      <c r="P150" s="1">
        <v>1</v>
      </c>
      <c r="Q150" s="1">
        <f t="shared" si="36"/>
        <v>3.0908333333333338</v>
      </c>
      <c r="R150" s="1">
        <f t="shared" si="37"/>
        <v>0.37357142857142861</v>
      </c>
      <c r="S150" s="1">
        <f t="shared" si="38"/>
        <v>2.2475000000000001</v>
      </c>
      <c r="T150" s="1">
        <f t="shared" si="39"/>
        <v>5.27</v>
      </c>
      <c r="U150" s="1">
        <f t="shared" si="44"/>
        <v>402.74486335527621</v>
      </c>
      <c r="V150" s="1">
        <v>193.02</v>
      </c>
      <c r="W150" s="1">
        <f t="shared" si="40"/>
        <v>0.84809464988585492</v>
      </c>
      <c r="X150" s="1">
        <f t="shared" si="41"/>
        <v>35.06698698698699</v>
      </c>
      <c r="Y150" s="1">
        <f t="shared" si="45"/>
        <v>227.59252169080253</v>
      </c>
      <c r="Z150" s="1">
        <f t="shared" si="46"/>
        <v>24.939999999999998</v>
      </c>
      <c r="AA150" s="1">
        <f t="shared" si="47"/>
        <v>0.4792612335063598</v>
      </c>
      <c r="AB150" s="1">
        <v>5</v>
      </c>
      <c r="AC150" s="1">
        <v>1</v>
      </c>
      <c r="AD150" s="1">
        <v>25</v>
      </c>
      <c r="AE150" s="5" t="s">
        <v>218</v>
      </c>
    </row>
    <row r="151" spans="1:31" x14ac:dyDescent="0.35">
      <c r="A151" s="1" t="s">
        <v>186</v>
      </c>
      <c r="B151" s="1">
        <v>150</v>
      </c>
      <c r="C151" s="1">
        <v>8.18</v>
      </c>
      <c r="D151" s="1">
        <v>6.05</v>
      </c>
      <c r="E151" s="1">
        <v>73.98</v>
      </c>
      <c r="F151" s="1">
        <v>29.71</v>
      </c>
      <c r="G151" s="1">
        <v>46.12</v>
      </c>
      <c r="H151" s="1">
        <v>4.59</v>
      </c>
      <c r="I151" s="1">
        <v>4.4000000000000004</v>
      </c>
      <c r="J151" s="1">
        <v>21.11</v>
      </c>
      <c r="K151" s="1">
        <v>13.12</v>
      </c>
      <c r="L151" s="1">
        <v>10.83</v>
      </c>
      <c r="M151" s="1">
        <f t="shared" si="42"/>
        <v>28.920000000000009</v>
      </c>
      <c r="N151" s="1">
        <f t="shared" si="43"/>
        <v>0.95860566448801754</v>
      </c>
      <c r="O151" s="1">
        <v>5</v>
      </c>
      <c r="P151" s="1">
        <v>1</v>
      </c>
      <c r="Q151" s="1">
        <f t="shared" si="36"/>
        <v>2.4758333333333336</v>
      </c>
      <c r="R151" s="1">
        <f t="shared" si="37"/>
        <v>0.31428571428571433</v>
      </c>
      <c r="S151" s="1">
        <f t="shared" si="38"/>
        <v>2.8824999999999998</v>
      </c>
      <c r="T151" s="1">
        <f t="shared" si="39"/>
        <v>4.59</v>
      </c>
      <c r="U151" s="1">
        <f t="shared" si="44"/>
        <v>257.00699520553337</v>
      </c>
      <c r="V151" s="1">
        <v>182.11</v>
      </c>
      <c r="W151" s="1">
        <f t="shared" si="40"/>
        <v>1.0325561234942293</v>
      </c>
      <c r="X151" s="1">
        <f t="shared" si="41"/>
        <v>14.642876033057851</v>
      </c>
      <c r="Y151" s="1">
        <f t="shared" si="45"/>
        <v>176.36813714660786</v>
      </c>
      <c r="Z151" s="1">
        <f t="shared" si="46"/>
        <v>26.019999999999996</v>
      </c>
      <c r="AA151" s="1">
        <f t="shared" si="47"/>
        <v>0.70857993516621287</v>
      </c>
      <c r="AB151" s="1">
        <v>5</v>
      </c>
      <c r="AC151" s="1">
        <v>1</v>
      </c>
      <c r="AD151" s="1">
        <v>25</v>
      </c>
      <c r="AE151" s="5"/>
    </row>
    <row r="152" spans="1:31" x14ac:dyDescent="0.35">
      <c r="A152" s="1" t="s">
        <v>187</v>
      </c>
      <c r="B152" s="1">
        <v>151</v>
      </c>
      <c r="C152" s="1">
        <v>16.32</v>
      </c>
      <c r="D152" s="1">
        <v>11.83</v>
      </c>
      <c r="E152" s="1">
        <v>72.47</v>
      </c>
      <c r="F152" s="1">
        <v>36.83</v>
      </c>
      <c r="G152" s="1">
        <v>37.630000000000003</v>
      </c>
      <c r="H152" s="1">
        <v>5.09</v>
      </c>
      <c r="I152" s="1">
        <v>3.67</v>
      </c>
      <c r="J152" s="1">
        <v>5.21</v>
      </c>
      <c r="K152" s="1">
        <v>15.39</v>
      </c>
      <c r="L152" s="1">
        <v>16.82</v>
      </c>
      <c r="M152" s="1">
        <f t="shared" si="42"/>
        <v>35.050000000000004</v>
      </c>
      <c r="N152" s="1">
        <f t="shared" si="43"/>
        <v>0.7210216110019646</v>
      </c>
      <c r="O152" s="1">
        <v>5</v>
      </c>
      <c r="P152" s="1">
        <v>1</v>
      </c>
      <c r="Q152" s="1">
        <f t="shared" si="36"/>
        <v>3.0691666666666664</v>
      </c>
      <c r="R152" s="1">
        <f t="shared" si="37"/>
        <v>0.26214285714285712</v>
      </c>
      <c r="S152" s="1">
        <f t="shared" si="38"/>
        <v>2.3518750000000002</v>
      </c>
      <c r="T152" s="1">
        <f t="shared" si="39"/>
        <v>5.09</v>
      </c>
      <c r="U152" s="1">
        <f t="shared" si="44"/>
        <v>399.5934470880398</v>
      </c>
      <c r="V152" s="1">
        <v>166.86</v>
      </c>
      <c r="W152" s="1">
        <f t="shared" si="40"/>
        <v>0.55500505606548678</v>
      </c>
      <c r="X152" s="1">
        <f t="shared" si="41"/>
        <v>23.203922231614541</v>
      </c>
      <c r="Y152" s="1">
        <f t="shared" si="45"/>
        <v>300.64590975602152</v>
      </c>
      <c r="Z152" s="1">
        <f t="shared" si="46"/>
        <v>27.53</v>
      </c>
      <c r="AA152" s="1">
        <f t="shared" si="47"/>
        <v>0.41757441523618594</v>
      </c>
      <c r="AB152" s="1">
        <v>5</v>
      </c>
      <c r="AC152" s="1">
        <v>1</v>
      </c>
      <c r="AD152" s="1">
        <v>25</v>
      </c>
      <c r="AE152" s="5"/>
    </row>
    <row r="153" spans="1:31" x14ac:dyDescent="0.35">
      <c r="A153" s="1" t="s">
        <v>188</v>
      </c>
      <c r="B153" s="1">
        <v>152</v>
      </c>
      <c r="C153" s="1">
        <v>16.47</v>
      </c>
      <c r="D153" s="1">
        <v>14.2</v>
      </c>
      <c r="E153" s="1">
        <v>86.19</v>
      </c>
      <c r="F153" s="1">
        <v>39.61</v>
      </c>
      <c r="G153" s="1">
        <v>36.11</v>
      </c>
      <c r="H153" s="1">
        <v>5.64</v>
      </c>
      <c r="I153" s="1">
        <v>1.64</v>
      </c>
      <c r="J153" s="1">
        <v>32.119999999999997</v>
      </c>
      <c r="K153" s="1">
        <v>14.25</v>
      </c>
      <c r="L153" s="1">
        <v>27.04</v>
      </c>
      <c r="M153" s="1">
        <f t="shared" si="42"/>
        <v>12.780000000000001</v>
      </c>
      <c r="N153" s="1">
        <f t="shared" si="43"/>
        <v>0.29078014184397161</v>
      </c>
      <c r="O153" s="1">
        <v>5</v>
      </c>
      <c r="P153" s="1">
        <v>1</v>
      </c>
      <c r="Q153" s="1">
        <f t="shared" si="36"/>
        <v>3.3008333333333333</v>
      </c>
      <c r="R153" s="1">
        <f t="shared" si="37"/>
        <v>0.11714285714285713</v>
      </c>
      <c r="S153" s="1">
        <f t="shared" si="38"/>
        <v>2.256875</v>
      </c>
      <c r="T153" s="1">
        <f t="shared" si="39"/>
        <v>5.64</v>
      </c>
      <c r="U153" s="1">
        <f t="shared" si="44"/>
        <v>471.55220883534133</v>
      </c>
      <c r="V153" s="1">
        <v>249.69</v>
      </c>
      <c r="W153" s="1">
        <f t="shared" si="40"/>
        <v>0.70375403099672929</v>
      </c>
      <c r="X153" s="1">
        <f t="shared" si="41"/>
        <v>31.362591549295775</v>
      </c>
      <c r="Y153" s="1">
        <f t="shared" si="45"/>
        <v>354.79725728371767</v>
      </c>
      <c r="Z153" s="1">
        <f t="shared" si="46"/>
        <v>13.810000000000002</v>
      </c>
      <c r="AA153" s="1">
        <f t="shared" si="47"/>
        <v>0.52950658553099439</v>
      </c>
      <c r="AB153" s="1">
        <v>5</v>
      </c>
      <c r="AC153" s="1">
        <v>1</v>
      </c>
      <c r="AD153" s="1">
        <v>25</v>
      </c>
      <c r="AE153" s="5"/>
    </row>
    <row r="154" spans="1:31" x14ac:dyDescent="0.35">
      <c r="A154" s="1" t="s">
        <v>189</v>
      </c>
      <c r="B154" s="1">
        <v>153</v>
      </c>
      <c r="C154" s="1">
        <v>16.149999999999999</v>
      </c>
      <c r="D154" s="1">
        <v>14.4</v>
      </c>
      <c r="E154" s="1">
        <v>89.21</v>
      </c>
      <c r="F154" s="1">
        <v>40.409999999999997</v>
      </c>
      <c r="G154" s="1">
        <v>32.96</v>
      </c>
      <c r="H154" s="1">
        <v>5.57</v>
      </c>
      <c r="I154" s="1">
        <v>2.14</v>
      </c>
      <c r="J154" s="1">
        <v>30</v>
      </c>
      <c r="K154" s="1">
        <v>18.100000000000001</v>
      </c>
      <c r="L154" s="1">
        <v>28.75</v>
      </c>
      <c r="M154" s="1">
        <f t="shared" si="42"/>
        <v>12.359999999999992</v>
      </c>
      <c r="N154" s="1">
        <f t="shared" si="43"/>
        <v>0.38420107719928187</v>
      </c>
      <c r="O154" s="1">
        <v>5</v>
      </c>
      <c r="P154" s="1">
        <v>1</v>
      </c>
      <c r="Q154" s="1">
        <f t="shared" si="36"/>
        <v>3.3674999999999997</v>
      </c>
      <c r="R154" s="1">
        <f t="shared" si="37"/>
        <v>0.15285714285714286</v>
      </c>
      <c r="S154" s="1">
        <f t="shared" si="38"/>
        <v>2.06</v>
      </c>
      <c r="T154" s="1">
        <f t="shared" si="39"/>
        <v>5.57</v>
      </c>
      <c r="U154" s="1">
        <f t="shared" si="44"/>
        <v>499.40799210656144</v>
      </c>
      <c r="V154" s="1">
        <v>177.15</v>
      </c>
      <c r="W154" s="1">
        <f t="shared" si="40"/>
        <v>0.45299168144841745</v>
      </c>
      <c r="X154" s="1">
        <f t="shared" si="41"/>
        <v>32.243923611111107</v>
      </c>
      <c r="Y154" s="1">
        <f t="shared" si="45"/>
        <v>391.06678390554998</v>
      </c>
      <c r="Z154" s="1">
        <f t="shared" si="46"/>
        <v>10.790000000000006</v>
      </c>
      <c r="AA154" s="1">
        <f t="shared" si="47"/>
        <v>0.35471999407290328</v>
      </c>
      <c r="AB154" s="1">
        <v>5</v>
      </c>
      <c r="AC154" s="1">
        <v>1</v>
      </c>
      <c r="AD154" s="1">
        <v>25</v>
      </c>
      <c r="AE154" s="5"/>
    </row>
    <row r="155" spans="1:31" x14ac:dyDescent="0.35">
      <c r="A155" s="1" t="s">
        <v>190</v>
      </c>
      <c r="B155" s="1">
        <v>154</v>
      </c>
      <c r="C155" s="1">
        <v>16.489999999999998</v>
      </c>
      <c r="D155" s="1">
        <v>12.17</v>
      </c>
      <c r="E155" s="1">
        <v>73.790000000000006</v>
      </c>
      <c r="F155" s="1">
        <v>36.99</v>
      </c>
      <c r="G155" s="1">
        <v>35.659999999999997</v>
      </c>
      <c r="H155" s="1">
        <v>5.3</v>
      </c>
      <c r="I155" s="1">
        <v>3.44</v>
      </c>
      <c r="J155" s="1">
        <v>8.68</v>
      </c>
      <c r="K155" s="1">
        <v>13.22</v>
      </c>
      <c r="L155" s="1">
        <v>13.51</v>
      </c>
      <c r="M155" s="1">
        <f t="shared" si="42"/>
        <v>38.380000000000017</v>
      </c>
      <c r="N155" s="1">
        <f t="shared" si="43"/>
        <v>0.64905660377358487</v>
      </c>
      <c r="O155" s="1">
        <v>5</v>
      </c>
      <c r="P155" s="1">
        <v>1</v>
      </c>
      <c r="Q155" s="1">
        <f t="shared" si="36"/>
        <v>3.0825</v>
      </c>
      <c r="R155" s="1">
        <f t="shared" si="37"/>
        <v>0.24571428571428572</v>
      </c>
      <c r="S155" s="1">
        <f t="shared" si="38"/>
        <v>2.2287499999999998</v>
      </c>
      <c r="T155" s="1">
        <f t="shared" si="39"/>
        <v>5.3</v>
      </c>
      <c r="U155" s="1">
        <f t="shared" si="44"/>
        <v>427.80439857476347</v>
      </c>
      <c r="V155" s="1">
        <v>177.25</v>
      </c>
      <c r="W155" s="1">
        <f t="shared" si="40"/>
        <v>0.49134288345373339</v>
      </c>
      <c r="X155" s="1">
        <f t="shared" si="41"/>
        <v>18.305661462612981</v>
      </c>
      <c r="Y155" s="1">
        <f t="shared" si="45"/>
        <v>360.74604104180639</v>
      </c>
      <c r="Z155" s="1">
        <f t="shared" si="46"/>
        <v>26.209999999999994</v>
      </c>
      <c r="AA155" s="1">
        <f t="shared" si="47"/>
        <v>0.41432486573422556</v>
      </c>
      <c r="AB155" s="1">
        <v>5</v>
      </c>
      <c r="AC155" s="1">
        <v>1</v>
      </c>
      <c r="AD155" s="1">
        <v>25</v>
      </c>
      <c r="AE155" s="5"/>
    </row>
    <row r="156" spans="1:31" x14ac:dyDescent="0.35">
      <c r="A156" s="1" t="s">
        <v>191</v>
      </c>
      <c r="B156" s="1">
        <v>155</v>
      </c>
      <c r="C156" s="1">
        <v>11.96</v>
      </c>
      <c r="D156" s="1">
        <v>10.48</v>
      </c>
      <c r="E156" s="1">
        <v>87.54</v>
      </c>
      <c r="F156" s="1">
        <v>37.01</v>
      </c>
      <c r="G156" s="1">
        <v>34.49</v>
      </c>
      <c r="H156" s="1">
        <v>5.5</v>
      </c>
      <c r="I156" s="1">
        <v>2.99</v>
      </c>
      <c r="J156" s="1">
        <v>28.89</v>
      </c>
      <c r="K156" s="1">
        <v>12.7</v>
      </c>
      <c r="L156" s="1">
        <v>19.68</v>
      </c>
      <c r="M156" s="1">
        <f t="shared" si="42"/>
        <v>26.270000000000003</v>
      </c>
      <c r="N156" s="1">
        <f t="shared" si="43"/>
        <v>0.5436363636363637</v>
      </c>
      <c r="O156" s="1">
        <v>5</v>
      </c>
      <c r="P156" s="1">
        <v>1</v>
      </c>
      <c r="Q156" s="1">
        <f t="shared" si="36"/>
        <v>3.0841666666666665</v>
      </c>
      <c r="R156" s="1">
        <f t="shared" si="37"/>
        <v>0.21357142857142858</v>
      </c>
      <c r="S156" s="1">
        <f t="shared" si="38"/>
        <v>2.1556250000000001</v>
      </c>
      <c r="T156" s="1">
        <f t="shared" si="39"/>
        <v>5.5</v>
      </c>
      <c r="U156" s="1">
        <f t="shared" si="44"/>
        <v>451.02096095345246</v>
      </c>
      <c r="V156" s="1">
        <v>226.78</v>
      </c>
      <c r="W156" s="1">
        <f t="shared" si="40"/>
        <v>0.61116073404300142</v>
      </c>
      <c r="X156" s="1">
        <f t="shared" si="41"/>
        <v>22.459236641221374</v>
      </c>
      <c r="Y156" s="1">
        <f t="shared" si="45"/>
        <v>371.06441459317261</v>
      </c>
      <c r="Z156" s="1">
        <f t="shared" si="46"/>
        <v>12.459999999999994</v>
      </c>
      <c r="AA156" s="1">
        <f t="shared" si="47"/>
        <v>0.50281476834378169</v>
      </c>
      <c r="AB156" s="1">
        <v>5</v>
      </c>
      <c r="AC156" s="1">
        <v>1</v>
      </c>
      <c r="AD156" s="1">
        <v>25</v>
      </c>
      <c r="AE156" s="5"/>
    </row>
    <row r="157" spans="1:31" x14ac:dyDescent="0.35">
      <c r="A157" s="1" t="s">
        <v>192</v>
      </c>
      <c r="B157" s="1">
        <v>156</v>
      </c>
      <c r="C157" s="1">
        <v>18.32</v>
      </c>
      <c r="D157" s="1">
        <v>16.2</v>
      </c>
      <c r="E157" s="1">
        <v>88.4</v>
      </c>
      <c r="F157" s="1">
        <v>39.11</v>
      </c>
      <c r="G157" s="1">
        <v>39.97</v>
      </c>
      <c r="H157" s="1">
        <v>5.67</v>
      </c>
      <c r="I157" s="1">
        <v>1.98</v>
      </c>
      <c r="J157" s="1">
        <v>37.119999999999997</v>
      </c>
      <c r="K157" s="1">
        <v>18.25</v>
      </c>
      <c r="L157" s="1">
        <v>14.57</v>
      </c>
      <c r="M157" s="1">
        <f t="shared" si="42"/>
        <v>18.460000000000008</v>
      </c>
      <c r="N157" s="1">
        <f t="shared" si="43"/>
        <v>0.34920634920634919</v>
      </c>
      <c r="O157" s="1">
        <v>5</v>
      </c>
      <c r="P157" s="1">
        <v>1</v>
      </c>
      <c r="Q157" s="1">
        <f t="shared" si="36"/>
        <v>3.2591666666666668</v>
      </c>
      <c r="R157" s="1">
        <f t="shared" si="37"/>
        <v>0.14142857142857143</v>
      </c>
      <c r="S157" s="1">
        <f t="shared" si="38"/>
        <v>2.4981249999999999</v>
      </c>
      <c r="T157" s="1">
        <f t="shared" si="39"/>
        <v>5.67</v>
      </c>
      <c r="U157" s="1">
        <f t="shared" si="44"/>
        <v>428.93078135208879</v>
      </c>
      <c r="V157" s="1">
        <v>270.31</v>
      </c>
      <c r="W157" s="1">
        <f t="shared" si="40"/>
        <v>0.73033795375373556</v>
      </c>
      <c r="X157" s="1">
        <f t="shared" si="41"/>
        <v>16.476691358024691</v>
      </c>
      <c r="Y157" s="1">
        <f t="shared" si="45"/>
        <v>370.11632575122405</v>
      </c>
      <c r="Z157" s="1">
        <f t="shared" si="46"/>
        <v>11.599999999999994</v>
      </c>
      <c r="AA157" s="1">
        <f t="shared" si="47"/>
        <v>0.63019492130623156</v>
      </c>
      <c r="AB157" s="1">
        <v>5</v>
      </c>
      <c r="AC157" s="1">
        <v>1</v>
      </c>
      <c r="AD157" s="1">
        <v>25</v>
      </c>
      <c r="AE157" s="5"/>
    </row>
    <row r="158" spans="1:31" x14ac:dyDescent="0.35">
      <c r="A158" s="1" t="s">
        <v>193</v>
      </c>
      <c r="B158" s="1">
        <v>157</v>
      </c>
      <c r="C158" s="1">
        <v>13.41</v>
      </c>
      <c r="D158" s="1">
        <v>9.89</v>
      </c>
      <c r="E158" s="1">
        <v>73.739999999999995</v>
      </c>
      <c r="F158" s="1">
        <v>35.020000000000003</v>
      </c>
      <c r="G158" s="1">
        <v>52.1</v>
      </c>
      <c r="H158" s="1">
        <v>4.97</v>
      </c>
      <c r="I158" s="1">
        <v>3.05</v>
      </c>
      <c r="J158" s="1">
        <v>8.16</v>
      </c>
      <c r="K158" s="1">
        <v>17.46</v>
      </c>
      <c r="L158" s="1">
        <v>11.83</v>
      </c>
      <c r="M158" s="1">
        <f t="shared" si="42"/>
        <v>36.29</v>
      </c>
      <c r="N158" s="1">
        <f t="shared" si="43"/>
        <v>0.61368209255533201</v>
      </c>
      <c r="O158" s="1">
        <v>5</v>
      </c>
      <c r="P158" s="1">
        <v>1</v>
      </c>
      <c r="Q158" s="1">
        <f t="shared" si="36"/>
        <v>2.9183333333333334</v>
      </c>
      <c r="R158" s="1">
        <f t="shared" si="37"/>
        <v>0.21785714285714283</v>
      </c>
      <c r="S158" s="1">
        <f t="shared" si="38"/>
        <v>3.2562500000000001</v>
      </c>
      <c r="T158" s="1">
        <f t="shared" si="39"/>
        <v>4.97</v>
      </c>
      <c r="U158" s="1">
        <f t="shared" si="44"/>
        <v>278.91878634994049</v>
      </c>
      <c r="V158" s="1">
        <v>347.52</v>
      </c>
      <c r="W158" s="1">
        <f t="shared" si="40"/>
        <v>1.7978355278393405</v>
      </c>
      <c r="X158" s="1">
        <f t="shared" si="41"/>
        <v>16.040475227502526</v>
      </c>
      <c r="Y158" s="1">
        <f t="shared" si="45"/>
        <v>193.29910585183146</v>
      </c>
      <c r="Z158" s="1">
        <f t="shared" si="46"/>
        <v>26.260000000000005</v>
      </c>
      <c r="AA158" s="1">
        <f t="shared" si="47"/>
        <v>1.2459540805687797</v>
      </c>
      <c r="AB158" s="1">
        <v>5</v>
      </c>
      <c r="AC158" s="1">
        <v>1</v>
      </c>
      <c r="AD158" s="1">
        <v>25</v>
      </c>
      <c r="AE158" s="5"/>
    </row>
    <row r="159" spans="1:31" x14ac:dyDescent="0.35">
      <c r="A159" s="1" t="s">
        <v>194</v>
      </c>
      <c r="B159" s="1">
        <v>158</v>
      </c>
      <c r="C159" s="1">
        <v>12.57</v>
      </c>
      <c r="D159" s="1">
        <v>10.97</v>
      </c>
      <c r="E159" s="1">
        <v>87.26</v>
      </c>
      <c r="F159" s="1">
        <v>37.01</v>
      </c>
      <c r="G159" s="1">
        <v>35.94</v>
      </c>
      <c r="H159" s="1">
        <v>5.5</v>
      </c>
      <c r="I159" s="1">
        <v>2.99</v>
      </c>
      <c r="J159" s="1">
        <v>33.409999999999997</v>
      </c>
      <c r="K159" s="1">
        <v>15.54</v>
      </c>
      <c r="L159" s="1">
        <v>13.64</v>
      </c>
      <c r="M159" s="1">
        <f t="shared" si="42"/>
        <v>24.670000000000009</v>
      </c>
      <c r="N159" s="1">
        <f t="shared" si="43"/>
        <v>0.5436363636363637</v>
      </c>
      <c r="O159" s="1">
        <v>5</v>
      </c>
      <c r="P159" s="1">
        <v>1</v>
      </c>
      <c r="Q159" s="1">
        <f t="shared" si="36"/>
        <v>3.0841666666666665</v>
      </c>
      <c r="R159" s="1">
        <f t="shared" si="37"/>
        <v>0.21357142857142858</v>
      </c>
      <c r="S159" s="1">
        <f t="shared" si="38"/>
        <v>2.2462499999999999</v>
      </c>
      <c r="T159" s="1">
        <f t="shared" si="39"/>
        <v>5.5</v>
      </c>
      <c r="U159" s="1">
        <f t="shared" si="44"/>
        <v>436.75916830386376</v>
      </c>
      <c r="V159" s="1">
        <v>170.77</v>
      </c>
      <c r="W159" s="1">
        <f t="shared" si="40"/>
        <v>0.44589852054573104</v>
      </c>
      <c r="X159" s="1">
        <f t="shared" si="41"/>
        <v>15.629425706472196</v>
      </c>
      <c r="Y159" s="1">
        <f t="shared" si="45"/>
        <v>382.97951693357538</v>
      </c>
      <c r="Z159" s="1">
        <f t="shared" si="46"/>
        <v>12.739999999999995</v>
      </c>
      <c r="AA159" s="1">
        <f t="shared" si="47"/>
        <v>0.39099350945093669</v>
      </c>
      <c r="AB159" s="1">
        <v>5</v>
      </c>
      <c r="AC159" s="1">
        <v>1</v>
      </c>
      <c r="AD159" s="1">
        <v>25</v>
      </c>
      <c r="AE159" s="5"/>
    </row>
    <row r="160" spans="1:31" x14ac:dyDescent="0.35">
      <c r="A160" s="1" t="s">
        <v>195</v>
      </c>
      <c r="B160" s="1">
        <v>159</v>
      </c>
      <c r="C160" s="1">
        <v>13.35</v>
      </c>
      <c r="D160" s="1">
        <v>11.83</v>
      </c>
      <c r="E160" s="1">
        <v>88.6</v>
      </c>
      <c r="F160" s="1">
        <v>39.11</v>
      </c>
      <c r="G160" s="1">
        <v>43.37</v>
      </c>
      <c r="H160" s="1">
        <v>5.67</v>
      </c>
      <c r="I160" s="1">
        <v>1.98</v>
      </c>
      <c r="J160" s="1">
        <v>33.17</v>
      </c>
      <c r="K160" s="1">
        <v>16.059999999999999</v>
      </c>
      <c r="L160" s="1">
        <v>17.2</v>
      </c>
      <c r="M160" s="1">
        <f t="shared" si="42"/>
        <v>22.169999999999991</v>
      </c>
      <c r="N160" s="1">
        <f t="shared" si="43"/>
        <v>0.34920634920634919</v>
      </c>
      <c r="O160" s="1">
        <v>5</v>
      </c>
      <c r="P160" s="1">
        <v>1</v>
      </c>
      <c r="Q160" s="1">
        <f t="shared" si="36"/>
        <v>3.2591666666666668</v>
      </c>
      <c r="R160" s="1">
        <f t="shared" si="37"/>
        <v>0.14142857142857143</v>
      </c>
      <c r="S160" s="1">
        <f t="shared" si="38"/>
        <v>2.7106249999999998</v>
      </c>
      <c r="T160" s="1">
        <f t="shared" si="39"/>
        <v>5.67</v>
      </c>
      <c r="U160" s="1">
        <f t="shared" si="44"/>
        <v>399.54695070083955</v>
      </c>
      <c r="V160" s="1">
        <v>63.05</v>
      </c>
      <c r="W160" s="1">
        <f t="shared" si="40"/>
        <v>0.19662379293616036</v>
      </c>
      <c r="X160" s="1">
        <f t="shared" si="41"/>
        <v>19.409974640743869</v>
      </c>
      <c r="Y160" s="1">
        <f t="shared" si="45"/>
        <v>320.66312554793922</v>
      </c>
      <c r="Z160" s="1">
        <f t="shared" si="46"/>
        <v>11.400000000000006</v>
      </c>
      <c r="AA160" s="1">
        <f t="shared" si="47"/>
        <v>0.15780373217566773</v>
      </c>
      <c r="AB160" s="1">
        <v>5</v>
      </c>
      <c r="AC160" s="1">
        <v>1</v>
      </c>
      <c r="AD160" s="1">
        <v>25</v>
      </c>
      <c r="AE160" s="5"/>
    </row>
    <row r="161" spans="1:31" x14ac:dyDescent="0.35">
      <c r="A161" s="1" t="s">
        <v>196</v>
      </c>
      <c r="B161" s="1">
        <v>160</v>
      </c>
      <c r="C161" s="1">
        <v>11.53</v>
      </c>
      <c r="D161" s="1">
        <v>8.34</v>
      </c>
      <c r="E161" s="1">
        <v>72.28</v>
      </c>
      <c r="F161" s="1">
        <v>32.56</v>
      </c>
      <c r="G161" s="1">
        <v>35.22</v>
      </c>
      <c r="H161" s="1">
        <v>5.19</v>
      </c>
      <c r="I161" s="1">
        <v>3.38</v>
      </c>
      <c r="J161" s="1">
        <v>6</v>
      </c>
      <c r="K161" s="1">
        <v>15.95</v>
      </c>
      <c r="L161" s="1">
        <v>9.09</v>
      </c>
      <c r="M161" s="1">
        <f t="shared" si="42"/>
        <v>41.239999999999995</v>
      </c>
      <c r="N161" s="1">
        <f t="shared" si="43"/>
        <v>0.65125240847784194</v>
      </c>
      <c r="O161" s="1">
        <v>5</v>
      </c>
      <c r="P161" s="1">
        <v>1</v>
      </c>
      <c r="Q161" s="1">
        <f t="shared" si="36"/>
        <v>2.7133333333333334</v>
      </c>
      <c r="R161" s="1">
        <f t="shared" si="37"/>
        <v>0.24142857142857141</v>
      </c>
      <c r="S161" s="1">
        <f t="shared" si="38"/>
        <v>2.2012499999999999</v>
      </c>
      <c r="T161" s="1">
        <f t="shared" si="39"/>
        <v>5.19</v>
      </c>
      <c r="U161" s="1">
        <f t="shared" si="44"/>
        <v>400.34490285963767</v>
      </c>
      <c r="V161" s="1">
        <v>152.62</v>
      </c>
      <c r="W161" s="1">
        <f t="shared" si="40"/>
        <v>0.43188141289625143</v>
      </c>
      <c r="X161" s="1">
        <f t="shared" si="41"/>
        <v>12.566870503597123</v>
      </c>
      <c r="Y161" s="1">
        <f t="shared" si="45"/>
        <v>353.38404349590081</v>
      </c>
      <c r="Z161" s="1">
        <f t="shared" si="46"/>
        <v>27.72</v>
      </c>
      <c r="AA161" s="1">
        <f t="shared" si="47"/>
        <v>0.38122128921798493</v>
      </c>
      <c r="AB161" s="1">
        <v>5</v>
      </c>
      <c r="AC161" s="1">
        <v>1</v>
      </c>
      <c r="AD161" s="1">
        <v>25</v>
      </c>
      <c r="AE161" s="5"/>
    </row>
    <row r="162" spans="1:31" x14ac:dyDescent="0.35">
      <c r="A162" s="1" t="s">
        <v>197</v>
      </c>
      <c r="B162" s="1">
        <v>161</v>
      </c>
      <c r="C162" s="1">
        <v>8.68</v>
      </c>
      <c r="D162" s="1">
        <v>6.93</v>
      </c>
      <c r="E162" s="1">
        <v>79.81</v>
      </c>
      <c r="F162" s="1">
        <v>31.69</v>
      </c>
      <c r="G162" s="1">
        <v>46.29</v>
      </c>
      <c r="H162" s="1">
        <v>5.01</v>
      </c>
      <c r="I162" s="1">
        <v>2.76</v>
      </c>
      <c r="J162" s="1">
        <v>31.64</v>
      </c>
      <c r="K162" s="1">
        <v>13.96</v>
      </c>
      <c r="L162" s="1">
        <v>9.01</v>
      </c>
      <c r="M162" s="1">
        <f t="shared" si="42"/>
        <v>25.200000000000003</v>
      </c>
      <c r="N162" s="1">
        <f t="shared" si="43"/>
        <v>0.55089820359281438</v>
      </c>
      <c r="O162" s="1">
        <v>5</v>
      </c>
      <c r="P162" s="1">
        <v>1</v>
      </c>
      <c r="Q162" s="1">
        <f t="shared" ref="Q162:Q177" si="48">F162/12</f>
        <v>2.6408333333333336</v>
      </c>
      <c r="R162" s="1">
        <f t="shared" ref="R162:R177" si="49">I162/14</f>
        <v>0.19714285714285712</v>
      </c>
      <c r="S162" s="1">
        <f t="shared" ref="S162:S177" si="50">G162/16</f>
        <v>2.8931249999999999</v>
      </c>
      <c r="T162" s="1">
        <f t="shared" ref="T162:T177" si="51">H162/1</f>
        <v>5.01</v>
      </c>
      <c r="U162" s="1">
        <f t="shared" si="44"/>
        <v>300.26627793974734</v>
      </c>
      <c r="V162" s="1">
        <v>179.24</v>
      </c>
      <c r="W162" s="1">
        <f t="shared" ref="W162:W177" si="52">V162/Y162</f>
        <v>0.72869766202871078</v>
      </c>
      <c r="X162" s="1">
        <f t="shared" ref="X162:X177" si="53">L162*C162/D162</f>
        <v>11.285252525252526</v>
      </c>
      <c r="Y162" s="1">
        <f t="shared" si="45"/>
        <v>245.97306858511359</v>
      </c>
      <c r="Z162" s="1">
        <f t="shared" si="46"/>
        <v>20.189999999999998</v>
      </c>
      <c r="AA162" s="1">
        <f t="shared" si="47"/>
        <v>0.59693682963615058</v>
      </c>
      <c r="AB162" s="1">
        <v>5</v>
      </c>
      <c r="AC162" s="1">
        <v>1</v>
      </c>
      <c r="AD162" s="1">
        <v>25</v>
      </c>
      <c r="AE162" s="5"/>
    </row>
    <row r="163" spans="1:31" x14ac:dyDescent="0.35">
      <c r="A163" s="1" t="s">
        <v>198</v>
      </c>
      <c r="B163" s="1">
        <v>162</v>
      </c>
      <c r="C163" s="1">
        <v>13.08</v>
      </c>
      <c r="D163" s="1">
        <v>9.33</v>
      </c>
      <c r="E163" s="1">
        <v>71.36</v>
      </c>
      <c r="F163" s="1">
        <v>35.81</v>
      </c>
      <c r="G163" s="1">
        <v>46.34</v>
      </c>
      <c r="H163" s="1">
        <v>5.36</v>
      </c>
      <c r="I163" s="1">
        <v>4.28</v>
      </c>
      <c r="J163" s="1">
        <v>5.86</v>
      </c>
      <c r="K163" s="1">
        <v>13.49</v>
      </c>
      <c r="L163" s="1">
        <v>16.8</v>
      </c>
      <c r="M163" s="1">
        <f t="shared" si="42"/>
        <v>35.209999999999994</v>
      </c>
      <c r="N163" s="1">
        <f t="shared" si="43"/>
        <v>0.79850746268656714</v>
      </c>
      <c r="O163" s="1">
        <v>5</v>
      </c>
      <c r="P163" s="1">
        <v>1</v>
      </c>
      <c r="Q163" s="1">
        <f t="shared" si="48"/>
        <v>2.9841666666666669</v>
      </c>
      <c r="R163" s="1">
        <f t="shared" si="49"/>
        <v>0.30571428571428572</v>
      </c>
      <c r="S163" s="1">
        <f t="shared" si="50"/>
        <v>2.8962500000000002</v>
      </c>
      <c r="T163" s="1">
        <f t="shared" si="51"/>
        <v>5.36</v>
      </c>
      <c r="U163" s="1">
        <f t="shared" si="44"/>
        <v>322.95093873697209</v>
      </c>
      <c r="V163" s="1">
        <v>122.09</v>
      </c>
      <c r="W163" s="1">
        <f t="shared" si="52"/>
        <v>0.61522705830091506</v>
      </c>
      <c r="X163" s="1">
        <f t="shared" si="53"/>
        <v>23.552411575562701</v>
      </c>
      <c r="Y163" s="1">
        <f t="shared" si="45"/>
        <v>198.4470584521728</v>
      </c>
      <c r="Z163" s="1">
        <f t="shared" si="46"/>
        <v>28.64</v>
      </c>
      <c r="AA163" s="1">
        <f t="shared" si="47"/>
        <v>0.37804503828811098</v>
      </c>
      <c r="AB163" s="1">
        <v>5</v>
      </c>
      <c r="AC163" s="1">
        <v>1</v>
      </c>
      <c r="AD163" s="1">
        <v>25</v>
      </c>
      <c r="AE163" s="5"/>
    </row>
    <row r="164" spans="1:31" x14ac:dyDescent="0.35">
      <c r="A164" s="1" t="s">
        <v>199</v>
      </c>
      <c r="B164" s="1">
        <v>163</v>
      </c>
      <c r="C164" s="1">
        <v>8.81</v>
      </c>
      <c r="D164" s="1">
        <v>6.98</v>
      </c>
      <c r="E164" s="1">
        <v>79.27</v>
      </c>
      <c r="F164" s="1">
        <v>33.17</v>
      </c>
      <c r="G164" s="1">
        <v>53.08</v>
      </c>
      <c r="H164" s="1">
        <v>4.87</v>
      </c>
      <c r="I164" s="1">
        <v>2.4900000000000002</v>
      </c>
      <c r="J164" s="1">
        <v>32.07</v>
      </c>
      <c r="K164" s="1">
        <v>11.43</v>
      </c>
      <c r="L164" s="1">
        <v>10.09</v>
      </c>
      <c r="M164" s="1">
        <f t="shared" si="42"/>
        <v>25.679999999999996</v>
      </c>
      <c r="N164" s="1">
        <f t="shared" si="43"/>
        <v>0.51129363449692</v>
      </c>
      <c r="O164" s="1">
        <v>5</v>
      </c>
      <c r="P164" s="1">
        <v>1</v>
      </c>
      <c r="Q164" s="1">
        <f t="shared" si="48"/>
        <v>2.7641666666666667</v>
      </c>
      <c r="R164" s="1">
        <f t="shared" si="49"/>
        <v>0.17785714285714288</v>
      </c>
      <c r="S164" s="1">
        <f t="shared" si="50"/>
        <v>3.3174999999999999</v>
      </c>
      <c r="T164" s="1">
        <f t="shared" si="51"/>
        <v>4.87</v>
      </c>
      <c r="U164" s="1">
        <f t="shared" si="44"/>
        <v>261.9663141402271</v>
      </c>
      <c r="V164" s="1">
        <v>134.43</v>
      </c>
      <c r="W164" s="1">
        <f t="shared" si="52"/>
        <v>0.69262053368186083</v>
      </c>
      <c r="X164" s="1">
        <f t="shared" si="53"/>
        <v>12.735372492836674</v>
      </c>
      <c r="Y164" s="1">
        <f t="shared" si="45"/>
        <v>194.08896136155749</v>
      </c>
      <c r="Z164" s="1">
        <f t="shared" si="46"/>
        <v>20.730000000000004</v>
      </c>
      <c r="AA164" s="1">
        <f t="shared" si="47"/>
        <v>0.51315758074162698</v>
      </c>
      <c r="AB164" s="1">
        <v>5</v>
      </c>
      <c r="AC164" s="1">
        <v>1</v>
      </c>
      <c r="AD164" s="1">
        <v>25</v>
      </c>
      <c r="AE164" s="5"/>
    </row>
    <row r="165" spans="1:31" x14ac:dyDescent="0.35">
      <c r="A165" s="1" t="s">
        <v>200</v>
      </c>
      <c r="B165" s="1">
        <v>164</v>
      </c>
      <c r="C165" s="1">
        <v>13.8</v>
      </c>
      <c r="D165" s="1">
        <v>11.71</v>
      </c>
      <c r="E165" s="1">
        <v>84.78</v>
      </c>
      <c r="F165" s="1">
        <v>33.4</v>
      </c>
      <c r="G165" s="1">
        <v>53.79</v>
      </c>
      <c r="H165" s="1">
        <v>4.79</v>
      </c>
      <c r="I165" s="1">
        <v>1.77</v>
      </c>
      <c r="J165" s="1">
        <v>25.71</v>
      </c>
      <c r="K165" s="1">
        <v>28.3</v>
      </c>
      <c r="L165" s="1">
        <v>18.72</v>
      </c>
      <c r="M165" s="1">
        <f t="shared" si="42"/>
        <v>12.05</v>
      </c>
      <c r="N165" s="1">
        <f t="shared" si="43"/>
        <v>0.36951983298538621</v>
      </c>
      <c r="O165" s="1">
        <v>5</v>
      </c>
      <c r="P165" s="1">
        <v>1</v>
      </c>
      <c r="Q165" s="1">
        <f t="shared" si="48"/>
        <v>2.7833333333333332</v>
      </c>
      <c r="R165" s="1">
        <f t="shared" si="49"/>
        <v>0.12642857142857142</v>
      </c>
      <c r="S165" s="1">
        <f t="shared" si="50"/>
        <v>3.3618749999999999</v>
      </c>
      <c r="T165" s="1">
        <f t="shared" si="51"/>
        <v>4.79</v>
      </c>
      <c r="U165" s="1">
        <f t="shared" si="44"/>
        <v>263.43288888888884</v>
      </c>
      <c r="V165" s="1">
        <v>156.97999999999999</v>
      </c>
      <c r="W165" s="1">
        <f t="shared" si="52"/>
        <v>1.1874737230394006</v>
      </c>
      <c r="X165" s="1">
        <f t="shared" si="53"/>
        <v>22.061144321093082</v>
      </c>
      <c r="Y165" s="1">
        <f t="shared" si="45"/>
        <v>132.19660945271406</v>
      </c>
      <c r="Z165" s="1">
        <f t="shared" si="46"/>
        <v>15.219999999999999</v>
      </c>
      <c r="AA165" s="1">
        <f t="shared" si="47"/>
        <v>0.59590129638752609</v>
      </c>
      <c r="AB165" s="1">
        <v>5</v>
      </c>
      <c r="AC165" s="1">
        <v>1</v>
      </c>
      <c r="AD165" s="1">
        <v>25</v>
      </c>
      <c r="AE165" s="5"/>
    </row>
    <row r="166" spans="1:31" x14ac:dyDescent="0.35">
      <c r="A166" s="1" t="s">
        <v>201</v>
      </c>
      <c r="B166" s="1">
        <v>165</v>
      </c>
      <c r="C166" s="1">
        <v>11.9</v>
      </c>
      <c r="D166" s="1">
        <v>9.2799999999999994</v>
      </c>
      <c r="E166" s="1">
        <v>77.930000000000007</v>
      </c>
      <c r="F166" s="1">
        <v>37.770000000000003</v>
      </c>
      <c r="G166" s="1">
        <v>39.92</v>
      </c>
      <c r="H166" s="1">
        <v>5.6</v>
      </c>
      <c r="I166" s="1">
        <v>4.38</v>
      </c>
      <c r="J166" s="1">
        <v>5.81</v>
      </c>
      <c r="K166" s="1">
        <v>13.87</v>
      </c>
      <c r="L166" s="1">
        <v>25.54</v>
      </c>
      <c r="M166" s="1">
        <f t="shared" si="42"/>
        <v>32.710000000000008</v>
      </c>
      <c r="N166" s="1">
        <f t="shared" si="43"/>
        <v>0.78214285714285714</v>
      </c>
      <c r="O166" s="1">
        <v>5</v>
      </c>
      <c r="P166" s="1">
        <v>1</v>
      </c>
      <c r="Q166" s="1">
        <f t="shared" si="48"/>
        <v>3.1475000000000004</v>
      </c>
      <c r="R166" s="1">
        <f t="shared" si="49"/>
        <v>0.31285714285714283</v>
      </c>
      <c r="S166" s="1">
        <f t="shared" si="50"/>
        <v>2.4950000000000001</v>
      </c>
      <c r="T166" s="1">
        <f t="shared" si="51"/>
        <v>5.6</v>
      </c>
      <c r="U166" s="1">
        <f t="shared" si="44"/>
        <v>391.60488194365234</v>
      </c>
      <c r="V166" s="1">
        <v>158.09</v>
      </c>
      <c r="W166" s="1">
        <f t="shared" si="52"/>
        <v>0.69267410783315364</v>
      </c>
      <c r="X166" s="1">
        <f t="shared" si="53"/>
        <v>32.750646551724138</v>
      </c>
      <c r="Y166" s="1">
        <f t="shared" si="45"/>
        <v>228.23142688925162</v>
      </c>
      <c r="Z166" s="1">
        <f t="shared" si="46"/>
        <v>22.069999999999993</v>
      </c>
      <c r="AA166" s="1">
        <f t="shared" si="47"/>
        <v>0.40369772515437491</v>
      </c>
      <c r="AB166" s="1">
        <v>5</v>
      </c>
      <c r="AC166" s="1">
        <v>1</v>
      </c>
      <c r="AD166" s="1">
        <v>25</v>
      </c>
      <c r="AE166" s="5"/>
    </row>
    <row r="167" spans="1:31" x14ac:dyDescent="0.35">
      <c r="A167" s="1" t="s">
        <v>202</v>
      </c>
      <c r="B167" s="1">
        <v>166</v>
      </c>
      <c r="C167" s="1">
        <v>6.19</v>
      </c>
      <c r="D167" s="1">
        <v>5.14</v>
      </c>
      <c r="E167" s="1">
        <v>83.03</v>
      </c>
      <c r="F167" s="1">
        <v>34.56</v>
      </c>
      <c r="G167" s="1">
        <v>45.58</v>
      </c>
      <c r="H167" s="1">
        <v>5.1100000000000003</v>
      </c>
      <c r="I167" s="1">
        <v>3.36</v>
      </c>
      <c r="J167" s="1">
        <v>31.14</v>
      </c>
      <c r="K167" s="1">
        <v>12.28</v>
      </c>
      <c r="L167" s="1">
        <v>13.84</v>
      </c>
      <c r="M167" s="1">
        <f t="shared" si="42"/>
        <v>25.77</v>
      </c>
      <c r="N167" s="1">
        <f t="shared" si="43"/>
        <v>0.65753424657534243</v>
      </c>
      <c r="O167" s="1">
        <v>5</v>
      </c>
      <c r="P167" s="1">
        <v>1</v>
      </c>
      <c r="Q167" s="1">
        <f t="shared" si="48"/>
        <v>2.8800000000000003</v>
      </c>
      <c r="R167" s="1">
        <f t="shared" si="49"/>
        <v>0.24</v>
      </c>
      <c r="S167" s="1">
        <f t="shared" si="50"/>
        <v>2.8487499999999999</v>
      </c>
      <c r="T167" s="1">
        <f t="shared" si="51"/>
        <v>5.1100000000000003</v>
      </c>
      <c r="U167" s="1">
        <f t="shared" si="44"/>
        <v>322.70624083060613</v>
      </c>
      <c r="V167" s="1">
        <v>145.13999999999999</v>
      </c>
      <c r="W167" s="1">
        <f t="shared" si="52"/>
        <v>0.60017416886252506</v>
      </c>
      <c r="X167" s="1">
        <f t="shared" si="53"/>
        <v>16.667237354085604</v>
      </c>
      <c r="Y167" s="1">
        <f t="shared" si="45"/>
        <v>241.82980129763888</v>
      </c>
      <c r="Z167" s="1">
        <f t="shared" si="46"/>
        <v>16.97</v>
      </c>
      <c r="AA167" s="1">
        <f t="shared" si="47"/>
        <v>0.44975888791746788</v>
      </c>
      <c r="AB167" s="1">
        <v>5</v>
      </c>
      <c r="AC167" s="1">
        <v>1</v>
      </c>
      <c r="AD167" s="1">
        <v>25</v>
      </c>
      <c r="AE167" s="5"/>
    </row>
    <row r="168" spans="1:31" x14ac:dyDescent="0.35">
      <c r="A168" s="1" t="s">
        <v>203</v>
      </c>
      <c r="B168" s="1">
        <v>167</v>
      </c>
      <c r="C168" s="1">
        <v>13.28</v>
      </c>
      <c r="D168" s="1">
        <v>9.44</v>
      </c>
      <c r="E168" s="1">
        <v>71.12</v>
      </c>
      <c r="F168" s="1">
        <v>33</v>
      </c>
      <c r="G168" s="1">
        <v>50.42</v>
      </c>
      <c r="H168" s="1">
        <v>4.9400000000000004</v>
      </c>
      <c r="I168" s="1">
        <v>3.88</v>
      </c>
      <c r="J168" s="1">
        <v>8.16</v>
      </c>
      <c r="K168" s="1">
        <v>24.02</v>
      </c>
      <c r="L168" s="1">
        <v>17.28</v>
      </c>
      <c r="M168" s="1">
        <f t="shared" si="42"/>
        <v>21.660000000000011</v>
      </c>
      <c r="N168" s="1">
        <f t="shared" si="43"/>
        <v>0.78542510121457476</v>
      </c>
      <c r="O168" s="1">
        <v>5</v>
      </c>
      <c r="P168" s="1">
        <v>1</v>
      </c>
      <c r="Q168" s="1">
        <f t="shared" si="48"/>
        <v>2.75</v>
      </c>
      <c r="R168" s="1">
        <f t="shared" si="49"/>
        <v>0.27714285714285714</v>
      </c>
      <c r="S168" s="1">
        <f t="shared" si="50"/>
        <v>3.1512500000000001</v>
      </c>
      <c r="T168" s="1">
        <f t="shared" si="51"/>
        <v>4.9400000000000004</v>
      </c>
      <c r="U168" s="1">
        <f t="shared" si="44"/>
        <v>267.31352992194275</v>
      </c>
      <c r="V168" s="1">
        <v>223.38</v>
      </c>
      <c r="W168" s="1">
        <f t="shared" si="52"/>
        <v>1.8668538903561489</v>
      </c>
      <c r="X168" s="1">
        <f t="shared" si="53"/>
        <v>24.309152542372882</v>
      </c>
      <c r="Y168" s="1">
        <f t="shared" si="45"/>
        <v>119.65585585135679</v>
      </c>
      <c r="Z168" s="1">
        <f t="shared" si="46"/>
        <v>28.879999999999995</v>
      </c>
      <c r="AA168" s="1">
        <f t="shared" si="47"/>
        <v>0.83564793770531698</v>
      </c>
      <c r="AB168" s="1">
        <v>5</v>
      </c>
      <c r="AC168" s="1">
        <v>1</v>
      </c>
      <c r="AD168" s="1">
        <v>25</v>
      </c>
      <c r="AE168" s="5"/>
    </row>
    <row r="169" spans="1:31" x14ac:dyDescent="0.35">
      <c r="A169" s="1" t="s">
        <v>204</v>
      </c>
      <c r="B169" s="1">
        <v>168</v>
      </c>
      <c r="C169" s="1">
        <v>8.61</v>
      </c>
      <c r="D169" s="1">
        <v>7.15</v>
      </c>
      <c r="E169" s="1">
        <v>83.12</v>
      </c>
      <c r="F169" s="1">
        <v>35.28</v>
      </c>
      <c r="G169" s="1">
        <v>47.15</v>
      </c>
      <c r="H169" s="1">
        <v>5.36</v>
      </c>
      <c r="I169" s="1">
        <v>3.04</v>
      </c>
      <c r="J169" s="1">
        <v>28.71</v>
      </c>
      <c r="K169" s="1">
        <v>14.28</v>
      </c>
      <c r="L169" s="1">
        <v>14.28</v>
      </c>
      <c r="M169" s="1">
        <f t="shared" si="42"/>
        <v>25.85</v>
      </c>
      <c r="N169" s="1">
        <f t="shared" si="43"/>
        <v>0.56716417910447758</v>
      </c>
      <c r="O169" s="1">
        <v>5</v>
      </c>
      <c r="P169" s="1">
        <v>1</v>
      </c>
      <c r="Q169" s="1">
        <f t="shared" si="48"/>
        <v>2.94</v>
      </c>
      <c r="R169" s="1">
        <f t="shared" si="49"/>
        <v>0.21714285714285714</v>
      </c>
      <c r="S169" s="1">
        <f t="shared" si="50"/>
        <v>2.9468749999999999</v>
      </c>
      <c r="T169" s="1">
        <f t="shared" si="51"/>
        <v>5.36</v>
      </c>
      <c r="U169" s="1">
        <f t="shared" si="44"/>
        <v>325.98810965540019</v>
      </c>
      <c r="V169" s="1">
        <v>179.97</v>
      </c>
      <c r="W169" s="1">
        <f t="shared" si="52"/>
        <v>0.74154774716925209</v>
      </c>
      <c r="X169" s="1">
        <f t="shared" si="53"/>
        <v>17.195916083916082</v>
      </c>
      <c r="Y169" s="1">
        <f t="shared" si="45"/>
        <v>242.69509372391545</v>
      </c>
      <c r="Z169" s="1">
        <f t="shared" si="46"/>
        <v>16.879999999999995</v>
      </c>
      <c r="AA169" s="1">
        <f t="shared" si="47"/>
        <v>0.55207535081646097</v>
      </c>
      <c r="AB169" s="1">
        <v>5</v>
      </c>
      <c r="AC169" s="1">
        <v>1</v>
      </c>
      <c r="AD169" s="1">
        <v>25</v>
      </c>
      <c r="AE169" s="5"/>
    </row>
    <row r="170" spans="1:31" x14ac:dyDescent="0.35">
      <c r="A170" s="1" t="s">
        <v>205</v>
      </c>
      <c r="B170" s="1">
        <v>169</v>
      </c>
      <c r="C170" s="1">
        <v>66.010000000000005</v>
      </c>
      <c r="D170" s="1">
        <v>44.13</v>
      </c>
      <c r="E170" s="1">
        <v>66.88</v>
      </c>
      <c r="F170" s="1">
        <v>29.56</v>
      </c>
      <c r="G170" s="1">
        <v>54.38</v>
      </c>
      <c r="H170" s="1">
        <v>4.4400000000000004</v>
      </c>
      <c r="I170" s="1">
        <v>3.6</v>
      </c>
      <c r="J170" s="1">
        <v>9.06</v>
      </c>
      <c r="K170" s="1">
        <v>13.55</v>
      </c>
      <c r="L170" s="1">
        <v>4.63</v>
      </c>
      <c r="M170" s="1">
        <f t="shared" si="42"/>
        <v>39.639999999999993</v>
      </c>
      <c r="N170" s="1">
        <f t="shared" si="43"/>
        <v>0.81081081081081074</v>
      </c>
      <c r="O170" s="1">
        <v>5</v>
      </c>
      <c r="P170" s="1">
        <v>1</v>
      </c>
      <c r="Q170" s="1">
        <f t="shared" si="48"/>
        <v>2.4633333333333334</v>
      </c>
      <c r="R170" s="1">
        <f t="shared" si="49"/>
        <v>0.25714285714285717</v>
      </c>
      <c r="S170" s="1">
        <f t="shared" si="50"/>
        <v>3.3987500000000002</v>
      </c>
      <c r="T170" s="1">
        <f t="shared" si="51"/>
        <v>4.4400000000000004</v>
      </c>
      <c r="U170" s="1">
        <f t="shared" si="44"/>
        <v>204.70029716605058</v>
      </c>
      <c r="V170" s="1">
        <v>174.5</v>
      </c>
      <c r="W170" s="1">
        <f t="shared" si="52"/>
        <v>1.0522757228218242</v>
      </c>
      <c r="X170" s="1">
        <f t="shared" si="53"/>
        <v>6.9255903013822797</v>
      </c>
      <c r="Y170" s="1">
        <f t="shared" si="45"/>
        <v>165.83106139905414</v>
      </c>
      <c r="Z170" s="1">
        <f t="shared" si="46"/>
        <v>33.120000000000005</v>
      </c>
      <c r="AA170" s="1">
        <f t="shared" si="47"/>
        <v>0.85246578737717982</v>
      </c>
      <c r="AB170" s="1">
        <v>5</v>
      </c>
      <c r="AC170" s="1">
        <v>1</v>
      </c>
      <c r="AD170" s="1">
        <v>25</v>
      </c>
      <c r="AE170" s="5"/>
    </row>
    <row r="171" spans="1:31" x14ac:dyDescent="0.35">
      <c r="A171" s="1" t="s">
        <v>206</v>
      </c>
      <c r="B171" s="1">
        <v>170</v>
      </c>
      <c r="C171" s="1">
        <v>15.44</v>
      </c>
      <c r="D171" s="1">
        <v>11.46</v>
      </c>
      <c r="E171" s="1">
        <v>74.22</v>
      </c>
      <c r="F171" s="1">
        <v>29.03</v>
      </c>
      <c r="G171" s="1">
        <v>54.34</v>
      </c>
      <c r="H171" s="1">
        <v>4.8</v>
      </c>
      <c r="I171" s="1">
        <v>3.96</v>
      </c>
      <c r="J171" s="1">
        <v>25.75</v>
      </c>
      <c r="K171" s="1">
        <v>13.07</v>
      </c>
      <c r="L171" s="1">
        <v>12.57</v>
      </c>
      <c r="M171" s="1">
        <f t="shared" si="42"/>
        <v>22.83</v>
      </c>
      <c r="N171" s="1">
        <f t="shared" si="43"/>
        <v>0.82500000000000007</v>
      </c>
      <c r="O171" s="1">
        <v>5</v>
      </c>
      <c r="P171" s="1">
        <v>1</v>
      </c>
      <c r="Q171" s="1">
        <f t="shared" si="48"/>
        <v>2.4191666666666669</v>
      </c>
      <c r="R171" s="1">
        <f t="shared" si="49"/>
        <v>0.28285714285714286</v>
      </c>
      <c r="S171" s="1">
        <f t="shared" si="50"/>
        <v>3.3962500000000002</v>
      </c>
      <c r="T171" s="1">
        <f t="shared" si="51"/>
        <v>4.8</v>
      </c>
      <c r="U171" s="1">
        <f t="shared" si="44"/>
        <v>207.74630051738481</v>
      </c>
      <c r="V171" s="1">
        <v>180.06</v>
      </c>
      <c r="W171" s="1">
        <f t="shared" si="52"/>
        <v>1.7676458467510263</v>
      </c>
      <c r="X171" s="1">
        <f t="shared" si="53"/>
        <v>16.935497382198953</v>
      </c>
      <c r="Y171" s="1">
        <f t="shared" si="45"/>
        <v>101.86429613768755</v>
      </c>
      <c r="Z171" s="1">
        <f t="shared" si="46"/>
        <v>25.78</v>
      </c>
      <c r="AA171" s="1">
        <f t="shared" si="47"/>
        <v>0.86673023563628782</v>
      </c>
      <c r="AB171" s="1">
        <v>5</v>
      </c>
      <c r="AC171" s="1">
        <v>1</v>
      </c>
      <c r="AD171" s="1">
        <v>25</v>
      </c>
      <c r="AE171" s="5"/>
    </row>
    <row r="172" spans="1:31" x14ac:dyDescent="0.35">
      <c r="A172" s="1" t="s">
        <v>207</v>
      </c>
      <c r="B172" s="1">
        <v>171</v>
      </c>
      <c r="C172" s="1">
        <v>16.34</v>
      </c>
      <c r="D172" s="1">
        <v>11.37</v>
      </c>
      <c r="E172" s="1">
        <v>69.569999999999993</v>
      </c>
      <c r="F172" s="1">
        <v>33.32</v>
      </c>
      <c r="G172" s="1">
        <v>53.23</v>
      </c>
      <c r="H172" s="1">
        <v>4.83</v>
      </c>
      <c r="I172" s="1">
        <v>2.72</v>
      </c>
      <c r="J172" s="1">
        <v>9.9600000000000009</v>
      </c>
      <c r="K172" s="1">
        <v>11.33</v>
      </c>
      <c r="L172" s="1">
        <v>7.59</v>
      </c>
      <c r="M172" s="1">
        <f t="shared" si="42"/>
        <v>40.69</v>
      </c>
      <c r="N172" s="1">
        <f t="shared" si="43"/>
        <v>0.56314699792960665</v>
      </c>
      <c r="O172" s="1">
        <v>5</v>
      </c>
      <c r="P172" s="1">
        <v>1</v>
      </c>
      <c r="Q172" s="1">
        <f t="shared" si="48"/>
        <v>2.7766666666666668</v>
      </c>
      <c r="R172" s="1">
        <f t="shared" si="49"/>
        <v>0.19428571428571431</v>
      </c>
      <c r="S172" s="1">
        <f t="shared" si="50"/>
        <v>3.3268749999999998</v>
      </c>
      <c r="T172" s="1">
        <f t="shared" si="51"/>
        <v>4.83</v>
      </c>
      <c r="U172" s="1">
        <f t="shared" si="44"/>
        <v>258.87530995394974</v>
      </c>
      <c r="V172" s="1">
        <v>95.73</v>
      </c>
      <c r="W172" s="1">
        <f t="shared" si="52"/>
        <v>0.47496120731591235</v>
      </c>
      <c r="X172" s="1">
        <f t="shared" si="53"/>
        <v>10.907704485488127</v>
      </c>
      <c r="Y172" s="1">
        <f t="shared" si="45"/>
        <v>201.5533027233671</v>
      </c>
      <c r="Z172" s="1">
        <f t="shared" si="46"/>
        <v>30.430000000000007</v>
      </c>
      <c r="AA172" s="1">
        <f t="shared" si="47"/>
        <v>0.36979192807930977</v>
      </c>
      <c r="AB172" s="1">
        <v>5</v>
      </c>
      <c r="AC172" s="1">
        <v>1</v>
      </c>
      <c r="AD172" s="1">
        <v>25</v>
      </c>
      <c r="AE172" s="5"/>
    </row>
    <row r="173" spans="1:31" x14ac:dyDescent="0.35">
      <c r="A173" s="1" t="s">
        <v>208</v>
      </c>
      <c r="B173" s="1">
        <v>172</v>
      </c>
      <c r="C173" s="1">
        <v>8.51</v>
      </c>
      <c r="D173" s="1">
        <v>7.22</v>
      </c>
      <c r="E173" s="1">
        <v>84.83</v>
      </c>
      <c r="F173" s="1">
        <v>35.729999999999997</v>
      </c>
      <c r="G173" s="1">
        <v>41.21</v>
      </c>
      <c r="H173" s="1">
        <v>5.23</v>
      </c>
      <c r="I173" s="1">
        <v>2.61</v>
      </c>
      <c r="J173" s="1">
        <v>25.85</v>
      </c>
      <c r="K173" s="1">
        <v>15.56</v>
      </c>
      <c r="L173" s="1">
        <v>11.52</v>
      </c>
      <c r="M173" s="1">
        <f t="shared" si="42"/>
        <v>31.899999999999995</v>
      </c>
      <c r="N173" s="1">
        <f t="shared" si="43"/>
        <v>0.49904397705544928</v>
      </c>
      <c r="O173" s="1">
        <v>5</v>
      </c>
      <c r="P173" s="1">
        <v>1</v>
      </c>
      <c r="Q173" s="1">
        <f t="shared" si="48"/>
        <v>2.9774999999999996</v>
      </c>
      <c r="R173" s="1">
        <f t="shared" si="49"/>
        <v>0.18642857142857142</v>
      </c>
      <c r="S173" s="1">
        <f t="shared" si="50"/>
        <v>2.5756250000000001</v>
      </c>
      <c r="T173" s="1">
        <f t="shared" si="51"/>
        <v>5.23</v>
      </c>
      <c r="U173" s="1">
        <f t="shared" si="44"/>
        <v>377.47699929228594</v>
      </c>
      <c r="V173" s="1">
        <v>124.36</v>
      </c>
      <c r="W173" s="1">
        <f t="shared" si="52"/>
        <v>0.38555278909470581</v>
      </c>
      <c r="X173" s="1">
        <f t="shared" si="53"/>
        <v>13.578282548476453</v>
      </c>
      <c r="Y173" s="1">
        <f t="shared" si="45"/>
        <v>322.5498648109965</v>
      </c>
      <c r="Z173" s="1">
        <f t="shared" si="46"/>
        <v>15.170000000000002</v>
      </c>
      <c r="AA173" s="1">
        <f t="shared" si="47"/>
        <v>0.32945053667682211</v>
      </c>
      <c r="AB173" s="1">
        <v>5</v>
      </c>
      <c r="AC173" s="1">
        <v>1</v>
      </c>
      <c r="AD173" s="1">
        <v>25</v>
      </c>
      <c r="AE173" s="5"/>
    </row>
    <row r="174" spans="1:31" x14ac:dyDescent="0.35">
      <c r="A174" s="1" t="s">
        <v>209</v>
      </c>
      <c r="B174" s="1">
        <v>173</v>
      </c>
      <c r="C174" s="1">
        <v>12.04</v>
      </c>
      <c r="D174" s="1">
        <v>9.75</v>
      </c>
      <c r="E174" s="1">
        <v>80.95</v>
      </c>
      <c r="F174" s="1">
        <v>33.4</v>
      </c>
      <c r="G174" s="1">
        <v>54.81</v>
      </c>
      <c r="H174" s="1">
        <v>4.79</v>
      </c>
      <c r="I174" s="1">
        <v>1.77</v>
      </c>
      <c r="J174" s="1">
        <v>21.9</v>
      </c>
      <c r="K174" s="1">
        <v>17.510000000000002</v>
      </c>
      <c r="L174" s="1">
        <v>19.39</v>
      </c>
      <c r="M174" s="1">
        <f t="shared" si="42"/>
        <v>22.150000000000006</v>
      </c>
      <c r="N174" s="1">
        <f t="shared" si="43"/>
        <v>0.36951983298538621</v>
      </c>
      <c r="O174" s="1">
        <v>5</v>
      </c>
      <c r="P174" s="1">
        <v>1</v>
      </c>
      <c r="Q174" s="1">
        <f t="shared" si="48"/>
        <v>2.7833333333333332</v>
      </c>
      <c r="R174" s="1">
        <f t="shared" si="49"/>
        <v>0.12642857142857142</v>
      </c>
      <c r="S174" s="1">
        <f t="shared" si="50"/>
        <v>3.4256250000000001</v>
      </c>
      <c r="T174" s="1">
        <f t="shared" si="51"/>
        <v>4.79</v>
      </c>
      <c r="U174" s="1">
        <f t="shared" si="44"/>
        <v>256.83057226267096</v>
      </c>
      <c r="V174" s="1">
        <v>71.73</v>
      </c>
      <c r="W174" s="1">
        <f t="shared" si="52"/>
        <v>0.6593583692567041</v>
      </c>
      <c r="X174" s="1">
        <f t="shared" si="53"/>
        <v>23.944164102564102</v>
      </c>
      <c r="Y174" s="1">
        <f t="shared" si="45"/>
        <v>108.78757796137685</v>
      </c>
      <c r="Z174" s="1">
        <f t="shared" si="46"/>
        <v>19.049999999999997</v>
      </c>
      <c r="AA174" s="1">
        <f t="shared" si="47"/>
        <v>0.27928918028745753</v>
      </c>
      <c r="AB174" s="1">
        <v>5</v>
      </c>
      <c r="AC174" s="1">
        <v>1</v>
      </c>
      <c r="AD174" s="1">
        <v>25</v>
      </c>
      <c r="AE174" s="5"/>
    </row>
    <row r="175" spans="1:31" x14ac:dyDescent="0.35">
      <c r="A175" s="1" t="s">
        <v>210</v>
      </c>
      <c r="B175" s="1">
        <v>174</v>
      </c>
      <c r="C175" s="1">
        <v>26.78</v>
      </c>
      <c r="D175" s="1">
        <v>22.13</v>
      </c>
      <c r="E175" s="1">
        <v>82.62</v>
      </c>
      <c r="F175" s="1">
        <v>42.17</v>
      </c>
      <c r="G175" s="1">
        <v>35.840000000000003</v>
      </c>
      <c r="H175" s="1">
        <v>6.01</v>
      </c>
      <c r="I175" s="1">
        <v>3.67</v>
      </c>
      <c r="J175" s="1">
        <v>8.7100000000000009</v>
      </c>
      <c r="K175" s="1">
        <v>19.18</v>
      </c>
      <c r="L175" s="1">
        <v>11.32</v>
      </c>
      <c r="M175" s="1">
        <f t="shared" si="42"/>
        <v>43.41</v>
      </c>
      <c r="N175" s="1">
        <f t="shared" si="43"/>
        <v>0.61064891846921798</v>
      </c>
      <c r="O175" s="1">
        <v>5</v>
      </c>
      <c r="P175" s="1">
        <v>1</v>
      </c>
      <c r="Q175" s="1">
        <f t="shared" si="48"/>
        <v>3.5141666666666667</v>
      </c>
      <c r="R175" s="1">
        <f t="shared" si="49"/>
        <v>0.26214285714285712</v>
      </c>
      <c r="S175" s="1">
        <f t="shared" si="50"/>
        <v>2.2400000000000002</v>
      </c>
      <c r="T175" s="1">
        <f t="shared" si="51"/>
        <v>6.01</v>
      </c>
      <c r="U175" s="1">
        <f t="shared" si="44"/>
        <v>472.58144220169527</v>
      </c>
      <c r="V175" s="1">
        <v>122.4</v>
      </c>
      <c r="W175" s="1">
        <f t="shared" si="52"/>
        <v>0.28321119120003502</v>
      </c>
      <c r="X175" s="1">
        <f t="shared" si="53"/>
        <v>13.698581111613196</v>
      </c>
      <c r="Y175" s="1">
        <f t="shared" si="45"/>
        <v>432.18631114597304</v>
      </c>
      <c r="Z175" s="1">
        <f t="shared" si="46"/>
        <v>17.379999999999995</v>
      </c>
      <c r="AA175" s="1">
        <f t="shared" si="47"/>
        <v>0.25900297614259754</v>
      </c>
      <c r="AB175" s="1">
        <v>5</v>
      </c>
      <c r="AC175" s="1">
        <v>1</v>
      </c>
      <c r="AD175" s="1">
        <v>25</v>
      </c>
      <c r="AE175" s="5"/>
    </row>
    <row r="176" spans="1:31" x14ac:dyDescent="0.35">
      <c r="A176" s="1" t="s">
        <v>211</v>
      </c>
      <c r="B176" s="1">
        <v>175</v>
      </c>
      <c r="C176" s="1">
        <v>18.64</v>
      </c>
      <c r="D176" s="1">
        <v>16.420000000000002</v>
      </c>
      <c r="E176" s="1">
        <v>88.12</v>
      </c>
      <c r="F176" s="1">
        <v>39.42</v>
      </c>
      <c r="G176" s="1">
        <v>41.33</v>
      </c>
      <c r="H176" s="1">
        <v>5.63</v>
      </c>
      <c r="I176" s="1">
        <v>2.4700000000000002</v>
      </c>
      <c r="J176" s="1">
        <v>27.93</v>
      </c>
      <c r="K176" s="1">
        <v>15.24</v>
      </c>
      <c r="L176" s="1">
        <v>16.739999999999998</v>
      </c>
      <c r="M176" s="1">
        <f t="shared" si="42"/>
        <v>28.210000000000004</v>
      </c>
      <c r="N176" s="1">
        <f t="shared" si="43"/>
        <v>0.438721136767318</v>
      </c>
      <c r="O176" s="1">
        <v>5</v>
      </c>
      <c r="P176" s="1">
        <v>1</v>
      </c>
      <c r="Q176" s="1">
        <f t="shared" si="48"/>
        <v>3.2850000000000001</v>
      </c>
      <c r="R176" s="1">
        <f t="shared" si="49"/>
        <v>0.17642857142857143</v>
      </c>
      <c r="S176" s="1">
        <f t="shared" si="50"/>
        <v>2.5831249999999999</v>
      </c>
      <c r="T176" s="1">
        <f t="shared" si="51"/>
        <v>5.63</v>
      </c>
      <c r="U176" s="1">
        <f t="shared" si="44"/>
        <v>412.02588632526732</v>
      </c>
      <c r="V176" s="1">
        <v>299.14999999999998</v>
      </c>
      <c r="W176" s="1">
        <f t="shared" si="52"/>
        <v>0.88476979710495607</v>
      </c>
      <c r="X176" s="1">
        <f t="shared" si="53"/>
        <v>19.003264311814856</v>
      </c>
      <c r="Y176" s="1">
        <f t="shared" si="45"/>
        <v>338.1105469228774</v>
      </c>
      <c r="Z176" s="1">
        <f t="shared" si="46"/>
        <v>11.879999999999995</v>
      </c>
      <c r="AA176" s="1">
        <f t="shared" si="47"/>
        <v>0.72604661485720523</v>
      </c>
      <c r="AB176" s="1">
        <v>5</v>
      </c>
      <c r="AC176" s="1">
        <v>1</v>
      </c>
      <c r="AD176" s="1">
        <v>25</v>
      </c>
      <c r="AE176" s="5"/>
    </row>
    <row r="177" spans="1:31" x14ac:dyDescent="0.35">
      <c r="A177" s="1" t="s">
        <v>212</v>
      </c>
      <c r="B177" s="1">
        <v>176</v>
      </c>
      <c r="C177" s="1">
        <v>14.35</v>
      </c>
      <c r="D177" s="1">
        <v>12.45</v>
      </c>
      <c r="E177" s="1">
        <v>86.82</v>
      </c>
      <c r="F177" s="1">
        <v>38.35</v>
      </c>
      <c r="G177" s="1">
        <v>46.44</v>
      </c>
      <c r="H177" s="1">
        <v>5.98</v>
      </c>
      <c r="I177" s="1">
        <v>2.09</v>
      </c>
      <c r="J177" s="1">
        <v>32.94</v>
      </c>
      <c r="K177" s="1">
        <v>20.350000000000001</v>
      </c>
      <c r="L177" s="1">
        <v>17.670000000000002</v>
      </c>
      <c r="M177" s="1">
        <f t="shared" si="42"/>
        <v>15.859999999999992</v>
      </c>
      <c r="N177" s="1">
        <f t="shared" si="43"/>
        <v>0.34949832775919726</v>
      </c>
      <c r="O177" s="1">
        <v>5</v>
      </c>
      <c r="P177" s="1">
        <v>1</v>
      </c>
      <c r="Q177" s="1">
        <f t="shared" si="48"/>
        <v>3.1958333333333333</v>
      </c>
      <c r="R177" s="1">
        <f t="shared" si="49"/>
        <v>0.14928571428571427</v>
      </c>
      <c r="S177" s="1">
        <f t="shared" si="50"/>
        <v>2.9024999999999999</v>
      </c>
      <c r="T177" s="1">
        <f t="shared" si="51"/>
        <v>5.98</v>
      </c>
      <c r="U177" s="1">
        <f t="shared" si="44"/>
        <v>377.22736736305558</v>
      </c>
      <c r="V177" s="1">
        <v>162.22</v>
      </c>
      <c r="W177" s="1">
        <f t="shared" si="52"/>
        <v>0.56374751963997549</v>
      </c>
      <c r="X177" s="1">
        <f t="shared" si="53"/>
        <v>20.366626506024097</v>
      </c>
      <c r="Y177" s="1">
        <f t="shared" si="45"/>
        <v>287.7529290126156</v>
      </c>
      <c r="Z177" s="1">
        <f t="shared" si="46"/>
        <v>13.180000000000007</v>
      </c>
      <c r="AA177" s="1">
        <f t="shared" si="47"/>
        <v>0.43003242615712534</v>
      </c>
      <c r="AB177" s="1">
        <v>5</v>
      </c>
      <c r="AC177" s="1">
        <v>1</v>
      </c>
      <c r="AD177" s="1">
        <v>25</v>
      </c>
      <c r="AE177" s="5"/>
    </row>
  </sheetData>
  <autoFilter ref="A1:AE177" xr:uid="{00000000-0009-0000-0000-000000000000}"/>
  <mergeCells count="11">
    <mergeCell ref="AE150:AE177"/>
    <mergeCell ref="AE54:AE73"/>
    <mergeCell ref="AE74:AE90"/>
    <mergeCell ref="AE91:AE104"/>
    <mergeCell ref="AE105:AE129"/>
    <mergeCell ref="AE130:AE149"/>
    <mergeCell ref="AE2:AE5"/>
    <mergeCell ref="AE7:AE8"/>
    <mergeCell ref="AE10:AE12"/>
    <mergeCell ref="AE14:AE30"/>
    <mergeCell ref="AE34:AE50"/>
  </mergeCells>
  <phoneticPr fontId="1" type="noConversion"/>
  <conditionalFormatting sqref="M1:M1048576">
    <cfRule type="cellIs" dxfId="9" priority="2" operator="lessThan">
      <formula>0</formula>
    </cfRule>
  </conditionalFormatting>
  <conditionalFormatting sqref="AA1:AD1048576">
    <cfRule type="cellIs" dxfId="8" priority="3" operator="greaterThan">
      <formula>1</formula>
    </cfRule>
  </conditionalFormatting>
  <conditionalFormatting sqref="N1:P1048576">
    <cfRule type="cellIs" dxfId="7" priority="1" operator="greaterThan">
      <formula>1</formula>
    </cfRule>
  </conditionalFormatting>
  <pageMargins left="0.7" right="0.7" top="0.75" bottom="0.75" header="0.3" footer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D2ED3-DE54-4E8E-A467-7E43303C33E8}">
  <dimension ref="A1:R177"/>
  <sheetViews>
    <sheetView tabSelected="1" topLeftCell="A148" zoomScale="85" zoomScaleNormal="85" workbookViewId="0">
      <selection activeCell="G155" sqref="G155"/>
    </sheetView>
  </sheetViews>
  <sheetFormatPr defaultRowHeight="14.15" x14ac:dyDescent="0.35"/>
  <cols>
    <col min="1" max="2" width="7.35546875" style="2" customWidth="1"/>
    <col min="3" max="3" width="9.5703125" style="2" customWidth="1"/>
    <col min="4" max="5" width="7.35546875" style="2" customWidth="1"/>
    <col min="6" max="7" width="6.35546875" style="2" customWidth="1"/>
    <col min="8" max="8" width="9.5703125" style="2" customWidth="1"/>
    <col min="9" max="9" width="14.5703125" style="2" customWidth="1"/>
    <col min="10" max="10" width="7.35546875" style="2" customWidth="1"/>
    <col min="11" max="11" width="8.78515625" style="2" customWidth="1"/>
    <col min="12" max="13" width="9" style="2" customWidth="1"/>
    <col min="14" max="14" width="14.78515625" style="2" customWidth="1"/>
    <col min="15" max="15" width="17.640625" style="2" customWidth="1"/>
    <col min="19" max="16384" width="9.140625" style="3"/>
  </cols>
  <sheetData>
    <row r="1" spans="1:15" ht="28.3" x14ac:dyDescent="0.35">
      <c r="A1" s="4" t="s">
        <v>229</v>
      </c>
      <c r="B1" s="4" t="s">
        <v>230</v>
      </c>
      <c r="C1" s="4" t="s">
        <v>231</v>
      </c>
      <c r="D1" s="4" t="s">
        <v>232</v>
      </c>
      <c r="E1" s="4" t="s">
        <v>233</v>
      </c>
      <c r="F1" s="4" t="s">
        <v>240</v>
      </c>
      <c r="G1" s="4" t="s">
        <v>241</v>
      </c>
      <c r="H1" s="4" t="s">
        <v>234</v>
      </c>
      <c r="I1" s="4" t="s">
        <v>235</v>
      </c>
      <c r="J1" s="4" t="s">
        <v>236</v>
      </c>
      <c r="K1" s="4" t="s">
        <v>237</v>
      </c>
      <c r="L1" s="4" t="s">
        <v>238</v>
      </c>
      <c r="M1" s="2" t="s">
        <v>25</v>
      </c>
      <c r="N1" s="4" t="s">
        <v>242</v>
      </c>
      <c r="O1" s="4" t="s">
        <v>243</v>
      </c>
    </row>
    <row r="2" spans="1:15" x14ac:dyDescent="0.35">
      <c r="A2" s="2">
        <v>84.9</v>
      </c>
      <c r="B2" s="2">
        <v>76.900000000000006</v>
      </c>
      <c r="C2" s="2">
        <v>90.6</v>
      </c>
      <c r="D2" s="2">
        <v>43.2</v>
      </c>
      <c r="E2" s="2">
        <v>40.200000000000003</v>
      </c>
      <c r="F2" s="2">
        <v>5.9</v>
      </c>
      <c r="G2" s="2">
        <v>0.8</v>
      </c>
      <c r="H2" s="2">
        <v>42.3</v>
      </c>
      <c r="I2" s="2">
        <v>29.8</v>
      </c>
      <c r="J2" s="2">
        <v>10.3</v>
      </c>
      <c r="K2" s="2">
        <v>8.1999999999999957</v>
      </c>
      <c r="L2" s="2">
        <v>3</v>
      </c>
      <c r="M2" s="2">
        <v>0.5</v>
      </c>
      <c r="N2" s="2">
        <v>469.36736958934512</v>
      </c>
      <c r="O2" s="2">
        <v>241</v>
      </c>
    </row>
    <row r="3" spans="1:15" x14ac:dyDescent="0.35">
      <c r="A3" s="2">
        <v>13</v>
      </c>
      <c r="B3" s="2">
        <v>11.9</v>
      </c>
      <c r="C3" s="2">
        <v>91.7</v>
      </c>
      <c r="D3" s="2">
        <v>50.8</v>
      </c>
      <c r="E3" s="2">
        <v>33</v>
      </c>
      <c r="F3" s="2">
        <v>6.2</v>
      </c>
      <c r="G3" s="2">
        <v>1.1000000000000001</v>
      </c>
      <c r="H3" s="2">
        <v>10.7</v>
      </c>
      <c r="I3" s="2">
        <v>9.8000000000000007</v>
      </c>
      <c r="J3" s="2">
        <v>9.8000000000000007</v>
      </c>
      <c r="K3" s="2">
        <v>61.400000000000006</v>
      </c>
      <c r="L3" s="2">
        <v>6</v>
      </c>
      <c r="M3" s="2">
        <v>1</v>
      </c>
      <c r="N3" s="2">
        <v>576.98499817050845</v>
      </c>
      <c r="O3" s="2">
        <v>292</v>
      </c>
    </row>
    <row r="4" spans="1:15" x14ac:dyDescent="0.35">
      <c r="A4" s="2">
        <v>18.32</v>
      </c>
      <c r="B4" s="2">
        <v>16.2</v>
      </c>
      <c r="C4" s="2">
        <v>88.4</v>
      </c>
      <c r="D4" s="2">
        <v>39.11</v>
      </c>
      <c r="E4" s="2">
        <v>39.97</v>
      </c>
      <c r="F4" s="2">
        <v>5.67</v>
      </c>
      <c r="G4" s="2">
        <v>1.98</v>
      </c>
      <c r="H4" s="2">
        <v>37.119999999999997</v>
      </c>
      <c r="I4" s="2">
        <v>18.25</v>
      </c>
      <c r="J4" s="2">
        <v>14.57</v>
      </c>
      <c r="K4" s="2">
        <v>18.460000000000008</v>
      </c>
      <c r="L4" s="2">
        <v>5</v>
      </c>
      <c r="M4" s="2">
        <v>1</v>
      </c>
      <c r="N4" s="2">
        <v>428.93078135208879</v>
      </c>
      <c r="O4" s="2">
        <v>270.31</v>
      </c>
    </row>
    <row r="5" spans="1:15" x14ac:dyDescent="0.35">
      <c r="A5" s="2">
        <v>12.52</v>
      </c>
      <c r="B5" s="2">
        <v>10.07</v>
      </c>
      <c r="C5" s="2">
        <v>80.44</v>
      </c>
      <c r="D5" s="2">
        <v>35.19</v>
      </c>
      <c r="E5" s="2">
        <v>35.549999999999997</v>
      </c>
      <c r="F5" s="2">
        <v>5.19</v>
      </c>
      <c r="G5" s="2">
        <v>4.0999999999999996</v>
      </c>
      <c r="H5" s="2">
        <v>27.14</v>
      </c>
      <c r="I5" s="2">
        <v>12.14</v>
      </c>
      <c r="J5" s="2">
        <v>6.76</v>
      </c>
      <c r="K5" s="2">
        <v>34.4</v>
      </c>
      <c r="L5" s="2">
        <v>5</v>
      </c>
      <c r="M5" s="2">
        <v>1</v>
      </c>
      <c r="N5" s="2">
        <v>405.76658752967631</v>
      </c>
      <c r="O5" s="2">
        <v>162.714</v>
      </c>
    </row>
    <row r="6" spans="1:15" x14ac:dyDescent="0.35">
      <c r="A6" s="2">
        <v>92.4</v>
      </c>
      <c r="B6" s="2">
        <v>84.8</v>
      </c>
      <c r="C6" s="2">
        <v>91.8</v>
      </c>
      <c r="D6" s="2">
        <v>43.6</v>
      </c>
      <c r="E6" s="2">
        <v>39.700000000000003</v>
      </c>
      <c r="F6" s="2">
        <v>6.1</v>
      </c>
      <c r="G6" s="2">
        <v>1.9</v>
      </c>
      <c r="H6" s="2">
        <v>23.3</v>
      </c>
      <c r="I6" s="2">
        <v>33</v>
      </c>
      <c r="J6" s="2">
        <v>12.4</v>
      </c>
      <c r="K6" s="2">
        <v>23.1</v>
      </c>
      <c r="L6" s="2">
        <v>3</v>
      </c>
      <c r="M6" s="2">
        <v>0.5</v>
      </c>
      <c r="N6" s="2">
        <v>468.10879883169042</v>
      </c>
      <c r="O6" s="2">
        <v>253</v>
      </c>
    </row>
    <row r="7" spans="1:15" x14ac:dyDescent="0.35">
      <c r="A7" s="2">
        <v>22.62</v>
      </c>
      <c r="B7" s="2">
        <v>21.16</v>
      </c>
      <c r="C7" s="2">
        <v>93.55</v>
      </c>
      <c r="D7" s="2">
        <v>57.5</v>
      </c>
      <c r="E7" s="2">
        <v>29</v>
      </c>
      <c r="F7" s="2">
        <v>8.25</v>
      </c>
      <c r="G7" s="2">
        <v>4.75</v>
      </c>
      <c r="H7" s="2">
        <v>10.119999999999999</v>
      </c>
      <c r="I7" s="2">
        <v>12.59</v>
      </c>
      <c r="J7" s="2">
        <v>21.75</v>
      </c>
      <c r="K7" s="2">
        <v>49.089999999999989</v>
      </c>
      <c r="L7" s="2">
        <v>5</v>
      </c>
      <c r="M7" s="2">
        <v>1</v>
      </c>
      <c r="N7" s="2">
        <v>640.87102177554448</v>
      </c>
      <c r="O7" s="2">
        <v>129.12541999999999</v>
      </c>
    </row>
    <row r="8" spans="1:15" x14ac:dyDescent="0.35">
      <c r="A8" s="2">
        <v>5.57</v>
      </c>
      <c r="B8" s="2">
        <v>4.9800000000000004</v>
      </c>
      <c r="C8" s="2">
        <v>89.34</v>
      </c>
      <c r="D8" s="2">
        <v>45.3</v>
      </c>
      <c r="E8" s="2">
        <v>43.99</v>
      </c>
      <c r="F8" s="2">
        <v>6.39</v>
      </c>
      <c r="G8" s="2">
        <v>4.2</v>
      </c>
      <c r="H8" s="2">
        <v>9.26</v>
      </c>
      <c r="I8" s="2">
        <v>4.29</v>
      </c>
      <c r="J8" s="2">
        <v>8.34</v>
      </c>
      <c r="K8" s="2">
        <v>67.449999999999989</v>
      </c>
      <c r="L8" s="2">
        <v>5</v>
      </c>
      <c r="M8" s="2">
        <v>1</v>
      </c>
      <c r="N8" s="2">
        <v>423.06267521025217</v>
      </c>
      <c r="O8" s="2">
        <v>231.78</v>
      </c>
    </row>
    <row r="9" spans="1:15" x14ac:dyDescent="0.35">
      <c r="A9" s="2">
        <v>19.53</v>
      </c>
      <c r="B9" s="2">
        <v>18.190000000000001</v>
      </c>
      <c r="C9" s="2">
        <v>93.11</v>
      </c>
      <c r="D9" s="2">
        <v>40.46</v>
      </c>
      <c r="E9" s="2">
        <v>51.53</v>
      </c>
      <c r="F9" s="2">
        <v>6.29</v>
      </c>
      <c r="G9" s="2">
        <v>1.62</v>
      </c>
      <c r="H9" s="2">
        <v>2.86</v>
      </c>
      <c r="I9" s="2">
        <v>20.73</v>
      </c>
      <c r="J9" s="2">
        <v>0.45</v>
      </c>
      <c r="K9" s="2">
        <v>69.069999999999993</v>
      </c>
      <c r="L9" s="2">
        <v>5</v>
      </c>
      <c r="M9" s="2">
        <v>1</v>
      </c>
      <c r="N9" s="2">
        <v>364.03570236903568</v>
      </c>
      <c r="O9" s="2">
        <v>213.99</v>
      </c>
    </row>
    <row r="10" spans="1:15" x14ac:dyDescent="0.35">
      <c r="A10" s="2">
        <v>7.02</v>
      </c>
      <c r="B10" s="2">
        <v>5.42</v>
      </c>
      <c r="C10" s="2">
        <v>77.209999999999994</v>
      </c>
      <c r="D10" s="2">
        <v>43.1</v>
      </c>
      <c r="E10" s="2">
        <v>48.76</v>
      </c>
      <c r="F10" s="2">
        <v>6.09</v>
      </c>
      <c r="G10" s="2">
        <v>1.54</v>
      </c>
      <c r="H10" s="2">
        <v>35.83</v>
      </c>
      <c r="I10" s="2">
        <v>12.73</v>
      </c>
      <c r="J10" s="2">
        <v>13.53</v>
      </c>
      <c r="K10" s="2">
        <v>15.119999999999996</v>
      </c>
      <c r="L10" s="2">
        <v>5</v>
      </c>
      <c r="M10" s="2">
        <v>1</v>
      </c>
      <c r="N10" s="2">
        <v>394.90066003283414</v>
      </c>
      <c r="O10" s="2">
        <v>141.04854</v>
      </c>
    </row>
    <row r="11" spans="1:15" x14ac:dyDescent="0.35">
      <c r="A11" s="2">
        <v>24.21</v>
      </c>
      <c r="B11" s="2">
        <v>22.8</v>
      </c>
      <c r="C11" s="2">
        <v>94.18</v>
      </c>
      <c r="D11" s="2">
        <v>51.43</v>
      </c>
      <c r="E11" s="2">
        <v>34.99</v>
      </c>
      <c r="F11" s="2">
        <v>7.7</v>
      </c>
      <c r="G11" s="2">
        <v>5.67</v>
      </c>
      <c r="H11" s="2">
        <v>22.89</v>
      </c>
      <c r="I11" s="2">
        <v>15.92</v>
      </c>
      <c r="J11" s="2">
        <v>11.75</v>
      </c>
      <c r="K11" s="2">
        <v>43.620000000000005</v>
      </c>
      <c r="L11" s="2">
        <v>5</v>
      </c>
      <c r="M11" s="2">
        <v>1</v>
      </c>
      <c r="N11" s="2">
        <v>540.26288539265784</v>
      </c>
      <c r="O11" s="2">
        <v>296.82</v>
      </c>
    </row>
    <row r="12" spans="1:15" x14ac:dyDescent="0.35">
      <c r="A12" s="2">
        <v>12.6</v>
      </c>
      <c r="B12" s="2">
        <v>11.5</v>
      </c>
      <c r="C12" s="2">
        <v>91</v>
      </c>
      <c r="D12" s="2">
        <v>40.1</v>
      </c>
      <c r="E12" s="2">
        <v>42.8</v>
      </c>
      <c r="F12" s="2">
        <v>5.9</v>
      </c>
      <c r="G12" s="2">
        <v>1.8</v>
      </c>
      <c r="H12" s="2">
        <v>32.299999999999997</v>
      </c>
      <c r="I12" s="2">
        <v>13.7</v>
      </c>
      <c r="J12" s="2">
        <v>9.5</v>
      </c>
      <c r="K12" s="2">
        <v>35.5</v>
      </c>
      <c r="L12" s="2">
        <v>6</v>
      </c>
      <c r="M12" s="2">
        <v>1</v>
      </c>
      <c r="N12" s="2">
        <v>418.17512877115524</v>
      </c>
      <c r="O12" s="2">
        <v>194.8</v>
      </c>
    </row>
    <row r="13" spans="1:15" x14ac:dyDescent="0.35">
      <c r="A13" s="2">
        <v>38.5</v>
      </c>
      <c r="B13" s="2">
        <v>28.8</v>
      </c>
      <c r="C13" s="2">
        <v>74.8</v>
      </c>
      <c r="D13" s="2">
        <v>37.6</v>
      </c>
      <c r="E13" s="2">
        <v>28.9</v>
      </c>
      <c r="F13" s="2">
        <v>5.0999999999999996</v>
      </c>
      <c r="G13" s="2">
        <v>2.8</v>
      </c>
      <c r="H13" s="2">
        <v>19.5</v>
      </c>
      <c r="I13" s="2">
        <v>15.2</v>
      </c>
      <c r="J13" s="2">
        <v>17.399999999999999</v>
      </c>
      <c r="K13" s="2">
        <v>22.699999999999996</v>
      </c>
      <c r="L13" s="2">
        <v>3</v>
      </c>
      <c r="M13" s="2">
        <v>0.5</v>
      </c>
      <c r="N13" s="2">
        <v>505.08512544802869</v>
      </c>
      <c r="O13" s="2">
        <v>51</v>
      </c>
    </row>
    <row r="14" spans="1:15" x14ac:dyDescent="0.35">
      <c r="A14" s="2">
        <v>5.28</v>
      </c>
      <c r="B14" s="2">
        <v>3.68</v>
      </c>
      <c r="C14" s="2">
        <v>69.64</v>
      </c>
      <c r="D14" s="2">
        <v>27.91</v>
      </c>
      <c r="E14" s="2">
        <v>31.8</v>
      </c>
      <c r="F14" s="2">
        <v>4.05</v>
      </c>
      <c r="G14" s="2">
        <v>5.53</v>
      </c>
      <c r="H14" s="2">
        <v>17.23</v>
      </c>
      <c r="I14" s="2">
        <v>5.9</v>
      </c>
      <c r="J14" s="2">
        <v>3.14</v>
      </c>
      <c r="K14" s="2">
        <v>43.37</v>
      </c>
      <c r="L14" s="2">
        <v>5</v>
      </c>
      <c r="M14" s="2">
        <v>1</v>
      </c>
      <c r="N14" s="2">
        <v>331.09154760186652</v>
      </c>
      <c r="O14" s="2">
        <v>177.28399999999999</v>
      </c>
    </row>
    <row r="15" spans="1:15" x14ac:dyDescent="0.35">
      <c r="A15" s="2">
        <v>91.32</v>
      </c>
      <c r="B15" s="2">
        <v>88.19</v>
      </c>
      <c r="C15" s="2">
        <v>96.57</v>
      </c>
      <c r="D15" s="2">
        <v>43.99</v>
      </c>
      <c r="E15" s="2">
        <v>44.47</v>
      </c>
      <c r="F15" s="2">
        <v>6.03</v>
      </c>
      <c r="G15" s="2">
        <v>1.62</v>
      </c>
      <c r="H15" s="2">
        <v>45.72</v>
      </c>
      <c r="I15" s="2">
        <v>18.34</v>
      </c>
      <c r="J15" s="2">
        <v>14.85</v>
      </c>
      <c r="K15" s="2">
        <v>17.659999999999989</v>
      </c>
      <c r="L15" s="2">
        <v>17.5</v>
      </c>
      <c r="M15" s="2">
        <v>0.8</v>
      </c>
      <c r="N15" s="2">
        <v>430.80671452849168</v>
      </c>
      <c r="O15" s="2">
        <v>147.4</v>
      </c>
    </row>
    <row r="16" spans="1:15" x14ac:dyDescent="0.35">
      <c r="A16" s="2">
        <v>97.59</v>
      </c>
      <c r="B16" s="2">
        <v>95.78</v>
      </c>
      <c r="C16" s="2">
        <v>98.14</v>
      </c>
      <c r="D16" s="2">
        <v>51.15</v>
      </c>
      <c r="E16" s="2">
        <v>39.83</v>
      </c>
      <c r="F16" s="2">
        <v>6.32</v>
      </c>
      <c r="G16" s="2">
        <v>0.36</v>
      </c>
      <c r="H16" s="2">
        <v>22.31</v>
      </c>
      <c r="I16" s="2">
        <v>17.86</v>
      </c>
      <c r="J16" s="2">
        <v>26.41</v>
      </c>
      <c r="K16" s="2">
        <v>31.56</v>
      </c>
      <c r="L16" s="2">
        <v>6</v>
      </c>
      <c r="M16" s="2">
        <v>1</v>
      </c>
      <c r="N16" s="2">
        <v>525.08191685439283</v>
      </c>
      <c r="O16" s="2">
        <v>52.06</v>
      </c>
    </row>
    <row r="17" spans="1:15" x14ac:dyDescent="0.35">
      <c r="A17" s="2">
        <v>25.06</v>
      </c>
      <c r="B17" s="2">
        <v>22.11</v>
      </c>
      <c r="C17" s="2">
        <v>88.23</v>
      </c>
      <c r="D17" s="2">
        <v>40.33</v>
      </c>
      <c r="E17" s="2">
        <v>48.68</v>
      </c>
      <c r="F17" s="2">
        <v>5.75</v>
      </c>
      <c r="G17" s="2">
        <v>4.74</v>
      </c>
      <c r="H17" s="2">
        <v>10.29</v>
      </c>
      <c r="I17" s="2">
        <v>12.57</v>
      </c>
      <c r="J17" s="2">
        <v>8.86</v>
      </c>
      <c r="K17" s="2">
        <v>56.510000000000005</v>
      </c>
      <c r="L17" s="2">
        <v>5</v>
      </c>
      <c r="M17" s="2">
        <v>1</v>
      </c>
      <c r="N17" s="2">
        <v>340.29480737018429</v>
      </c>
      <c r="O17" s="2">
        <v>181.33269000000001</v>
      </c>
    </row>
    <row r="18" spans="1:15" x14ac:dyDescent="0.35">
      <c r="A18" s="2">
        <v>3.93</v>
      </c>
      <c r="B18" s="2">
        <v>2.56</v>
      </c>
      <c r="C18" s="2">
        <v>65.23</v>
      </c>
      <c r="D18" s="2">
        <v>33.35</v>
      </c>
      <c r="E18" s="2">
        <v>15.95</v>
      </c>
      <c r="F18" s="2">
        <v>5.01</v>
      </c>
      <c r="G18" s="2">
        <v>6.34</v>
      </c>
      <c r="H18" s="2">
        <v>15.82</v>
      </c>
      <c r="I18" s="2">
        <v>10.199999999999999</v>
      </c>
      <c r="J18" s="2">
        <v>4.83</v>
      </c>
      <c r="K18" s="2">
        <v>34.38000000000001</v>
      </c>
      <c r="L18" s="2">
        <v>5</v>
      </c>
      <c r="M18" s="2">
        <v>1</v>
      </c>
      <c r="N18" s="2">
        <v>589.74718329211316</v>
      </c>
      <c r="O18" s="2">
        <v>377.697</v>
      </c>
    </row>
    <row r="19" spans="1:15" x14ac:dyDescent="0.35">
      <c r="A19" s="2">
        <v>68.48</v>
      </c>
      <c r="B19" s="2">
        <v>62.24</v>
      </c>
      <c r="C19" s="2">
        <v>90.88</v>
      </c>
      <c r="D19" s="2">
        <v>44.21</v>
      </c>
      <c r="E19" s="2">
        <v>47.95</v>
      </c>
      <c r="F19" s="2">
        <v>5.79</v>
      </c>
      <c r="G19" s="2">
        <v>1.55</v>
      </c>
      <c r="H19" s="2">
        <v>38.229999999999997</v>
      </c>
      <c r="I19" s="2">
        <v>15.72</v>
      </c>
      <c r="J19" s="2">
        <v>13.6</v>
      </c>
      <c r="K19" s="2">
        <v>23.33</v>
      </c>
      <c r="L19" s="2">
        <v>24</v>
      </c>
      <c r="M19" s="2">
        <v>1</v>
      </c>
      <c r="N19" s="2">
        <v>399.61976549413725</v>
      </c>
      <c r="O19" s="2">
        <v>81.900000000000006</v>
      </c>
    </row>
    <row r="20" spans="1:15" x14ac:dyDescent="0.35">
      <c r="A20" s="2">
        <v>8.18</v>
      </c>
      <c r="B20" s="2">
        <v>6.05</v>
      </c>
      <c r="C20" s="2">
        <v>73.98</v>
      </c>
      <c r="D20" s="2">
        <v>29.71</v>
      </c>
      <c r="E20" s="2">
        <v>46.12</v>
      </c>
      <c r="F20" s="2">
        <v>4.59</v>
      </c>
      <c r="G20" s="2">
        <v>4.4000000000000004</v>
      </c>
      <c r="H20" s="2">
        <v>21.11</v>
      </c>
      <c r="I20" s="2">
        <v>13.12</v>
      </c>
      <c r="J20" s="2">
        <v>10.83</v>
      </c>
      <c r="K20" s="2">
        <v>28.920000000000009</v>
      </c>
      <c r="L20" s="2">
        <v>5</v>
      </c>
      <c r="M20" s="2">
        <v>1</v>
      </c>
      <c r="N20" s="2">
        <v>257.00699520553337</v>
      </c>
      <c r="O20" s="2">
        <v>182.11</v>
      </c>
    </row>
    <row r="21" spans="1:15" x14ac:dyDescent="0.35">
      <c r="A21" s="2">
        <v>5.1100000000000003</v>
      </c>
      <c r="B21" s="2">
        <v>3.86</v>
      </c>
      <c r="C21" s="2">
        <v>75.540000000000006</v>
      </c>
      <c r="D21" s="2">
        <v>33.119999999999997</v>
      </c>
      <c r="E21" s="2">
        <v>33.53</v>
      </c>
      <c r="F21" s="2">
        <v>4.7699999999999996</v>
      </c>
      <c r="G21" s="2">
        <v>3.74</v>
      </c>
      <c r="H21" s="2">
        <v>18.95</v>
      </c>
      <c r="I21" s="2">
        <v>29.71</v>
      </c>
      <c r="J21" s="2">
        <v>8.5299999999999994</v>
      </c>
      <c r="K21" s="2">
        <v>18.350000000000001</v>
      </c>
      <c r="L21" s="2">
        <v>5</v>
      </c>
      <c r="M21" s="2">
        <v>1</v>
      </c>
      <c r="N21" s="2">
        <v>402.9869611495476</v>
      </c>
      <c r="O21" s="2">
        <v>189.22</v>
      </c>
    </row>
    <row r="22" spans="1:15" x14ac:dyDescent="0.35">
      <c r="A22" s="2">
        <v>54</v>
      </c>
      <c r="B22" s="2">
        <v>52.7</v>
      </c>
      <c r="C22" s="2">
        <v>97.7</v>
      </c>
      <c r="D22" s="2">
        <v>44.7</v>
      </c>
      <c r="E22" s="2">
        <v>45.2</v>
      </c>
      <c r="F22" s="2">
        <v>6.2</v>
      </c>
      <c r="G22" s="2">
        <v>1.1000000000000001</v>
      </c>
      <c r="H22" s="2">
        <v>6.9</v>
      </c>
      <c r="I22" s="2">
        <v>21.8</v>
      </c>
      <c r="J22" s="2">
        <v>6.7</v>
      </c>
      <c r="K22" s="2">
        <v>62.3</v>
      </c>
      <c r="L22" s="2">
        <v>6</v>
      </c>
      <c r="M22" s="2">
        <v>1</v>
      </c>
      <c r="N22" s="2">
        <v>438.27160493827159</v>
      </c>
      <c r="O22" s="2">
        <v>202.2</v>
      </c>
    </row>
    <row r="23" spans="1:15" x14ac:dyDescent="0.35">
      <c r="A23" s="2">
        <v>93.22</v>
      </c>
      <c r="B23" s="2">
        <v>92.58</v>
      </c>
      <c r="C23" s="2">
        <v>99.31</v>
      </c>
      <c r="D23" s="2">
        <v>48.63</v>
      </c>
      <c r="E23" s="2">
        <v>44.14</v>
      </c>
      <c r="F23" s="2">
        <v>5.9</v>
      </c>
      <c r="G23" s="2">
        <v>0.15</v>
      </c>
      <c r="H23" s="2">
        <v>18.02</v>
      </c>
      <c r="I23" s="2">
        <v>17.2</v>
      </c>
      <c r="J23" s="2">
        <v>39.06</v>
      </c>
      <c r="K23" s="2">
        <v>25.03</v>
      </c>
      <c r="L23" s="2">
        <v>6</v>
      </c>
      <c r="M23" s="2">
        <v>1</v>
      </c>
      <c r="N23" s="2">
        <v>469.22687715037438</v>
      </c>
      <c r="O23" s="2">
        <v>40.03</v>
      </c>
    </row>
    <row r="24" spans="1:15" x14ac:dyDescent="0.35">
      <c r="A24" s="2">
        <v>5.91</v>
      </c>
      <c r="B24" s="2">
        <v>4.29</v>
      </c>
      <c r="C24" s="2">
        <v>72.59</v>
      </c>
      <c r="D24" s="2">
        <v>33.06</v>
      </c>
      <c r="E24" s="2">
        <v>29.76</v>
      </c>
      <c r="F24" s="2">
        <v>4.78</v>
      </c>
      <c r="G24" s="2">
        <v>4.62</v>
      </c>
      <c r="H24" s="2">
        <v>10.5</v>
      </c>
      <c r="I24" s="2">
        <v>37.979999999999997</v>
      </c>
      <c r="J24" s="2">
        <v>11.13</v>
      </c>
      <c r="K24" s="2">
        <v>12.980000000000006</v>
      </c>
      <c r="L24" s="2">
        <v>5</v>
      </c>
      <c r="M24" s="2">
        <v>1</v>
      </c>
      <c r="N24" s="2">
        <v>429.96399889227359</v>
      </c>
      <c r="O24" s="2">
        <v>130.54</v>
      </c>
    </row>
    <row r="25" spans="1:15" x14ac:dyDescent="0.35">
      <c r="A25" s="2">
        <v>4.9800000000000004</v>
      </c>
      <c r="B25" s="2">
        <v>4.3899999999999997</v>
      </c>
      <c r="C25" s="2">
        <v>88.07</v>
      </c>
      <c r="D25" s="2">
        <v>45.86</v>
      </c>
      <c r="E25" s="2">
        <v>44.25</v>
      </c>
      <c r="F25" s="2">
        <v>6.42</v>
      </c>
      <c r="G25" s="2">
        <v>3.32</v>
      </c>
      <c r="H25" s="2">
        <v>7.89</v>
      </c>
      <c r="I25" s="2">
        <v>2.0299999999999998</v>
      </c>
      <c r="J25" s="2">
        <v>3.64</v>
      </c>
      <c r="K25" s="2">
        <v>74.509999999999991</v>
      </c>
      <c r="L25" s="2">
        <v>5</v>
      </c>
      <c r="M25" s="2">
        <v>1</v>
      </c>
      <c r="N25" s="2">
        <v>433.64212986145878</v>
      </c>
      <c r="O25" s="2">
        <v>217.72</v>
      </c>
    </row>
    <row r="26" spans="1:15" x14ac:dyDescent="0.35">
      <c r="A26" s="2">
        <v>11.19</v>
      </c>
      <c r="B26" s="2">
        <v>8.18</v>
      </c>
      <c r="C26" s="2">
        <v>73.099999999999994</v>
      </c>
      <c r="D26" s="2">
        <v>37.880000000000003</v>
      </c>
      <c r="E26" s="2">
        <v>24.6</v>
      </c>
      <c r="F26" s="2">
        <v>5.47</v>
      </c>
      <c r="G26" s="2">
        <v>4.79</v>
      </c>
      <c r="H26" s="2">
        <v>14.55</v>
      </c>
      <c r="I26" s="2">
        <v>31.95</v>
      </c>
      <c r="J26" s="2">
        <v>5.96</v>
      </c>
      <c r="K26" s="2">
        <v>20.639999999999997</v>
      </c>
      <c r="L26" s="2">
        <v>5</v>
      </c>
      <c r="M26" s="2">
        <v>1</v>
      </c>
      <c r="N26" s="2">
        <v>538.72239024837324</v>
      </c>
      <c r="O26" s="2">
        <v>199.61</v>
      </c>
    </row>
    <row r="27" spans="1:15" x14ac:dyDescent="0.35">
      <c r="A27" s="2">
        <v>11.96</v>
      </c>
      <c r="B27" s="2">
        <v>10.48</v>
      </c>
      <c r="C27" s="2">
        <v>87.54</v>
      </c>
      <c r="D27" s="2">
        <v>37.01</v>
      </c>
      <c r="E27" s="2">
        <v>34.49</v>
      </c>
      <c r="F27" s="2">
        <v>5.5</v>
      </c>
      <c r="G27" s="2">
        <v>2.99</v>
      </c>
      <c r="H27" s="2">
        <v>28.89</v>
      </c>
      <c r="I27" s="2">
        <v>12.7</v>
      </c>
      <c r="J27" s="2">
        <v>19.68</v>
      </c>
      <c r="K27" s="2">
        <v>26.270000000000003</v>
      </c>
      <c r="L27" s="2">
        <v>5</v>
      </c>
      <c r="M27" s="2">
        <v>1</v>
      </c>
      <c r="N27" s="2">
        <v>451.02096095345246</v>
      </c>
      <c r="O27" s="2">
        <v>226.78</v>
      </c>
    </row>
    <row r="28" spans="1:15" x14ac:dyDescent="0.35">
      <c r="A28" s="2">
        <v>97.9</v>
      </c>
      <c r="B28" s="2">
        <v>97.5</v>
      </c>
      <c r="C28" s="2">
        <v>99.5</v>
      </c>
      <c r="D28" s="2">
        <v>42.9</v>
      </c>
      <c r="E28" s="2">
        <v>48.5</v>
      </c>
      <c r="F28" s="2">
        <v>6</v>
      </c>
      <c r="G28" s="2">
        <v>0.1</v>
      </c>
      <c r="H28" s="2">
        <v>90.9</v>
      </c>
      <c r="I28" s="2">
        <v>4.7</v>
      </c>
      <c r="J28" s="2">
        <v>1.1000000000000001</v>
      </c>
      <c r="K28" s="2">
        <v>2.799999999999994</v>
      </c>
      <c r="L28" s="2">
        <v>15</v>
      </c>
      <c r="M28" s="2">
        <v>1</v>
      </c>
      <c r="N28" s="2">
        <v>408.25641025641016</v>
      </c>
      <c r="O28" s="2">
        <v>358.8</v>
      </c>
    </row>
    <row r="29" spans="1:15" x14ac:dyDescent="0.35">
      <c r="A29" s="2">
        <v>91.3</v>
      </c>
      <c r="B29" s="2">
        <v>87.4</v>
      </c>
      <c r="C29" s="2">
        <v>95.7</v>
      </c>
      <c r="D29" s="2">
        <v>43.6</v>
      </c>
      <c r="E29" s="2">
        <v>44.8</v>
      </c>
      <c r="F29" s="2">
        <v>6.4</v>
      </c>
      <c r="G29" s="2">
        <v>0.4</v>
      </c>
      <c r="H29" s="2">
        <v>43.1</v>
      </c>
      <c r="I29" s="2">
        <v>31.7</v>
      </c>
      <c r="J29" s="2">
        <v>11.3</v>
      </c>
      <c r="K29" s="2">
        <v>9.6000000000000014</v>
      </c>
      <c r="L29" s="2">
        <v>3</v>
      </c>
      <c r="M29" s="2">
        <v>0.5</v>
      </c>
      <c r="N29" s="2">
        <v>448.45938375350141</v>
      </c>
      <c r="O29" s="2">
        <v>246</v>
      </c>
    </row>
    <row r="30" spans="1:15" x14ac:dyDescent="0.35">
      <c r="A30" s="2">
        <v>15.31</v>
      </c>
      <c r="B30" s="2">
        <v>11.5</v>
      </c>
      <c r="C30" s="2">
        <v>75.150000000000006</v>
      </c>
      <c r="D30" s="2">
        <v>38.94</v>
      </c>
      <c r="E30" s="2">
        <v>25.59</v>
      </c>
      <c r="F30" s="2">
        <v>5.65</v>
      </c>
      <c r="G30" s="2">
        <v>4.59</v>
      </c>
      <c r="H30" s="2">
        <v>12.27</v>
      </c>
      <c r="I30" s="2">
        <v>12.83</v>
      </c>
      <c r="J30" s="2">
        <v>11.5</v>
      </c>
      <c r="K30" s="2">
        <v>38.550000000000011</v>
      </c>
      <c r="L30" s="2">
        <v>5</v>
      </c>
      <c r="M30" s="2">
        <v>1</v>
      </c>
      <c r="N30" s="2">
        <v>541.03918683964139</v>
      </c>
      <c r="O30" s="2">
        <v>178.45400000000001</v>
      </c>
    </row>
    <row r="31" spans="1:15" x14ac:dyDescent="0.35">
      <c r="A31" s="2">
        <v>7.37</v>
      </c>
      <c r="B31" s="2">
        <v>6.17</v>
      </c>
      <c r="C31" s="2">
        <v>83.72</v>
      </c>
      <c r="D31" s="2">
        <v>38.119999999999997</v>
      </c>
      <c r="E31" s="2">
        <v>34.549999999999997</v>
      </c>
      <c r="F31" s="2">
        <v>5.62</v>
      </c>
      <c r="G31" s="2">
        <v>5.01</v>
      </c>
      <c r="H31" s="2">
        <v>13.61</v>
      </c>
      <c r="I31" s="2">
        <v>54.9</v>
      </c>
      <c r="J31" s="2">
        <v>4.8099999999999996</v>
      </c>
      <c r="K31" s="2">
        <v>10.400000000000002</v>
      </c>
      <c r="L31" s="2">
        <v>5</v>
      </c>
      <c r="M31" s="2">
        <v>1</v>
      </c>
      <c r="N31" s="2">
        <v>434.76790716286513</v>
      </c>
      <c r="O31" s="2">
        <v>182.83</v>
      </c>
    </row>
    <row r="32" spans="1:15" x14ac:dyDescent="0.35">
      <c r="A32" s="2">
        <v>8.84</v>
      </c>
      <c r="B32" s="2">
        <v>8.41</v>
      </c>
      <c r="C32" s="2">
        <v>95.14</v>
      </c>
      <c r="D32" s="2">
        <v>38.92</v>
      </c>
      <c r="E32" s="2">
        <v>53.29</v>
      </c>
      <c r="F32" s="2">
        <v>6.42</v>
      </c>
      <c r="G32" s="2">
        <v>1.17</v>
      </c>
      <c r="H32" s="2">
        <v>4.2699999999999996</v>
      </c>
      <c r="I32" s="2">
        <v>3.91</v>
      </c>
      <c r="J32" s="2">
        <v>1.37</v>
      </c>
      <c r="K32" s="2">
        <v>85.59</v>
      </c>
      <c r="L32" s="2">
        <v>5</v>
      </c>
      <c r="M32" s="2">
        <v>1</v>
      </c>
      <c r="N32" s="2">
        <v>350.17869071476287</v>
      </c>
      <c r="O32" s="2">
        <v>268.91000000000003</v>
      </c>
    </row>
    <row r="33" spans="1:15" x14ac:dyDescent="0.35">
      <c r="A33" s="2">
        <v>91.05</v>
      </c>
      <c r="B33" s="2">
        <v>90.33</v>
      </c>
      <c r="C33" s="2">
        <v>99.22</v>
      </c>
      <c r="D33" s="2">
        <v>45.4</v>
      </c>
      <c r="E33" s="2">
        <v>47.32</v>
      </c>
      <c r="F33" s="2">
        <v>5.62</v>
      </c>
      <c r="G33" s="2">
        <v>0.38</v>
      </c>
      <c r="H33" s="2">
        <v>19.59</v>
      </c>
      <c r="I33" s="2">
        <v>16.899999999999999</v>
      </c>
      <c r="J33" s="2">
        <v>36.58</v>
      </c>
      <c r="K33" s="2">
        <v>26.15</v>
      </c>
      <c r="L33" s="2">
        <v>6</v>
      </c>
      <c r="M33" s="2">
        <v>1</v>
      </c>
      <c r="N33" s="2">
        <v>418.5507833603458</v>
      </c>
      <c r="O33" s="2">
        <v>46.29</v>
      </c>
    </row>
    <row r="34" spans="1:15" x14ac:dyDescent="0.35">
      <c r="A34" s="2">
        <v>3.7</v>
      </c>
      <c r="B34" s="2">
        <v>3.3</v>
      </c>
      <c r="C34" s="2">
        <v>89.2</v>
      </c>
      <c r="D34" s="2">
        <v>43.3</v>
      </c>
      <c r="E34" s="2">
        <v>36.200000000000003</v>
      </c>
      <c r="F34" s="2">
        <v>5.9</v>
      </c>
      <c r="G34" s="2">
        <v>3.3</v>
      </c>
      <c r="H34" s="2">
        <v>12</v>
      </c>
      <c r="I34" s="2">
        <v>5.9</v>
      </c>
      <c r="J34" s="2">
        <v>7.9</v>
      </c>
      <c r="K34" s="2">
        <v>63.4</v>
      </c>
      <c r="L34" s="2">
        <v>3</v>
      </c>
      <c r="M34" s="2">
        <v>0.5</v>
      </c>
      <c r="N34" s="2">
        <v>476.70048853814347</v>
      </c>
      <c r="O34" s="2">
        <v>342</v>
      </c>
    </row>
    <row r="35" spans="1:15" x14ac:dyDescent="0.35">
      <c r="A35" s="2">
        <v>15.44</v>
      </c>
      <c r="B35" s="2">
        <v>11.46</v>
      </c>
      <c r="C35" s="2">
        <v>74.22</v>
      </c>
      <c r="D35" s="2">
        <v>29.03</v>
      </c>
      <c r="E35" s="2">
        <v>54.34</v>
      </c>
      <c r="F35" s="2">
        <v>4.8</v>
      </c>
      <c r="G35" s="2">
        <v>3.96</v>
      </c>
      <c r="H35" s="2">
        <v>25.75</v>
      </c>
      <c r="I35" s="2">
        <v>13.07</v>
      </c>
      <c r="J35" s="2">
        <v>12.57</v>
      </c>
      <c r="K35" s="2">
        <v>22.83</v>
      </c>
      <c r="L35" s="2">
        <v>5</v>
      </c>
      <c r="M35" s="2">
        <v>1</v>
      </c>
      <c r="N35" s="2">
        <v>207.74630051738481</v>
      </c>
      <c r="O35" s="2">
        <v>180.06</v>
      </c>
    </row>
    <row r="36" spans="1:15" x14ac:dyDescent="0.35">
      <c r="A36" s="2">
        <v>96.6</v>
      </c>
      <c r="B36" s="2">
        <v>91.17</v>
      </c>
      <c r="C36" s="2">
        <v>94.38</v>
      </c>
      <c r="D36" s="2">
        <v>46.61</v>
      </c>
      <c r="E36" s="2">
        <v>37.979999999999997</v>
      </c>
      <c r="F36" s="2">
        <v>6.83</v>
      </c>
      <c r="G36" s="2">
        <v>2.5</v>
      </c>
      <c r="H36" s="2">
        <v>22.96</v>
      </c>
      <c r="I36" s="2">
        <v>38.9</v>
      </c>
      <c r="J36" s="2">
        <v>9.1999999999999993</v>
      </c>
      <c r="K36" s="2">
        <v>23.31999999999999</v>
      </c>
      <c r="L36" s="2">
        <v>30</v>
      </c>
      <c r="M36" s="2">
        <v>0.5</v>
      </c>
      <c r="N36" s="2">
        <v>509.30224304372518</v>
      </c>
      <c r="O36" s="2">
        <v>198.9</v>
      </c>
    </row>
    <row r="37" spans="1:15" x14ac:dyDescent="0.35">
      <c r="A37" s="2">
        <v>8.9600000000000009</v>
      </c>
      <c r="B37" s="2">
        <v>8.1</v>
      </c>
      <c r="C37" s="2">
        <v>90.4</v>
      </c>
      <c r="D37" s="2">
        <v>42.24</v>
      </c>
      <c r="E37" s="2">
        <v>35.479999999999997</v>
      </c>
      <c r="F37" s="2">
        <v>6.32</v>
      </c>
      <c r="G37" s="2">
        <v>5.91</v>
      </c>
      <c r="H37" s="2">
        <v>14.43</v>
      </c>
      <c r="I37" s="2">
        <v>54.89</v>
      </c>
      <c r="J37" s="2">
        <v>3.9</v>
      </c>
      <c r="K37" s="2">
        <v>17.18</v>
      </c>
      <c r="L37" s="2">
        <v>5</v>
      </c>
      <c r="M37" s="2">
        <v>1</v>
      </c>
      <c r="N37" s="2">
        <v>457.54307948860486</v>
      </c>
      <c r="O37" s="2">
        <v>246.87</v>
      </c>
    </row>
    <row r="38" spans="1:15" x14ac:dyDescent="0.35">
      <c r="A38" s="2">
        <v>18.64</v>
      </c>
      <c r="B38" s="2">
        <v>16.420000000000002</v>
      </c>
      <c r="C38" s="2">
        <v>88.12</v>
      </c>
      <c r="D38" s="2">
        <v>39.42</v>
      </c>
      <c r="E38" s="2">
        <v>41.33</v>
      </c>
      <c r="F38" s="2">
        <v>5.63</v>
      </c>
      <c r="G38" s="2">
        <v>2.4700000000000002</v>
      </c>
      <c r="H38" s="2">
        <v>27.93</v>
      </c>
      <c r="I38" s="2">
        <v>15.24</v>
      </c>
      <c r="J38" s="2">
        <v>16.739999999999998</v>
      </c>
      <c r="K38" s="2">
        <v>28.210000000000004</v>
      </c>
      <c r="L38" s="2">
        <v>5</v>
      </c>
      <c r="M38" s="2">
        <v>1</v>
      </c>
      <c r="N38" s="2">
        <v>412.02588632526732</v>
      </c>
      <c r="O38" s="2">
        <v>299.14999999999998</v>
      </c>
    </row>
    <row r="39" spans="1:15" x14ac:dyDescent="0.35">
      <c r="A39" s="2">
        <v>16.47</v>
      </c>
      <c r="B39" s="2">
        <v>14.2</v>
      </c>
      <c r="C39" s="2">
        <v>86.19</v>
      </c>
      <c r="D39" s="2">
        <v>39.61</v>
      </c>
      <c r="E39" s="2">
        <v>36.11</v>
      </c>
      <c r="F39" s="2">
        <v>5.64</v>
      </c>
      <c r="G39" s="2">
        <v>1.64</v>
      </c>
      <c r="H39" s="2">
        <v>32.119999999999997</v>
      </c>
      <c r="I39" s="2">
        <v>14.25</v>
      </c>
      <c r="J39" s="2">
        <v>27.04</v>
      </c>
      <c r="K39" s="2">
        <v>12.780000000000001</v>
      </c>
      <c r="L39" s="2">
        <v>5</v>
      </c>
      <c r="M39" s="2">
        <v>1</v>
      </c>
      <c r="N39" s="2">
        <v>471.55220883534133</v>
      </c>
      <c r="O39" s="2">
        <v>249.69</v>
      </c>
    </row>
    <row r="40" spans="1:15" x14ac:dyDescent="0.35">
      <c r="A40" s="2">
        <v>11.53</v>
      </c>
      <c r="B40" s="2">
        <v>8.34</v>
      </c>
      <c r="C40" s="2">
        <v>72.28</v>
      </c>
      <c r="D40" s="2">
        <v>32.56</v>
      </c>
      <c r="E40" s="2">
        <v>35.22</v>
      </c>
      <c r="F40" s="2">
        <v>5.19</v>
      </c>
      <c r="G40" s="2">
        <v>3.38</v>
      </c>
      <c r="H40" s="2">
        <v>6</v>
      </c>
      <c r="I40" s="2">
        <v>15.95</v>
      </c>
      <c r="J40" s="2">
        <v>9.09</v>
      </c>
      <c r="K40" s="2">
        <v>41.239999999999995</v>
      </c>
      <c r="L40" s="2">
        <v>5</v>
      </c>
      <c r="M40" s="2">
        <v>1</v>
      </c>
      <c r="N40" s="2">
        <v>400.34490285963767</v>
      </c>
      <c r="O40" s="2">
        <v>152.62</v>
      </c>
    </row>
    <row r="41" spans="1:15" x14ac:dyDescent="0.35">
      <c r="A41" s="2">
        <v>5.69</v>
      </c>
      <c r="B41" s="2">
        <v>5.13</v>
      </c>
      <c r="C41" s="2">
        <v>90.16</v>
      </c>
      <c r="D41" s="2">
        <v>41.49</v>
      </c>
      <c r="E41" s="2">
        <v>35.83</v>
      </c>
      <c r="F41" s="2">
        <v>6.29</v>
      </c>
      <c r="G41" s="2">
        <v>6.09</v>
      </c>
      <c r="H41" s="2">
        <v>6.61</v>
      </c>
      <c r="I41" s="2">
        <v>47.51</v>
      </c>
      <c r="J41" s="2">
        <v>3.87</v>
      </c>
      <c r="K41" s="2">
        <v>32.17</v>
      </c>
      <c r="L41" s="2">
        <v>5</v>
      </c>
      <c r="M41" s="2">
        <v>1</v>
      </c>
      <c r="N41" s="2">
        <v>447.50836120401345</v>
      </c>
      <c r="O41" s="2">
        <v>249.61</v>
      </c>
    </row>
    <row r="42" spans="1:15" x14ac:dyDescent="0.35">
      <c r="A42" s="2">
        <v>89.09</v>
      </c>
      <c r="B42" s="2">
        <v>88.4</v>
      </c>
      <c r="C42" s="2">
        <v>99.23</v>
      </c>
      <c r="D42" s="2">
        <v>49.66</v>
      </c>
      <c r="E42" s="2">
        <v>42.91</v>
      </c>
      <c r="F42" s="2">
        <v>6.04</v>
      </c>
      <c r="G42" s="2">
        <v>0.13</v>
      </c>
      <c r="H42" s="2">
        <v>25.52</v>
      </c>
      <c r="I42" s="2">
        <v>12.86</v>
      </c>
      <c r="J42" s="2">
        <v>37.869999999999997</v>
      </c>
      <c r="K42" s="2">
        <v>22.980000000000011</v>
      </c>
      <c r="L42" s="2">
        <v>6</v>
      </c>
      <c r="M42" s="2">
        <v>1</v>
      </c>
      <c r="N42" s="2">
        <v>487.79454459523316</v>
      </c>
      <c r="O42" s="2">
        <v>46.21</v>
      </c>
    </row>
    <row r="43" spans="1:15" x14ac:dyDescent="0.35">
      <c r="A43" s="2">
        <v>58.7</v>
      </c>
      <c r="B43" s="2">
        <v>53.4</v>
      </c>
      <c r="C43" s="2">
        <v>91</v>
      </c>
      <c r="D43" s="2">
        <v>43.7</v>
      </c>
      <c r="E43" s="2">
        <v>40.1</v>
      </c>
      <c r="F43" s="2">
        <v>5.7</v>
      </c>
      <c r="G43" s="2">
        <v>1</v>
      </c>
      <c r="H43" s="2">
        <v>23.3</v>
      </c>
      <c r="I43" s="2">
        <v>13.7</v>
      </c>
      <c r="J43" s="2">
        <v>16.899999999999999</v>
      </c>
      <c r="K43" s="2">
        <v>37.1</v>
      </c>
      <c r="L43" s="2">
        <v>6</v>
      </c>
      <c r="M43" s="2">
        <v>1</v>
      </c>
      <c r="N43" s="2">
        <v>465.32228360957652</v>
      </c>
      <c r="O43" s="2">
        <v>86.7</v>
      </c>
    </row>
    <row r="44" spans="1:15" x14ac:dyDescent="0.35">
      <c r="A44" s="2">
        <v>23.1</v>
      </c>
      <c r="B44" s="2">
        <v>22.2</v>
      </c>
      <c r="C44" s="2">
        <v>96.2</v>
      </c>
      <c r="D44" s="2">
        <v>48.1</v>
      </c>
      <c r="E44" s="2">
        <v>40.799999999999997</v>
      </c>
      <c r="F44" s="2">
        <v>5.5</v>
      </c>
      <c r="G44" s="2">
        <v>1.3</v>
      </c>
      <c r="H44" s="2">
        <v>24.2</v>
      </c>
      <c r="I44" s="2">
        <v>12.1</v>
      </c>
      <c r="J44" s="2">
        <v>21.7</v>
      </c>
      <c r="K44" s="2">
        <v>38.200000000000003</v>
      </c>
      <c r="L44" s="2">
        <v>6</v>
      </c>
      <c r="M44" s="2">
        <v>1</v>
      </c>
      <c r="N44" s="2">
        <v>472.65761058864518</v>
      </c>
      <c r="O44" s="2">
        <v>107.4</v>
      </c>
    </row>
    <row r="45" spans="1:15" x14ac:dyDescent="0.35">
      <c r="A45" s="2">
        <v>74.34</v>
      </c>
      <c r="B45" s="2">
        <v>73.61</v>
      </c>
      <c r="C45" s="2">
        <v>99.01</v>
      </c>
      <c r="D45" s="2">
        <v>47.43</v>
      </c>
      <c r="E45" s="2">
        <v>45.12</v>
      </c>
      <c r="F45" s="2">
        <v>5.53</v>
      </c>
      <c r="G45" s="2">
        <v>0.44</v>
      </c>
      <c r="H45" s="2">
        <v>28.16</v>
      </c>
      <c r="I45" s="2">
        <v>12.82</v>
      </c>
      <c r="J45" s="2">
        <v>18.149999999999999</v>
      </c>
      <c r="K45" s="2">
        <v>39.88000000000001</v>
      </c>
      <c r="L45" s="2">
        <v>6</v>
      </c>
      <c r="M45" s="2">
        <v>1</v>
      </c>
      <c r="N45" s="2">
        <v>443.52415753146573</v>
      </c>
      <c r="O45" s="2">
        <v>66.989999999999995</v>
      </c>
    </row>
    <row r="46" spans="1:15" x14ac:dyDescent="0.35">
      <c r="A46" s="2">
        <v>5.67</v>
      </c>
      <c r="B46" s="2">
        <v>3.94</v>
      </c>
      <c r="C46" s="2">
        <v>69.62</v>
      </c>
      <c r="D46" s="2">
        <v>32.36</v>
      </c>
      <c r="E46" s="2">
        <v>26.56</v>
      </c>
      <c r="F46" s="2">
        <v>4.8</v>
      </c>
      <c r="G46" s="2">
        <v>5.55</v>
      </c>
      <c r="H46" s="2">
        <v>14.7</v>
      </c>
      <c r="I46" s="2">
        <v>9.48</v>
      </c>
      <c r="J46" s="2">
        <v>6.46</v>
      </c>
      <c r="K46" s="2">
        <v>38.979999999999997</v>
      </c>
      <c r="L46" s="2">
        <v>5</v>
      </c>
      <c r="M46" s="2">
        <v>1</v>
      </c>
      <c r="N46" s="2">
        <v>447.76478514027229</v>
      </c>
      <c r="O46" s="2">
        <v>167.12799999999999</v>
      </c>
    </row>
    <row r="47" spans="1:15" x14ac:dyDescent="0.35">
      <c r="A47" s="2">
        <v>21.2</v>
      </c>
      <c r="B47" s="2">
        <v>20.5</v>
      </c>
      <c r="C47" s="2">
        <v>96.6</v>
      </c>
      <c r="D47" s="2">
        <v>50.5</v>
      </c>
      <c r="E47" s="2">
        <v>39.799999999999997</v>
      </c>
      <c r="F47" s="2">
        <v>4.9000000000000004</v>
      </c>
      <c r="G47" s="2">
        <v>0.9</v>
      </c>
      <c r="H47" s="2">
        <v>14.2</v>
      </c>
      <c r="I47" s="2">
        <v>7.7</v>
      </c>
      <c r="J47" s="2">
        <v>5.9</v>
      </c>
      <c r="K47" s="2">
        <v>68.799999999999983</v>
      </c>
      <c r="L47" s="2">
        <v>6</v>
      </c>
      <c r="M47" s="2">
        <v>1</v>
      </c>
      <c r="N47" s="2">
        <v>482.65695456122091</v>
      </c>
      <c r="O47" s="2">
        <v>33.4</v>
      </c>
    </row>
    <row r="48" spans="1:15" x14ac:dyDescent="0.35">
      <c r="A48" s="2">
        <v>26.63</v>
      </c>
      <c r="B48" s="2">
        <v>25.06</v>
      </c>
      <c r="C48" s="2">
        <v>94.08</v>
      </c>
      <c r="D48" s="2">
        <v>43.69</v>
      </c>
      <c r="E48" s="2">
        <v>42.32</v>
      </c>
      <c r="F48" s="2">
        <v>5.73</v>
      </c>
      <c r="G48" s="2">
        <v>1.9</v>
      </c>
      <c r="H48" s="2">
        <v>48.31</v>
      </c>
      <c r="I48" s="2">
        <v>22.3</v>
      </c>
      <c r="J48" s="2">
        <v>9.19</v>
      </c>
      <c r="K48" s="2">
        <v>14.279999999999996</v>
      </c>
      <c r="L48" s="2">
        <v>25</v>
      </c>
      <c r="M48" s="2">
        <v>1</v>
      </c>
      <c r="N48" s="2">
        <v>436.45165883525561</v>
      </c>
      <c r="O48" s="2">
        <v>224.3</v>
      </c>
    </row>
    <row r="49" spans="1:15" x14ac:dyDescent="0.35">
      <c r="A49" s="2">
        <v>96.8</v>
      </c>
      <c r="B49" s="2">
        <v>74.7</v>
      </c>
      <c r="C49" s="2">
        <v>77.099999999999994</v>
      </c>
      <c r="D49" s="2">
        <v>37.9</v>
      </c>
      <c r="E49" s="2">
        <v>41.6</v>
      </c>
      <c r="F49" s="2">
        <v>4.9000000000000004</v>
      </c>
      <c r="G49" s="2">
        <v>0.1</v>
      </c>
      <c r="H49" s="2">
        <v>55.6</v>
      </c>
      <c r="I49" s="2">
        <v>8.4</v>
      </c>
      <c r="J49" s="2">
        <v>3.4</v>
      </c>
      <c r="K49" s="2">
        <v>9.6999999999999922</v>
      </c>
      <c r="L49" s="2">
        <v>15</v>
      </c>
      <c r="M49" s="2">
        <v>1</v>
      </c>
      <c r="N49" s="2">
        <v>407.96844181459562</v>
      </c>
      <c r="O49" s="2">
        <v>284.5</v>
      </c>
    </row>
    <row r="50" spans="1:15" x14ac:dyDescent="0.35">
      <c r="A50" s="2">
        <v>7.51</v>
      </c>
      <c r="B50" s="2">
        <v>6.16</v>
      </c>
      <c r="C50" s="2">
        <v>81.96</v>
      </c>
      <c r="D50" s="2">
        <v>51.61</v>
      </c>
      <c r="E50" s="2">
        <v>38.630000000000003</v>
      </c>
      <c r="F50" s="2">
        <v>7.43</v>
      </c>
      <c r="G50" s="2">
        <v>2.1800000000000002</v>
      </c>
      <c r="H50" s="2">
        <v>7.34</v>
      </c>
      <c r="I50" s="2">
        <v>2.08</v>
      </c>
      <c r="J50" s="2">
        <v>5.72</v>
      </c>
      <c r="K50" s="2">
        <v>66.819999999999993</v>
      </c>
      <c r="L50" s="2">
        <v>5</v>
      </c>
      <c r="M50" s="2">
        <v>1</v>
      </c>
      <c r="N50" s="2">
        <v>542.26172592221667</v>
      </c>
      <c r="O50" s="2">
        <v>286.01</v>
      </c>
    </row>
    <row r="51" spans="1:15" x14ac:dyDescent="0.35">
      <c r="A51" s="2">
        <v>10.68</v>
      </c>
      <c r="B51" s="2">
        <v>9.33</v>
      </c>
      <c r="C51" s="2">
        <v>87.36</v>
      </c>
      <c r="D51" s="2">
        <v>65.319999999999993</v>
      </c>
      <c r="E51" s="2">
        <v>22.32</v>
      </c>
      <c r="F51" s="2">
        <v>8.56</v>
      </c>
      <c r="G51" s="2">
        <v>3.31</v>
      </c>
      <c r="H51" s="2">
        <v>28.72</v>
      </c>
      <c r="I51" s="2">
        <v>6.96</v>
      </c>
      <c r="J51" s="2">
        <v>9.52</v>
      </c>
      <c r="K51" s="2">
        <v>42.16</v>
      </c>
      <c r="L51" s="2">
        <v>5</v>
      </c>
      <c r="M51" s="2">
        <v>1</v>
      </c>
      <c r="N51" s="2">
        <v>755.05309349144147</v>
      </c>
      <c r="O51" s="2">
        <v>154.92231000000001</v>
      </c>
    </row>
    <row r="52" spans="1:15" x14ac:dyDescent="0.35">
      <c r="A52" s="2">
        <v>19</v>
      </c>
      <c r="B52" s="2">
        <v>17.899999999999999</v>
      </c>
      <c r="C52" s="2">
        <v>94.6</v>
      </c>
      <c r="D52" s="2">
        <v>41.9</v>
      </c>
      <c r="E52" s="2">
        <v>45.6</v>
      </c>
      <c r="F52" s="2">
        <v>5.9</v>
      </c>
      <c r="G52" s="2">
        <v>0.7</v>
      </c>
      <c r="H52" s="2">
        <v>35.6</v>
      </c>
      <c r="I52" s="2">
        <v>12.3</v>
      </c>
      <c r="J52" s="2">
        <v>11.4</v>
      </c>
      <c r="K52" s="2">
        <v>35.29999999999999</v>
      </c>
      <c r="L52" s="2">
        <v>6</v>
      </c>
      <c r="M52" s="2">
        <v>1</v>
      </c>
      <c r="N52" s="2">
        <v>417.07403471484236</v>
      </c>
      <c r="O52" s="2">
        <v>151.69999999999999</v>
      </c>
    </row>
    <row r="53" spans="1:15" x14ac:dyDescent="0.35">
      <c r="A53" s="2">
        <v>26.78</v>
      </c>
      <c r="B53" s="2">
        <v>22.13</v>
      </c>
      <c r="C53" s="2">
        <v>82.62</v>
      </c>
      <c r="D53" s="2">
        <v>42.17</v>
      </c>
      <c r="E53" s="2">
        <v>35.840000000000003</v>
      </c>
      <c r="F53" s="2">
        <v>6.01</v>
      </c>
      <c r="G53" s="2">
        <v>3.67</v>
      </c>
      <c r="H53" s="2">
        <v>8.7100000000000009</v>
      </c>
      <c r="I53" s="2">
        <v>19.18</v>
      </c>
      <c r="J53" s="2">
        <v>11.32</v>
      </c>
      <c r="K53" s="2">
        <v>43.41</v>
      </c>
      <c r="L53" s="2">
        <v>5</v>
      </c>
      <c r="M53" s="2">
        <v>1</v>
      </c>
      <c r="N53" s="2">
        <v>472.58144220169527</v>
      </c>
      <c r="O53" s="2">
        <v>122.4</v>
      </c>
    </row>
    <row r="54" spans="1:15" x14ac:dyDescent="0.35">
      <c r="A54" s="2">
        <v>8.81</v>
      </c>
      <c r="B54" s="2">
        <v>6.98</v>
      </c>
      <c r="C54" s="2">
        <v>79.27</v>
      </c>
      <c r="D54" s="2">
        <v>33.17</v>
      </c>
      <c r="E54" s="2">
        <v>53.08</v>
      </c>
      <c r="F54" s="2">
        <v>4.87</v>
      </c>
      <c r="G54" s="2">
        <v>2.4900000000000002</v>
      </c>
      <c r="H54" s="2">
        <v>32.07</v>
      </c>
      <c r="I54" s="2">
        <v>11.43</v>
      </c>
      <c r="J54" s="2">
        <v>10.09</v>
      </c>
      <c r="K54" s="2">
        <v>25.679999999999996</v>
      </c>
      <c r="L54" s="2">
        <v>5</v>
      </c>
      <c r="M54" s="2">
        <v>1</v>
      </c>
      <c r="N54" s="2">
        <v>261.9663141402271</v>
      </c>
      <c r="O54" s="2">
        <v>134.43</v>
      </c>
    </row>
    <row r="55" spans="1:15" x14ac:dyDescent="0.35">
      <c r="A55" s="2">
        <v>92.51</v>
      </c>
      <c r="B55" s="2">
        <v>89.76</v>
      </c>
      <c r="C55" s="2">
        <v>97.03</v>
      </c>
      <c r="D55" s="2">
        <v>41.93</v>
      </c>
      <c r="E55" s="2">
        <v>45.15</v>
      </c>
      <c r="F55" s="2">
        <v>6.01</v>
      </c>
      <c r="G55" s="2">
        <v>2.38</v>
      </c>
      <c r="H55" s="2">
        <v>52.34</v>
      </c>
      <c r="I55" s="2">
        <v>19.5</v>
      </c>
      <c r="J55" s="2">
        <v>15.27</v>
      </c>
      <c r="K55" s="2">
        <v>9.9199999999999982</v>
      </c>
      <c r="L55" s="2">
        <v>26.3</v>
      </c>
      <c r="M55" s="2">
        <v>1.1200000000000001</v>
      </c>
      <c r="N55" s="2">
        <v>405.6998708145664</v>
      </c>
      <c r="O55" s="2">
        <v>122.5</v>
      </c>
    </row>
    <row r="56" spans="1:15" x14ac:dyDescent="0.35">
      <c r="A56" s="2">
        <v>6.94</v>
      </c>
      <c r="B56" s="2">
        <v>6.12</v>
      </c>
      <c r="C56" s="2">
        <v>88.18</v>
      </c>
      <c r="D56" s="2">
        <v>38.97</v>
      </c>
      <c r="E56" s="2">
        <v>38.89</v>
      </c>
      <c r="F56" s="2">
        <v>5.39</v>
      </c>
      <c r="G56" s="2">
        <v>4.49</v>
      </c>
      <c r="H56" s="2">
        <v>20.67</v>
      </c>
      <c r="I56" s="2">
        <v>35.450000000000003</v>
      </c>
      <c r="J56" s="2">
        <v>6.16</v>
      </c>
      <c r="K56" s="2">
        <v>25.900000000000002</v>
      </c>
      <c r="L56" s="2">
        <v>5</v>
      </c>
      <c r="M56" s="2">
        <v>1</v>
      </c>
      <c r="N56" s="2">
        <v>400.71233188967403</v>
      </c>
      <c r="O56" s="2">
        <v>199.07</v>
      </c>
    </row>
    <row r="57" spans="1:15" x14ac:dyDescent="0.35">
      <c r="A57" s="2">
        <v>18.010000000000002</v>
      </c>
      <c r="B57" s="2">
        <v>14.36</v>
      </c>
      <c r="C57" s="2">
        <v>79.73</v>
      </c>
      <c r="D57" s="2">
        <v>39.68</v>
      </c>
      <c r="E57" s="2">
        <v>30.94</v>
      </c>
      <c r="F57" s="2">
        <v>5.59</v>
      </c>
      <c r="G57" s="2">
        <v>3.12</v>
      </c>
      <c r="H57" s="2">
        <v>19.73</v>
      </c>
      <c r="I57" s="2">
        <v>13.96</v>
      </c>
      <c r="J57" s="2">
        <v>4.0999999999999996</v>
      </c>
      <c r="K57" s="2">
        <v>41.94</v>
      </c>
      <c r="L57" s="2">
        <v>5</v>
      </c>
      <c r="M57" s="2">
        <v>1</v>
      </c>
      <c r="N57" s="2">
        <v>504.04218664649773</v>
      </c>
      <c r="O57" s="2">
        <v>226.63300000000001</v>
      </c>
    </row>
    <row r="58" spans="1:15" x14ac:dyDescent="0.35">
      <c r="A58" s="2">
        <v>11.41</v>
      </c>
      <c r="B58" s="2">
        <v>8.2100000000000009</v>
      </c>
      <c r="C58" s="2">
        <v>72</v>
      </c>
      <c r="D58" s="2">
        <v>34.79</v>
      </c>
      <c r="E58" s="2">
        <v>28.48</v>
      </c>
      <c r="F58" s="2">
        <v>5.23</v>
      </c>
      <c r="G58" s="2">
        <v>3.14</v>
      </c>
      <c r="H58" s="2">
        <v>13.79</v>
      </c>
      <c r="I58" s="2">
        <v>10.19</v>
      </c>
      <c r="J58" s="2">
        <v>5.65</v>
      </c>
      <c r="K58" s="2">
        <v>42.370000000000005</v>
      </c>
      <c r="L58" s="2">
        <v>5</v>
      </c>
      <c r="M58" s="2">
        <v>1</v>
      </c>
      <c r="N58" s="2">
        <v>492.22036106458211</v>
      </c>
      <c r="O58" s="2">
        <v>196.10499999999999</v>
      </c>
    </row>
    <row r="59" spans="1:15" x14ac:dyDescent="0.35">
      <c r="A59" s="2">
        <v>34.4</v>
      </c>
      <c r="B59" s="2">
        <v>31.04</v>
      </c>
      <c r="C59" s="2">
        <v>90.24</v>
      </c>
      <c r="D59" s="2">
        <v>45.15</v>
      </c>
      <c r="E59" s="2">
        <v>44.68</v>
      </c>
      <c r="F59" s="2">
        <v>7.03</v>
      </c>
      <c r="G59" s="2">
        <v>2.14</v>
      </c>
      <c r="H59" s="2">
        <v>5.35</v>
      </c>
      <c r="I59" s="2">
        <v>29.53</v>
      </c>
      <c r="J59" s="2">
        <v>5.32</v>
      </c>
      <c r="K59" s="2">
        <v>50.04</v>
      </c>
      <c r="L59" s="2">
        <v>5</v>
      </c>
      <c r="M59" s="2">
        <v>1</v>
      </c>
      <c r="N59" s="2">
        <v>453.55555555555549</v>
      </c>
      <c r="O59" s="2">
        <v>281.63531999999998</v>
      </c>
    </row>
    <row r="60" spans="1:15" x14ac:dyDescent="0.35">
      <c r="A60" s="2">
        <v>5.33</v>
      </c>
      <c r="B60" s="2">
        <v>4.79</v>
      </c>
      <c r="C60" s="2">
        <v>90.01</v>
      </c>
      <c r="D60" s="2">
        <v>42.32</v>
      </c>
      <c r="E60" s="2">
        <v>47.78</v>
      </c>
      <c r="F60" s="2">
        <v>6.42</v>
      </c>
      <c r="G60" s="2">
        <v>3.4</v>
      </c>
      <c r="H60" s="2">
        <v>13.06</v>
      </c>
      <c r="I60" s="2">
        <v>12.8</v>
      </c>
      <c r="J60" s="2">
        <v>15.93</v>
      </c>
      <c r="K60" s="2">
        <v>48.220000000000006</v>
      </c>
      <c r="L60" s="2">
        <v>5</v>
      </c>
      <c r="M60" s="2">
        <v>1</v>
      </c>
      <c r="N60" s="2">
        <v>387.42660795302913</v>
      </c>
      <c r="O60" s="2">
        <v>207.52</v>
      </c>
    </row>
    <row r="61" spans="1:15" x14ac:dyDescent="0.35">
      <c r="A61" s="2">
        <v>90.13</v>
      </c>
      <c r="B61" s="2">
        <v>89.81</v>
      </c>
      <c r="C61" s="2">
        <v>99.65</v>
      </c>
      <c r="D61" s="2">
        <v>49.07</v>
      </c>
      <c r="E61" s="2">
        <v>44.25</v>
      </c>
      <c r="F61" s="2">
        <v>5.64</v>
      </c>
      <c r="G61" s="2">
        <v>0.2</v>
      </c>
      <c r="H61" s="2">
        <v>17.14</v>
      </c>
      <c r="I61" s="2">
        <v>15.57</v>
      </c>
      <c r="J61" s="2">
        <v>43.66</v>
      </c>
      <c r="K61" s="2">
        <v>23.28</v>
      </c>
      <c r="L61" s="2">
        <v>6</v>
      </c>
      <c r="M61" s="2">
        <v>1</v>
      </c>
      <c r="N61" s="2">
        <v>463.72697324189863</v>
      </c>
      <c r="O61" s="2">
        <v>50.66</v>
      </c>
    </row>
    <row r="62" spans="1:15" x14ac:dyDescent="0.35">
      <c r="A62" s="2">
        <v>84.71</v>
      </c>
      <c r="B62" s="2">
        <v>83.67</v>
      </c>
      <c r="C62" s="2">
        <v>98.77</v>
      </c>
      <c r="D62" s="2">
        <v>46.42</v>
      </c>
      <c r="E62" s="2">
        <v>44.54</v>
      </c>
      <c r="F62" s="2">
        <v>6.07</v>
      </c>
      <c r="G62" s="2">
        <v>1.25</v>
      </c>
      <c r="H62" s="2">
        <v>23.78</v>
      </c>
      <c r="I62" s="2">
        <v>21.29</v>
      </c>
      <c r="J62" s="2">
        <v>27.41</v>
      </c>
      <c r="K62" s="2">
        <v>26.289999999999996</v>
      </c>
      <c r="L62" s="2">
        <v>6</v>
      </c>
      <c r="M62" s="2">
        <v>1</v>
      </c>
      <c r="N62" s="2">
        <v>447.52068918735597</v>
      </c>
      <c r="O62" s="2">
        <v>64.73</v>
      </c>
    </row>
    <row r="63" spans="1:15" x14ac:dyDescent="0.35">
      <c r="A63" s="2">
        <v>16.39</v>
      </c>
      <c r="B63" s="2">
        <v>13.67</v>
      </c>
      <c r="C63" s="2">
        <v>83.42</v>
      </c>
      <c r="D63" s="2">
        <v>36.799999999999997</v>
      </c>
      <c r="E63" s="2">
        <v>38.08</v>
      </c>
      <c r="F63" s="2">
        <v>5.27</v>
      </c>
      <c r="G63" s="2">
        <v>2.84</v>
      </c>
      <c r="H63" s="2">
        <v>36.06</v>
      </c>
      <c r="I63" s="2">
        <v>14.72</v>
      </c>
      <c r="J63" s="2">
        <v>15.62</v>
      </c>
      <c r="K63" s="2">
        <v>17.020000000000003</v>
      </c>
      <c r="L63" s="2">
        <v>5</v>
      </c>
      <c r="M63" s="2">
        <v>1</v>
      </c>
      <c r="N63" s="2">
        <v>410.53942242037192</v>
      </c>
      <c r="O63" s="2">
        <v>120.09</v>
      </c>
    </row>
    <row r="64" spans="1:15" x14ac:dyDescent="0.35">
      <c r="A64" s="2">
        <v>16.32</v>
      </c>
      <c r="B64" s="2">
        <v>11.83</v>
      </c>
      <c r="C64" s="2">
        <v>72.47</v>
      </c>
      <c r="D64" s="2">
        <v>36.83</v>
      </c>
      <c r="E64" s="2">
        <v>37.630000000000003</v>
      </c>
      <c r="F64" s="2">
        <v>5.09</v>
      </c>
      <c r="G64" s="2">
        <v>3.67</v>
      </c>
      <c r="H64" s="2">
        <v>5.21</v>
      </c>
      <c r="I64" s="2">
        <v>15.39</v>
      </c>
      <c r="J64" s="2">
        <v>16.82</v>
      </c>
      <c r="K64" s="2">
        <v>35.050000000000004</v>
      </c>
      <c r="L64" s="2">
        <v>5</v>
      </c>
      <c r="M64" s="2">
        <v>1</v>
      </c>
      <c r="N64" s="2">
        <v>399.5934470880398</v>
      </c>
      <c r="O64" s="2">
        <v>166.86</v>
      </c>
    </row>
    <row r="65" spans="1:15" x14ac:dyDescent="0.35">
      <c r="A65" s="2">
        <v>14.3</v>
      </c>
      <c r="B65" s="2">
        <v>11.6</v>
      </c>
      <c r="C65" s="2">
        <v>81.12</v>
      </c>
      <c r="D65" s="2">
        <v>65.400000000000006</v>
      </c>
      <c r="E65" s="2">
        <v>22.1</v>
      </c>
      <c r="F65" s="2">
        <v>8.59</v>
      </c>
      <c r="G65" s="2">
        <v>3.41</v>
      </c>
      <c r="H65" s="2">
        <v>11.92</v>
      </c>
      <c r="I65" s="2">
        <v>17.32</v>
      </c>
      <c r="J65" s="2">
        <v>14.92</v>
      </c>
      <c r="K65" s="2">
        <v>36.96</v>
      </c>
      <c r="L65" s="2">
        <v>5</v>
      </c>
      <c r="M65" s="2">
        <v>1</v>
      </c>
      <c r="N65" s="2">
        <v>756.89447236180899</v>
      </c>
      <c r="O65" s="2">
        <v>173.76863</v>
      </c>
    </row>
    <row r="66" spans="1:15" x14ac:dyDescent="0.35">
      <c r="A66" s="2">
        <v>13.08</v>
      </c>
      <c r="B66" s="2">
        <v>9.33</v>
      </c>
      <c r="C66" s="2">
        <v>71.36</v>
      </c>
      <c r="D66" s="2">
        <v>35.81</v>
      </c>
      <c r="E66" s="2">
        <v>46.34</v>
      </c>
      <c r="F66" s="2">
        <v>5.36</v>
      </c>
      <c r="G66" s="2">
        <v>4.28</v>
      </c>
      <c r="H66" s="2">
        <v>5.86</v>
      </c>
      <c r="I66" s="2">
        <v>13.49</v>
      </c>
      <c r="J66" s="2">
        <v>16.8</v>
      </c>
      <c r="K66" s="2">
        <v>35.209999999999994</v>
      </c>
      <c r="L66" s="2">
        <v>5</v>
      </c>
      <c r="M66" s="2">
        <v>1</v>
      </c>
      <c r="N66" s="2">
        <v>322.95093873697209</v>
      </c>
      <c r="O66" s="2">
        <v>122.09</v>
      </c>
    </row>
    <row r="67" spans="1:15" x14ac:dyDescent="0.35">
      <c r="A67" s="2">
        <v>8.89</v>
      </c>
      <c r="B67" s="2">
        <v>6.81</v>
      </c>
      <c r="C67" s="2">
        <v>76.680000000000007</v>
      </c>
      <c r="D67" s="2">
        <v>37.770000000000003</v>
      </c>
      <c r="E67" s="2">
        <v>28.58</v>
      </c>
      <c r="F67" s="2">
        <v>5.24</v>
      </c>
      <c r="G67" s="2">
        <v>4.7</v>
      </c>
      <c r="H67" s="2">
        <v>12.22</v>
      </c>
      <c r="I67" s="2">
        <v>12.36</v>
      </c>
      <c r="J67" s="2">
        <v>7.47</v>
      </c>
      <c r="K67" s="2">
        <v>44.63000000000001</v>
      </c>
      <c r="L67" s="2">
        <v>5</v>
      </c>
      <c r="M67" s="2">
        <v>1</v>
      </c>
      <c r="N67" s="2">
        <v>486.3153755406999</v>
      </c>
      <c r="O67" s="2">
        <v>296.32</v>
      </c>
    </row>
    <row r="68" spans="1:15" x14ac:dyDescent="0.35">
      <c r="A68" s="2">
        <v>3.47</v>
      </c>
      <c r="B68" s="2">
        <v>2.86</v>
      </c>
      <c r="C68" s="2">
        <v>82.42</v>
      </c>
      <c r="D68" s="2">
        <v>35.659999999999997</v>
      </c>
      <c r="E68" s="2">
        <v>35.729999999999997</v>
      </c>
      <c r="F68" s="2">
        <v>5.26</v>
      </c>
      <c r="G68" s="2">
        <v>5.36</v>
      </c>
      <c r="H68" s="2">
        <v>16.46</v>
      </c>
      <c r="I68" s="2">
        <v>60.22</v>
      </c>
      <c r="J68" s="2">
        <v>0.22</v>
      </c>
      <c r="K68" s="2">
        <v>5.5200000000000093</v>
      </c>
      <c r="L68" s="2">
        <v>5</v>
      </c>
      <c r="M68" s="2">
        <v>1</v>
      </c>
      <c r="N68" s="2">
        <v>393.72231028736326</v>
      </c>
      <c r="O68" s="2">
        <v>129.34</v>
      </c>
    </row>
    <row r="69" spans="1:15" x14ac:dyDescent="0.35">
      <c r="A69" s="2">
        <v>14.35</v>
      </c>
      <c r="B69" s="2">
        <v>12.45</v>
      </c>
      <c r="C69" s="2">
        <v>86.82</v>
      </c>
      <c r="D69" s="2">
        <v>38.35</v>
      </c>
      <c r="E69" s="2">
        <v>46.44</v>
      </c>
      <c r="F69" s="2">
        <v>5.98</v>
      </c>
      <c r="G69" s="2">
        <v>2.09</v>
      </c>
      <c r="H69" s="2">
        <v>32.94</v>
      </c>
      <c r="I69" s="2">
        <v>20.350000000000001</v>
      </c>
      <c r="J69" s="2">
        <v>17.670000000000002</v>
      </c>
      <c r="K69" s="2">
        <v>15.859999999999992</v>
      </c>
      <c r="L69" s="2">
        <v>5</v>
      </c>
      <c r="M69" s="2">
        <v>1</v>
      </c>
      <c r="N69" s="2">
        <v>377.22736736305558</v>
      </c>
      <c r="O69" s="2">
        <v>162.22</v>
      </c>
    </row>
    <row r="70" spans="1:15" x14ac:dyDescent="0.35">
      <c r="A70" s="2">
        <v>32.299999999999997</v>
      </c>
      <c r="B70" s="2">
        <v>30.7</v>
      </c>
      <c r="C70" s="2">
        <v>94.8</v>
      </c>
      <c r="D70" s="2">
        <v>47.4</v>
      </c>
      <c r="E70" s="2">
        <v>40.299999999999997</v>
      </c>
      <c r="F70" s="2">
        <v>5.8</v>
      </c>
      <c r="G70" s="2">
        <v>0.9</v>
      </c>
      <c r="H70" s="2">
        <v>28.4</v>
      </c>
      <c r="I70" s="2">
        <v>14.1</v>
      </c>
      <c r="J70" s="2">
        <v>15.9</v>
      </c>
      <c r="K70" s="2">
        <v>36.400000000000006</v>
      </c>
      <c r="L70" s="2">
        <v>6</v>
      </c>
      <c r="M70" s="2">
        <v>1</v>
      </c>
      <c r="N70" s="2">
        <v>485.5402542372882</v>
      </c>
      <c r="O70" s="2">
        <v>87.9</v>
      </c>
    </row>
    <row r="71" spans="1:15" x14ac:dyDescent="0.35">
      <c r="A71" s="2">
        <v>10.5</v>
      </c>
      <c r="B71" s="2">
        <v>9.9499999999999993</v>
      </c>
      <c r="C71" s="2">
        <v>94.76</v>
      </c>
      <c r="D71" s="2">
        <v>44.58</v>
      </c>
      <c r="E71" s="2">
        <v>39.11</v>
      </c>
      <c r="F71" s="2">
        <v>6.07</v>
      </c>
      <c r="G71" s="2">
        <v>4.53</v>
      </c>
      <c r="H71" s="2">
        <v>12.87</v>
      </c>
      <c r="I71" s="2">
        <v>62.28</v>
      </c>
      <c r="J71" s="2">
        <v>3.86</v>
      </c>
      <c r="K71" s="2">
        <v>15.75</v>
      </c>
      <c r="L71" s="2">
        <v>5</v>
      </c>
      <c r="M71" s="2">
        <v>1</v>
      </c>
      <c r="N71" s="2">
        <v>447.52890020150596</v>
      </c>
      <c r="O71" s="2">
        <v>227.88</v>
      </c>
    </row>
    <row r="72" spans="1:15" x14ac:dyDescent="0.35">
      <c r="A72" s="2">
        <v>43.2</v>
      </c>
      <c r="B72" s="2">
        <v>42.4</v>
      </c>
      <c r="C72" s="2">
        <v>98</v>
      </c>
      <c r="D72" s="2">
        <v>56.1</v>
      </c>
      <c r="E72" s="2">
        <v>33.799999999999997</v>
      </c>
      <c r="F72" s="2">
        <v>6.5</v>
      </c>
      <c r="G72" s="2">
        <v>1.1000000000000001</v>
      </c>
      <c r="H72" s="2">
        <v>10.9</v>
      </c>
      <c r="I72" s="2">
        <v>17.600000000000001</v>
      </c>
      <c r="J72" s="2">
        <v>30.2</v>
      </c>
      <c r="K72" s="2">
        <v>39.299999999999997</v>
      </c>
      <c r="L72" s="2">
        <v>6</v>
      </c>
      <c r="M72" s="2">
        <v>1</v>
      </c>
      <c r="N72" s="2">
        <v>595.58974358974353</v>
      </c>
      <c r="O72" s="2">
        <v>71.400000000000006</v>
      </c>
    </row>
    <row r="73" spans="1:15" x14ac:dyDescent="0.35">
      <c r="A73" s="2">
        <v>32.92</v>
      </c>
      <c r="B73" s="2">
        <v>29.09</v>
      </c>
      <c r="C73" s="2">
        <v>88.37</v>
      </c>
      <c r="D73" s="2">
        <v>36.909999999999997</v>
      </c>
      <c r="E73" s="2">
        <v>52.87</v>
      </c>
      <c r="F73" s="2">
        <v>5.58</v>
      </c>
      <c r="G73" s="2">
        <v>4.1399999999999997</v>
      </c>
      <c r="H73" s="2">
        <v>7.71</v>
      </c>
      <c r="I73" s="2">
        <v>6.16</v>
      </c>
      <c r="J73" s="2">
        <v>8.67</v>
      </c>
      <c r="K73" s="2">
        <v>65.830000000000013</v>
      </c>
      <c r="L73" s="2">
        <v>5</v>
      </c>
      <c r="M73" s="2">
        <v>1</v>
      </c>
      <c r="N73" s="2">
        <v>292.30988274706868</v>
      </c>
      <c r="O73" s="2">
        <v>134.71743000000001</v>
      </c>
    </row>
    <row r="74" spans="1:15" x14ac:dyDescent="0.35">
      <c r="A74" s="2">
        <v>7.66</v>
      </c>
      <c r="B74" s="2">
        <v>6.99</v>
      </c>
      <c r="C74" s="2">
        <v>91.29</v>
      </c>
      <c r="D74" s="2">
        <v>42.49</v>
      </c>
      <c r="E74" s="2">
        <v>47.31</v>
      </c>
      <c r="F74" s="2">
        <v>6.36</v>
      </c>
      <c r="G74" s="2">
        <v>3.41</v>
      </c>
      <c r="H74" s="2">
        <v>12.46</v>
      </c>
      <c r="I74" s="2">
        <v>6.62</v>
      </c>
      <c r="J74" s="2">
        <v>6.15</v>
      </c>
      <c r="K74" s="2">
        <v>66.06</v>
      </c>
      <c r="L74" s="2">
        <v>5</v>
      </c>
      <c r="M74" s="2">
        <v>1</v>
      </c>
      <c r="N74" s="2">
        <v>390.28656556526397</v>
      </c>
      <c r="O74" s="2">
        <v>272.58</v>
      </c>
    </row>
    <row r="75" spans="1:15" x14ac:dyDescent="0.35">
      <c r="A75" s="2">
        <v>4.87</v>
      </c>
      <c r="B75" s="2">
        <v>3.77</v>
      </c>
      <c r="C75" s="2">
        <v>77.3</v>
      </c>
      <c r="D75" s="2">
        <v>38.61</v>
      </c>
      <c r="E75" s="2">
        <v>28.21</v>
      </c>
      <c r="F75" s="2">
        <v>5.49</v>
      </c>
      <c r="G75" s="2">
        <v>4.6100000000000003</v>
      </c>
      <c r="H75" s="2">
        <v>14.36</v>
      </c>
      <c r="I75" s="2">
        <v>11.91</v>
      </c>
      <c r="J75" s="2">
        <v>15.18</v>
      </c>
      <c r="K75" s="2">
        <v>35.85</v>
      </c>
      <c r="L75" s="2">
        <v>5</v>
      </c>
      <c r="M75" s="2">
        <v>1</v>
      </c>
      <c r="N75" s="2">
        <v>504.01066042641696</v>
      </c>
      <c r="O75" s="2">
        <v>230.96100000000001</v>
      </c>
    </row>
    <row r="76" spans="1:15" x14ac:dyDescent="0.35">
      <c r="A76" s="2">
        <v>89.76</v>
      </c>
      <c r="B76" s="2">
        <v>88.41</v>
      </c>
      <c r="C76" s="2">
        <v>98.49</v>
      </c>
      <c r="D76" s="2">
        <v>48.34</v>
      </c>
      <c r="E76" s="2">
        <v>43.14</v>
      </c>
      <c r="F76" s="2">
        <v>5.86</v>
      </c>
      <c r="G76" s="2">
        <v>0.66</v>
      </c>
      <c r="H76" s="2">
        <v>23.58</v>
      </c>
      <c r="I76" s="2">
        <v>12.23</v>
      </c>
      <c r="J76" s="2">
        <v>39.950000000000003</v>
      </c>
      <c r="K76" s="2">
        <v>22.72999999999999</v>
      </c>
      <c r="L76" s="2">
        <v>6</v>
      </c>
      <c r="M76" s="2">
        <v>1</v>
      </c>
      <c r="N76" s="2">
        <v>469.69727891156458</v>
      </c>
      <c r="O76" s="2">
        <v>51.27</v>
      </c>
    </row>
    <row r="77" spans="1:15" x14ac:dyDescent="0.35">
      <c r="A77" s="2">
        <v>6</v>
      </c>
      <c r="B77" s="2">
        <v>5.55</v>
      </c>
      <c r="C77" s="2">
        <v>92.56</v>
      </c>
      <c r="D77" s="2">
        <v>40.15</v>
      </c>
      <c r="E77" s="2">
        <v>51.47</v>
      </c>
      <c r="F77" s="2">
        <v>5.99</v>
      </c>
      <c r="G77" s="2">
        <v>2.2799999999999998</v>
      </c>
      <c r="H77" s="2">
        <v>16.170000000000002</v>
      </c>
      <c r="I77" s="2">
        <v>7.42</v>
      </c>
      <c r="J77" s="2">
        <v>8</v>
      </c>
      <c r="K77" s="2">
        <v>60.97</v>
      </c>
      <c r="L77" s="2">
        <v>5</v>
      </c>
      <c r="M77" s="2">
        <v>1</v>
      </c>
      <c r="N77" s="2">
        <v>349.01224680481863</v>
      </c>
      <c r="O77" s="2">
        <v>269.75</v>
      </c>
    </row>
    <row r="78" spans="1:15" x14ac:dyDescent="0.35">
      <c r="A78" s="2">
        <v>17.55</v>
      </c>
      <c r="B78" s="2">
        <v>12.36</v>
      </c>
      <c r="C78" s="2">
        <v>70.44</v>
      </c>
      <c r="D78" s="2">
        <v>33.57</v>
      </c>
      <c r="E78" s="2">
        <v>27.62</v>
      </c>
      <c r="F78" s="2">
        <v>4.67</v>
      </c>
      <c r="G78" s="2">
        <v>4.2300000000000004</v>
      </c>
      <c r="H78" s="2">
        <v>11.93</v>
      </c>
      <c r="I78" s="2">
        <v>12.85</v>
      </c>
      <c r="J78" s="2">
        <v>6.73</v>
      </c>
      <c r="K78" s="2">
        <v>38.929999999999993</v>
      </c>
      <c r="L78" s="2">
        <v>5</v>
      </c>
      <c r="M78" s="2">
        <v>1</v>
      </c>
      <c r="N78" s="2">
        <v>459.45213297189321</v>
      </c>
      <c r="O78" s="2">
        <v>190.33600000000001</v>
      </c>
    </row>
    <row r="79" spans="1:15" x14ac:dyDescent="0.35">
      <c r="A79" s="2">
        <v>91</v>
      </c>
      <c r="B79" s="2">
        <v>90.15</v>
      </c>
      <c r="C79" s="2">
        <v>99.07</v>
      </c>
      <c r="D79" s="2">
        <v>46.92</v>
      </c>
      <c r="E79" s="2">
        <v>45.21</v>
      </c>
      <c r="F79" s="2">
        <v>5.83</v>
      </c>
      <c r="G79" s="2">
        <v>0.62</v>
      </c>
      <c r="H79" s="2">
        <v>18.79</v>
      </c>
      <c r="I79" s="2">
        <v>13.33</v>
      </c>
      <c r="J79" s="2">
        <v>22.36</v>
      </c>
      <c r="K79" s="2">
        <v>44.59</v>
      </c>
      <c r="L79" s="2">
        <v>6</v>
      </c>
      <c r="M79" s="2">
        <v>1</v>
      </c>
      <c r="N79" s="2">
        <v>445.53154798133488</v>
      </c>
      <c r="O79" s="2">
        <v>74.900000000000006</v>
      </c>
    </row>
    <row r="80" spans="1:15" x14ac:dyDescent="0.35">
      <c r="A80" s="2">
        <v>95.5</v>
      </c>
      <c r="B80" s="2">
        <v>93.4</v>
      </c>
      <c r="C80" s="2">
        <v>97.8</v>
      </c>
      <c r="D80" s="2">
        <v>45.5</v>
      </c>
      <c r="E80" s="2">
        <v>43.9</v>
      </c>
      <c r="F80" s="2">
        <v>6</v>
      </c>
      <c r="G80" s="2">
        <v>0.1</v>
      </c>
      <c r="H80" s="2">
        <v>51.8</v>
      </c>
      <c r="I80" s="2">
        <v>8</v>
      </c>
      <c r="J80" s="2">
        <v>20.7</v>
      </c>
      <c r="K80" s="2">
        <v>17.3</v>
      </c>
      <c r="L80" s="2">
        <v>15</v>
      </c>
      <c r="M80" s="2">
        <v>1</v>
      </c>
      <c r="N80" s="2">
        <v>459.07504363001738</v>
      </c>
      <c r="O80" s="2">
        <v>243.9</v>
      </c>
    </row>
    <row r="81" spans="1:15" x14ac:dyDescent="0.35">
      <c r="A81" s="2">
        <v>5.07</v>
      </c>
      <c r="B81" s="2">
        <v>4.67</v>
      </c>
      <c r="C81" s="2">
        <v>92.13</v>
      </c>
      <c r="D81" s="2">
        <v>45.06</v>
      </c>
      <c r="E81" s="2">
        <v>46.06</v>
      </c>
      <c r="F81" s="2">
        <v>6.73</v>
      </c>
      <c r="G81" s="2">
        <v>2.0299999999999998</v>
      </c>
      <c r="H81" s="2">
        <v>13.42</v>
      </c>
      <c r="I81" s="2">
        <v>4.95</v>
      </c>
      <c r="J81" s="2">
        <v>9.0500000000000007</v>
      </c>
      <c r="K81" s="2">
        <v>64.709999999999994</v>
      </c>
      <c r="L81" s="2">
        <v>5</v>
      </c>
      <c r="M81" s="2">
        <v>1</v>
      </c>
      <c r="N81" s="2">
        <v>436.13336003203841</v>
      </c>
      <c r="O81" s="2">
        <v>250.38</v>
      </c>
    </row>
    <row r="82" spans="1:15" x14ac:dyDescent="0.35">
      <c r="A82" s="2">
        <v>4.82</v>
      </c>
      <c r="B82" s="2">
        <v>4.3499999999999996</v>
      </c>
      <c r="C82" s="2">
        <v>90.25</v>
      </c>
      <c r="D82" s="2">
        <v>39.51</v>
      </c>
      <c r="E82" s="2">
        <v>40</v>
      </c>
      <c r="F82" s="2">
        <v>5.75</v>
      </c>
      <c r="G82" s="2">
        <v>4.54</v>
      </c>
      <c r="H82" s="2">
        <v>13.52</v>
      </c>
      <c r="I82" s="2">
        <v>68.239999999999995</v>
      </c>
      <c r="J82" s="2">
        <v>0.44</v>
      </c>
      <c r="K82" s="2">
        <v>8.0500000000000096</v>
      </c>
      <c r="L82" s="2">
        <v>5</v>
      </c>
      <c r="M82" s="2">
        <v>1</v>
      </c>
      <c r="N82" s="2">
        <v>403.69710467706022</v>
      </c>
      <c r="O82" s="2">
        <v>204.34</v>
      </c>
    </row>
    <row r="83" spans="1:15" x14ac:dyDescent="0.35">
      <c r="A83" s="2">
        <v>18.579999999999998</v>
      </c>
      <c r="B83" s="2">
        <v>14.92</v>
      </c>
      <c r="C83" s="2">
        <v>80.3</v>
      </c>
      <c r="D83" s="2">
        <v>35.24</v>
      </c>
      <c r="E83" s="2">
        <v>57.35</v>
      </c>
      <c r="F83" s="2">
        <v>4.71</v>
      </c>
      <c r="G83" s="2">
        <v>2.2000000000000002</v>
      </c>
      <c r="H83" s="2">
        <v>23.17</v>
      </c>
      <c r="I83" s="2">
        <v>8.58</v>
      </c>
      <c r="J83" s="2">
        <v>14.45</v>
      </c>
      <c r="K83" s="2">
        <v>34.099999999999994</v>
      </c>
      <c r="L83" s="2">
        <v>5</v>
      </c>
      <c r="M83" s="2">
        <v>1</v>
      </c>
      <c r="N83" s="2">
        <v>248.10217755443887</v>
      </c>
      <c r="O83" s="2">
        <v>143.04225</v>
      </c>
    </row>
    <row r="84" spans="1:15" x14ac:dyDescent="0.35">
      <c r="A84" s="2">
        <v>11.82</v>
      </c>
      <c r="B84" s="2">
        <v>9.82</v>
      </c>
      <c r="C84" s="2">
        <v>83.04</v>
      </c>
      <c r="D84" s="2">
        <v>35.270000000000003</v>
      </c>
      <c r="E84" s="2">
        <v>47.91</v>
      </c>
      <c r="F84" s="2">
        <v>5.26</v>
      </c>
      <c r="G84" s="2">
        <v>2.66</v>
      </c>
      <c r="H84" s="2">
        <v>31.14</v>
      </c>
      <c r="I84" s="2">
        <v>16.39</v>
      </c>
      <c r="J84" s="2">
        <v>16.170000000000002</v>
      </c>
      <c r="K84" s="2">
        <v>19.340000000000003</v>
      </c>
      <c r="L84" s="2">
        <v>5</v>
      </c>
      <c r="M84" s="2">
        <v>1</v>
      </c>
      <c r="N84" s="2">
        <v>321.42883278448585</v>
      </c>
      <c r="O84" s="2">
        <v>136.68231</v>
      </c>
    </row>
    <row r="85" spans="1:15" x14ac:dyDescent="0.35">
      <c r="A85" s="2">
        <v>36</v>
      </c>
      <c r="B85" s="2">
        <v>35</v>
      </c>
      <c r="C85" s="2">
        <v>97.3</v>
      </c>
      <c r="D85" s="2">
        <v>53</v>
      </c>
      <c r="E85" s="2">
        <v>38.200000000000003</v>
      </c>
      <c r="F85" s="2">
        <v>4.8</v>
      </c>
      <c r="G85" s="2">
        <v>0.8</v>
      </c>
      <c r="H85" s="2">
        <v>20.6</v>
      </c>
      <c r="I85" s="2">
        <v>6.5</v>
      </c>
      <c r="J85" s="2">
        <v>29.6</v>
      </c>
      <c r="K85" s="2">
        <v>40.599999999999987</v>
      </c>
      <c r="L85" s="2">
        <v>6</v>
      </c>
      <c r="M85" s="2">
        <v>1</v>
      </c>
      <c r="N85" s="2">
        <v>506.78374655647394</v>
      </c>
      <c r="O85" s="2">
        <v>35.299999999999997</v>
      </c>
    </row>
    <row r="86" spans="1:15" x14ac:dyDescent="0.35">
      <c r="A86" s="2">
        <v>93.32</v>
      </c>
      <c r="B86" s="2">
        <v>89.08</v>
      </c>
      <c r="C86" s="2">
        <v>95.46</v>
      </c>
      <c r="D86" s="2">
        <v>43.29</v>
      </c>
      <c r="E86" s="2">
        <v>44.48</v>
      </c>
      <c r="F86" s="2">
        <v>6.1</v>
      </c>
      <c r="G86" s="2">
        <v>1.1100000000000001</v>
      </c>
      <c r="H86" s="2">
        <v>39.24</v>
      </c>
      <c r="I86" s="2">
        <v>28.48</v>
      </c>
      <c r="J86" s="2">
        <v>8.7200000000000006</v>
      </c>
      <c r="K86" s="2">
        <v>19.019999999999989</v>
      </c>
      <c r="L86" s="2">
        <v>6</v>
      </c>
      <c r="M86" s="2">
        <v>1</v>
      </c>
      <c r="N86" s="2">
        <v>434.30195830701211</v>
      </c>
      <c r="O86" s="2">
        <v>170.6</v>
      </c>
    </row>
    <row r="87" spans="1:15" x14ac:dyDescent="0.35">
      <c r="A87" s="2">
        <v>10.89</v>
      </c>
      <c r="B87" s="2">
        <v>9.4499999999999993</v>
      </c>
      <c r="C87" s="2">
        <v>86.78</v>
      </c>
      <c r="D87" s="2">
        <v>42.82</v>
      </c>
      <c r="E87" s="2">
        <v>32.03</v>
      </c>
      <c r="F87" s="2">
        <v>5.81</v>
      </c>
      <c r="G87" s="2">
        <v>5.68</v>
      </c>
      <c r="H87" s="2">
        <v>16.62</v>
      </c>
      <c r="I87" s="2">
        <v>33.380000000000003</v>
      </c>
      <c r="J87" s="2">
        <v>10.34</v>
      </c>
      <c r="K87" s="2">
        <v>26.439999999999994</v>
      </c>
      <c r="L87" s="2">
        <v>5</v>
      </c>
      <c r="M87" s="2">
        <v>1</v>
      </c>
      <c r="N87" s="2">
        <v>481.98787738398573</v>
      </c>
      <c r="O87" s="2">
        <v>131.25</v>
      </c>
    </row>
    <row r="88" spans="1:15" x14ac:dyDescent="0.35">
      <c r="A88" s="2">
        <v>41.2</v>
      </c>
      <c r="B88" s="2">
        <v>40.5</v>
      </c>
      <c r="C88" s="2">
        <v>98.3</v>
      </c>
      <c r="D88" s="2">
        <v>63.2</v>
      </c>
      <c r="E88" s="2">
        <v>25.1</v>
      </c>
      <c r="F88" s="2">
        <v>8.1</v>
      </c>
      <c r="G88" s="2">
        <v>1.3</v>
      </c>
      <c r="H88" s="2">
        <v>57.2</v>
      </c>
      <c r="I88" s="2">
        <v>5.8</v>
      </c>
      <c r="J88" s="2">
        <v>3.2</v>
      </c>
      <c r="K88" s="2">
        <v>32.099999999999994</v>
      </c>
      <c r="L88" s="2">
        <v>6</v>
      </c>
      <c r="M88" s="2">
        <v>1</v>
      </c>
      <c r="N88" s="2">
        <v>737.99044694643464</v>
      </c>
      <c r="O88" s="2">
        <v>208.4</v>
      </c>
    </row>
    <row r="89" spans="1:15" x14ac:dyDescent="0.35">
      <c r="A89" s="2">
        <v>16.34</v>
      </c>
      <c r="B89" s="2">
        <v>11.37</v>
      </c>
      <c r="C89" s="2">
        <v>69.569999999999993</v>
      </c>
      <c r="D89" s="2">
        <v>33.32</v>
      </c>
      <c r="E89" s="2">
        <v>53.23</v>
      </c>
      <c r="F89" s="2">
        <v>4.83</v>
      </c>
      <c r="G89" s="2">
        <v>2.72</v>
      </c>
      <c r="H89" s="2">
        <v>9.9600000000000009</v>
      </c>
      <c r="I89" s="2">
        <v>11.33</v>
      </c>
      <c r="J89" s="2">
        <v>7.59</v>
      </c>
      <c r="K89" s="2">
        <v>40.69</v>
      </c>
      <c r="L89" s="2">
        <v>5</v>
      </c>
      <c r="M89" s="2">
        <v>1</v>
      </c>
      <c r="N89" s="2">
        <v>258.87530995394974</v>
      </c>
      <c r="O89" s="2">
        <v>95.73</v>
      </c>
    </row>
    <row r="90" spans="1:15" x14ac:dyDescent="0.35">
      <c r="A90" s="2">
        <v>11.95</v>
      </c>
      <c r="B90" s="2">
        <v>11.27</v>
      </c>
      <c r="C90" s="2">
        <v>94.32</v>
      </c>
      <c r="D90" s="2">
        <v>40.89</v>
      </c>
      <c r="E90" s="2">
        <v>51.43</v>
      </c>
      <c r="F90" s="2">
        <v>6.6</v>
      </c>
      <c r="G90" s="2">
        <v>1.03</v>
      </c>
      <c r="H90" s="2">
        <v>7.53</v>
      </c>
      <c r="I90" s="2">
        <v>4.5</v>
      </c>
      <c r="J90" s="2">
        <v>4.3600000000000003</v>
      </c>
      <c r="K90" s="2">
        <v>77.929999999999993</v>
      </c>
      <c r="L90" s="2">
        <v>5</v>
      </c>
      <c r="M90" s="2">
        <v>1</v>
      </c>
      <c r="N90" s="2">
        <v>380.44522261130572</v>
      </c>
      <c r="O90" s="2">
        <v>290.81</v>
      </c>
    </row>
    <row r="91" spans="1:15" x14ac:dyDescent="0.35">
      <c r="A91" s="2">
        <v>13.35</v>
      </c>
      <c r="B91" s="2">
        <v>11.83</v>
      </c>
      <c r="C91" s="2">
        <v>88.6</v>
      </c>
      <c r="D91" s="2">
        <v>39.11</v>
      </c>
      <c r="E91" s="2">
        <v>43.37</v>
      </c>
      <c r="F91" s="2">
        <v>5.67</v>
      </c>
      <c r="G91" s="2">
        <v>1.98</v>
      </c>
      <c r="H91" s="2">
        <v>33.17</v>
      </c>
      <c r="I91" s="2">
        <v>16.059999999999999</v>
      </c>
      <c r="J91" s="2">
        <v>17.2</v>
      </c>
      <c r="K91" s="2">
        <v>22.169999999999991</v>
      </c>
      <c r="L91" s="2">
        <v>5</v>
      </c>
      <c r="M91" s="2">
        <v>1</v>
      </c>
      <c r="N91" s="2">
        <v>399.54695070083955</v>
      </c>
      <c r="O91" s="2">
        <v>63.05</v>
      </c>
    </row>
    <row r="92" spans="1:15" x14ac:dyDescent="0.35">
      <c r="A92" s="2">
        <v>18.5</v>
      </c>
      <c r="B92" s="2">
        <v>17.52</v>
      </c>
      <c r="C92" s="2">
        <v>94.69</v>
      </c>
      <c r="D92" s="2">
        <v>42.37</v>
      </c>
      <c r="E92" s="2">
        <v>49.18</v>
      </c>
      <c r="F92" s="2">
        <v>6.73</v>
      </c>
      <c r="G92" s="2">
        <v>1.63</v>
      </c>
      <c r="H92" s="2">
        <v>3.97</v>
      </c>
      <c r="I92" s="2">
        <v>22.85</v>
      </c>
      <c r="J92" s="2">
        <v>0.62</v>
      </c>
      <c r="K92" s="2">
        <v>67.25</v>
      </c>
      <c r="L92" s="2">
        <v>5</v>
      </c>
      <c r="M92" s="2">
        <v>1</v>
      </c>
      <c r="N92" s="2">
        <v>402.34544423314298</v>
      </c>
      <c r="O92" s="2">
        <v>315.42</v>
      </c>
    </row>
    <row r="93" spans="1:15" x14ac:dyDescent="0.35">
      <c r="A93" s="2">
        <v>8.61</v>
      </c>
      <c r="B93" s="2">
        <v>7.15</v>
      </c>
      <c r="C93" s="2">
        <v>83.12</v>
      </c>
      <c r="D93" s="2">
        <v>35.28</v>
      </c>
      <c r="E93" s="2">
        <v>47.15</v>
      </c>
      <c r="F93" s="2">
        <v>5.36</v>
      </c>
      <c r="G93" s="2">
        <v>3.04</v>
      </c>
      <c r="H93" s="2">
        <v>28.71</v>
      </c>
      <c r="I93" s="2">
        <v>14.28</v>
      </c>
      <c r="J93" s="2">
        <v>14.28</v>
      </c>
      <c r="K93" s="2">
        <v>25.85</v>
      </c>
      <c r="L93" s="2">
        <v>5</v>
      </c>
      <c r="M93" s="2">
        <v>1</v>
      </c>
      <c r="N93" s="2">
        <v>325.98810965540019</v>
      </c>
      <c r="O93" s="2">
        <v>179.97</v>
      </c>
    </row>
    <row r="94" spans="1:15" x14ac:dyDescent="0.35">
      <c r="A94" s="2">
        <v>13.31</v>
      </c>
      <c r="B94" s="2">
        <v>9.99</v>
      </c>
      <c r="C94" s="2">
        <v>75.06</v>
      </c>
      <c r="D94" s="2">
        <v>37.090000000000003</v>
      </c>
      <c r="E94" s="2">
        <v>35.96</v>
      </c>
      <c r="F94" s="2">
        <v>5.27</v>
      </c>
      <c r="G94" s="2">
        <v>5.23</v>
      </c>
      <c r="H94" s="2">
        <v>5.99</v>
      </c>
      <c r="I94" s="2">
        <v>19.14</v>
      </c>
      <c r="J94" s="2">
        <v>26.32</v>
      </c>
      <c r="K94" s="2">
        <v>23.610000000000007</v>
      </c>
      <c r="L94" s="2">
        <v>5</v>
      </c>
      <c r="M94" s="2">
        <v>1</v>
      </c>
      <c r="N94" s="2">
        <v>402.74486335527621</v>
      </c>
      <c r="O94" s="2">
        <v>193.02</v>
      </c>
    </row>
    <row r="95" spans="1:15" x14ac:dyDescent="0.35">
      <c r="A95" s="2">
        <v>13.41</v>
      </c>
      <c r="B95" s="2">
        <v>9.89</v>
      </c>
      <c r="C95" s="2">
        <v>73.739999999999995</v>
      </c>
      <c r="D95" s="2">
        <v>35.020000000000003</v>
      </c>
      <c r="E95" s="2">
        <v>52.1</v>
      </c>
      <c r="F95" s="2">
        <v>4.97</v>
      </c>
      <c r="G95" s="2">
        <v>3.05</v>
      </c>
      <c r="H95" s="2">
        <v>8.16</v>
      </c>
      <c r="I95" s="2">
        <v>17.46</v>
      </c>
      <c r="J95" s="2">
        <v>11.83</v>
      </c>
      <c r="K95" s="2">
        <v>36.29</v>
      </c>
      <c r="L95" s="2">
        <v>5</v>
      </c>
      <c r="M95" s="2">
        <v>1</v>
      </c>
      <c r="N95" s="2">
        <v>278.91878634994049</v>
      </c>
      <c r="O95" s="2">
        <v>347.52</v>
      </c>
    </row>
    <row r="96" spans="1:15" x14ac:dyDescent="0.35">
      <c r="A96" s="2">
        <v>5.8</v>
      </c>
      <c r="B96" s="2">
        <v>4.5199999999999996</v>
      </c>
      <c r="C96" s="2">
        <v>77.930000000000007</v>
      </c>
      <c r="D96" s="2">
        <v>50.93</v>
      </c>
      <c r="E96" s="2">
        <v>38.4</v>
      </c>
      <c r="F96" s="2">
        <v>7</v>
      </c>
      <c r="G96" s="2">
        <v>3.17</v>
      </c>
      <c r="H96" s="2">
        <v>22.72</v>
      </c>
      <c r="I96" s="2">
        <v>29.11</v>
      </c>
      <c r="J96" s="2">
        <v>4.66</v>
      </c>
      <c r="K96" s="2">
        <v>21.440000000000008</v>
      </c>
      <c r="L96" s="2">
        <v>5</v>
      </c>
      <c r="M96" s="2">
        <v>1</v>
      </c>
      <c r="N96" s="2">
        <v>520.52931323283076</v>
      </c>
      <c r="O96" s="2">
        <v>107.02471</v>
      </c>
    </row>
    <row r="97" spans="1:15" x14ac:dyDescent="0.35">
      <c r="A97" s="2">
        <v>14.79</v>
      </c>
      <c r="B97" s="2">
        <v>12.46</v>
      </c>
      <c r="C97" s="2">
        <v>84.2</v>
      </c>
      <c r="D97" s="2">
        <v>37.81</v>
      </c>
      <c r="E97" s="2">
        <v>38.270000000000003</v>
      </c>
      <c r="F97" s="2">
        <v>5.36</v>
      </c>
      <c r="G97" s="2">
        <v>2.33</v>
      </c>
      <c r="H97" s="2">
        <v>35.130000000000003</v>
      </c>
      <c r="I97" s="2">
        <v>11.42</v>
      </c>
      <c r="J97" s="2">
        <v>7.56</v>
      </c>
      <c r="K97" s="2">
        <v>30.09</v>
      </c>
      <c r="L97" s="2">
        <v>5</v>
      </c>
      <c r="M97" s="2">
        <v>1</v>
      </c>
      <c r="N97" s="2">
        <v>423.83709362938208</v>
      </c>
      <c r="O97" s="2">
        <v>174.29599999999999</v>
      </c>
    </row>
    <row r="98" spans="1:15" x14ac:dyDescent="0.35">
      <c r="A98" s="2">
        <v>6.4</v>
      </c>
      <c r="B98" s="2">
        <v>4.7699999999999996</v>
      </c>
      <c r="C98" s="2">
        <v>74.58</v>
      </c>
      <c r="D98" s="2">
        <v>37.58</v>
      </c>
      <c r="E98" s="2">
        <v>26.22</v>
      </c>
      <c r="F98" s="2">
        <v>5.33</v>
      </c>
      <c r="G98" s="2">
        <v>5.07</v>
      </c>
      <c r="H98" s="2">
        <v>10.64</v>
      </c>
      <c r="I98" s="2">
        <v>10.94</v>
      </c>
      <c r="J98" s="2">
        <v>12.23</v>
      </c>
      <c r="K98" s="2">
        <v>40.769999999999996</v>
      </c>
      <c r="L98" s="2">
        <v>5</v>
      </c>
      <c r="M98" s="2">
        <v>1</v>
      </c>
      <c r="N98" s="2">
        <v>509.15992812219224</v>
      </c>
      <c r="O98" s="2">
        <v>275.63099999999997</v>
      </c>
    </row>
    <row r="99" spans="1:15" x14ac:dyDescent="0.35">
      <c r="A99" s="2">
        <v>4.4800000000000004</v>
      </c>
      <c r="B99" s="2">
        <v>4.12</v>
      </c>
      <c r="C99" s="2">
        <v>91.95</v>
      </c>
      <c r="D99" s="2">
        <v>45.8</v>
      </c>
      <c r="E99" s="2">
        <v>44.11</v>
      </c>
      <c r="F99" s="2">
        <v>6.55</v>
      </c>
      <c r="G99" s="2">
        <v>3.42</v>
      </c>
      <c r="H99" s="2">
        <v>10.19</v>
      </c>
      <c r="I99" s="2">
        <v>5.56</v>
      </c>
      <c r="J99" s="2">
        <v>8.9499999999999993</v>
      </c>
      <c r="K99" s="2">
        <v>67.25</v>
      </c>
      <c r="L99" s="2">
        <v>5</v>
      </c>
      <c r="M99" s="2">
        <v>1</v>
      </c>
      <c r="N99" s="2">
        <v>436.48544920571356</v>
      </c>
      <c r="O99" s="2">
        <v>217.28</v>
      </c>
    </row>
    <row r="100" spans="1:15" x14ac:dyDescent="0.35">
      <c r="A100" s="2">
        <v>6.19</v>
      </c>
      <c r="B100" s="2">
        <v>5.14</v>
      </c>
      <c r="C100" s="2">
        <v>83.03</v>
      </c>
      <c r="D100" s="2">
        <v>34.56</v>
      </c>
      <c r="E100" s="2">
        <v>45.58</v>
      </c>
      <c r="F100" s="2">
        <v>5.1100000000000003</v>
      </c>
      <c r="G100" s="2">
        <v>3.36</v>
      </c>
      <c r="H100" s="2">
        <v>31.14</v>
      </c>
      <c r="I100" s="2">
        <v>12.28</v>
      </c>
      <c r="J100" s="2">
        <v>13.84</v>
      </c>
      <c r="K100" s="2">
        <v>25.77</v>
      </c>
      <c r="L100" s="2">
        <v>5</v>
      </c>
      <c r="M100" s="2">
        <v>1</v>
      </c>
      <c r="N100" s="2">
        <v>322.70624083060613</v>
      </c>
      <c r="O100" s="2">
        <v>145.13999999999999</v>
      </c>
    </row>
    <row r="101" spans="1:15" x14ac:dyDescent="0.35">
      <c r="A101" s="2">
        <v>25.9</v>
      </c>
      <c r="B101" s="2">
        <v>19.5</v>
      </c>
      <c r="C101" s="2">
        <v>75.3</v>
      </c>
      <c r="D101" s="2">
        <v>35.9</v>
      </c>
      <c r="E101" s="2">
        <v>30.5</v>
      </c>
      <c r="F101" s="2">
        <v>5.0999999999999996</v>
      </c>
      <c r="G101" s="2">
        <v>3.4</v>
      </c>
      <c r="H101" s="2">
        <v>20</v>
      </c>
      <c r="I101" s="2">
        <v>23.2</v>
      </c>
      <c r="J101" s="2">
        <v>1.6</v>
      </c>
      <c r="K101" s="2">
        <v>30.499999999999993</v>
      </c>
      <c r="L101" s="2">
        <v>3</v>
      </c>
      <c r="M101" s="2">
        <v>0.5</v>
      </c>
      <c r="N101" s="2">
        <v>468.24655095683147</v>
      </c>
      <c r="O101" s="2">
        <v>295</v>
      </c>
    </row>
    <row r="102" spans="1:15" x14ac:dyDescent="0.35">
      <c r="A102" s="2">
        <v>6.41</v>
      </c>
      <c r="B102" s="2">
        <v>4.83</v>
      </c>
      <c r="C102" s="2">
        <v>75.349999999999994</v>
      </c>
      <c r="D102" s="2">
        <v>37.04</v>
      </c>
      <c r="E102" s="2">
        <v>27.5</v>
      </c>
      <c r="F102" s="2">
        <v>5.23</v>
      </c>
      <c r="G102" s="2">
        <v>5.2</v>
      </c>
      <c r="H102" s="2">
        <v>19.53</v>
      </c>
      <c r="I102" s="2">
        <v>14.37</v>
      </c>
      <c r="J102" s="2">
        <v>12.12</v>
      </c>
      <c r="K102" s="2">
        <v>29.33</v>
      </c>
      <c r="L102" s="2">
        <v>5</v>
      </c>
      <c r="M102" s="2">
        <v>1</v>
      </c>
      <c r="N102" s="2">
        <v>486.45680494419986</v>
      </c>
      <c r="O102" s="2">
        <v>81.52</v>
      </c>
    </row>
    <row r="103" spans="1:15" x14ac:dyDescent="0.35">
      <c r="A103" s="2">
        <v>30.4</v>
      </c>
      <c r="B103" s="2">
        <v>22</v>
      </c>
      <c r="C103" s="2">
        <v>72.400000000000006</v>
      </c>
      <c r="D103" s="2">
        <v>34.799999999999997</v>
      </c>
      <c r="E103" s="2">
        <v>30.3</v>
      </c>
      <c r="F103" s="2">
        <v>4.7</v>
      </c>
      <c r="G103" s="2">
        <v>2.2000000000000002</v>
      </c>
      <c r="H103" s="2">
        <v>11.3</v>
      </c>
      <c r="I103" s="2">
        <v>27.7</v>
      </c>
      <c r="J103" s="2">
        <v>4.3</v>
      </c>
      <c r="K103" s="2">
        <v>29.100000000000005</v>
      </c>
      <c r="L103" s="2">
        <v>3</v>
      </c>
      <c r="M103" s="2">
        <v>0.5</v>
      </c>
      <c r="N103" s="2">
        <v>468.26388888888891</v>
      </c>
      <c r="O103" s="2">
        <v>322</v>
      </c>
    </row>
    <row r="104" spans="1:15" x14ac:dyDescent="0.35">
      <c r="A104" s="2">
        <v>4.04</v>
      </c>
      <c r="B104" s="2">
        <v>3.71</v>
      </c>
      <c r="C104" s="2">
        <v>91.8</v>
      </c>
      <c r="D104" s="2">
        <v>44.97</v>
      </c>
      <c r="E104" s="2">
        <v>45.84</v>
      </c>
      <c r="F104" s="2">
        <v>6.19</v>
      </c>
      <c r="G104" s="2">
        <v>2.92</v>
      </c>
      <c r="H104" s="2">
        <v>9.18</v>
      </c>
      <c r="I104" s="2">
        <v>8.92</v>
      </c>
      <c r="J104" s="2">
        <v>12.47</v>
      </c>
      <c r="K104" s="2">
        <v>61.230000000000004</v>
      </c>
      <c r="L104" s="2">
        <v>5</v>
      </c>
      <c r="M104" s="2">
        <v>1</v>
      </c>
      <c r="N104" s="2">
        <v>415.41232986389105</v>
      </c>
      <c r="O104" s="2">
        <v>220.26</v>
      </c>
    </row>
    <row r="105" spans="1:15" x14ac:dyDescent="0.35">
      <c r="A105" s="2">
        <v>5.7</v>
      </c>
      <c r="B105" s="2">
        <v>5.4</v>
      </c>
      <c r="C105" s="2">
        <v>95</v>
      </c>
      <c r="D105" s="2">
        <v>37.1</v>
      </c>
      <c r="E105" s="2">
        <v>50.2</v>
      </c>
      <c r="F105" s="2">
        <v>5.6</v>
      </c>
      <c r="G105" s="2">
        <v>1.6</v>
      </c>
      <c r="H105" s="2">
        <v>24.9</v>
      </c>
      <c r="I105" s="2">
        <v>6.5</v>
      </c>
      <c r="J105" s="2">
        <v>4.0999999999999996</v>
      </c>
      <c r="K105" s="2">
        <v>59.499999999999993</v>
      </c>
      <c r="L105" s="2">
        <v>6</v>
      </c>
      <c r="M105" s="2">
        <v>1</v>
      </c>
      <c r="N105" s="2">
        <v>336.26102292768962</v>
      </c>
      <c r="O105" s="2">
        <v>241.3</v>
      </c>
    </row>
    <row r="106" spans="1:15" x14ac:dyDescent="0.35">
      <c r="A106" s="2">
        <v>89.86</v>
      </c>
      <c r="B106" s="2">
        <v>86.48</v>
      </c>
      <c r="C106" s="2">
        <v>96.24</v>
      </c>
      <c r="D106" s="2">
        <v>44.48</v>
      </c>
      <c r="E106" s="2">
        <v>45.13</v>
      </c>
      <c r="F106" s="2">
        <v>6.73</v>
      </c>
      <c r="G106" s="2">
        <v>3.55</v>
      </c>
      <c r="H106" s="2">
        <v>5.73</v>
      </c>
      <c r="I106" s="2">
        <v>17.59</v>
      </c>
      <c r="J106" s="2">
        <v>0.39</v>
      </c>
      <c r="K106" s="2">
        <v>72.529999999999987</v>
      </c>
      <c r="L106" s="2">
        <v>5</v>
      </c>
      <c r="M106" s="2">
        <v>1</v>
      </c>
      <c r="N106" s="2">
        <v>424.79894550672401</v>
      </c>
      <c r="O106" s="2">
        <v>205.37</v>
      </c>
    </row>
    <row r="107" spans="1:15" x14ac:dyDescent="0.35">
      <c r="A107" s="2">
        <v>16.489999999999998</v>
      </c>
      <c r="B107" s="2">
        <v>12.17</v>
      </c>
      <c r="C107" s="2">
        <v>73.790000000000006</v>
      </c>
      <c r="D107" s="2">
        <v>36.99</v>
      </c>
      <c r="E107" s="2">
        <v>35.659999999999997</v>
      </c>
      <c r="F107" s="2">
        <v>5.3</v>
      </c>
      <c r="G107" s="2">
        <v>3.44</v>
      </c>
      <c r="H107" s="2">
        <v>8.68</v>
      </c>
      <c r="I107" s="2">
        <v>13.22</v>
      </c>
      <c r="J107" s="2">
        <v>13.51</v>
      </c>
      <c r="K107" s="2">
        <v>38.380000000000017</v>
      </c>
      <c r="L107" s="2">
        <v>5</v>
      </c>
      <c r="M107" s="2">
        <v>1</v>
      </c>
      <c r="N107" s="2">
        <v>427.80439857476347</v>
      </c>
      <c r="O107" s="2">
        <v>177.25</v>
      </c>
    </row>
    <row r="108" spans="1:15" x14ac:dyDescent="0.35">
      <c r="A108" s="2">
        <v>92.07</v>
      </c>
      <c r="B108" s="2">
        <v>89.02</v>
      </c>
      <c r="C108" s="2">
        <v>96.69</v>
      </c>
      <c r="D108" s="2">
        <v>41.78</v>
      </c>
      <c r="E108" s="2">
        <v>44.59</v>
      </c>
      <c r="F108" s="2">
        <v>6</v>
      </c>
      <c r="G108" s="2">
        <v>2.83</v>
      </c>
      <c r="H108" s="2">
        <v>50.91</v>
      </c>
      <c r="I108" s="2">
        <v>19.010000000000002</v>
      </c>
      <c r="J108" s="2">
        <v>14.88</v>
      </c>
      <c r="K108" s="2">
        <v>11.889999999999999</v>
      </c>
      <c r="L108" s="2">
        <v>30</v>
      </c>
      <c r="M108" s="2">
        <v>1.9</v>
      </c>
      <c r="N108" s="2">
        <v>404.30847338935575</v>
      </c>
      <c r="O108" s="2">
        <v>114.7</v>
      </c>
    </row>
    <row r="109" spans="1:15" x14ac:dyDescent="0.35">
      <c r="A109" s="2">
        <v>34.380000000000003</v>
      </c>
      <c r="B109" s="2">
        <v>33.94</v>
      </c>
      <c r="C109" s="2">
        <v>98.71</v>
      </c>
      <c r="D109" s="2">
        <v>45.81</v>
      </c>
      <c r="E109" s="2">
        <v>46.28</v>
      </c>
      <c r="F109" s="2">
        <v>5.64</v>
      </c>
      <c r="G109" s="2">
        <v>0.49</v>
      </c>
      <c r="H109" s="2">
        <v>27.92</v>
      </c>
      <c r="I109" s="2">
        <v>16.45</v>
      </c>
      <c r="J109" s="2">
        <v>18.02</v>
      </c>
      <c r="K109" s="2">
        <v>36.319999999999993</v>
      </c>
      <c r="L109" s="2">
        <v>6</v>
      </c>
      <c r="M109" s="2">
        <v>1</v>
      </c>
      <c r="N109" s="2">
        <v>428.18163306862141</v>
      </c>
      <c r="O109" s="2">
        <v>32.200000000000003</v>
      </c>
    </row>
    <row r="110" spans="1:15" x14ac:dyDescent="0.35">
      <c r="A110" s="2">
        <v>7.39</v>
      </c>
      <c r="B110" s="2">
        <v>5.68</v>
      </c>
      <c r="C110" s="2">
        <v>76.86</v>
      </c>
      <c r="D110" s="2">
        <v>44.65</v>
      </c>
      <c r="E110" s="2">
        <v>45.14</v>
      </c>
      <c r="F110" s="2">
        <v>6.48</v>
      </c>
      <c r="G110" s="2">
        <v>3.23</v>
      </c>
      <c r="H110" s="2">
        <v>28.03</v>
      </c>
      <c r="I110" s="2">
        <v>21.24</v>
      </c>
      <c r="J110" s="2">
        <v>14.55</v>
      </c>
      <c r="K110" s="2">
        <v>13.04</v>
      </c>
      <c r="L110" s="2">
        <v>5</v>
      </c>
      <c r="M110" s="2">
        <v>1</v>
      </c>
      <c r="N110" s="2">
        <v>422.91792294807374</v>
      </c>
      <c r="O110" s="2">
        <v>161.10938999999999</v>
      </c>
    </row>
    <row r="111" spans="1:15" x14ac:dyDescent="0.35">
      <c r="A111" s="2">
        <v>92.9</v>
      </c>
      <c r="B111" s="2">
        <v>81.599999999999994</v>
      </c>
      <c r="C111" s="2">
        <v>84.6</v>
      </c>
      <c r="D111" s="2">
        <v>39.700000000000003</v>
      </c>
      <c r="E111" s="2">
        <v>38.200000000000003</v>
      </c>
      <c r="F111" s="2">
        <v>5.4</v>
      </c>
      <c r="G111" s="2">
        <v>0.9</v>
      </c>
      <c r="H111" s="2">
        <v>40.5</v>
      </c>
      <c r="I111" s="2">
        <v>25.2</v>
      </c>
      <c r="J111" s="2">
        <v>10.8</v>
      </c>
      <c r="K111" s="2">
        <v>8.0999999999999943</v>
      </c>
      <c r="L111" s="2">
        <v>3</v>
      </c>
      <c r="M111" s="2">
        <v>0.5</v>
      </c>
      <c r="N111" s="2">
        <v>454.43388756927936</v>
      </c>
      <c r="O111" s="2">
        <v>281</v>
      </c>
    </row>
    <row r="112" spans="1:15" x14ac:dyDescent="0.35">
      <c r="A112" s="2">
        <v>5.14</v>
      </c>
      <c r="B112" s="2">
        <v>3.58</v>
      </c>
      <c r="C112" s="2">
        <v>69.650000000000006</v>
      </c>
      <c r="D112" s="2">
        <v>50.88</v>
      </c>
      <c r="E112" s="2">
        <v>36.19</v>
      </c>
      <c r="F112" s="2">
        <v>7.7</v>
      </c>
      <c r="G112" s="2">
        <v>4.72</v>
      </c>
      <c r="H112" s="2">
        <v>9.61</v>
      </c>
      <c r="I112" s="2">
        <v>15.45</v>
      </c>
      <c r="J112" s="2">
        <v>20.77</v>
      </c>
      <c r="K112" s="2">
        <v>23.820000000000004</v>
      </c>
      <c r="L112" s="2">
        <v>5</v>
      </c>
      <c r="M112" s="2">
        <v>1</v>
      </c>
      <c r="N112" s="2">
        <v>538.24002412302752</v>
      </c>
      <c r="O112" s="2">
        <v>189.27767</v>
      </c>
    </row>
    <row r="113" spans="1:15" x14ac:dyDescent="0.35">
      <c r="A113" s="2">
        <v>18.5</v>
      </c>
      <c r="B113" s="2">
        <v>17.8</v>
      </c>
      <c r="C113" s="2">
        <v>96.3</v>
      </c>
      <c r="D113" s="2">
        <v>43.5</v>
      </c>
      <c r="E113" s="2">
        <v>43.5</v>
      </c>
      <c r="F113" s="2">
        <v>6</v>
      </c>
      <c r="G113" s="2">
        <v>0.9</v>
      </c>
      <c r="H113" s="2">
        <v>23.4</v>
      </c>
      <c r="I113" s="2">
        <v>20.2</v>
      </c>
      <c r="J113" s="2">
        <v>10.6</v>
      </c>
      <c r="K113" s="2">
        <v>42.1</v>
      </c>
      <c r="L113" s="2">
        <v>20</v>
      </c>
      <c r="M113" s="2">
        <v>0.5</v>
      </c>
      <c r="N113" s="2">
        <v>443.39723109691158</v>
      </c>
      <c r="O113" s="2">
        <v>206.9</v>
      </c>
    </row>
    <row r="114" spans="1:15" x14ac:dyDescent="0.35">
      <c r="A114" s="2">
        <v>16.89</v>
      </c>
      <c r="B114" s="2">
        <v>15.8</v>
      </c>
      <c r="C114" s="2">
        <v>93.55</v>
      </c>
      <c r="D114" s="2">
        <v>36.74</v>
      </c>
      <c r="E114" s="2">
        <v>55.7</v>
      </c>
      <c r="F114" s="2">
        <v>5.33</v>
      </c>
      <c r="G114" s="2">
        <v>1.73</v>
      </c>
      <c r="H114" s="2">
        <v>36.159999999999997</v>
      </c>
      <c r="I114" s="2">
        <v>14.16</v>
      </c>
      <c r="J114" s="2">
        <v>11.36</v>
      </c>
      <c r="K114" s="2">
        <v>31.870000000000005</v>
      </c>
      <c r="L114" s="2">
        <v>5</v>
      </c>
      <c r="M114" s="2">
        <v>1</v>
      </c>
      <c r="N114" s="2">
        <v>288.25795644891127</v>
      </c>
      <c r="O114" s="2">
        <v>116.85079</v>
      </c>
    </row>
    <row r="115" spans="1:15" x14ac:dyDescent="0.35">
      <c r="A115" s="2">
        <v>18.8</v>
      </c>
      <c r="B115" s="2">
        <v>16.7</v>
      </c>
      <c r="C115" s="2">
        <v>88.8</v>
      </c>
      <c r="D115" s="2">
        <v>53.5</v>
      </c>
      <c r="E115" s="2">
        <v>26.5</v>
      </c>
      <c r="F115" s="2">
        <v>6.5</v>
      </c>
      <c r="G115" s="2">
        <v>2</v>
      </c>
      <c r="H115" s="2">
        <v>21.6</v>
      </c>
      <c r="I115" s="2">
        <v>8.1999999999999993</v>
      </c>
      <c r="J115" s="2">
        <v>26.8</v>
      </c>
      <c r="K115" s="2">
        <v>32.199999999999989</v>
      </c>
      <c r="L115" s="2">
        <v>6</v>
      </c>
      <c r="M115" s="2">
        <v>1</v>
      </c>
      <c r="N115" s="2">
        <v>651.50659133709985</v>
      </c>
      <c r="O115" s="2">
        <v>90</v>
      </c>
    </row>
    <row r="116" spans="1:15" x14ac:dyDescent="0.35">
      <c r="A116" s="2">
        <v>7.2</v>
      </c>
      <c r="B116" s="2">
        <v>6.72</v>
      </c>
      <c r="C116" s="2">
        <v>93.3</v>
      </c>
      <c r="D116" s="2">
        <v>43.33</v>
      </c>
      <c r="E116" s="2">
        <v>46.52</v>
      </c>
      <c r="F116" s="2">
        <v>6.46</v>
      </c>
      <c r="G116" s="2">
        <v>3.56</v>
      </c>
      <c r="H116" s="2">
        <v>15.04</v>
      </c>
      <c r="I116" s="2">
        <v>18.91</v>
      </c>
      <c r="J116" s="2">
        <v>6.57</v>
      </c>
      <c r="K116" s="2">
        <v>52.779999999999994</v>
      </c>
      <c r="L116" s="2">
        <v>5</v>
      </c>
      <c r="M116" s="2">
        <v>1</v>
      </c>
      <c r="N116" s="2">
        <v>401.63545943059307</v>
      </c>
      <c r="O116" s="2">
        <v>278.73</v>
      </c>
    </row>
    <row r="117" spans="1:15" x14ac:dyDescent="0.35">
      <c r="A117" s="2">
        <v>90.12</v>
      </c>
      <c r="B117" s="2">
        <v>76.239999999999995</v>
      </c>
      <c r="C117" s="2">
        <v>84.6</v>
      </c>
      <c r="D117" s="2">
        <v>43.05</v>
      </c>
      <c r="E117" s="2">
        <v>34.619999999999997</v>
      </c>
      <c r="F117" s="2">
        <v>5.03</v>
      </c>
      <c r="G117" s="2">
        <v>1.48</v>
      </c>
      <c r="H117" s="2">
        <v>21.1</v>
      </c>
      <c r="I117" s="2">
        <v>20.399999999999999</v>
      </c>
      <c r="J117" s="2">
        <v>10.73</v>
      </c>
      <c r="K117" s="2">
        <v>32.36999999999999</v>
      </c>
      <c r="L117" s="2">
        <v>6</v>
      </c>
      <c r="M117" s="2">
        <v>1</v>
      </c>
      <c r="N117" s="2">
        <v>490.12829650748398</v>
      </c>
      <c r="O117" s="2">
        <v>281.68</v>
      </c>
    </row>
    <row r="118" spans="1:15" x14ac:dyDescent="0.35">
      <c r="A118" s="2">
        <v>10.5</v>
      </c>
      <c r="B118" s="2">
        <v>8.36</v>
      </c>
      <c r="C118" s="2">
        <v>79.680000000000007</v>
      </c>
      <c r="D118" s="2">
        <v>39.47</v>
      </c>
      <c r="E118" s="2">
        <v>28.56</v>
      </c>
      <c r="F118" s="2">
        <v>5.62</v>
      </c>
      <c r="G118" s="2">
        <v>5.63</v>
      </c>
      <c r="H118" s="2">
        <v>12.66</v>
      </c>
      <c r="I118" s="2">
        <v>12.42</v>
      </c>
      <c r="J118" s="2">
        <v>7.8</v>
      </c>
      <c r="K118" s="2">
        <v>46.800000000000011</v>
      </c>
      <c r="L118" s="2">
        <v>5</v>
      </c>
      <c r="M118" s="2">
        <v>1</v>
      </c>
      <c r="N118" s="2">
        <v>494.45845946855036</v>
      </c>
      <c r="O118" s="2">
        <v>256.05500000000001</v>
      </c>
    </row>
    <row r="119" spans="1:15" x14ac:dyDescent="0.35">
      <c r="A119" s="2">
        <v>8.0399999999999991</v>
      </c>
      <c r="B119" s="2">
        <v>7.26</v>
      </c>
      <c r="C119" s="2">
        <v>90.3</v>
      </c>
      <c r="D119" s="2">
        <v>43.6</v>
      </c>
      <c r="E119" s="2">
        <v>33.47</v>
      </c>
      <c r="F119" s="2">
        <v>6.24</v>
      </c>
      <c r="G119" s="2">
        <v>6.54</v>
      </c>
      <c r="H119" s="2">
        <v>17.27</v>
      </c>
      <c r="I119" s="2">
        <v>38.14</v>
      </c>
      <c r="J119" s="2">
        <v>10.3</v>
      </c>
      <c r="K119" s="2">
        <v>24.59</v>
      </c>
      <c r="L119" s="2">
        <v>5</v>
      </c>
      <c r="M119" s="2">
        <v>1</v>
      </c>
      <c r="N119" s="2">
        <v>473.30921906881844</v>
      </c>
      <c r="O119" s="2">
        <v>129.11000000000001</v>
      </c>
    </row>
    <row r="120" spans="1:15" x14ac:dyDescent="0.35">
      <c r="A120" s="2">
        <v>7.22</v>
      </c>
      <c r="B120" s="2">
        <v>5.26</v>
      </c>
      <c r="C120" s="2">
        <v>72.849999999999994</v>
      </c>
      <c r="D120" s="2">
        <v>31.04</v>
      </c>
      <c r="E120" s="2">
        <v>33.17</v>
      </c>
      <c r="F120" s="2">
        <v>4.38</v>
      </c>
      <c r="G120" s="2">
        <v>3.9</v>
      </c>
      <c r="H120" s="2">
        <v>7.87</v>
      </c>
      <c r="I120" s="2">
        <v>24.85</v>
      </c>
      <c r="J120" s="2">
        <v>9.43</v>
      </c>
      <c r="K120" s="2">
        <v>30.699999999999989</v>
      </c>
      <c r="L120" s="2">
        <v>5</v>
      </c>
      <c r="M120" s="2">
        <v>1</v>
      </c>
      <c r="N120" s="2">
        <v>376.39904354623633</v>
      </c>
      <c r="O120" s="2">
        <v>157.9</v>
      </c>
    </row>
    <row r="121" spans="1:15" x14ac:dyDescent="0.35">
      <c r="A121" s="2">
        <v>10.67</v>
      </c>
      <c r="B121" s="2">
        <v>9.0399999999999991</v>
      </c>
      <c r="C121" s="2">
        <v>84.72</v>
      </c>
      <c r="D121" s="2">
        <v>38.28</v>
      </c>
      <c r="E121" s="2">
        <v>49.45</v>
      </c>
      <c r="F121" s="2">
        <v>5.45</v>
      </c>
      <c r="G121" s="2">
        <v>6.33</v>
      </c>
      <c r="H121" s="2">
        <v>8.61</v>
      </c>
      <c r="I121" s="2">
        <v>11.43</v>
      </c>
      <c r="J121" s="2">
        <v>14.21</v>
      </c>
      <c r="K121" s="2">
        <v>50.470000000000006</v>
      </c>
      <c r="L121" s="2">
        <v>5</v>
      </c>
      <c r="M121" s="2">
        <v>1</v>
      </c>
      <c r="N121" s="2">
        <v>300.29645261782736</v>
      </c>
      <c r="O121" s="2">
        <v>158.56305</v>
      </c>
    </row>
    <row r="122" spans="1:15" x14ac:dyDescent="0.35">
      <c r="A122" s="2">
        <v>35.31</v>
      </c>
      <c r="B122" s="2">
        <v>32.92</v>
      </c>
      <c r="C122" s="2">
        <v>93.23</v>
      </c>
      <c r="D122" s="2">
        <v>49.09</v>
      </c>
      <c r="E122" s="2">
        <v>35.25</v>
      </c>
      <c r="F122" s="2">
        <v>6.61</v>
      </c>
      <c r="G122" s="2">
        <v>1.82</v>
      </c>
      <c r="H122" s="2">
        <v>25.08</v>
      </c>
      <c r="I122" s="2">
        <v>34.049999999999997</v>
      </c>
      <c r="J122" s="2">
        <v>16.41</v>
      </c>
      <c r="K122" s="2">
        <v>17.690000000000008</v>
      </c>
      <c r="L122" s="2">
        <v>3</v>
      </c>
      <c r="M122" s="2">
        <v>1</v>
      </c>
      <c r="N122" s="2">
        <v>548.62383672882754</v>
      </c>
      <c r="O122" s="2">
        <v>133.68</v>
      </c>
    </row>
    <row r="123" spans="1:15" x14ac:dyDescent="0.35">
      <c r="A123" s="2">
        <v>26.3</v>
      </c>
      <c r="B123" s="2">
        <v>22.7</v>
      </c>
      <c r="C123" s="2">
        <v>86.3</v>
      </c>
      <c r="D123" s="2">
        <v>52.9</v>
      </c>
      <c r="E123" s="2">
        <v>22.5</v>
      </c>
      <c r="F123" s="2">
        <v>7.9</v>
      </c>
      <c r="G123" s="2">
        <v>2.6</v>
      </c>
      <c r="H123" s="2">
        <v>15.2</v>
      </c>
      <c r="I123" s="2">
        <v>9.1999999999999993</v>
      </c>
      <c r="J123" s="2">
        <v>4.3</v>
      </c>
      <c r="K123" s="2">
        <v>57.599999999999994</v>
      </c>
      <c r="L123" s="2">
        <v>3</v>
      </c>
      <c r="M123" s="2">
        <v>0.5</v>
      </c>
      <c r="N123" s="2">
        <v>722.44858362436935</v>
      </c>
      <c r="O123" s="2">
        <v>541</v>
      </c>
    </row>
    <row r="124" spans="1:15" x14ac:dyDescent="0.35">
      <c r="A124" s="2">
        <v>9.16</v>
      </c>
      <c r="B124" s="2">
        <v>7.25</v>
      </c>
      <c r="C124" s="2">
        <v>79.150000000000006</v>
      </c>
      <c r="D124" s="2">
        <v>49.5</v>
      </c>
      <c r="E124" s="2">
        <v>37.18</v>
      </c>
      <c r="F124" s="2">
        <v>6.79</v>
      </c>
      <c r="G124" s="2">
        <v>6.03</v>
      </c>
      <c r="H124" s="2">
        <v>7.24</v>
      </c>
      <c r="I124" s="2">
        <v>21.51</v>
      </c>
      <c r="J124" s="2">
        <v>21.15</v>
      </c>
      <c r="K124" s="2">
        <v>29.250000000000007</v>
      </c>
      <c r="L124" s="2">
        <v>5</v>
      </c>
      <c r="M124" s="2">
        <v>1</v>
      </c>
      <c r="N124" s="2">
        <v>488.25125628140694</v>
      </c>
      <c r="O124" s="2">
        <v>187.84443999999999</v>
      </c>
    </row>
    <row r="125" spans="1:15" x14ac:dyDescent="0.35">
      <c r="A125" s="2">
        <v>58.2</v>
      </c>
      <c r="B125" s="2">
        <v>57.6</v>
      </c>
      <c r="C125" s="2">
        <v>99</v>
      </c>
      <c r="D125" s="2">
        <v>53</v>
      </c>
      <c r="E125" s="2">
        <v>36.299999999999997</v>
      </c>
      <c r="F125" s="2">
        <v>7.9</v>
      </c>
      <c r="G125" s="2">
        <v>1.2</v>
      </c>
      <c r="H125" s="2">
        <v>11.6</v>
      </c>
      <c r="I125" s="2">
        <v>32.1</v>
      </c>
      <c r="J125" s="2">
        <v>1.5</v>
      </c>
      <c r="K125" s="2">
        <v>53.800000000000004</v>
      </c>
      <c r="L125" s="2">
        <v>6</v>
      </c>
      <c r="M125" s="2">
        <v>1</v>
      </c>
      <c r="N125" s="2">
        <v>591.07384823848236</v>
      </c>
      <c r="O125" s="2">
        <v>383.4</v>
      </c>
    </row>
    <row r="126" spans="1:15" x14ac:dyDescent="0.35">
      <c r="A126" s="2">
        <v>90.2</v>
      </c>
      <c r="B126" s="2">
        <v>74.3</v>
      </c>
      <c r="C126" s="2">
        <v>82.4</v>
      </c>
      <c r="D126" s="2">
        <v>41.4</v>
      </c>
      <c r="E126" s="2">
        <v>35.299999999999997</v>
      </c>
      <c r="F126" s="2">
        <v>4.9000000000000004</v>
      </c>
      <c r="G126" s="2">
        <v>0.4</v>
      </c>
      <c r="H126" s="2">
        <v>41.4</v>
      </c>
      <c r="I126" s="2">
        <v>18</v>
      </c>
      <c r="J126" s="2">
        <v>20.399999999999999</v>
      </c>
      <c r="K126" s="2">
        <v>2.6000000000000085</v>
      </c>
      <c r="L126" s="2">
        <v>3</v>
      </c>
      <c r="M126" s="2">
        <v>0.5</v>
      </c>
      <c r="N126" s="2">
        <v>484.9390243902439</v>
      </c>
      <c r="O126" s="2">
        <v>49</v>
      </c>
    </row>
    <row r="127" spans="1:15" x14ac:dyDescent="0.35">
      <c r="A127" s="2">
        <v>95.3</v>
      </c>
      <c r="B127" s="2">
        <v>93.11</v>
      </c>
      <c r="C127" s="2">
        <v>97.71</v>
      </c>
      <c r="D127" s="2">
        <v>47.71</v>
      </c>
      <c r="E127" s="2">
        <v>43.5</v>
      </c>
      <c r="F127" s="2">
        <v>5.81</v>
      </c>
      <c r="G127" s="2">
        <v>0.2</v>
      </c>
      <c r="H127" s="2">
        <v>32.1</v>
      </c>
      <c r="I127" s="2">
        <v>24.35</v>
      </c>
      <c r="J127" s="2">
        <v>23.18</v>
      </c>
      <c r="K127" s="2">
        <v>18.079999999999984</v>
      </c>
      <c r="L127" s="2">
        <v>6</v>
      </c>
      <c r="M127" s="2">
        <v>1</v>
      </c>
      <c r="N127" s="2">
        <v>467.52040046629639</v>
      </c>
      <c r="O127" s="2">
        <v>45.08</v>
      </c>
    </row>
    <row r="128" spans="1:15" x14ac:dyDescent="0.35">
      <c r="A128" s="2">
        <v>13.9</v>
      </c>
      <c r="B128" s="2">
        <v>12.41</v>
      </c>
      <c r="C128" s="2">
        <v>89.28</v>
      </c>
      <c r="D128" s="2">
        <v>39.46</v>
      </c>
      <c r="E128" s="2">
        <v>53.19</v>
      </c>
      <c r="F128" s="2">
        <v>4.66</v>
      </c>
      <c r="G128" s="2">
        <v>2.2000000000000002</v>
      </c>
      <c r="H128" s="2">
        <v>6.69</v>
      </c>
      <c r="I128" s="2">
        <v>17.28</v>
      </c>
      <c r="J128" s="2">
        <v>19.399999999999999</v>
      </c>
      <c r="K128" s="2">
        <v>45.910000000000004</v>
      </c>
      <c r="L128" s="2">
        <v>5</v>
      </c>
      <c r="M128" s="2">
        <v>1</v>
      </c>
      <c r="N128" s="2">
        <v>300.88265835929388</v>
      </c>
      <c r="O128" s="2">
        <v>222.73837</v>
      </c>
    </row>
    <row r="129" spans="1:15" x14ac:dyDescent="0.35">
      <c r="A129" s="2">
        <v>4.92</v>
      </c>
      <c r="B129" s="2">
        <v>4.5</v>
      </c>
      <c r="C129" s="2">
        <v>91.54</v>
      </c>
      <c r="D129" s="2">
        <v>45.24</v>
      </c>
      <c r="E129" s="2">
        <v>45.12</v>
      </c>
      <c r="F129" s="2">
        <v>6.44</v>
      </c>
      <c r="G129" s="2">
        <v>3.05</v>
      </c>
      <c r="H129" s="2">
        <v>12.09</v>
      </c>
      <c r="I129" s="2">
        <v>4.49</v>
      </c>
      <c r="J129" s="2">
        <v>6.82</v>
      </c>
      <c r="K129" s="2">
        <v>68.140000000000015</v>
      </c>
      <c r="L129" s="2">
        <v>5</v>
      </c>
      <c r="M129" s="2">
        <v>1</v>
      </c>
      <c r="N129" s="2">
        <v>426.98047070605912</v>
      </c>
      <c r="O129" s="2">
        <v>346.29</v>
      </c>
    </row>
    <row r="130" spans="1:15" x14ac:dyDescent="0.35">
      <c r="A130" s="2">
        <v>4.13</v>
      </c>
      <c r="B130" s="2">
        <v>3.17</v>
      </c>
      <c r="C130" s="2">
        <v>76.760000000000005</v>
      </c>
      <c r="D130" s="2">
        <v>35.549999999999997</v>
      </c>
      <c r="E130" s="2">
        <v>30.44</v>
      </c>
      <c r="F130" s="2">
        <v>5.27</v>
      </c>
      <c r="G130" s="2">
        <v>5.1100000000000003</v>
      </c>
      <c r="H130" s="2">
        <v>15.64</v>
      </c>
      <c r="I130" s="2">
        <v>36.909999999999997</v>
      </c>
      <c r="J130" s="2">
        <v>4.41</v>
      </c>
      <c r="K130" s="2">
        <v>19.800000000000008</v>
      </c>
      <c r="L130" s="2">
        <v>5</v>
      </c>
      <c r="M130" s="2">
        <v>1</v>
      </c>
      <c r="N130" s="2">
        <v>448.02933088909253</v>
      </c>
      <c r="O130" s="2">
        <v>183.51</v>
      </c>
    </row>
    <row r="131" spans="1:15" x14ac:dyDescent="0.35">
      <c r="A131" s="2">
        <v>40.76</v>
      </c>
      <c r="B131" s="2">
        <v>36.479999999999997</v>
      </c>
      <c r="C131" s="2">
        <v>89.5</v>
      </c>
      <c r="D131" s="2">
        <v>34.67</v>
      </c>
      <c r="E131" s="2">
        <v>54.39</v>
      </c>
      <c r="F131" s="2">
        <v>5.07</v>
      </c>
      <c r="G131" s="2">
        <v>5.36</v>
      </c>
      <c r="H131" s="2">
        <v>6.01</v>
      </c>
      <c r="I131" s="2">
        <v>16.47</v>
      </c>
      <c r="J131" s="2">
        <v>16.46</v>
      </c>
      <c r="K131" s="2">
        <v>50.559999999999995</v>
      </c>
      <c r="L131" s="2">
        <v>5</v>
      </c>
      <c r="M131" s="2">
        <v>1</v>
      </c>
      <c r="N131" s="2">
        <v>244.26743056253554</v>
      </c>
      <c r="O131" s="2">
        <v>160.80967000000001</v>
      </c>
    </row>
    <row r="132" spans="1:15" x14ac:dyDescent="0.35">
      <c r="A132" s="2">
        <v>94.21</v>
      </c>
      <c r="B132" s="2">
        <v>90.15</v>
      </c>
      <c r="C132" s="2">
        <v>95.69</v>
      </c>
      <c r="D132" s="2">
        <v>41.64</v>
      </c>
      <c r="E132" s="2">
        <v>44.48</v>
      </c>
      <c r="F132" s="2">
        <v>5.4509999999999996</v>
      </c>
      <c r="G132" s="2">
        <v>0.56499999999999995</v>
      </c>
      <c r="H132" s="2">
        <v>34.71</v>
      </c>
      <c r="I132" s="2">
        <v>25.08</v>
      </c>
      <c r="J132" s="2">
        <v>12.53</v>
      </c>
      <c r="K132" s="2">
        <v>23.369999999999997</v>
      </c>
      <c r="L132" s="2">
        <v>6</v>
      </c>
      <c r="M132" s="2">
        <v>1</v>
      </c>
      <c r="N132" s="2">
        <v>414.81939741252069</v>
      </c>
      <c r="O132" s="2">
        <v>46.3</v>
      </c>
    </row>
    <row r="133" spans="1:15" x14ac:dyDescent="0.35">
      <c r="A133" s="2">
        <v>20.04</v>
      </c>
      <c r="B133" s="2">
        <v>17.829999999999998</v>
      </c>
      <c r="C133" s="2">
        <v>88.97</v>
      </c>
      <c r="D133" s="2">
        <v>53.01</v>
      </c>
      <c r="E133" s="2">
        <v>30.5</v>
      </c>
      <c r="F133" s="2">
        <v>7.77</v>
      </c>
      <c r="G133" s="2">
        <v>8.23</v>
      </c>
      <c r="H133" s="2">
        <v>9.75</v>
      </c>
      <c r="I133" s="2">
        <v>16.940000000000001</v>
      </c>
      <c r="J133" s="2">
        <v>13.45</v>
      </c>
      <c r="K133" s="2">
        <v>48.83</v>
      </c>
      <c r="L133" s="2">
        <v>5</v>
      </c>
      <c r="M133" s="2">
        <v>1</v>
      </c>
      <c r="N133" s="2">
        <v>558.92875087930861</v>
      </c>
      <c r="O133" s="2">
        <v>180.84066999999999</v>
      </c>
    </row>
    <row r="134" spans="1:15" x14ac:dyDescent="0.35">
      <c r="A134" s="2">
        <v>98.5</v>
      </c>
      <c r="B134" s="2">
        <v>62.9</v>
      </c>
      <c r="C134" s="2">
        <v>63.8</v>
      </c>
      <c r="D134" s="2">
        <v>33.700000000000003</v>
      </c>
      <c r="E134" s="2">
        <v>39.5</v>
      </c>
      <c r="F134" s="2">
        <v>4.2</v>
      </c>
      <c r="G134" s="2">
        <v>0.1</v>
      </c>
      <c r="H134" s="2">
        <v>57</v>
      </c>
      <c r="I134" s="2">
        <v>10.7</v>
      </c>
      <c r="J134" s="2">
        <v>0</v>
      </c>
      <c r="K134" s="2">
        <v>0</v>
      </c>
      <c r="L134" s="2">
        <v>10</v>
      </c>
      <c r="M134" s="2">
        <v>1</v>
      </c>
      <c r="N134" s="2">
        <v>378.43010752688161</v>
      </c>
      <c r="O134" s="2">
        <v>316.39999999999998</v>
      </c>
    </row>
    <row r="135" spans="1:15" x14ac:dyDescent="0.35">
      <c r="A135" s="2">
        <v>66.010000000000005</v>
      </c>
      <c r="B135" s="2">
        <v>44.13</v>
      </c>
      <c r="C135" s="2">
        <v>66.88</v>
      </c>
      <c r="D135" s="2">
        <v>29.56</v>
      </c>
      <c r="E135" s="2">
        <v>54.38</v>
      </c>
      <c r="F135" s="2">
        <v>4.4400000000000004</v>
      </c>
      <c r="G135" s="2">
        <v>3.6</v>
      </c>
      <c r="H135" s="2">
        <v>9.06</v>
      </c>
      <c r="I135" s="2">
        <v>13.55</v>
      </c>
      <c r="J135" s="2">
        <v>4.63</v>
      </c>
      <c r="K135" s="2">
        <v>39.639999999999993</v>
      </c>
      <c r="L135" s="2">
        <v>5</v>
      </c>
      <c r="M135" s="2">
        <v>1</v>
      </c>
      <c r="N135" s="2">
        <v>204.70029716605058</v>
      </c>
      <c r="O135" s="2">
        <v>174.5</v>
      </c>
    </row>
    <row r="136" spans="1:15" x14ac:dyDescent="0.35">
      <c r="A136" s="2">
        <v>5.8</v>
      </c>
      <c r="B136" s="2">
        <v>4.28</v>
      </c>
      <c r="C136" s="2">
        <v>73.790000000000006</v>
      </c>
      <c r="D136" s="2">
        <v>30.4</v>
      </c>
      <c r="E136" s="2">
        <v>34.18</v>
      </c>
      <c r="F136" s="2">
        <v>4.5999999999999996</v>
      </c>
      <c r="G136" s="2">
        <v>4.25</v>
      </c>
      <c r="H136" s="2">
        <v>19.22</v>
      </c>
      <c r="I136" s="2">
        <v>37.840000000000003</v>
      </c>
      <c r="J136" s="2">
        <v>3.32</v>
      </c>
      <c r="K136" s="2">
        <v>13.410000000000004</v>
      </c>
      <c r="L136" s="2">
        <v>5</v>
      </c>
      <c r="M136" s="2">
        <v>1</v>
      </c>
      <c r="N136" s="2">
        <v>364.16087884152716</v>
      </c>
      <c r="O136" s="2">
        <v>164.38</v>
      </c>
    </row>
    <row r="137" spans="1:15" x14ac:dyDescent="0.35">
      <c r="A137" s="2">
        <v>13.8</v>
      </c>
      <c r="B137" s="2">
        <v>11.71</v>
      </c>
      <c r="C137" s="2">
        <v>84.78</v>
      </c>
      <c r="D137" s="2">
        <v>33.4</v>
      </c>
      <c r="E137" s="2">
        <v>53.79</v>
      </c>
      <c r="F137" s="2">
        <v>4.79</v>
      </c>
      <c r="G137" s="2">
        <v>1.77</v>
      </c>
      <c r="H137" s="2">
        <v>25.71</v>
      </c>
      <c r="I137" s="2">
        <v>28.3</v>
      </c>
      <c r="J137" s="2">
        <v>18.72</v>
      </c>
      <c r="K137" s="2">
        <v>12.05</v>
      </c>
      <c r="L137" s="2">
        <v>5</v>
      </c>
      <c r="M137" s="2">
        <v>1</v>
      </c>
      <c r="N137" s="2">
        <v>263.43288888888884</v>
      </c>
      <c r="O137" s="2">
        <v>156.97999999999999</v>
      </c>
    </row>
    <row r="138" spans="1:15" x14ac:dyDescent="0.35">
      <c r="A138" s="2">
        <v>72.5</v>
      </c>
      <c r="B138" s="2">
        <v>60.4</v>
      </c>
      <c r="C138" s="2">
        <v>83.3</v>
      </c>
      <c r="D138" s="2">
        <v>41.4</v>
      </c>
      <c r="E138" s="2">
        <v>34.200000000000003</v>
      </c>
      <c r="F138" s="2">
        <v>5.7</v>
      </c>
      <c r="G138" s="2">
        <v>1.6</v>
      </c>
      <c r="H138" s="2">
        <v>21</v>
      </c>
      <c r="I138" s="2">
        <v>20.100000000000001</v>
      </c>
      <c r="J138" s="2">
        <v>10.5</v>
      </c>
      <c r="K138" s="2">
        <v>31.699999999999996</v>
      </c>
      <c r="L138" s="2">
        <v>3</v>
      </c>
      <c r="M138" s="2">
        <v>0.5</v>
      </c>
      <c r="N138" s="2">
        <v>502.65379975874544</v>
      </c>
      <c r="O138" s="2">
        <v>183</v>
      </c>
    </row>
    <row r="139" spans="1:15" x14ac:dyDescent="0.35">
      <c r="A139" s="2">
        <v>15.27</v>
      </c>
      <c r="B139" s="2">
        <v>13.36</v>
      </c>
      <c r="C139" s="2">
        <v>87.49</v>
      </c>
      <c r="D139" s="2">
        <v>42.52</v>
      </c>
      <c r="E139" s="2">
        <v>45.14</v>
      </c>
      <c r="F139" s="2">
        <v>6.26</v>
      </c>
      <c r="G139" s="2">
        <v>5.58</v>
      </c>
      <c r="H139" s="2">
        <v>17.18</v>
      </c>
      <c r="I139" s="2">
        <v>11.75</v>
      </c>
      <c r="J139" s="2">
        <v>7.59</v>
      </c>
      <c r="K139" s="2">
        <v>50.97</v>
      </c>
      <c r="L139" s="2">
        <v>5</v>
      </c>
      <c r="M139" s="2">
        <v>1</v>
      </c>
      <c r="N139" s="2">
        <v>382.57621440536002</v>
      </c>
      <c r="O139" s="2">
        <v>71.933549999999997</v>
      </c>
    </row>
    <row r="140" spans="1:15" x14ac:dyDescent="0.35">
      <c r="A140" s="2">
        <v>87.19</v>
      </c>
      <c r="B140" s="2">
        <v>83.63</v>
      </c>
      <c r="C140" s="2">
        <v>95.92</v>
      </c>
      <c r="D140" s="2">
        <v>44.04</v>
      </c>
      <c r="E140" s="2">
        <v>45.5</v>
      </c>
      <c r="F140" s="2">
        <v>6.84</v>
      </c>
      <c r="G140" s="2">
        <v>3.47</v>
      </c>
      <c r="H140" s="2">
        <v>5.68</v>
      </c>
      <c r="I140" s="2">
        <v>28.68</v>
      </c>
      <c r="J140" s="2">
        <v>1.8</v>
      </c>
      <c r="K140" s="2">
        <v>59.760000000000012</v>
      </c>
      <c r="L140" s="2">
        <v>5</v>
      </c>
      <c r="M140" s="2">
        <v>1</v>
      </c>
      <c r="N140" s="2">
        <v>423.12468703054583</v>
      </c>
      <c r="O140" s="2">
        <v>264.16000000000003</v>
      </c>
    </row>
    <row r="141" spans="1:15" x14ac:dyDescent="0.35">
      <c r="A141" s="2">
        <v>93.64</v>
      </c>
      <c r="B141" s="2">
        <v>92.97</v>
      </c>
      <c r="C141" s="2">
        <v>99.28</v>
      </c>
      <c r="D141" s="2">
        <v>45.88</v>
      </c>
      <c r="E141" s="2">
        <v>46.41</v>
      </c>
      <c r="F141" s="2">
        <v>5.94</v>
      </c>
      <c r="G141" s="2">
        <v>0.55000000000000004</v>
      </c>
      <c r="H141" s="2">
        <v>19.899999999999999</v>
      </c>
      <c r="I141" s="2">
        <v>23</v>
      </c>
      <c r="J141" s="2">
        <v>28.12</v>
      </c>
      <c r="K141" s="2">
        <v>28.259999999999994</v>
      </c>
      <c r="L141" s="2">
        <v>6</v>
      </c>
      <c r="M141" s="2">
        <v>1</v>
      </c>
      <c r="N141" s="2">
        <v>434.09428359317002</v>
      </c>
      <c r="O141" s="2">
        <v>45.38</v>
      </c>
    </row>
    <row r="142" spans="1:15" x14ac:dyDescent="0.35">
      <c r="A142" s="2">
        <v>12.57</v>
      </c>
      <c r="B142" s="2">
        <v>10.97</v>
      </c>
      <c r="C142" s="2">
        <v>87.26</v>
      </c>
      <c r="D142" s="2">
        <v>37.01</v>
      </c>
      <c r="E142" s="2">
        <v>35.94</v>
      </c>
      <c r="F142" s="2">
        <v>5.5</v>
      </c>
      <c r="G142" s="2">
        <v>2.99</v>
      </c>
      <c r="H142" s="2">
        <v>33.409999999999997</v>
      </c>
      <c r="I142" s="2">
        <v>15.54</v>
      </c>
      <c r="J142" s="2">
        <v>13.64</v>
      </c>
      <c r="K142" s="2">
        <v>24.670000000000009</v>
      </c>
      <c r="L142" s="2">
        <v>5</v>
      </c>
      <c r="M142" s="2">
        <v>1</v>
      </c>
      <c r="N142" s="2">
        <v>436.75916830386376</v>
      </c>
      <c r="O142" s="2">
        <v>170.77</v>
      </c>
    </row>
    <row r="143" spans="1:15" x14ac:dyDescent="0.35">
      <c r="A143" s="2">
        <v>9.6999999999999993</v>
      </c>
      <c r="B143" s="2">
        <v>7.9</v>
      </c>
      <c r="C143" s="2">
        <v>81.400000000000006</v>
      </c>
      <c r="D143" s="2">
        <v>35.6</v>
      </c>
      <c r="E143" s="2">
        <v>38.799999999999997</v>
      </c>
      <c r="F143" s="2">
        <v>5.0999999999999996</v>
      </c>
      <c r="G143" s="2">
        <v>1.5</v>
      </c>
      <c r="H143" s="2">
        <v>34.700000000000003</v>
      </c>
      <c r="I143" s="2">
        <v>14.3</v>
      </c>
      <c r="J143" s="2">
        <v>1.7</v>
      </c>
      <c r="K143" s="2">
        <v>30.700000000000006</v>
      </c>
      <c r="L143" s="2">
        <v>6</v>
      </c>
      <c r="M143" s="2">
        <v>1</v>
      </c>
      <c r="N143" s="2">
        <v>407.73662551440333</v>
      </c>
      <c r="O143" s="2">
        <v>195</v>
      </c>
    </row>
    <row r="144" spans="1:15" x14ac:dyDescent="0.35">
      <c r="A144" s="2">
        <v>12.47</v>
      </c>
      <c r="B144" s="2">
        <v>10.6</v>
      </c>
      <c r="C144" s="2">
        <v>84.99</v>
      </c>
      <c r="D144" s="2">
        <v>39.44</v>
      </c>
      <c r="E144" s="2">
        <v>38.36</v>
      </c>
      <c r="F144" s="2">
        <v>4.1399999999999997</v>
      </c>
      <c r="G144" s="2">
        <v>2.62</v>
      </c>
      <c r="H144" s="2">
        <v>33.94</v>
      </c>
      <c r="I144" s="2">
        <v>27.21</v>
      </c>
      <c r="J144" s="2">
        <v>4.92</v>
      </c>
      <c r="K144" s="2">
        <v>18.919999999999995</v>
      </c>
      <c r="L144" s="2">
        <v>15</v>
      </c>
      <c r="M144" s="2">
        <v>1</v>
      </c>
      <c r="N144" s="2">
        <v>395.04099653106277</v>
      </c>
      <c r="O144" s="2">
        <v>267.89999999999998</v>
      </c>
    </row>
    <row r="145" spans="1:15" x14ac:dyDescent="0.35">
      <c r="A145" s="2">
        <v>13.96</v>
      </c>
      <c r="B145" s="2">
        <v>12.17</v>
      </c>
      <c r="C145" s="2">
        <v>87.18</v>
      </c>
      <c r="D145" s="2">
        <v>58.11</v>
      </c>
      <c r="E145" s="2">
        <v>26.92</v>
      </c>
      <c r="F145" s="2">
        <v>8.52</v>
      </c>
      <c r="G145" s="2">
        <v>5.95</v>
      </c>
      <c r="H145" s="2">
        <v>11.19</v>
      </c>
      <c r="I145" s="2">
        <v>8.2799999999999994</v>
      </c>
      <c r="J145" s="2">
        <v>25.58</v>
      </c>
      <c r="K145" s="2">
        <v>42.13000000000001</v>
      </c>
      <c r="L145" s="2">
        <v>5</v>
      </c>
      <c r="M145" s="2">
        <v>1</v>
      </c>
      <c r="N145" s="2">
        <v>654.2713567839196</v>
      </c>
      <c r="O145" s="2">
        <v>197.48803000000001</v>
      </c>
    </row>
    <row r="146" spans="1:15" x14ac:dyDescent="0.35">
      <c r="A146" s="2">
        <v>3.95</v>
      </c>
      <c r="B146" s="2">
        <v>2.71</v>
      </c>
      <c r="C146" s="2">
        <v>68.5</v>
      </c>
      <c r="D146" s="2">
        <v>29.95</v>
      </c>
      <c r="E146" s="2">
        <v>31.77</v>
      </c>
      <c r="F146" s="2">
        <v>4.59</v>
      </c>
      <c r="G146" s="2">
        <v>1.82</v>
      </c>
      <c r="H146" s="2">
        <v>35.119999999999997</v>
      </c>
      <c r="I146" s="2">
        <v>10.3</v>
      </c>
      <c r="J146" s="2">
        <v>12.26</v>
      </c>
      <c r="K146" s="2">
        <v>10.820000000000002</v>
      </c>
      <c r="L146" s="2">
        <v>5</v>
      </c>
      <c r="M146" s="2">
        <v>1</v>
      </c>
      <c r="N146" s="2">
        <v>419.6951905670532</v>
      </c>
      <c r="O146" s="2">
        <v>275.14999999999998</v>
      </c>
    </row>
    <row r="147" spans="1:15" x14ac:dyDescent="0.35">
      <c r="A147" s="2">
        <v>22.6</v>
      </c>
      <c r="B147" s="2">
        <v>20.059999999999999</v>
      </c>
      <c r="C147" s="2">
        <v>88.76</v>
      </c>
      <c r="D147" s="2">
        <v>48.78</v>
      </c>
      <c r="E147" s="2">
        <v>41.41</v>
      </c>
      <c r="F147" s="2">
        <v>6.92</v>
      </c>
      <c r="G147" s="2">
        <v>2.39</v>
      </c>
      <c r="H147" s="2">
        <v>8.07</v>
      </c>
      <c r="I147" s="2">
        <v>18.940000000000001</v>
      </c>
      <c r="J147" s="2">
        <v>12.63</v>
      </c>
      <c r="K147" s="2">
        <v>49.12</v>
      </c>
      <c r="L147" s="2">
        <v>5</v>
      </c>
      <c r="M147" s="2">
        <v>1</v>
      </c>
      <c r="N147" s="2">
        <v>492.22613065326624</v>
      </c>
      <c r="O147" s="2">
        <v>214.66882000000001</v>
      </c>
    </row>
    <row r="148" spans="1:15" x14ac:dyDescent="0.35">
      <c r="A148" s="2">
        <v>2.83</v>
      </c>
      <c r="B148" s="2">
        <v>2.4700000000000002</v>
      </c>
      <c r="C148" s="2">
        <v>87.28</v>
      </c>
      <c r="D148" s="2">
        <v>43.16</v>
      </c>
      <c r="E148" s="2">
        <v>33.799999999999997</v>
      </c>
      <c r="F148" s="2">
        <v>5.58</v>
      </c>
      <c r="G148" s="2">
        <v>4.3</v>
      </c>
      <c r="H148" s="2">
        <v>14.08</v>
      </c>
      <c r="I148" s="2">
        <v>56.36</v>
      </c>
      <c r="J148" s="2">
        <v>4.88</v>
      </c>
      <c r="K148" s="2">
        <v>11.960000000000004</v>
      </c>
      <c r="L148" s="2">
        <v>5</v>
      </c>
      <c r="M148" s="2">
        <v>1</v>
      </c>
      <c r="N148" s="2">
        <v>477.85198833103027</v>
      </c>
      <c r="O148" s="2">
        <v>244.41</v>
      </c>
    </row>
    <row r="149" spans="1:15" x14ac:dyDescent="0.35">
      <c r="A149" s="2">
        <v>36.72</v>
      </c>
      <c r="B149" s="2">
        <v>34.15</v>
      </c>
      <c r="C149" s="2">
        <v>93</v>
      </c>
      <c r="D149" s="2">
        <v>38.76</v>
      </c>
      <c r="E149" s="2">
        <v>51.07</v>
      </c>
      <c r="F149" s="2">
        <v>5.64</v>
      </c>
      <c r="G149" s="2">
        <v>4.0199999999999996</v>
      </c>
      <c r="H149" s="2">
        <v>8.8699999999999992</v>
      </c>
      <c r="I149" s="2">
        <v>16.48</v>
      </c>
      <c r="J149" s="2">
        <v>6.36</v>
      </c>
      <c r="K149" s="2">
        <v>61.289999999999992</v>
      </c>
      <c r="L149" s="2">
        <v>5</v>
      </c>
      <c r="M149" s="2">
        <v>1</v>
      </c>
      <c r="N149" s="2">
        <v>318.43903909940695</v>
      </c>
      <c r="O149" s="2">
        <v>144.91281000000001</v>
      </c>
    </row>
    <row r="150" spans="1:15" x14ac:dyDescent="0.35">
      <c r="A150" s="2">
        <v>85.8</v>
      </c>
      <c r="B150" s="2">
        <v>83.2</v>
      </c>
      <c r="C150" s="2">
        <v>97</v>
      </c>
      <c r="D150" s="2">
        <v>45.8</v>
      </c>
      <c r="E150" s="2">
        <v>44</v>
      </c>
      <c r="F150" s="2">
        <v>6.3</v>
      </c>
      <c r="G150" s="2">
        <v>0.4</v>
      </c>
      <c r="H150" s="2">
        <v>38.700000000000003</v>
      </c>
      <c r="I150" s="2">
        <v>19.2</v>
      </c>
      <c r="J150" s="2">
        <v>15.8</v>
      </c>
      <c r="K150" s="2">
        <v>23.299999999999994</v>
      </c>
      <c r="L150" s="2">
        <v>3</v>
      </c>
      <c r="M150" s="2">
        <v>0.5</v>
      </c>
      <c r="N150" s="2">
        <v>463.69602763385149</v>
      </c>
      <c r="O150" s="2">
        <v>171</v>
      </c>
    </row>
    <row r="151" spans="1:15" x14ac:dyDescent="0.35">
      <c r="A151" s="2">
        <v>5.44</v>
      </c>
      <c r="B151" s="2">
        <v>4.9800000000000004</v>
      </c>
      <c r="C151" s="2">
        <v>91.58</v>
      </c>
      <c r="D151" s="2">
        <v>40.130000000000003</v>
      </c>
      <c r="E151" s="2">
        <v>51.24</v>
      </c>
      <c r="F151" s="2">
        <v>6.42</v>
      </c>
      <c r="G151" s="2">
        <v>1.97</v>
      </c>
      <c r="H151" s="2">
        <v>11.06</v>
      </c>
      <c r="I151" s="2">
        <v>3.72</v>
      </c>
      <c r="J151" s="2">
        <v>3.3</v>
      </c>
      <c r="K151" s="2">
        <v>73.5</v>
      </c>
      <c r="L151" s="2">
        <v>5</v>
      </c>
      <c r="M151" s="2">
        <v>1</v>
      </c>
      <c r="N151" s="2">
        <v>364.02031542368348</v>
      </c>
      <c r="O151" s="2">
        <v>236.63</v>
      </c>
    </row>
    <row r="152" spans="1:15" x14ac:dyDescent="0.35">
      <c r="A152" s="2">
        <v>91.72</v>
      </c>
      <c r="B152" s="2">
        <v>88.09</v>
      </c>
      <c r="C152" s="2">
        <v>96.05</v>
      </c>
      <c r="D152" s="2">
        <v>42.14</v>
      </c>
      <c r="E152" s="2">
        <v>43.87</v>
      </c>
      <c r="F152" s="2">
        <v>6.24</v>
      </c>
      <c r="G152" s="2">
        <v>3.33</v>
      </c>
      <c r="H152" s="2">
        <v>21.58</v>
      </c>
      <c r="I152" s="2">
        <v>26.07</v>
      </c>
      <c r="J152" s="2">
        <v>10.1</v>
      </c>
      <c r="K152" s="2">
        <v>38.299999999999997</v>
      </c>
      <c r="L152" s="2">
        <v>6</v>
      </c>
      <c r="M152" s="2">
        <v>1</v>
      </c>
      <c r="N152" s="2">
        <v>412.74499546627612</v>
      </c>
      <c r="O152" s="2">
        <v>392.6</v>
      </c>
    </row>
    <row r="153" spans="1:15" x14ac:dyDescent="0.35">
      <c r="A153" s="2">
        <v>18.260000000000002</v>
      </c>
      <c r="B153" s="2">
        <v>16.37</v>
      </c>
      <c r="C153" s="2">
        <v>89.65</v>
      </c>
      <c r="D153" s="2">
        <v>50.23</v>
      </c>
      <c r="E153" s="2">
        <v>41.25</v>
      </c>
      <c r="F153" s="2">
        <v>3.57</v>
      </c>
      <c r="G153" s="2">
        <v>4.45</v>
      </c>
      <c r="H153" s="2">
        <v>34.700000000000003</v>
      </c>
      <c r="I153" s="2">
        <v>13.38</v>
      </c>
      <c r="J153" s="2">
        <v>18.739999999999998</v>
      </c>
      <c r="K153" s="2">
        <v>22.830000000000002</v>
      </c>
      <c r="L153" s="2">
        <v>5</v>
      </c>
      <c r="M153" s="2">
        <v>1</v>
      </c>
      <c r="N153" s="2">
        <v>399.69681742043548</v>
      </c>
      <c r="O153" s="2">
        <v>154.80457000000001</v>
      </c>
    </row>
    <row r="154" spans="1:15" x14ac:dyDescent="0.35">
      <c r="A154" s="2">
        <v>4.0599999999999996</v>
      </c>
      <c r="B154" s="2">
        <v>3.65</v>
      </c>
      <c r="C154" s="2">
        <v>89.79</v>
      </c>
      <c r="D154" s="2">
        <v>46.01</v>
      </c>
      <c r="E154" s="2">
        <v>44.59</v>
      </c>
      <c r="F154" s="2">
        <v>5.87</v>
      </c>
      <c r="G154" s="2">
        <v>3.43</v>
      </c>
      <c r="H154" s="2">
        <v>11.75</v>
      </c>
      <c r="I154" s="2">
        <v>5.75</v>
      </c>
      <c r="J154" s="2">
        <v>8.2799999999999994</v>
      </c>
      <c r="K154" s="2">
        <v>64.010000000000005</v>
      </c>
      <c r="L154" s="2">
        <v>5</v>
      </c>
      <c r="M154" s="2">
        <v>1</v>
      </c>
      <c r="N154" s="2">
        <v>417.55922589255925</v>
      </c>
      <c r="O154" s="2">
        <v>241.8</v>
      </c>
    </row>
    <row r="155" spans="1:15" x14ac:dyDescent="0.35">
      <c r="A155" s="2">
        <v>6.89</v>
      </c>
      <c r="B155" s="2">
        <v>6.29</v>
      </c>
      <c r="C155" s="2">
        <v>91.29</v>
      </c>
      <c r="D155" s="2">
        <v>41.61</v>
      </c>
      <c r="E155" s="2">
        <v>39.880000000000003</v>
      </c>
      <c r="F155" s="2">
        <v>5.81</v>
      </c>
      <c r="G155" s="2">
        <v>3.53</v>
      </c>
      <c r="H155" s="2">
        <v>11.04</v>
      </c>
      <c r="I155" s="2">
        <v>61.54</v>
      </c>
      <c r="J155" s="2">
        <v>5.26</v>
      </c>
      <c r="K155" s="2">
        <v>13.450000000000001</v>
      </c>
      <c r="L155" s="2">
        <v>5</v>
      </c>
      <c r="M155" s="2">
        <v>1</v>
      </c>
      <c r="N155" s="2">
        <v>429.68182318617193</v>
      </c>
      <c r="O155" s="2">
        <v>232.7</v>
      </c>
    </row>
    <row r="156" spans="1:15" x14ac:dyDescent="0.35">
      <c r="A156" s="2">
        <v>16.149999999999999</v>
      </c>
      <c r="B156" s="2">
        <v>14.4</v>
      </c>
      <c r="C156" s="2">
        <v>89.21</v>
      </c>
      <c r="D156" s="2">
        <v>40.409999999999997</v>
      </c>
      <c r="E156" s="2">
        <v>32.96</v>
      </c>
      <c r="F156" s="2">
        <v>5.57</v>
      </c>
      <c r="G156" s="2">
        <v>2.14</v>
      </c>
      <c r="H156" s="2">
        <v>30</v>
      </c>
      <c r="I156" s="2">
        <v>18.100000000000001</v>
      </c>
      <c r="J156" s="2">
        <v>28.75</v>
      </c>
      <c r="K156" s="2">
        <v>12.359999999999992</v>
      </c>
      <c r="L156" s="2">
        <v>5</v>
      </c>
      <c r="M156" s="2">
        <v>1</v>
      </c>
      <c r="N156" s="2">
        <v>499.40799210656144</v>
      </c>
      <c r="O156" s="2">
        <v>177.15</v>
      </c>
    </row>
    <row r="157" spans="1:15" x14ac:dyDescent="0.35">
      <c r="A157" s="2">
        <v>18.739999999999998</v>
      </c>
      <c r="B157" s="2">
        <v>14</v>
      </c>
      <c r="C157" s="2">
        <v>74.7</v>
      </c>
      <c r="D157" s="2">
        <v>40.44</v>
      </c>
      <c r="E157" s="2">
        <v>23.72</v>
      </c>
      <c r="F157" s="2">
        <v>5.4</v>
      </c>
      <c r="G157" s="2">
        <v>4.74</v>
      </c>
      <c r="H157" s="2">
        <v>15.08</v>
      </c>
      <c r="I157" s="2">
        <v>15.75</v>
      </c>
      <c r="J157" s="2">
        <v>5.5</v>
      </c>
      <c r="K157" s="2">
        <v>38.370000000000005</v>
      </c>
      <c r="L157" s="2">
        <v>5</v>
      </c>
      <c r="M157" s="2">
        <v>1</v>
      </c>
      <c r="N157" s="2">
        <v>561.48048452220723</v>
      </c>
      <c r="O157" s="2">
        <v>195.49799999999999</v>
      </c>
    </row>
    <row r="158" spans="1:15" x14ac:dyDescent="0.35">
      <c r="A158" s="2">
        <v>68.7</v>
      </c>
      <c r="B158" s="2">
        <v>68.099999999999994</v>
      </c>
      <c r="C158" s="2">
        <v>99.2</v>
      </c>
      <c r="D158" s="2">
        <v>53.2</v>
      </c>
      <c r="E158" s="2">
        <v>36.200000000000003</v>
      </c>
      <c r="F158" s="2">
        <v>6.9</v>
      </c>
      <c r="G158" s="2">
        <v>2.4</v>
      </c>
      <c r="H158" s="2">
        <v>29</v>
      </c>
      <c r="I158" s="2">
        <v>17.8</v>
      </c>
      <c r="J158" s="2">
        <v>30.1</v>
      </c>
      <c r="K158" s="2">
        <v>22.300000000000004</v>
      </c>
      <c r="L158" s="2">
        <v>6</v>
      </c>
      <c r="M158" s="2">
        <v>1</v>
      </c>
      <c r="N158" s="2">
        <v>555.85950692333677</v>
      </c>
      <c r="O158" s="2">
        <v>31.1</v>
      </c>
    </row>
    <row r="159" spans="1:15" x14ac:dyDescent="0.35">
      <c r="A159" s="2">
        <v>89.63</v>
      </c>
      <c r="B159" s="2">
        <v>89.58</v>
      </c>
      <c r="C159" s="2">
        <v>99.95</v>
      </c>
      <c r="D159" s="2">
        <v>49.1</v>
      </c>
      <c r="E159" s="2">
        <v>44.07</v>
      </c>
      <c r="F159" s="2">
        <v>6</v>
      </c>
      <c r="G159" s="2">
        <v>0.28999999999999998</v>
      </c>
      <c r="H159" s="2">
        <v>20.89</v>
      </c>
      <c r="I159" s="2">
        <v>11.67</v>
      </c>
      <c r="J159" s="2">
        <v>42.45</v>
      </c>
      <c r="K159" s="2">
        <v>24.939999999999998</v>
      </c>
      <c r="L159" s="2">
        <v>6</v>
      </c>
      <c r="M159" s="2">
        <v>1</v>
      </c>
      <c r="N159" s="2">
        <v>472.83497553455328</v>
      </c>
      <c r="O159" s="2">
        <v>28.6</v>
      </c>
    </row>
    <row r="160" spans="1:15" x14ac:dyDescent="0.35">
      <c r="A160" s="2">
        <v>90.5</v>
      </c>
      <c r="B160" s="2">
        <v>77.900000000000006</v>
      </c>
      <c r="C160" s="2">
        <v>86.1</v>
      </c>
      <c r="D160" s="2">
        <v>39.9</v>
      </c>
      <c r="E160" s="2">
        <v>39.6</v>
      </c>
      <c r="F160" s="2">
        <v>5.7</v>
      </c>
      <c r="G160" s="2">
        <v>0.4</v>
      </c>
      <c r="H160" s="2">
        <v>42.2</v>
      </c>
      <c r="I160" s="2">
        <v>27.2</v>
      </c>
      <c r="J160" s="2">
        <v>7.6</v>
      </c>
      <c r="K160" s="2">
        <v>9.0999999999999925</v>
      </c>
      <c r="L160" s="2">
        <v>3</v>
      </c>
      <c r="M160" s="2">
        <v>0.5</v>
      </c>
      <c r="N160" s="2">
        <v>456.77570093457939</v>
      </c>
      <c r="O160" s="2">
        <v>245</v>
      </c>
    </row>
    <row r="161" spans="1:15" x14ac:dyDescent="0.35">
      <c r="A161" s="2">
        <v>26</v>
      </c>
      <c r="B161" s="2">
        <v>24.7</v>
      </c>
      <c r="C161" s="2">
        <v>95.2</v>
      </c>
      <c r="D161" s="2">
        <v>47.6</v>
      </c>
      <c r="E161" s="2">
        <v>39.799999999999997</v>
      </c>
      <c r="F161" s="2">
        <v>6</v>
      </c>
      <c r="G161" s="2">
        <v>1.4</v>
      </c>
      <c r="H161" s="2">
        <v>14.4</v>
      </c>
      <c r="I161" s="2">
        <v>11.2</v>
      </c>
      <c r="J161" s="2">
        <v>8.8000000000000007</v>
      </c>
      <c r="K161" s="2">
        <v>60.8</v>
      </c>
      <c r="L161" s="2">
        <v>6</v>
      </c>
      <c r="M161" s="2">
        <v>1</v>
      </c>
      <c r="N161" s="2">
        <v>490.0492264416315</v>
      </c>
      <c r="O161" s="2">
        <v>80.599999999999994</v>
      </c>
    </row>
    <row r="162" spans="1:15" x14ac:dyDescent="0.35">
      <c r="A162" s="2">
        <v>8.51</v>
      </c>
      <c r="B162" s="2">
        <v>7.22</v>
      </c>
      <c r="C162" s="2">
        <v>84.83</v>
      </c>
      <c r="D162" s="2">
        <v>35.729999999999997</v>
      </c>
      <c r="E162" s="2">
        <v>41.21</v>
      </c>
      <c r="F162" s="2">
        <v>5.23</v>
      </c>
      <c r="G162" s="2">
        <v>2.61</v>
      </c>
      <c r="H162" s="2">
        <v>25.85</v>
      </c>
      <c r="I162" s="2">
        <v>15.56</v>
      </c>
      <c r="J162" s="2">
        <v>11.52</v>
      </c>
      <c r="K162" s="2">
        <v>31.899999999999995</v>
      </c>
      <c r="L162" s="2">
        <v>5</v>
      </c>
      <c r="M162" s="2">
        <v>1</v>
      </c>
      <c r="N162" s="2">
        <v>377.47699929228594</v>
      </c>
      <c r="O162" s="2">
        <v>124.36</v>
      </c>
    </row>
    <row r="163" spans="1:15" x14ac:dyDescent="0.35">
      <c r="A163" s="2">
        <v>84.4</v>
      </c>
      <c r="B163" s="2">
        <v>78.2</v>
      </c>
      <c r="C163" s="2">
        <v>92.7</v>
      </c>
      <c r="D163" s="2">
        <v>44.3</v>
      </c>
      <c r="E163" s="2">
        <v>38.9</v>
      </c>
      <c r="F163" s="2">
        <v>6.3</v>
      </c>
      <c r="G163" s="2">
        <v>2.7</v>
      </c>
      <c r="H163" s="2">
        <v>20.3</v>
      </c>
      <c r="I163" s="2">
        <v>17.399999999999999</v>
      </c>
      <c r="J163" s="2">
        <v>7.7</v>
      </c>
      <c r="K163" s="2">
        <v>47.300000000000004</v>
      </c>
      <c r="L163" s="2">
        <v>3</v>
      </c>
      <c r="M163" s="2">
        <v>0.5</v>
      </c>
      <c r="N163" s="2">
        <v>474.53000723065793</v>
      </c>
      <c r="O163" s="2">
        <v>262</v>
      </c>
    </row>
    <row r="164" spans="1:15" x14ac:dyDescent="0.35">
      <c r="A164" s="2">
        <v>11.9</v>
      </c>
      <c r="B164" s="2">
        <v>9.2799999999999994</v>
      </c>
      <c r="C164" s="2">
        <v>77.930000000000007</v>
      </c>
      <c r="D164" s="2">
        <v>37.770000000000003</v>
      </c>
      <c r="E164" s="2">
        <v>39.92</v>
      </c>
      <c r="F164" s="2">
        <v>5.6</v>
      </c>
      <c r="G164" s="2">
        <v>4.38</v>
      </c>
      <c r="H164" s="2">
        <v>5.81</v>
      </c>
      <c r="I164" s="2">
        <v>13.87</v>
      </c>
      <c r="J164" s="2">
        <v>25.54</v>
      </c>
      <c r="K164" s="2">
        <v>32.710000000000008</v>
      </c>
      <c r="L164" s="2">
        <v>5</v>
      </c>
      <c r="M164" s="2">
        <v>1</v>
      </c>
      <c r="N164" s="2">
        <v>391.60488194365234</v>
      </c>
      <c r="O164" s="2">
        <v>158.09</v>
      </c>
    </row>
    <row r="165" spans="1:15" x14ac:dyDescent="0.35">
      <c r="A165" s="2">
        <v>13.28</v>
      </c>
      <c r="B165" s="2">
        <v>9.44</v>
      </c>
      <c r="C165" s="2">
        <v>71.12</v>
      </c>
      <c r="D165" s="2">
        <v>33</v>
      </c>
      <c r="E165" s="2">
        <v>50.42</v>
      </c>
      <c r="F165" s="2">
        <v>4.9400000000000004</v>
      </c>
      <c r="G165" s="2">
        <v>3.88</v>
      </c>
      <c r="H165" s="2">
        <v>8.16</v>
      </c>
      <c r="I165" s="2">
        <v>24.02</v>
      </c>
      <c r="J165" s="2">
        <v>17.28</v>
      </c>
      <c r="K165" s="2">
        <v>21.660000000000011</v>
      </c>
      <c r="L165" s="2">
        <v>5</v>
      </c>
      <c r="M165" s="2">
        <v>1</v>
      </c>
      <c r="N165" s="2">
        <v>267.31352992194275</v>
      </c>
      <c r="O165" s="2">
        <v>223.38</v>
      </c>
    </row>
    <row r="166" spans="1:15" x14ac:dyDescent="0.35">
      <c r="A166" s="2">
        <v>11.82</v>
      </c>
      <c r="B166" s="2">
        <v>9.31</v>
      </c>
      <c r="C166" s="2">
        <v>78.760000000000005</v>
      </c>
      <c r="D166" s="2">
        <v>55.8</v>
      </c>
      <c r="E166" s="2">
        <v>32.25</v>
      </c>
      <c r="F166" s="2">
        <v>7.14</v>
      </c>
      <c r="G166" s="2">
        <v>4.32</v>
      </c>
      <c r="H166" s="2">
        <v>10.09</v>
      </c>
      <c r="I166" s="2">
        <v>23.01</v>
      </c>
      <c r="J166" s="2">
        <v>2.99</v>
      </c>
      <c r="K166" s="2">
        <v>42.669999999999995</v>
      </c>
      <c r="L166" s="2">
        <v>5</v>
      </c>
      <c r="M166" s="2">
        <v>1</v>
      </c>
      <c r="N166" s="2">
        <v>584.79047331926438</v>
      </c>
      <c r="O166" s="2">
        <v>161.57201000000001</v>
      </c>
    </row>
    <row r="167" spans="1:15" x14ac:dyDescent="0.35">
      <c r="A167" s="2">
        <v>94.69</v>
      </c>
      <c r="B167" s="2">
        <v>93.81</v>
      </c>
      <c r="C167" s="2">
        <v>99.07</v>
      </c>
      <c r="D167" s="2">
        <v>45.1</v>
      </c>
      <c r="E167" s="2">
        <v>47.33</v>
      </c>
      <c r="F167" s="2">
        <v>6.11</v>
      </c>
      <c r="G167" s="2">
        <v>0.03</v>
      </c>
      <c r="H167" s="2">
        <v>20.09</v>
      </c>
      <c r="I167" s="2">
        <v>23.23</v>
      </c>
      <c r="J167" s="2">
        <v>24.26</v>
      </c>
      <c r="K167" s="2">
        <v>31.489999999999984</v>
      </c>
      <c r="L167" s="2">
        <v>6</v>
      </c>
      <c r="M167" s="2">
        <v>1</v>
      </c>
      <c r="N167" s="2">
        <v>432.36109702072974</v>
      </c>
      <c r="O167" s="2">
        <v>142.38</v>
      </c>
    </row>
    <row r="168" spans="1:15" x14ac:dyDescent="0.35">
      <c r="A168" s="2">
        <v>6.39</v>
      </c>
      <c r="B168" s="2">
        <v>5.2</v>
      </c>
      <c r="C168" s="2">
        <v>81.38</v>
      </c>
      <c r="D168" s="2">
        <v>39.729999999999997</v>
      </c>
      <c r="E168" s="2">
        <v>49.3</v>
      </c>
      <c r="F168" s="2">
        <v>6</v>
      </c>
      <c r="G168" s="2">
        <v>4.47</v>
      </c>
      <c r="H168" s="2">
        <v>24.97</v>
      </c>
      <c r="I168" s="2">
        <v>11.83</v>
      </c>
      <c r="J168" s="2">
        <v>7.73</v>
      </c>
      <c r="K168" s="2">
        <v>36.849999999999994</v>
      </c>
      <c r="L168" s="2">
        <v>5</v>
      </c>
      <c r="M168" s="2">
        <v>1</v>
      </c>
      <c r="N168" s="2">
        <v>341.14907872696813</v>
      </c>
      <c r="O168" s="2">
        <v>194.98472000000001</v>
      </c>
    </row>
    <row r="169" spans="1:15" x14ac:dyDescent="0.35">
      <c r="A169" s="2">
        <v>16.59</v>
      </c>
      <c r="B169" s="2">
        <v>13.02</v>
      </c>
      <c r="C169" s="2">
        <v>78.489999999999995</v>
      </c>
      <c r="D169" s="2">
        <v>38.67</v>
      </c>
      <c r="E169" s="2">
        <v>28.26</v>
      </c>
      <c r="F169" s="2">
        <v>5.42</v>
      </c>
      <c r="G169" s="2">
        <v>5.74</v>
      </c>
      <c r="H169" s="2">
        <v>12.17</v>
      </c>
      <c r="I169" s="2">
        <v>17.690000000000001</v>
      </c>
      <c r="J169" s="2">
        <v>5.08</v>
      </c>
      <c r="K169" s="2">
        <v>43.55</v>
      </c>
      <c r="L169" s="2">
        <v>5</v>
      </c>
      <c r="M169" s="2">
        <v>1</v>
      </c>
      <c r="N169" s="2">
        <v>485.76002048917911</v>
      </c>
      <c r="O169" s="2">
        <v>205.36699999999999</v>
      </c>
    </row>
    <row r="170" spans="1:15" x14ac:dyDescent="0.35">
      <c r="A170" s="2">
        <v>89.76</v>
      </c>
      <c r="B170" s="2">
        <v>88.5</v>
      </c>
      <c r="C170" s="2">
        <v>98.6</v>
      </c>
      <c r="D170" s="2">
        <v>48.71</v>
      </c>
      <c r="E170" s="2">
        <v>43.19</v>
      </c>
      <c r="F170" s="2">
        <v>6.08</v>
      </c>
      <c r="G170" s="2">
        <v>0.13</v>
      </c>
      <c r="H170" s="2">
        <v>18.649999999999999</v>
      </c>
      <c r="I170" s="2">
        <v>18.48</v>
      </c>
      <c r="J170" s="2">
        <v>32.450000000000003</v>
      </c>
      <c r="K170" s="2">
        <v>29.019999999999982</v>
      </c>
      <c r="L170" s="2">
        <v>6</v>
      </c>
      <c r="M170" s="2">
        <v>1</v>
      </c>
      <c r="N170" s="2">
        <v>482.03207284340709</v>
      </c>
      <c r="O170" s="2">
        <v>62.42</v>
      </c>
    </row>
    <row r="171" spans="1:15" x14ac:dyDescent="0.35">
      <c r="A171" s="2">
        <v>4.96</v>
      </c>
      <c r="B171" s="2">
        <v>3.43</v>
      </c>
      <c r="C171" s="2">
        <v>69.150000000000006</v>
      </c>
      <c r="D171" s="2">
        <v>35.06</v>
      </c>
      <c r="E171" s="2">
        <v>24.6</v>
      </c>
      <c r="F171" s="2">
        <v>4.8099999999999996</v>
      </c>
      <c r="G171" s="2">
        <v>4.34</v>
      </c>
      <c r="H171" s="2">
        <v>12.08</v>
      </c>
      <c r="I171" s="2">
        <v>50.97</v>
      </c>
      <c r="J171" s="2">
        <v>5.76</v>
      </c>
      <c r="K171" s="2">
        <v>0.34000000000000874</v>
      </c>
      <c r="L171" s="2">
        <v>5</v>
      </c>
      <c r="M171" s="2">
        <v>1</v>
      </c>
      <c r="N171" s="2">
        <v>508.30790098338423</v>
      </c>
      <c r="O171" s="2">
        <v>118.04</v>
      </c>
    </row>
    <row r="172" spans="1:15" x14ac:dyDescent="0.35">
      <c r="A172" s="2">
        <v>12.04</v>
      </c>
      <c r="B172" s="2">
        <v>9.75</v>
      </c>
      <c r="C172" s="2">
        <v>80.95</v>
      </c>
      <c r="D172" s="2">
        <v>33.4</v>
      </c>
      <c r="E172" s="2">
        <v>54.81</v>
      </c>
      <c r="F172" s="2">
        <v>4.79</v>
      </c>
      <c r="G172" s="2">
        <v>1.77</v>
      </c>
      <c r="H172" s="2">
        <v>21.9</v>
      </c>
      <c r="I172" s="2">
        <v>17.510000000000002</v>
      </c>
      <c r="J172" s="2">
        <v>19.39</v>
      </c>
      <c r="K172" s="2">
        <v>22.150000000000006</v>
      </c>
      <c r="L172" s="2">
        <v>5</v>
      </c>
      <c r="M172" s="2">
        <v>1</v>
      </c>
      <c r="N172" s="2">
        <v>256.83057226267096</v>
      </c>
      <c r="O172" s="2">
        <v>71.73</v>
      </c>
    </row>
    <row r="173" spans="1:15" x14ac:dyDescent="0.35">
      <c r="A173" s="2">
        <v>5.52</v>
      </c>
      <c r="B173" s="2">
        <v>4.46</v>
      </c>
      <c r="C173" s="2">
        <v>80.8</v>
      </c>
      <c r="D173" s="2">
        <v>36.28</v>
      </c>
      <c r="E173" s="2">
        <v>34.35</v>
      </c>
      <c r="F173" s="2">
        <v>5.19</v>
      </c>
      <c r="G173" s="2">
        <v>4.58</v>
      </c>
      <c r="H173" s="2">
        <v>14.61</v>
      </c>
      <c r="I173" s="2">
        <v>41.05</v>
      </c>
      <c r="J173" s="2">
        <v>10.42</v>
      </c>
      <c r="K173" s="2">
        <v>14.72</v>
      </c>
      <c r="L173" s="2">
        <v>5</v>
      </c>
      <c r="M173" s="2">
        <v>1</v>
      </c>
      <c r="N173" s="2">
        <v>418.19444444444451</v>
      </c>
      <c r="O173" s="2">
        <v>171.5</v>
      </c>
    </row>
    <row r="174" spans="1:15" x14ac:dyDescent="0.35">
      <c r="A174" s="2">
        <v>94.28</v>
      </c>
      <c r="B174" s="2">
        <v>91.39</v>
      </c>
      <c r="C174" s="2">
        <v>96.93</v>
      </c>
      <c r="D174" s="2">
        <v>45.49</v>
      </c>
      <c r="E174" s="2">
        <v>44.57</v>
      </c>
      <c r="F174" s="2">
        <v>5.91</v>
      </c>
      <c r="G174" s="2">
        <v>0.47</v>
      </c>
      <c r="H174" s="2">
        <v>54.11</v>
      </c>
      <c r="I174" s="2">
        <v>14.62</v>
      </c>
      <c r="J174" s="2">
        <v>17.53</v>
      </c>
      <c r="K174" s="2">
        <v>10.670000000000009</v>
      </c>
      <c r="L174" s="2">
        <v>30</v>
      </c>
      <c r="M174" s="2">
        <v>0.5</v>
      </c>
      <c r="N174" s="2">
        <v>447.15712705654641</v>
      </c>
      <c r="O174" s="2">
        <v>94.08</v>
      </c>
    </row>
    <row r="175" spans="1:15" x14ac:dyDescent="0.35">
      <c r="A175" s="2">
        <v>8.68</v>
      </c>
      <c r="B175" s="2">
        <v>6.93</v>
      </c>
      <c r="C175" s="2">
        <v>79.81</v>
      </c>
      <c r="D175" s="2">
        <v>31.69</v>
      </c>
      <c r="E175" s="2">
        <v>46.29</v>
      </c>
      <c r="F175" s="2">
        <v>5.01</v>
      </c>
      <c r="G175" s="2">
        <v>2.76</v>
      </c>
      <c r="H175" s="2">
        <v>31.64</v>
      </c>
      <c r="I175" s="2">
        <v>13.96</v>
      </c>
      <c r="J175" s="2">
        <v>9.01</v>
      </c>
      <c r="K175" s="2">
        <v>25.200000000000003</v>
      </c>
      <c r="L175" s="2">
        <v>5</v>
      </c>
      <c r="M175" s="2">
        <v>1</v>
      </c>
      <c r="N175" s="2">
        <v>300.26627793974734</v>
      </c>
      <c r="O175" s="2">
        <v>179.24</v>
      </c>
    </row>
    <row r="176" spans="1:15" x14ac:dyDescent="0.35">
      <c r="A176" s="2">
        <v>95.75</v>
      </c>
      <c r="B176" s="2">
        <v>84.92</v>
      </c>
      <c r="C176" s="2">
        <v>88.69</v>
      </c>
      <c r="D176" s="2">
        <v>38.31</v>
      </c>
      <c r="E176" s="2">
        <v>43.51</v>
      </c>
      <c r="F176" s="2">
        <v>5.28</v>
      </c>
      <c r="G176" s="2">
        <v>0.86</v>
      </c>
      <c r="H176" s="2">
        <v>39.25</v>
      </c>
      <c r="I176" s="2">
        <v>33.65</v>
      </c>
      <c r="J176" s="2">
        <v>7.35</v>
      </c>
      <c r="K176" s="2">
        <v>8.44</v>
      </c>
      <c r="L176" s="2">
        <v>6</v>
      </c>
      <c r="M176" s="2">
        <v>1</v>
      </c>
      <c r="N176" s="2">
        <v>395.58321964529335</v>
      </c>
      <c r="O176" s="2">
        <v>204.5</v>
      </c>
    </row>
    <row r="177" spans="1:15" x14ac:dyDescent="0.35">
      <c r="A177" s="2">
        <v>7.02</v>
      </c>
      <c r="B177" s="2">
        <v>5.81</v>
      </c>
      <c r="C177" s="2">
        <v>82.77</v>
      </c>
      <c r="D177" s="2">
        <v>39.28</v>
      </c>
      <c r="E177" s="2">
        <v>32.01</v>
      </c>
      <c r="F177" s="2">
        <v>5.0999999999999996</v>
      </c>
      <c r="G177" s="2">
        <v>4.05</v>
      </c>
      <c r="H177" s="2">
        <v>28.86</v>
      </c>
      <c r="I177" s="2">
        <v>12.95</v>
      </c>
      <c r="J177" s="2">
        <v>7.91</v>
      </c>
      <c r="K177" s="2">
        <v>33.049999999999997</v>
      </c>
      <c r="L177" s="2">
        <v>5</v>
      </c>
      <c r="M177" s="2">
        <v>1</v>
      </c>
      <c r="N177" s="2">
        <v>463.79703298524794</v>
      </c>
      <c r="O177" s="2">
        <v>193.4</v>
      </c>
    </row>
  </sheetData>
  <sortState xmlns:xlrd2="http://schemas.microsoft.com/office/spreadsheetml/2017/richdata2" ref="A2:R177">
    <sortCondition ref="R2:R177"/>
  </sortState>
  <phoneticPr fontId="3" type="noConversion"/>
  <conditionalFormatting sqref="K1:K1048576">
    <cfRule type="cellIs" dxfId="6" priority="3" operator="lessThan">
      <formula>0</formula>
    </cfRule>
  </conditionalFormatting>
  <conditionalFormatting sqref="L1:N1048576">
    <cfRule type="cellIs" dxfId="5" priority="2" operator="greaterThan">
      <formula>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CA612-9DBE-4602-BA8B-D80E6691E15F}">
  <dimension ref="A1:D177"/>
  <sheetViews>
    <sheetView workbookViewId="0">
      <selection sqref="A1:A1048576"/>
    </sheetView>
  </sheetViews>
  <sheetFormatPr defaultRowHeight="14.15" x14ac:dyDescent="0.35"/>
  <cols>
    <col min="1" max="1" width="14.78515625" style="2" customWidth="1"/>
    <col min="4" max="4" width="9.140625" style="3"/>
  </cols>
  <sheetData>
    <row r="1" spans="1:4" ht="28.3" x14ac:dyDescent="0.35">
      <c r="A1" s="4" t="s">
        <v>239</v>
      </c>
    </row>
    <row r="2" spans="1:4" x14ac:dyDescent="0.35">
      <c r="A2" s="2">
        <v>469.36736958934512</v>
      </c>
      <c r="D2" s="3">
        <v>3.190925001450573E-5</v>
      </c>
    </row>
    <row r="3" spans="1:4" x14ac:dyDescent="0.35">
      <c r="A3" s="2">
        <v>576.98499817050845</v>
      </c>
      <c r="D3" s="3">
        <v>2.1536679555778093E-3</v>
      </c>
    </row>
    <row r="4" spans="1:4" x14ac:dyDescent="0.35">
      <c r="A4" s="2">
        <v>428.93078135208879</v>
      </c>
      <c r="D4" s="3">
        <v>1.6382125970665684E-2</v>
      </c>
    </row>
    <row r="5" spans="1:4" x14ac:dyDescent="0.35">
      <c r="A5" s="2">
        <v>405.76658752967631</v>
      </c>
      <c r="D5" s="3">
        <v>1.6627917593096453E-2</v>
      </c>
    </row>
    <row r="6" spans="1:4" x14ac:dyDescent="0.35">
      <c r="A6" s="2">
        <v>468.10879883169042</v>
      </c>
      <c r="D6" s="3">
        <v>1.8726891414096891E-2</v>
      </c>
    </row>
    <row r="7" spans="1:4" x14ac:dyDescent="0.35">
      <c r="A7" s="2">
        <v>640.87102177554448</v>
      </c>
      <c r="D7" s="3">
        <v>2.1317465602213481E-2</v>
      </c>
    </row>
    <row r="8" spans="1:4" x14ac:dyDescent="0.35">
      <c r="A8" s="2">
        <v>423.06267521025217</v>
      </c>
      <c r="D8" s="3">
        <v>2.1396942256596829E-2</v>
      </c>
    </row>
    <row r="9" spans="1:4" x14ac:dyDescent="0.35">
      <c r="A9" s="2">
        <v>364.03570236903568</v>
      </c>
      <c r="D9" s="3">
        <v>2.5551665733576923E-2</v>
      </c>
    </row>
    <row r="10" spans="1:4" x14ac:dyDescent="0.35">
      <c r="A10" s="2">
        <v>394.90066003283414</v>
      </c>
      <c r="D10" s="3">
        <v>2.8298577337565911E-2</v>
      </c>
    </row>
    <row r="11" spans="1:4" x14ac:dyDescent="0.35">
      <c r="A11" s="2">
        <v>540.26288539265784</v>
      </c>
      <c r="D11" s="3">
        <v>3.8586538506359402E-2</v>
      </c>
    </row>
    <row r="12" spans="1:4" x14ac:dyDescent="0.35">
      <c r="A12" s="2">
        <v>418.17512877115524</v>
      </c>
      <c r="D12" s="3">
        <v>4.8979137871295819E-2</v>
      </c>
    </row>
    <row r="13" spans="1:4" x14ac:dyDescent="0.35">
      <c r="A13" s="2">
        <v>505.08512544802869</v>
      </c>
      <c r="D13" s="3">
        <v>6.6755202967059835E-2</v>
      </c>
    </row>
    <row r="14" spans="1:4" x14ac:dyDescent="0.35">
      <c r="A14" s="2">
        <v>331.09154760186652</v>
      </c>
      <c r="D14" s="3">
        <v>7.8507531109749173E-2</v>
      </c>
    </row>
    <row r="15" spans="1:4" x14ac:dyDescent="0.35">
      <c r="A15" s="2">
        <v>430.80671452849168</v>
      </c>
      <c r="D15" s="3">
        <v>8.0189681694168513E-2</v>
      </c>
    </row>
    <row r="16" spans="1:4" x14ac:dyDescent="0.35">
      <c r="A16" s="2">
        <v>525.08191685439283</v>
      </c>
      <c r="D16" s="3">
        <v>0.10474866200749156</v>
      </c>
    </row>
    <row r="17" spans="1:4" x14ac:dyDescent="0.35">
      <c r="A17" s="2">
        <v>340.29480737018429</v>
      </c>
      <c r="D17" s="3">
        <v>0.10705335634366719</v>
      </c>
    </row>
    <row r="18" spans="1:4" x14ac:dyDescent="0.35">
      <c r="A18" s="2">
        <v>589.74718329211316</v>
      </c>
      <c r="D18" s="3">
        <v>0.10709065176111721</v>
      </c>
    </row>
    <row r="19" spans="1:4" x14ac:dyDescent="0.35">
      <c r="A19" s="2">
        <v>399.61976549413725</v>
      </c>
      <c r="D19" s="3">
        <v>0.10712178669937789</v>
      </c>
    </row>
    <row r="20" spans="1:4" x14ac:dyDescent="0.35">
      <c r="A20" s="2">
        <v>257.00699520553337</v>
      </c>
      <c r="D20" s="3">
        <v>0.11691951848840743</v>
      </c>
    </row>
    <row r="21" spans="1:4" x14ac:dyDescent="0.35">
      <c r="A21" s="2">
        <v>402.9869611495476</v>
      </c>
      <c r="D21" s="3">
        <v>0.12543274177712616</v>
      </c>
    </row>
    <row r="22" spans="1:4" x14ac:dyDescent="0.35">
      <c r="A22" s="2">
        <v>438.27160493827159</v>
      </c>
      <c r="D22" s="3">
        <v>0.12562138303365755</v>
      </c>
    </row>
    <row r="23" spans="1:4" x14ac:dyDescent="0.35">
      <c r="A23" s="2">
        <v>469.22687715037438</v>
      </c>
      <c r="D23" s="3">
        <v>0.1491477909397011</v>
      </c>
    </row>
    <row r="24" spans="1:4" x14ac:dyDescent="0.35">
      <c r="A24" s="2">
        <v>429.96399889227359</v>
      </c>
      <c r="D24" s="3">
        <v>0.14940286721700557</v>
      </c>
    </row>
    <row r="25" spans="1:4" x14ac:dyDescent="0.35">
      <c r="A25" s="2">
        <v>433.64212986145878</v>
      </c>
      <c r="D25" s="3">
        <v>0.15097504545529994</v>
      </c>
    </row>
    <row r="26" spans="1:4" x14ac:dyDescent="0.35">
      <c r="A26" s="2">
        <v>538.72239024837324</v>
      </c>
      <c r="D26" s="3">
        <v>0.15222216824834067</v>
      </c>
    </row>
    <row r="27" spans="1:4" x14ac:dyDescent="0.35">
      <c r="A27" s="2">
        <v>451.02096095345246</v>
      </c>
      <c r="D27" s="3">
        <v>0.15289924921392217</v>
      </c>
    </row>
    <row r="28" spans="1:4" x14ac:dyDescent="0.35">
      <c r="A28" s="2">
        <v>408.25641025641016</v>
      </c>
      <c r="D28" s="3">
        <v>0.1649240443571961</v>
      </c>
    </row>
    <row r="29" spans="1:4" x14ac:dyDescent="0.35">
      <c r="A29" s="2">
        <v>448.45938375350141</v>
      </c>
      <c r="D29" s="3">
        <v>0.1797800256186306</v>
      </c>
    </row>
    <row r="30" spans="1:4" x14ac:dyDescent="0.35">
      <c r="A30" s="2">
        <v>541.03918683964139</v>
      </c>
      <c r="D30" s="3">
        <v>0.18540093527865298</v>
      </c>
    </row>
    <row r="31" spans="1:4" x14ac:dyDescent="0.35">
      <c r="A31" s="2">
        <v>434.76790716286513</v>
      </c>
      <c r="D31" s="3">
        <v>0.19567694250765022</v>
      </c>
    </row>
    <row r="32" spans="1:4" x14ac:dyDescent="0.35">
      <c r="A32" s="2">
        <v>350.17869071476287</v>
      </c>
      <c r="D32" s="3">
        <v>0.19801602541556673</v>
      </c>
    </row>
    <row r="33" spans="1:4" x14ac:dyDescent="0.35">
      <c r="A33" s="2">
        <v>418.5507833603458</v>
      </c>
      <c r="D33" s="3">
        <v>0.20547968650846282</v>
      </c>
    </row>
    <row r="34" spans="1:4" x14ac:dyDescent="0.35">
      <c r="A34" s="2">
        <v>476.70048853814347</v>
      </c>
      <c r="D34" s="3">
        <v>0.20637444705585961</v>
      </c>
    </row>
    <row r="35" spans="1:4" x14ac:dyDescent="0.35">
      <c r="A35" s="2">
        <v>207.74630051738481</v>
      </c>
      <c r="D35" s="3">
        <v>0.21484851160506513</v>
      </c>
    </row>
    <row r="36" spans="1:4" x14ac:dyDescent="0.35">
      <c r="A36" s="2">
        <v>509.30224304372518</v>
      </c>
      <c r="D36" s="3">
        <v>0.21787145288956877</v>
      </c>
    </row>
    <row r="37" spans="1:4" x14ac:dyDescent="0.35">
      <c r="A37" s="2">
        <v>457.54307948860486</v>
      </c>
      <c r="D37" s="3">
        <v>0.22566445076222152</v>
      </c>
    </row>
    <row r="38" spans="1:4" x14ac:dyDescent="0.35">
      <c r="A38" s="2">
        <v>412.02588632526732</v>
      </c>
      <c r="D38" s="3">
        <v>0.233291657663939</v>
      </c>
    </row>
    <row r="39" spans="1:4" x14ac:dyDescent="0.35">
      <c r="A39" s="2">
        <v>471.55220883534133</v>
      </c>
      <c r="D39" s="3">
        <v>0.23372958692473367</v>
      </c>
    </row>
    <row r="40" spans="1:4" x14ac:dyDescent="0.35">
      <c r="A40" s="2">
        <v>400.34490285963767</v>
      </c>
      <c r="D40" s="3">
        <v>0.2379283984580538</v>
      </c>
    </row>
    <row r="41" spans="1:4" x14ac:dyDescent="0.35">
      <c r="A41" s="2">
        <v>447.50836120401345</v>
      </c>
      <c r="D41" s="3">
        <v>0.25074348649055478</v>
      </c>
    </row>
    <row r="42" spans="1:4" x14ac:dyDescent="0.35">
      <c r="A42" s="2">
        <v>487.79454459523316</v>
      </c>
      <c r="D42" s="3">
        <v>0.26752072513182457</v>
      </c>
    </row>
    <row r="43" spans="1:4" x14ac:dyDescent="0.35">
      <c r="A43" s="2">
        <v>465.32228360957652</v>
      </c>
      <c r="D43" s="3">
        <v>0.2702742661785964</v>
      </c>
    </row>
    <row r="44" spans="1:4" x14ac:dyDescent="0.35">
      <c r="A44" s="2">
        <v>472.65761058864518</v>
      </c>
      <c r="D44" s="3">
        <v>0.27690480379691551</v>
      </c>
    </row>
    <row r="45" spans="1:4" x14ac:dyDescent="0.35">
      <c r="A45" s="2">
        <v>443.52415753146573</v>
      </c>
      <c r="D45" s="3">
        <v>0.28098578607932001</v>
      </c>
    </row>
    <row r="46" spans="1:4" x14ac:dyDescent="0.35">
      <c r="A46" s="2">
        <v>447.76478514027229</v>
      </c>
      <c r="D46" s="3">
        <v>0.28671252089345989</v>
      </c>
    </row>
    <row r="47" spans="1:4" x14ac:dyDescent="0.35">
      <c r="A47" s="2">
        <v>482.65695456122091</v>
      </c>
      <c r="D47" s="3">
        <v>0.28768253810687028</v>
      </c>
    </row>
    <row r="48" spans="1:4" x14ac:dyDescent="0.35">
      <c r="A48" s="2">
        <v>436.45165883525561</v>
      </c>
      <c r="D48" s="3">
        <v>0.28813673904450077</v>
      </c>
    </row>
    <row r="49" spans="1:4" x14ac:dyDescent="0.35">
      <c r="A49" s="2">
        <v>407.96844181459562</v>
      </c>
      <c r="D49" s="3">
        <v>0.29094779306225604</v>
      </c>
    </row>
    <row r="50" spans="1:4" x14ac:dyDescent="0.35">
      <c r="A50" s="2">
        <v>542.26172592221667</v>
      </c>
      <c r="D50" s="3">
        <v>0.30431640601525545</v>
      </c>
    </row>
    <row r="51" spans="1:4" x14ac:dyDescent="0.35">
      <c r="A51" s="2">
        <v>755.05309349144147</v>
      </c>
      <c r="D51" s="3">
        <v>0.30603450903519269</v>
      </c>
    </row>
    <row r="52" spans="1:4" x14ac:dyDescent="0.35">
      <c r="A52" s="2">
        <v>417.07403471484236</v>
      </c>
      <c r="D52" s="3">
        <v>0.30819443345827324</v>
      </c>
    </row>
    <row r="53" spans="1:4" x14ac:dyDescent="0.35">
      <c r="A53" s="2">
        <v>472.58144220169527</v>
      </c>
      <c r="D53" s="3">
        <v>0.32056145969412475</v>
      </c>
    </row>
    <row r="54" spans="1:4" x14ac:dyDescent="0.35">
      <c r="A54" s="2">
        <v>261.9663141402271</v>
      </c>
      <c r="D54" s="3">
        <v>0.32598435939759041</v>
      </c>
    </row>
    <row r="55" spans="1:4" x14ac:dyDescent="0.35">
      <c r="A55" s="2">
        <v>405.6998708145664</v>
      </c>
      <c r="D55" s="3">
        <v>0.32606870248940423</v>
      </c>
    </row>
    <row r="56" spans="1:4" x14ac:dyDescent="0.35">
      <c r="A56" s="2">
        <v>400.71233188967403</v>
      </c>
      <c r="D56" s="3">
        <v>0.32957536847601798</v>
      </c>
    </row>
    <row r="57" spans="1:4" x14ac:dyDescent="0.35">
      <c r="A57" s="2">
        <v>504.04218664649773</v>
      </c>
      <c r="D57" s="3">
        <v>0.33909592969272984</v>
      </c>
    </row>
    <row r="58" spans="1:4" x14ac:dyDescent="0.35">
      <c r="A58" s="2">
        <v>492.22036106458211</v>
      </c>
      <c r="D58" s="3">
        <v>0.34061556093527401</v>
      </c>
    </row>
    <row r="59" spans="1:4" x14ac:dyDescent="0.35">
      <c r="A59" s="2">
        <v>453.55555555555549</v>
      </c>
      <c r="D59" s="3">
        <v>0.34933408230243956</v>
      </c>
    </row>
    <row r="60" spans="1:4" x14ac:dyDescent="0.35">
      <c r="A60" s="2">
        <v>387.42660795302913</v>
      </c>
      <c r="D60" s="3">
        <v>0.3515949671779558</v>
      </c>
    </row>
    <row r="61" spans="1:4" x14ac:dyDescent="0.35">
      <c r="A61" s="2">
        <v>463.72697324189863</v>
      </c>
      <c r="D61" s="3">
        <v>0.35234329408823239</v>
      </c>
    </row>
    <row r="62" spans="1:4" x14ac:dyDescent="0.35">
      <c r="A62" s="2">
        <v>447.52068918735597</v>
      </c>
      <c r="D62" s="3">
        <v>0.37251993904074676</v>
      </c>
    </row>
    <row r="63" spans="1:4" x14ac:dyDescent="0.35">
      <c r="A63" s="2">
        <v>410.53942242037192</v>
      </c>
      <c r="D63" s="3">
        <v>0.37940220360408383</v>
      </c>
    </row>
    <row r="64" spans="1:4" x14ac:dyDescent="0.35">
      <c r="A64" s="2">
        <v>399.5934470880398</v>
      </c>
      <c r="D64" s="3">
        <v>0.3869022437414168</v>
      </c>
    </row>
    <row r="65" spans="1:4" x14ac:dyDescent="0.35">
      <c r="A65" s="2">
        <v>756.89447236180899</v>
      </c>
      <c r="D65" s="3">
        <v>0.39399479179130426</v>
      </c>
    </row>
    <row r="66" spans="1:4" x14ac:dyDescent="0.35">
      <c r="A66" s="2">
        <v>322.95093873697209</v>
      </c>
      <c r="D66" s="3">
        <v>0.39402404483012632</v>
      </c>
    </row>
    <row r="67" spans="1:4" x14ac:dyDescent="0.35">
      <c r="A67" s="2">
        <v>486.3153755406999</v>
      </c>
      <c r="D67" s="3">
        <v>0.4065297879127947</v>
      </c>
    </row>
    <row r="68" spans="1:4" x14ac:dyDescent="0.35">
      <c r="A68" s="2">
        <v>393.72231028736326</v>
      </c>
      <c r="D68" s="3">
        <v>0.408660226360959</v>
      </c>
    </row>
    <row r="69" spans="1:4" x14ac:dyDescent="0.35">
      <c r="A69" s="2">
        <v>377.22736736305558</v>
      </c>
      <c r="D69" s="3">
        <v>0.41561194748628005</v>
      </c>
    </row>
    <row r="70" spans="1:4" x14ac:dyDescent="0.35">
      <c r="A70" s="2">
        <v>485.5402542372882</v>
      </c>
      <c r="D70" s="3">
        <v>0.42754016504018832</v>
      </c>
    </row>
    <row r="71" spans="1:4" x14ac:dyDescent="0.35">
      <c r="A71" s="2">
        <v>447.52890020150596</v>
      </c>
      <c r="D71" s="3">
        <v>0.43532265343919874</v>
      </c>
    </row>
    <row r="72" spans="1:4" x14ac:dyDescent="0.35">
      <c r="A72" s="2">
        <v>595.58974358974353</v>
      </c>
      <c r="D72" s="3">
        <v>0.43967787226433597</v>
      </c>
    </row>
    <row r="73" spans="1:4" x14ac:dyDescent="0.35">
      <c r="A73" s="2">
        <v>292.30988274706868</v>
      </c>
      <c r="D73" s="3">
        <v>0.44090506517531058</v>
      </c>
    </row>
    <row r="74" spans="1:4" x14ac:dyDescent="0.35">
      <c r="A74" s="2">
        <v>390.28656556526397</v>
      </c>
      <c r="D74" s="3">
        <v>0.44583945779842682</v>
      </c>
    </row>
    <row r="75" spans="1:4" x14ac:dyDescent="0.35">
      <c r="A75" s="2">
        <v>504.01066042641696</v>
      </c>
      <c r="D75" s="3">
        <v>0.44596407767606472</v>
      </c>
    </row>
    <row r="76" spans="1:4" x14ac:dyDescent="0.35">
      <c r="A76" s="2">
        <v>469.69727891156458</v>
      </c>
      <c r="D76" s="3">
        <v>0.44715172294174155</v>
      </c>
    </row>
    <row r="77" spans="1:4" x14ac:dyDescent="0.35">
      <c r="A77" s="2">
        <v>349.01224680481863</v>
      </c>
      <c r="D77" s="3">
        <v>0.44718407723721687</v>
      </c>
    </row>
    <row r="78" spans="1:4" x14ac:dyDescent="0.35">
      <c r="A78" s="2">
        <v>459.45213297189321</v>
      </c>
      <c r="D78" s="3">
        <v>0.45042990146598372</v>
      </c>
    </row>
    <row r="79" spans="1:4" x14ac:dyDescent="0.35">
      <c r="A79" s="2">
        <v>445.53154798133488</v>
      </c>
      <c r="D79" s="3">
        <v>0.45359417309203665</v>
      </c>
    </row>
    <row r="80" spans="1:4" x14ac:dyDescent="0.35">
      <c r="A80" s="2">
        <v>459.07504363001738</v>
      </c>
      <c r="D80" s="3">
        <v>0.45781642108131115</v>
      </c>
    </row>
    <row r="81" spans="1:4" x14ac:dyDescent="0.35">
      <c r="A81" s="2">
        <v>436.13336003203841</v>
      </c>
      <c r="D81" s="3">
        <v>0.46789747492199341</v>
      </c>
    </row>
    <row r="82" spans="1:4" x14ac:dyDescent="0.35">
      <c r="A82" s="2">
        <v>403.69710467706022</v>
      </c>
      <c r="D82" s="3">
        <v>0.46880588938126555</v>
      </c>
    </row>
    <row r="83" spans="1:4" x14ac:dyDescent="0.35">
      <c r="A83" s="2">
        <v>248.10217755443887</v>
      </c>
      <c r="D83" s="3">
        <v>0.48469695205867436</v>
      </c>
    </row>
    <row r="84" spans="1:4" x14ac:dyDescent="0.35">
      <c r="A84" s="2">
        <v>321.42883278448585</v>
      </c>
      <c r="D84" s="3">
        <v>0.49402083730320934</v>
      </c>
    </row>
    <row r="85" spans="1:4" x14ac:dyDescent="0.35">
      <c r="A85" s="2">
        <v>506.78374655647394</v>
      </c>
      <c r="D85" s="3">
        <v>0.49549748353367751</v>
      </c>
    </row>
    <row r="86" spans="1:4" x14ac:dyDescent="0.35">
      <c r="A86" s="2">
        <v>434.30195830701211</v>
      </c>
      <c r="D86" s="3">
        <v>0.49857461527235403</v>
      </c>
    </row>
    <row r="87" spans="1:4" x14ac:dyDescent="0.35">
      <c r="A87" s="2">
        <v>481.98787738398573</v>
      </c>
      <c r="D87" s="3">
        <v>0.50570444310115215</v>
      </c>
    </row>
    <row r="88" spans="1:4" x14ac:dyDescent="0.35">
      <c r="A88" s="2">
        <v>737.99044694643464</v>
      </c>
      <c r="D88" s="3">
        <v>0.50659619198695538</v>
      </c>
    </row>
    <row r="89" spans="1:4" x14ac:dyDescent="0.35">
      <c r="A89" s="2">
        <v>258.87530995394974</v>
      </c>
      <c r="D89" s="3">
        <v>0.51167317958259284</v>
      </c>
    </row>
    <row r="90" spans="1:4" x14ac:dyDescent="0.35">
      <c r="A90" s="2">
        <v>380.44522261130572</v>
      </c>
      <c r="D90" s="3">
        <v>0.51241646204875579</v>
      </c>
    </row>
    <row r="91" spans="1:4" x14ac:dyDescent="0.35">
      <c r="A91" s="2">
        <v>399.54695070083955</v>
      </c>
      <c r="D91" s="3">
        <v>0.51242027249096755</v>
      </c>
    </row>
    <row r="92" spans="1:4" x14ac:dyDescent="0.35">
      <c r="A92" s="2">
        <v>402.34544423314298</v>
      </c>
      <c r="D92" s="3">
        <v>0.52290610676077753</v>
      </c>
    </row>
    <row r="93" spans="1:4" x14ac:dyDescent="0.35">
      <c r="A93" s="2">
        <v>325.98810965540019</v>
      </c>
      <c r="D93" s="3">
        <v>0.53224268104500017</v>
      </c>
    </row>
    <row r="94" spans="1:4" x14ac:dyDescent="0.35">
      <c r="A94" s="2">
        <v>402.74486335527621</v>
      </c>
      <c r="D94" s="3">
        <v>0.53422593404457308</v>
      </c>
    </row>
    <row r="95" spans="1:4" x14ac:dyDescent="0.35">
      <c r="A95" s="2">
        <v>278.91878634994049</v>
      </c>
      <c r="D95" s="3">
        <v>0.53762009578704728</v>
      </c>
    </row>
    <row r="96" spans="1:4" x14ac:dyDescent="0.35">
      <c r="A96" s="2">
        <v>520.52931323283076</v>
      </c>
      <c r="D96" s="3">
        <v>0.53854661955752692</v>
      </c>
    </row>
    <row r="97" spans="1:4" x14ac:dyDescent="0.35">
      <c r="A97" s="2">
        <v>423.83709362938208</v>
      </c>
      <c r="D97" s="3">
        <v>0.53869756594454943</v>
      </c>
    </row>
    <row r="98" spans="1:4" x14ac:dyDescent="0.35">
      <c r="A98" s="2">
        <v>509.15992812219224</v>
      </c>
      <c r="D98" s="3">
        <v>0.54371222455598422</v>
      </c>
    </row>
    <row r="99" spans="1:4" x14ac:dyDescent="0.35">
      <c r="A99" s="2">
        <v>436.48544920571356</v>
      </c>
      <c r="D99" s="3">
        <v>0.54486453280282754</v>
      </c>
    </row>
    <row r="100" spans="1:4" x14ac:dyDescent="0.35">
      <c r="A100" s="2">
        <v>322.70624083060613</v>
      </c>
      <c r="D100" s="3">
        <v>0.54940502715745243</v>
      </c>
    </row>
    <row r="101" spans="1:4" x14ac:dyDescent="0.35">
      <c r="A101" s="2">
        <v>468.24655095683147</v>
      </c>
      <c r="D101" s="3">
        <v>0.54955137827784362</v>
      </c>
    </row>
    <row r="102" spans="1:4" x14ac:dyDescent="0.35">
      <c r="A102" s="2">
        <v>486.45680494419986</v>
      </c>
      <c r="D102" s="3">
        <v>0.56695531050275694</v>
      </c>
    </row>
    <row r="103" spans="1:4" x14ac:dyDescent="0.35">
      <c r="A103" s="2">
        <v>468.26388888888891</v>
      </c>
      <c r="D103" s="3">
        <v>0.56718078727267662</v>
      </c>
    </row>
    <row r="104" spans="1:4" x14ac:dyDescent="0.35">
      <c r="A104" s="2">
        <v>415.41232986389105</v>
      </c>
      <c r="D104" s="3">
        <v>0.57362597747849564</v>
      </c>
    </row>
    <row r="105" spans="1:4" x14ac:dyDescent="0.35">
      <c r="A105" s="2">
        <v>336.26102292768962</v>
      </c>
      <c r="D105" s="3">
        <v>0.581916218324946</v>
      </c>
    </row>
    <row r="106" spans="1:4" x14ac:dyDescent="0.35">
      <c r="A106" s="2">
        <v>424.79894550672401</v>
      </c>
      <c r="D106" s="3">
        <v>0.58251255251643963</v>
      </c>
    </row>
    <row r="107" spans="1:4" x14ac:dyDescent="0.35">
      <c r="A107" s="2">
        <v>427.80439857476347</v>
      </c>
      <c r="D107" s="3">
        <v>0.59149323915442598</v>
      </c>
    </row>
    <row r="108" spans="1:4" x14ac:dyDescent="0.35">
      <c r="A108" s="2">
        <v>404.30847338935575</v>
      </c>
      <c r="D108" s="3">
        <v>0.593449284097602</v>
      </c>
    </row>
    <row r="109" spans="1:4" x14ac:dyDescent="0.35">
      <c r="A109" s="2">
        <v>428.18163306862141</v>
      </c>
      <c r="D109" s="3">
        <v>0.59613040775494008</v>
      </c>
    </row>
    <row r="110" spans="1:4" x14ac:dyDescent="0.35">
      <c r="A110" s="2">
        <v>422.91792294807374</v>
      </c>
      <c r="D110" s="3">
        <v>0.59669086383331671</v>
      </c>
    </row>
    <row r="111" spans="1:4" x14ac:dyDescent="0.35">
      <c r="A111" s="2">
        <v>454.43388756927936</v>
      </c>
      <c r="D111" s="3">
        <v>0.59753616354089667</v>
      </c>
    </row>
    <row r="112" spans="1:4" x14ac:dyDescent="0.35">
      <c r="A112" s="2">
        <v>538.24002412302752</v>
      </c>
      <c r="D112" s="3">
        <v>0.59812679388421763</v>
      </c>
    </row>
    <row r="113" spans="1:4" x14ac:dyDescent="0.35">
      <c r="A113" s="2">
        <v>443.39723109691158</v>
      </c>
      <c r="D113" s="3">
        <v>0.59828982442594614</v>
      </c>
    </row>
    <row r="114" spans="1:4" x14ac:dyDescent="0.35">
      <c r="A114" s="2">
        <v>288.25795644891127</v>
      </c>
      <c r="D114" s="3">
        <v>0.61070137202411889</v>
      </c>
    </row>
    <row r="115" spans="1:4" x14ac:dyDescent="0.35">
      <c r="A115" s="2">
        <v>651.50659133709985</v>
      </c>
      <c r="D115" s="3">
        <v>0.63361274998998218</v>
      </c>
    </row>
    <row r="116" spans="1:4" x14ac:dyDescent="0.35">
      <c r="A116" s="2">
        <v>401.63545943059307</v>
      </c>
      <c r="D116" s="3">
        <v>0.63645655986427585</v>
      </c>
    </row>
    <row r="117" spans="1:4" x14ac:dyDescent="0.35">
      <c r="A117" s="2">
        <v>490.12829650748398</v>
      </c>
      <c r="D117" s="3">
        <v>0.63785870179564919</v>
      </c>
    </row>
    <row r="118" spans="1:4" x14ac:dyDescent="0.35">
      <c r="A118" s="2">
        <v>494.45845946855036</v>
      </c>
      <c r="D118" s="3">
        <v>0.64103055215333526</v>
      </c>
    </row>
    <row r="119" spans="1:4" x14ac:dyDescent="0.35">
      <c r="A119" s="2">
        <v>473.30921906881844</v>
      </c>
      <c r="D119" s="3">
        <v>0.64926384804276716</v>
      </c>
    </row>
    <row r="120" spans="1:4" x14ac:dyDescent="0.35">
      <c r="A120" s="2">
        <v>376.39904354623633</v>
      </c>
      <c r="D120" s="3">
        <v>0.65221781717452676</v>
      </c>
    </row>
    <row r="121" spans="1:4" x14ac:dyDescent="0.35">
      <c r="A121" s="2">
        <v>300.29645261782736</v>
      </c>
      <c r="D121" s="3">
        <v>0.65627609463557457</v>
      </c>
    </row>
    <row r="122" spans="1:4" x14ac:dyDescent="0.35">
      <c r="A122" s="2">
        <v>548.62383672882754</v>
      </c>
      <c r="D122" s="3">
        <v>0.66011539758779236</v>
      </c>
    </row>
    <row r="123" spans="1:4" x14ac:dyDescent="0.35">
      <c r="A123" s="2">
        <v>722.44858362436935</v>
      </c>
      <c r="D123" s="3">
        <v>0.66289972166079991</v>
      </c>
    </row>
    <row r="124" spans="1:4" x14ac:dyDescent="0.35">
      <c r="A124" s="2">
        <v>488.25125628140694</v>
      </c>
      <c r="D124" s="3">
        <v>0.6722720751560235</v>
      </c>
    </row>
    <row r="125" spans="1:4" x14ac:dyDescent="0.35">
      <c r="A125" s="2">
        <v>591.07384823848236</v>
      </c>
      <c r="D125" s="3">
        <v>0.67937498227397997</v>
      </c>
    </row>
    <row r="126" spans="1:4" x14ac:dyDescent="0.35">
      <c r="A126" s="2">
        <v>484.9390243902439</v>
      </c>
      <c r="D126" s="3">
        <v>0.7061651172621507</v>
      </c>
    </row>
    <row r="127" spans="1:4" x14ac:dyDescent="0.35">
      <c r="A127" s="2">
        <v>467.52040046629639</v>
      </c>
      <c r="D127" s="3">
        <v>0.70621140526617598</v>
      </c>
    </row>
    <row r="128" spans="1:4" x14ac:dyDescent="0.35">
      <c r="A128" s="2">
        <v>300.88265835929388</v>
      </c>
      <c r="D128" s="3">
        <v>0.71051189060223885</v>
      </c>
    </row>
    <row r="129" spans="1:4" x14ac:dyDescent="0.35">
      <c r="A129" s="2">
        <v>426.98047070605912</v>
      </c>
      <c r="D129" s="3">
        <v>0.71793611174069027</v>
      </c>
    </row>
    <row r="130" spans="1:4" x14ac:dyDescent="0.35">
      <c r="A130" s="2">
        <v>448.02933088909253</v>
      </c>
      <c r="D130" s="3">
        <v>0.74350760674752503</v>
      </c>
    </row>
    <row r="131" spans="1:4" x14ac:dyDescent="0.35">
      <c r="A131" s="2">
        <v>244.26743056253554</v>
      </c>
      <c r="D131" s="3">
        <v>0.74634590247060129</v>
      </c>
    </row>
    <row r="132" spans="1:4" x14ac:dyDescent="0.35">
      <c r="A132" s="2">
        <v>414.81939741252069</v>
      </c>
      <c r="D132" s="3">
        <v>0.74803999008771005</v>
      </c>
    </row>
    <row r="133" spans="1:4" x14ac:dyDescent="0.35">
      <c r="A133" s="2">
        <v>558.92875087930861</v>
      </c>
      <c r="D133" s="3">
        <v>0.74910502783837829</v>
      </c>
    </row>
    <row r="134" spans="1:4" x14ac:dyDescent="0.35">
      <c r="A134" s="2">
        <v>378.43010752688161</v>
      </c>
      <c r="D134" s="3">
        <v>0.75073926898932342</v>
      </c>
    </row>
    <row r="135" spans="1:4" x14ac:dyDescent="0.35">
      <c r="A135" s="2">
        <v>204.70029716605058</v>
      </c>
      <c r="D135" s="3">
        <v>0.75137410965284557</v>
      </c>
    </row>
    <row r="136" spans="1:4" x14ac:dyDescent="0.35">
      <c r="A136" s="2">
        <v>364.16087884152716</v>
      </c>
      <c r="D136" s="3">
        <v>0.75519605556656177</v>
      </c>
    </row>
    <row r="137" spans="1:4" x14ac:dyDescent="0.35">
      <c r="A137" s="2">
        <v>263.43288888888884</v>
      </c>
      <c r="D137" s="3">
        <v>0.7599470110327573</v>
      </c>
    </row>
    <row r="138" spans="1:4" x14ac:dyDescent="0.35">
      <c r="A138" s="2">
        <v>502.65379975874544</v>
      </c>
      <c r="D138" s="3">
        <v>0.76159698914292207</v>
      </c>
    </row>
    <row r="139" spans="1:4" x14ac:dyDescent="0.35">
      <c r="A139" s="2">
        <v>382.57621440536002</v>
      </c>
      <c r="D139" s="3">
        <v>0.76234602262172624</v>
      </c>
    </row>
    <row r="140" spans="1:4" x14ac:dyDescent="0.35">
      <c r="A140" s="2">
        <v>423.12468703054583</v>
      </c>
      <c r="D140" s="3">
        <v>0.77058743551848286</v>
      </c>
    </row>
    <row r="141" spans="1:4" x14ac:dyDescent="0.35">
      <c r="A141" s="2">
        <v>434.09428359317002</v>
      </c>
      <c r="D141" s="3">
        <v>0.77302511980383781</v>
      </c>
    </row>
    <row r="142" spans="1:4" x14ac:dyDescent="0.35">
      <c r="A142" s="2">
        <v>436.75916830386376</v>
      </c>
      <c r="D142" s="3">
        <v>0.79952949836098464</v>
      </c>
    </row>
    <row r="143" spans="1:4" x14ac:dyDescent="0.35">
      <c r="A143" s="2">
        <v>407.73662551440333</v>
      </c>
      <c r="D143" s="3">
        <v>0.81183878288010103</v>
      </c>
    </row>
    <row r="144" spans="1:4" x14ac:dyDescent="0.35">
      <c r="A144" s="2">
        <v>395.04099653106277</v>
      </c>
      <c r="D144" s="3">
        <v>0.81628044674273748</v>
      </c>
    </row>
    <row r="145" spans="1:4" x14ac:dyDescent="0.35">
      <c r="A145" s="2">
        <v>654.2713567839196</v>
      </c>
      <c r="D145" s="3">
        <v>0.82221256149742261</v>
      </c>
    </row>
    <row r="146" spans="1:4" x14ac:dyDescent="0.35">
      <c r="A146" s="2">
        <v>419.6951905670532</v>
      </c>
      <c r="D146" s="3">
        <v>0.82240729043804361</v>
      </c>
    </row>
    <row r="147" spans="1:4" x14ac:dyDescent="0.35">
      <c r="A147" s="2">
        <v>492.22613065326624</v>
      </c>
      <c r="D147" s="3">
        <v>0.83178904167222489</v>
      </c>
    </row>
    <row r="148" spans="1:4" x14ac:dyDescent="0.35">
      <c r="A148" s="2">
        <v>477.85198833103027</v>
      </c>
      <c r="D148" s="3">
        <v>0.83678134644979063</v>
      </c>
    </row>
    <row r="149" spans="1:4" x14ac:dyDescent="0.35">
      <c r="A149" s="2">
        <v>318.43903909940695</v>
      </c>
      <c r="D149" s="3">
        <v>0.84201724009790357</v>
      </c>
    </row>
    <row r="150" spans="1:4" x14ac:dyDescent="0.35">
      <c r="A150" s="2">
        <v>463.69602763385149</v>
      </c>
      <c r="D150" s="3">
        <v>0.84780167692000308</v>
      </c>
    </row>
    <row r="151" spans="1:4" x14ac:dyDescent="0.35">
      <c r="A151" s="2">
        <v>364.02031542368348</v>
      </c>
      <c r="D151" s="3">
        <v>0.849623142786054</v>
      </c>
    </row>
    <row r="152" spans="1:4" x14ac:dyDescent="0.35">
      <c r="A152" s="2">
        <v>412.74499546627612</v>
      </c>
      <c r="D152" s="3">
        <v>0.85365997550654871</v>
      </c>
    </row>
    <row r="153" spans="1:4" x14ac:dyDescent="0.35">
      <c r="A153" s="2">
        <v>399.69681742043548</v>
      </c>
      <c r="D153" s="3">
        <v>0.85642057037249031</v>
      </c>
    </row>
    <row r="154" spans="1:4" x14ac:dyDescent="0.35">
      <c r="A154" s="2">
        <v>417.55922589255925</v>
      </c>
      <c r="D154" s="3">
        <v>0.85766615580303374</v>
      </c>
    </row>
    <row r="155" spans="1:4" x14ac:dyDescent="0.35">
      <c r="A155" s="2">
        <v>429.68182318617193</v>
      </c>
      <c r="D155" s="3">
        <v>0.85969868922469594</v>
      </c>
    </row>
    <row r="156" spans="1:4" x14ac:dyDescent="0.35">
      <c r="A156" s="2">
        <v>499.40799210656144</v>
      </c>
      <c r="D156" s="3">
        <v>0.85977586040835663</v>
      </c>
    </row>
    <row r="157" spans="1:4" x14ac:dyDescent="0.35">
      <c r="A157" s="2">
        <v>561.48048452220723</v>
      </c>
      <c r="D157" s="3">
        <v>0.8714707114255047</v>
      </c>
    </row>
    <row r="158" spans="1:4" x14ac:dyDescent="0.35">
      <c r="A158" s="2">
        <v>555.85950692333677</v>
      </c>
      <c r="D158" s="3">
        <v>0.87303898965487048</v>
      </c>
    </row>
    <row r="159" spans="1:4" x14ac:dyDescent="0.35">
      <c r="A159" s="2">
        <v>472.83497553455328</v>
      </c>
      <c r="D159" s="3">
        <v>0.87869834037980199</v>
      </c>
    </row>
    <row r="160" spans="1:4" x14ac:dyDescent="0.35">
      <c r="A160" s="2">
        <v>456.77570093457939</v>
      </c>
      <c r="D160" s="3">
        <v>0.91004637514588405</v>
      </c>
    </row>
    <row r="161" spans="1:4" x14ac:dyDescent="0.35">
      <c r="A161" s="2">
        <v>490.0492264416315</v>
      </c>
      <c r="D161" s="3">
        <v>0.91101851657364552</v>
      </c>
    </row>
    <row r="162" spans="1:4" x14ac:dyDescent="0.35">
      <c r="A162" s="2">
        <v>377.47699929228594</v>
      </c>
      <c r="D162" s="3">
        <v>0.91810058404716155</v>
      </c>
    </row>
    <row r="163" spans="1:4" x14ac:dyDescent="0.35">
      <c r="A163" s="2">
        <v>474.53000723065793</v>
      </c>
      <c r="D163" s="3">
        <v>0.91829512095630483</v>
      </c>
    </row>
    <row r="164" spans="1:4" x14ac:dyDescent="0.35">
      <c r="A164" s="2">
        <v>391.60488194365234</v>
      </c>
      <c r="D164" s="3">
        <v>0.92253152336738509</v>
      </c>
    </row>
    <row r="165" spans="1:4" x14ac:dyDescent="0.35">
      <c r="A165" s="2">
        <v>267.31352992194275</v>
      </c>
      <c r="D165" s="3">
        <v>0.93325279080466517</v>
      </c>
    </row>
    <row r="166" spans="1:4" x14ac:dyDescent="0.35">
      <c r="A166" s="2">
        <v>584.79047331926438</v>
      </c>
      <c r="D166" s="3">
        <v>0.93643314612289408</v>
      </c>
    </row>
    <row r="167" spans="1:4" x14ac:dyDescent="0.35">
      <c r="A167" s="2">
        <v>432.36109702072974</v>
      </c>
      <c r="D167" s="3">
        <v>0.94033430531617435</v>
      </c>
    </row>
    <row r="168" spans="1:4" x14ac:dyDescent="0.35">
      <c r="A168" s="2">
        <v>341.14907872696813</v>
      </c>
      <c r="D168" s="3">
        <v>0.9464230534724829</v>
      </c>
    </row>
    <row r="169" spans="1:4" x14ac:dyDescent="0.35">
      <c r="A169" s="2">
        <v>485.76002048917911</v>
      </c>
      <c r="D169" s="3">
        <v>0.94735422990456764</v>
      </c>
    </row>
    <row r="170" spans="1:4" x14ac:dyDescent="0.35">
      <c r="A170" s="2">
        <v>482.03207284340709</v>
      </c>
      <c r="D170" s="3">
        <v>0.95004575389262003</v>
      </c>
    </row>
    <row r="171" spans="1:4" x14ac:dyDescent="0.35">
      <c r="A171" s="2">
        <v>508.30790098338423</v>
      </c>
      <c r="D171" s="3">
        <v>0.95764092789696853</v>
      </c>
    </row>
    <row r="172" spans="1:4" x14ac:dyDescent="0.35">
      <c r="A172" s="2">
        <v>256.83057226267096</v>
      </c>
      <c r="D172" s="3">
        <v>0.971222136807947</v>
      </c>
    </row>
    <row r="173" spans="1:4" x14ac:dyDescent="0.35">
      <c r="A173" s="2">
        <v>418.19444444444451</v>
      </c>
      <c r="D173" s="3">
        <v>0.9749389643602745</v>
      </c>
    </row>
    <row r="174" spans="1:4" x14ac:dyDescent="0.35">
      <c r="A174" s="2">
        <v>447.15712705654641</v>
      </c>
      <c r="D174" s="3">
        <v>0.98320184394736132</v>
      </c>
    </row>
    <row r="175" spans="1:4" x14ac:dyDescent="0.35">
      <c r="A175" s="2">
        <v>300.26627793974734</v>
      </c>
      <c r="D175" s="3">
        <v>0.98898384791795868</v>
      </c>
    </row>
    <row r="176" spans="1:4" x14ac:dyDescent="0.35">
      <c r="A176" s="2">
        <v>395.58321964529335</v>
      </c>
      <c r="D176" s="3">
        <v>0.99947880555601054</v>
      </c>
    </row>
    <row r="177" spans="1:4" x14ac:dyDescent="0.35">
      <c r="A177" s="2">
        <v>463.79703298524794</v>
      </c>
      <c r="D177" s="3">
        <v>0.9998880462986296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77"/>
  <sheetViews>
    <sheetView zoomScale="85" zoomScaleNormal="85" workbookViewId="0">
      <selection activeCell="J2" sqref="J2"/>
    </sheetView>
  </sheetViews>
  <sheetFormatPr defaultColWidth="9" defaultRowHeight="14.15" x14ac:dyDescent="0.35"/>
  <cols>
    <col min="8" max="8" width="7.640625" customWidth="1"/>
    <col min="10" max="10" width="12.640625" customWidth="1"/>
    <col min="11" max="11" width="12.42578125" customWidth="1"/>
  </cols>
  <sheetData>
    <row r="1" spans="1:18" x14ac:dyDescent="0.35">
      <c r="A1" s="2" t="s">
        <v>223</v>
      </c>
      <c r="B1" s="2" t="s">
        <v>224</v>
      </c>
      <c r="C1" s="2" t="s">
        <v>16</v>
      </c>
      <c r="D1" s="2" t="s">
        <v>14</v>
      </c>
      <c r="E1" s="2" t="s">
        <v>220</v>
      </c>
      <c r="F1" s="2" t="s">
        <v>221</v>
      </c>
      <c r="G1" s="2" t="s">
        <v>222</v>
      </c>
      <c r="H1" s="2" t="s">
        <v>12</v>
      </c>
      <c r="I1" s="2" t="s">
        <v>225</v>
      </c>
      <c r="J1" s="2" t="s">
        <v>226</v>
      </c>
      <c r="K1" s="2" t="s">
        <v>227</v>
      </c>
    </row>
    <row r="2" spans="1:18" x14ac:dyDescent="0.35">
      <c r="A2" s="2">
        <v>95.5</v>
      </c>
      <c r="B2" s="2">
        <v>97.8</v>
      </c>
      <c r="C2" s="2">
        <v>6</v>
      </c>
      <c r="D2" s="2">
        <v>0.1</v>
      </c>
      <c r="E2" s="2">
        <v>51.8</v>
      </c>
      <c r="F2" s="2">
        <v>8</v>
      </c>
      <c r="G2" s="2">
        <v>20.7</v>
      </c>
      <c r="H2" s="2">
        <v>17.3</v>
      </c>
      <c r="I2" s="2">
        <v>15</v>
      </c>
      <c r="J2" s="2">
        <v>387.12357806138732</v>
      </c>
      <c r="K2" s="2">
        <v>243.9</v>
      </c>
      <c r="R2" s="7"/>
    </row>
    <row r="3" spans="1:18" x14ac:dyDescent="0.35">
      <c r="A3" s="2">
        <v>96.8</v>
      </c>
      <c r="B3" s="2">
        <v>77.099999999999994</v>
      </c>
      <c r="C3" s="2">
        <v>4.9000000000000004</v>
      </c>
      <c r="D3" s="2">
        <v>0.1</v>
      </c>
      <c r="E3" s="2">
        <v>55.6</v>
      </c>
      <c r="F3" s="2">
        <v>8.4</v>
      </c>
      <c r="G3" s="2">
        <v>3.4</v>
      </c>
      <c r="H3" s="2">
        <v>9.6999999999999922</v>
      </c>
      <c r="I3" s="2">
        <v>15</v>
      </c>
      <c r="J3" s="2">
        <v>393.26110814101207</v>
      </c>
      <c r="K3" s="2">
        <v>284.5</v>
      </c>
      <c r="R3" s="7"/>
    </row>
    <row r="4" spans="1:18" x14ac:dyDescent="0.35">
      <c r="A4" s="2">
        <v>97.9</v>
      </c>
      <c r="B4" s="2">
        <v>99.5</v>
      </c>
      <c r="C4" s="2">
        <v>6</v>
      </c>
      <c r="D4" s="2">
        <v>0.1</v>
      </c>
      <c r="E4" s="2">
        <v>90.9</v>
      </c>
      <c r="F4" s="2">
        <v>4.7</v>
      </c>
      <c r="G4" s="2">
        <v>1.1000000000000001</v>
      </c>
      <c r="H4" s="2">
        <v>2.799999999999994</v>
      </c>
      <c r="I4" s="2">
        <v>15</v>
      </c>
      <c r="J4" s="2">
        <v>404.69572492059638</v>
      </c>
      <c r="K4" s="2">
        <v>358.8</v>
      </c>
      <c r="R4" s="7"/>
    </row>
    <row r="5" spans="1:18" x14ac:dyDescent="0.35">
      <c r="A5" s="2">
        <v>98.5</v>
      </c>
      <c r="B5" s="2">
        <v>63.8</v>
      </c>
      <c r="C5" s="2">
        <v>4.2</v>
      </c>
      <c r="D5" s="2">
        <v>0.1</v>
      </c>
      <c r="E5" s="2">
        <v>57</v>
      </c>
      <c r="F5" s="2">
        <v>10.7</v>
      </c>
      <c r="G5" s="2">
        <v>0</v>
      </c>
      <c r="H5" s="2">
        <v>0</v>
      </c>
      <c r="I5" s="2">
        <v>10</v>
      </c>
      <c r="J5" s="2">
        <v>378.43010752688161</v>
      </c>
      <c r="K5" s="2">
        <v>316.39999999999998</v>
      </c>
      <c r="R5" s="7"/>
    </row>
    <row r="6" spans="1:18" x14ac:dyDescent="0.35">
      <c r="A6" s="2">
        <v>7.02</v>
      </c>
      <c r="B6" s="2">
        <v>82.77</v>
      </c>
      <c r="C6" s="2">
        <v>5.0999999999999996</v>
      </c>
      <c r="D6" s="2">
        <v>4.05</v>
      </c>
      <c r="E6" s="2">
        <v>28.86</v>
      </c>
      <c r="F6" s="2">
        <v>12.95</v>
      </c>
      <c r="G6" s="2">
        <v>7.91</v>
      </c>
      <c r="H6" s="2">
        <v>33.049999999999997</v>
      </c>
      <c r="I6" s="2">
        <v>5</v>
      </c>
      <c r="J6" s="2">
        <v>435.97598682016695</v>
      </c>
      <c r="K6" s="2">
        <v>193.4</v>
      </c>
    </row>
    <row r="7" spans="1:18" x14ac:dyDescent="0.35">
      <c r="A7" s="2">
        <v>12.47</v>
      </c>
      <c r="B7" s="2">
        <v>84.99</v>
      </c>
      <c r="C7" s="2">
        <v>4.1399999999999997</v>
      </c>
      <c r="D7" s="2">
        <v>2.62</v>
      </c>
      <c r="E7" s="2">
        <v>33.94</v>
      </c>
      <c r="F7" s="2">
        <v>27.21</v>
      </c>
      <c r="G7" s="2">
        <v>4.92</v>
      </c>
      <c r="H7" s="2">
        <v>18.919999999999995</v>
      </c>
      <c r="I7" s="2">
        <v>15</v>
      </c>
      <c r="J7" s="2">
        <v>374.64252154309457</v>
      </c>
      <c r="K7" s="2">
        <v>267.89999999999998</v>
      </c>
      <c r="R7" s="7"/>
    </row>
    <row r="8" spans="1:18" x14ac:dyDescent="0.35">
      <c r="A8" s="2">
        <v>26.63</v>
      </c>
      <c r="B8" s="2">
        <v>94.08</v>
      </c>
      <c r="C8" s="2">
        <v>5.73</v>
      </c>
      <c r="D8" s="2">
        <v>1.9</v>
      </c>
      <c r="E8" s="2">
        <v>48.31</v>
      </c>
      <c r="F8" s="2">
        <v>22.3</v>
      </c>
      <c r="G8" s="2">
        <v>9.19</v>
      </c>
      <c r="H8" s="2">
        <v>14.279999999999996</v>
      </c>
      <c r="I8" s="2">
        <v>25</v>
      </c>
      <c r="J8" s="2">
        <v>404.99881322010901</v>
      </c>
      <c r="K8" s="2">
        <v>224.3</v>
      </c>
      <c r="R8" s="7"/>
    </row>
    <row r="9" spans="1:18" x14ac:dyDescent="0.35">
      <c r="A9" s="2">
        <v>94.21</v>
      </c>
      <c r="B9" s="2">
        <v>95.69</v>
      </c>
      <c r="C9" s="2">
        <v>5.4509999999999996</v>
      </c>
      <c r="D9" s="2">
        <v>0.56499999999999995</v>
      </c>
      <c r="E9" s="2">
        <v>34.71</v>
      </c>
      <c r="F9" s="2">
        <v>25.08</v>
      </c>
      <c r="G9" s="2">
        <v>12.53</v>
      </c>
      <c r="H9" s="2">
        <v>23.369999999999997</v>
      </c>
      <c r="I9" s="2">
        <v>6</v>
      </c>
      <c r="J9" s="2">
        <v>367.77153338504957</v>
      </c>
      <c r="K9" s="2">
        <v>46.3</v>
      </c>
    </row>
    <row r="10" spans="1:18" x14ac:dyDescent="0.35">
      <c r="A10" s="2">
        <v>91.32</v>
      </c>
      <c r="B10" s="2">
        <v>96.57</v>
      </c>
      <c r="C10" s="2">
        <v>6.03</v>
      </c>
      <c r="D10" s="2">
        <v>1.62</v>
      </c>
      <c r="E10" s="2">
        <v>45.72</v>
      </c>
      <c r="F10" s="2">
        <v>18.34</v>
      </c>
      <c r="G10" s="2">
        <v>14.85</v>
      </c>
      <c r="H10" s="2">
        <v>17.659999999999989</v>
      </c>
      <c r="I10" s="2">
        <v>17.5</v>
      </c>
      <c r="J10" s="2">
        <v>376.97163512560508</v>
      </c>
      <c r="K10" s="2">
        <v>147.4</v>
      </c>
      <c r="R10" s="7"/>
    </row>
    <row r="11" spans="1:18" x14ac:dyDescent="0.35">
      <c r="A11" s="2">
        <v>92.51</v>
      </c>
      <c r="B11" s="2">
        <v>97.03</v>
      </c>
      <c r="C11" s="2">
        <v>6.01</v>
      </c>
      <c r="D11" s="2">
        <v>2.38</v>
      </c>
      <c r="E11" s="2">
        <v>52.34</v>
      </c>
      <c r="F11" s="2">
        <v>19.5</v>
      </c>
      <c r="G11" s="2">
        <v>15.27</v>
      </c>
      <c r="H11" s="2">
        <v>9.9199999999999982</v>
      </c>
      <c r="I11" s="2">
        <v>26.3</v>
      </c>
      <c r="J11" s="2">
        <v>345.67652356389783</v>
      </c>
      <c r="K11" s="2">
        <v>122.5</v>
      </c>
      <c r="R11" s="7"/>
    </row>
    <row r="12" spans="1:18" x14ac:dyDescent="0.35">
      <c r="A12" s="2">
        <v>92.07</v>
      </c>
      <c r="B12" s="2">
        <v>96.69</v>
      </c>
      <c r="C12" s="2">
        <v>6</v>
      </c>
      <c r="D12" s="2">
        <v>2.83</v>
      </c>
      <c r="E12" s="2">
        <v>50.91</v>
      </c>
      <c r="F12" s="2">
        <v>19.010000000000002</v>
      </c>
      <c r="G12" s="2">
        <v>14.88</v>
      </c>
      <c r="H12" s="2">
        <v>11.889999999999999</v>
      </c>
      <c r="I12" s="2">
        <v>30</v>
      </c>
      <c r="J12" s="2">
        <v>345.60077296445957</v>
      </c>
      <c r="K12" s="2">
        <v>114.7</v>
      </c>
      <c r="R12" s="7"/>
    </row>
    <row r="13" spans="1:18" x14ac:dyDescent="0.35">
      <c r="A13" s="2">
        <v>18.5</v>
      </c>
      <c r="B13" s="2">
        <v>96.3</v>
      </c>
      <c r="C13" s="2">
        <v>6</v>
      </c>
      <c r="D13" s="2">
        <v>0.9</v>
      </c>
      <c r="E13" s="2">
        <v>23.4</v>
      </c>
      <c r="F13" s="2">
        <v>20.2</v>
      </c>
      <c r="G13" s="2">
        <v>10.6</v>
      </c>
      <c r="H13" s="2">
        <v>42.1</v>
      </c>
      <c r="I13" s="2">
        <v>20</v>
      </c>
      <c r="J13" s="2">
        <v>408.27595607179489</v>
      </c>
      <c r="K13" s="2">
        <v>206.9</v>
      </c>
    </row>
    <row r="14" spans="1:18" x14ac:dyDescent="0.35">
      <c r="A14" s="2">
        <v>4.87</v>
      </c>
      <c r="B14" s="2">
        <v>77.3</v>
      </c>
      <c r="C14" s="2">
        <v>5.49</v>
      </c>
      <c r="D14" s="2">
        <v>4.6100000000000003</v>
      </c>
      <c r="E14" s="2">
        <v>14.36</v>
      </c>
      <c r="F14" s="2">
        <v>11.91</v>
      </c>
      <c r="G14" s="2">
        <v>15.18</v>
      </c>
      <c r="H14" s="2">
        <v>35.85</v>
      </c>
      <c r="I14" s="2">
        <v>5</v>
      </c>
      <c r="J14" s="2">
        <v>449.6008925080701</v>
      </c>
      <c r="K14" s="2">
        <v>230.96100000000001</v>
      </c>
      <c r="R14" s="7"/>
    </row>
    <row r="15" spans="1:18" x14ac:dyDescent="0.35">
      <c r="A15" s="2">
        <v>8.89</v>
      </c>
      <c r="B15" s="2">
        <v>76.680000000000007</v>
      </c>
      <c r="C15" s="2">
        <v>5.24</v>
      </c>
      <c r="D15" s="2">
        <v>4.7</v>
      </c>
      <c r="E15" s="2">
        <v>12.22</v>
      </c>
      <c r="F15" s="2">
        <v>12.36</v>
      </c>
      <c r="G15" s="2">
        <v>7.47</v>
      </c>
      <c r="H15" s="2">
        <v>44.63000000000001</v>
      </c>
      <c r="I15" s="2">
        <v>5</v>
      </c>
      <c r="J15" s="2">
        <v>460.30098842257473</v>
      </c>
      <c r="K15" s="2">
        <v>296.32</v>
      </c>
      <c r="R15" s="7"/>
    </row>
    <row r="16" spans="1:18" x14ac:dyDescent="0.35">
      <c r="A16" s="2">
        <v>3.93</v>
      </c>
      <c r="B16" s="2">
        <v>65.23</v>
      </c>
      <c r="C16" s="2">
        <v>5.01</v>
      </c>
      <c r="D16" s="2">
        <v>6.34</v>
      </c>
      <c r="E16" s="2">
        <v>15.82</v>
      </c>
      <c r="F16" s="2">
        <v>10.199999999999999</v>
      </c>
      <c r="G16" s="2">
        <v>4.83</v>
      </c>
      <c r="H16" s="2">
        <v>34.38000000000001</v>
      </c>
      <c r="I16" s="2">
        <v>5</v>
      </c>
      <c r="J16" s="2">
        <v>578.74936252504347</v>
      </c>
      <c r="K16" s="2">
        <v>377.697</v>
      </c>
      <c r="R16" s="7"/>
    </row>
    <row r="17" spans="1:18" x14ac:dyDescent="0.35">
      <c r="A17" s="2">
        <v>5.67</v>
      </c>
      <c r="B17" s="2">
        <v>69.62</v>
      </c>
      <c r="C17" s="2">
        <v>4.8</v>
      </c>
      <c r="D17" s="2">
        <v>5.55</v>
      </c>
      <c r="E17" s="2">
        <v>14.7</v>
      </c>
      <c r="F17" s="2">
        <v>9.48</v>
      </c>
      <c r="G17" s="2">
        <v>6.46</v>
      </c>
      <c r="H17" s="2">
        <v>38.979999999999997</v>
      </c>
      <c r="I17" s="2">
        <v>5</v>
      </c>
      <c r="J17" s="2">
        <v>419.13769690437562</v>
      </c>
      <c r="K17" s="2">
        <v>167.12799999999999</v>
      </c>
      <c r="R17" s="7"/>
    </row>
    <row r="18" spans="1:18" x14ac:dyDescent="0.35">
      <c r="A18" s="2">
        <v>6.4</v>
      </c>
      <c r="B18" s="2">
        <v>74.58</v>
      </c>
      <c r="C18" s="2">
        <v>5.33</v>
      </c>
      <c r="D18" s="2">
        <v>5.07</v>
      </c>
      <c r="E18" s="2">
        <v>10.64</v>
      </c>
      <c r="F18" s="2">
        <v>10.94</v>
      </c>
      <c r="G18" s="2">
        <v>12.23</v>
      </c>
      <c r="H18" s="2">
        <v>40.769999999999996</v>
      </c>
      <c r="I18" s="2">
        <v>5</v>
      </c>
      <c r="J18" s="2">
        <v>466.38289753523532</v>
      </c>
      <c r="K18" s="2">
        <v>275.63099999999997</v>
      </c>
      <c r="R18" s="7"/>
    </row>
    <row r="19" spans="1:18" x14ac:dyDescent="0.35">
      <c r="A19" s="2">
        <v>15.31</v>
      </c>
      <c r="B19" s="2">
        <v>75.150000000000006</v>
      </c>
      <c r="C19" s="2">
        <v>5.65</v>
      </c>
      <c r="D19" s="2">
        <v>4.59</v>
      </c>
      <c r="E19" s="2">
        <v>12.27</v>
      </c>
      <c r="F19" s="2">
        <v>12.83</v>
      </c>
      <c r="G19" s="2">
        <v>11.5</v>
      </c>
      <c r="H19" s="2">
        <v>38.550000000000011</v>
      </c>
      <c r="I19" s="2">
        <v>5</v>
      </c>
      <c r="J19" s="2">
        <v>507.40877400760979</v>
      </c>
      <c r="K19" s="2">
        <v>178.45400000000001</v>
      </c>
      <c r="R19" s="7"/>
    </row>
    <row r="20" spans="1:18" x14ac:dyDescent="0.35">
      <c r="A20" s="2">
        <v>18.010000000000002</v>
      </c>
      <c r="B20" s="2">
        <v>79.73</v>
      </c>
      <c r="C20" s="2">
        <v>5.59</v>
      </c>
      <c r="D20" s="2">
        <v>3.12</v>
      </c>
      <c r="E20" s="2">
        <v>19.73</v>
      </c>
      <c r="F20" s="2">
        <v>13.96</v>
      </c>
      <c r="G20" s="2">
        <v>4.0999999999999996</v>
      </c>
      <c r="H20" s="2">
        <v>41.94</v>
      </c>
      <c r="I20" s="2">
        <v>5</v>
      </c>
      <c r="J20" s="2">
        <v>491.95201847004142</v>
      </c>
      <c r="K20" s="2">
        <v>226.63300000000001</v>
      </c>
      <c r="R20" s="7"/>
    </row>
    <row r="21" spans="1:18" x14ac:dyDescent="0.35">
      <c r="A21" s="2">
        <v>11.41</v>
      </c>
      <c r="B21" s="2">
        <v>72</v>
      </c>
      <c r="C21" s="2">
        <v>5.23</v>
      </c>
      <c r="D21" s="2">
        <v>3.14</v>
      </c>
      <c r="E21" s="2">
        <v>13.79</v>
      </c>
      <c r="F21" s="2">
        <v>10.19</v>
      </c>
      <c r="G21" s="2">
        <v>5.65</v>
      </c>
      <c r="H21" s="2">
        <v>42.370000000000005</v>
      </c>
      <c r="I21" s="2">
        <v>5</v>
      </c>
      <c r="J21" s="2">
        <v>472.20796004858232</v>
      </c>
      <c r="K21" s="2">
        <v>196.10499999999999</v>
      </c>
      <c r="R21" s="7"/>
    </row>
    <row r="22" spans="1:18" x14ac:dyDescent="0.35">
      <c r="A22" s="2">
        <v>3.95</v>
      </c>
      <c r="B22" s="2">
        <v>68.5</v>
      </c>
      <c r="C22" s="2">
        <v>4.59</v>
      </c>
      <c r="D22" s="2">
        <v>1.82</v>
      </c>
      <c r="E22" s="2">
        <v>35.119999999999997</v>
      </c>
      <c r="F22" s="2">
        <v>10.3</v>
      </c>
      <c r="G22" s="2">
        <v>12.26</v>
      </c>
      <c r="H22" s="2">
        <v>10.820000000000002</v>
      </c>
      <c r="I22" s="2">
        <v>5</v>
      </c>
      <c r="J22" s="2">
        <v>352.81678128681818</v>
      </c>
      <c r="K22" s="2">
        <v>275.14999999999998</v>
      </c>
      <c r="R22" s="7"/>
    </row>
    <row r="23" spans="1:18" x14ac:dyDescent="0.35">
      <c r="A23" s="2">
        <v>10.5</v>
      </c>
      <c r="B23" s="2">
        <v>79.680000000000007</v>
      </c>
      <c r="C23" s="2">
        <v>5.62</v>
      </c>
      <c r="D23" s="2">
        <v>5.63</v>
      </c>
      <c r="E23" s="2">
        <v>12.66</v>
      </c>
      <c r="F23" s="2">
        <v>12.42</v>
      </c>
      <c r="G23" s="2">
        <v>7.8</v>
      </c>
      <c r="H23" s="2">
        <v>46.800000000000011</v>
      </c>
      <c r="I23" s="2">
        <v>5</v>
      </c>
      <c r="J23" s="2">
        <v>469.19518604331796</v>
      </c>
      <c r="K23" s="2">
        <v>256.05500000000001</v>
      </c>
      <c r="R23" s="7"/>
    </row>
    <row r="24" spans="1:18" x14ac:dyDescent="0.35">
      <c r="A24" s="2">
        <v>5.28</v>
      </c>
      <c r="B24" s="2">
        <v>69.64</v>
      </c>
      <c r="C24" s="2">
        <v>4.05</v>
      </c>
      <c r="D24" s="2">
        <v>5.53</v>
      </c>
      <c r="E24" s="2">
        <v>17.23</v>
      </c>
      <c r="F24" s="2">
        <v>5.9</v>
      </c>
      <c r="G24" s="2">
        <v>3.14</v>
      </c>
      <c r="H24" s="2">
        <v>43.37</v>
      </c>
      <c r="I24" s="2">
        <v>5</v>
      </c>
      <c r="J24" s="2">
        <v>312.41013720934041</v>
      </c>
      <c r="K24" s="2">
        <v>177.28399999999999</v>
      </c>
      <c r="R24" s="7"/>
    </row>
    <row r="25" spans="1:18" x14ac:dyDescent="0.35">
      <c r="A25" s="2">
        <v>17.55</v>
      </c>
      <c r="B25" s="2">
        <v>70.44</v>
      </c>
      <c r="C25" s="2">
        <v>4.67</v>
      </c>
      <c r="D25" s="2">
        <v>4.2300000000000004</v>
      </c>
      <c r="E25" s="2">
        <v>11.93</v>
      </c>
      <c r="F25" s="2">
        <v>12.85</v>
      </c>
      <c r="G25" s="2">
        <v>6.73</v>
      </c>
      <c r="H25" s="2">
        <v>38.929999999999993</v>
      </c>
      <c r="I25" s="2">
        <v>5</v>
      </c>
      <c r="J25" s="2">
        <v>431.17653746939089</v>
      </c>
      <c r="K25" s="2">
        <v>190.33600000000001</v>
      </c>
      <c r="R25" s="7"/>
    </row>
    <row r="26" spans="1:18" x14ac:dyDescent="0.35">
      <c r="A26" s="2">
        <v>16.39</v>
      </c>
      <c r="B26" s="2">
        <v>83.42</v>
      </c>
      <c r="C26" s="2">
        <v>5.27</v>
      </c>
      <c r="D26" s="2">
        <v>2.84</v>
      </c>
      <c r="E26" s="2">
        <v>36.06</v>
      </c>
      <c r="F26" s="2">
        <v>14.72</v>
      </c>
      <c r="G26" s="2">
        <v>15.62</v>
      </c>
      <c r="H26" s="2">
        <v>17.020000000000003</v>
      </c>
      <c r="I26" s="2">
        <v>5</v>
      </c>
      <c r="J26" s="2">
        <v>337.59892702803063</v>
      </c>
      <c r="K26" s="2">
        <v>120.09</v>
      </c>
      <c r="R26" s="7"/>
    </row>
    <row r="27" spans="1:18" x14ac:dyDescent="0.35">
      <c r="A27" s="2">
        <v>16.59</v>
      </c>
      <c r="B27" s="2">
        <v>78.489999999999995</v>
      </c>
      <c r="C27" s="2">
        <v>5.42</v>
      </c>
      <c r="D27" s="2">
        <v>5.74</v>
      </c>
      <c r="E27" s="2">
        <v>12.17</v>
      </c>
      <c r="F27" s="2">
        <v>17.690000000000001</v>
      </c>
      <c r="G27" s="2">
        <v>5.08</v>
      </c>
      <c r="H27" s="2">
        <v>43.55</v>
      </c>
      <c r="I27" s="2">
        <v>5</v>
      </c>
      <c r="J27" s="2">
        <v>469.05910706307515</v>
      </c>
      <c r="K27" s="2">
        <v>205.36699999999999</v>
      </c>
      <c r="R27" s="7"/>
    </row>
    <row r="28" spans="1:18" x14ac:dyDescent="0.35">
      <c r="A28" s="2">
        <v>12.52</v>
      </c>
      <c r="B28" s="2">
        <v>80.44</v>
      </c>
      <c r="C28" s="2">
        <v>5.19</v>
      </c>
      <c r="D28" s="2">
        <v>4.0999999999999996</v>
      </c>
      <c r="E28" s="2">
        <v>27.14</v>
      </c>
      <c r="F28" s="2">
        <v>12.14</v>
      </c>
      <c r="G28" s="2">
        <v>6.76</v>
      </c>
      <c r="H28" s="2">
        <v>34.4</v>
      </c>
      <c r="I28" s="2">
        <v>5</v>
      </c>
      <c r="J28" s="2">
        <v>376.28396538019808</v>
      </c>
      <c r="K28" s="2">
        <v>162.714</v>
      </c>
      <c r="R28" s="7"/>
    </row>
    <row r="29" spans="1:18" x14ac:dyDescent="0.35">
      <c r="A29" s="2">
        <v>18.739999999999998</v>
      </c>
      <c r="B29" s="2">
        <v>74.7</v>
      </c>
      <c r="C29" s="2">
        <v>5.4</v>
      </c>
      <c r="D29" s="2">
        <v>4.74</v>
      </c>
      <c r="E29" s="2">
        <v>15.08</v>
      </c>
      <c r="F29" s="2">
        <v>15.75</v>
      </c>
      <c r="G29" s="2">
        <v>5.5</v>
      </c>
      <c r="H29" s="2">
        <v>38.370000000000005</v>
      </c>
      <c r="I29" s="2">
        <v>5</v>
      </c>
      <c r="J29" s="2">
        <v>548.32056125882707</v>
      </c>
      <c r="K29" s="2">
        <v>195.49799999999999</v>
      </c>
      <c r="R29" s="7"/>
    </row>
    <row r="30" spans="1:18" x14ac:dyDescent="0.35">
      <c r="A30" s="2">
        <v>14.79</v>
      </c>
      <c r="B30" s="2">
        <v>84.2</v>
      </c>
      <c r="C30" s="2">
        <v>5.36</v>
      </c>
      <c r="D30" s="2">
        <v>2.33</v>
      </c>
      <c r="E30" s="2">
        <v>35.130000000000003</v>
      </c>
      <c r="F30" s="2">
        <v>11.42</v>
      </c>
      <c r="G30" s="2">
        <v>7.56</v>
      </c>
      <c r="H30" s="2">
        <v>30.09</v>
      </c>
      <c r="I30" s="2">
        <v>5</v>
      </c>
      <c r="J30" s="2">
        <v>393.94309472026339</v>
      </c>
      <c r="K30" s="2">
        <v>174.29599999999999</v>
      </c>
      <c r="R30" s="7"/>
    </row>
    <row r="31" spans="1:18" x14ac:dyDescent="0.35">
      <c r="A31" s="2">
        <v>68.48</v>
      </c>
      <c r="B31" s="2">
        <v>90.88</v>
      </c>
      <c r="C31" s="2">
        <v>5.79</v>
      </c>
      <c r="D31" s="2">
        <v>1.55</v>
      </c>
      <c r="E31" s="2">
        <v>38.229999999999997</v>
      </c>
      <c r="F31" s="2">
        <v>15.72</v>
      </c>
      <c r="G31" s="2">
        <v>13.6</v>
      </c>
      <c r="H31" s="2">
        <v>23.33</v>
      </c>
      <c r="I31" s="2">
        <v>24</v>
      </c>
      <c r="J31" s="2">
        <v>341.99948031432598</v>
      </c>
      <c r="K31" s="2">
        <v>81.900000000000006</v>
      </c>
    </row>
    <row r="32" spans="1:18" x14ac:dyDescent="0.35">
      <c r="A32" s="2">
        <v>95.75</v>
      </c>
      <c r="B32" s="2">
        <v>88.69</v>
      </c>
      <c r="C32" s="2">
        <v>5.28</v>
      </c>
      <c r="D32" s="2">
        <v>0.86</v>
      </c>
      <c r="E32" s="2">
        <v>39.25</v>
      </c>
      <c r="F32" s="2">
        <v>33.65</v>
      </c>
      <c r="G32" s="2">
        <v>7.35</v>
      </c>
      <c r="H32" s="2">
        <v>8.44</v>
      </c>
      <c r="I32" s="2">
        <v>6</v>
      </c>
      <c r="J32" s="2">
        <v>365.62917056008251</v>
      </c>
      <c r="K32" s="2">
        <v>204.5</v>
      </c>
    </row>
    <row r="33" spans="1:18" x14ac:dyDescent="0.35">
      <c r="A33" s="2">
        <v>94.28</v>
      </c>
      <c r="B33" s="2">
        <v>96.93</v>
      </c>
      <c r="C33" s="2">
        <v>5.91</v>
      </c>
      <c r="D33" s="2">
        <v>0.47</v>
      </c>
      <c r="E33" s="2">
        <v>54.11</v>
      </c>
      <c r="F33" s="2">
        <v>14.62</v>
      </c>
      <c r="G33" s="2">
        <v>17.53</v>
      </c>
      <c r="H33" s="2">
        <v>10.670000000000009</v>
      </c>
      <c r="I33" s="2">
        <v>30</v>
      </c>
      <c r="J33" s="2">
        <v>385.36094965083203</v>
      </c>
      <c r="K33" s="2">
        <v>94.08</v>
      </c>
    </row>
    <row r="34" spans="1:18" x14ac:dyDescent="0.35">
      <c r="A34" s="2">
        <v>84.71</v>
      </c>
      <c r="B34" s="2">
        <v>98.77</v>
      </c>
      <c r="C34" s="2">
        <v>6.07</v>
      </c>
      <c r="D34" s="2">
        <v>1.25</v>
      </c>
      <c r="E34" s="2">
        <v>23.78</v>
      </c>
      <c r="F34" s="2">
        <v>21.29</v>
      </c>
      <c r="G34" s="2">
        <v>27.41</v>
      </c>
      <c r="H34" s="2">
        <v>26.289999999999996</v>
      </c>
      <c r="I34" s="2">
        <v>6</v>
      </c>
      <c r="J34" s="2">
        <v>340.14608766008109</v>
      </c>
      <c r="K34" s="2">
        <v>64.73</v>
      </c>
      <c r="R34" s="7"/>
    </row>
    <row r="35" spans="1:18" x14ac:dyDescent="0.35">
      <c r="A35" s="2">
        <v>89.76</v>
      </c>
      <c r="B35" s="2">
        <v>98.49</v>
      </c>
      <c r="C35" s="2">
        <v>5.86</v>
      </c>
      <c r="D35" s="2">
        <v>0.66</v>
      </c>
      <c r="E35" s="2">
        <v>23.58</v>
      </c>
      <c r="F35" s="2">
        <v>12.23</v>
      </c>
      <c r="G35" s="2">
        <v>39.950000000000003</v>
      </c>
      <c r="H35" s="2">
        <v>22.72999999999999</v>
      </c>
      <c r="I35" s="2">
        <v>6</v>
      </c>
      <c r="J35" s="2">
        <v>294.07272859494162</v>
      </c>
      <c r="K35" s="2">
        <v>51.27</v>
      </c>
      <c r="R35" s="7"/>
    </row>
    <row r="36" spans="1:18" x14ac:dyDescent="0.35">
      <c r="A36" s="2">
        <v>93.64</v>
      </c>
      <c r="B36" s="2">
        <v>99.28</v>
      </c>
      <c r="C36" s="2">
        <v>5.94</v>
      </c>
      <c r="D36" s="2">
        <v>0.55000000000000004</v>
      </c>
      <c r="E36" s="2">
        <v>19.899999999999999</v>
      </c>
      <c r="F36" s="2">
        <v>23</v>
      </c>
      <c r="G36" s="2">
        <v>28.12</v>
      </c>
      <c r="H36" s="2">
        <v>28.259999999999994</v>
      </c>
      <c r="I36" s="2">
        <v>6</v>
      </c>
      <c r="J36" s="2">
        <v>318.32688368276519</v>
      </c>
      <c r="K36" s="2">
        <v>45.38</v>
      </c>
      <c r="R36" s="7"/>
    </row>
    <row r="37" spans="1:18" x14ac:dyDescent="0.35">
      <c r="A37" s="2">
        <v>89.63</v>
      </c>
      <c r="B37" s="2">
        <v>99.95</v>
      </c>
      <c r="C37" s="2">
        <v>6</v>
      </c>
      <c r="D37" s="2">
        <v>0.28999999999999998</v>
      </c>
      <c r="E37" s="2">
        <v>20.89</v>
      </c>
      <c r="F37" s="2">
        <v>11.67</v>
      </c>
      <c r="G37" s="2">
        <v>42.45</v>
      </c>
      <c r="H37" s="2">
        <v>24.939999999999998</v>
      </c>
      <c r="I37" s="2">
        <v>6</v>
      </c>
      <c r="J37" s="2">
        <v>285.12297418649973</v>
      </c>
      <c r="K37" s="2">
        <v>28.6</v>
      </c>
      <c r="R37" s="7"/>
    </row>
    <row r="38" spans="1:18" x14ac:dyDescent="0.35">
      <c r="A38" s="2">
        <v>91</v>
      </c>
      <c r="B38" s="2">
        <v>99.07</v>
      </c>
      <c r="C38" s="2">
        <v>5.83</v>
      </c>
      <c r="D38" s="2">
        <v>0.62</v>
      </c>
      <c r="E38" s="2">
        <v>18.79</v>
      </c>
      <c r="F38" s="2">
        <v>13.33</v>
      </c>
      <c r="G38" s="2">
        <v>22.36</v>
      </c>
      <c r="H38" s="2">
        <v>44.59</v>
      </c>
      <c r="I38" s="2">
        <v>6</v>
      </c>
      <c r="J38" s="2">
        <v>363.46174946252683</v>
      </c>
      <c r="K38" s="2">
        <v>74.900000000000006</v>
      </c>
      <c r="R38" s="7"/>
    </row>
    <row r="39" spans="1:18" x14ac:dyDescent="0.35">
      <c r="A39" s="2">
        <v>34.380000000000003</v>
      </c>
      <c r="B39" s="2">
        <v>98.71</v>
      </c>
      <c r="C39" s="2">
        <v>5.64</v>
      </c>
      <c r="D39" s="2">
        <v>0.49</v>
      </c>
      <c r="E39" s="2">
        <v>27.92</v>
      </c>
      <c r="F39" s="2">
        <v>16.45</v>
      </c>
      <c r="G39" s="2">
        <v>18.02</v>
      </c>
      <c r="H39" s="2">
        <v>36.319999999999993</v>
      </c>
      <c r="I39" s="2">
        <v>6</v>
      </c>
      <c r="J39" s="2">
        <v>361.44075571897656</v>
      </c>
      <c r="K39" s="2">
        <v>32.200000000000003</v>
      </c>
      <c r="R39" s="7"/>
    </row>
    <row r="40" spans="1:18" x14ac:dyDescent="0.35">
      <c r="A40" s="2">
        <v>90.12</v>
      </c>
      <c r="B40" s="2">
        <v>84.6</v>
      </c>
      <c r="C40" s="2">
        <v>5.03</v>
      </c>
      <c r="D40" s="2">
        <v>1.48</v>
      </c>
      <c r="E40" s="2">
        <v>21.1</v>
      </c>
      <c r="F40" s="2">
        <v>20.399999999999999</v>
      </c>
      <c r="G40" s="2">
        <v>10.73</v>
      </c>
      <c r="H40" s="2">
        <v>32.36999999999999</v>
      </c>
      <c r="I40" s="2">
        <v>6</v>
      </c>
      <c r="J40" s="2">
        <v>455.710236505642</v>
      </c>
      <c r="K40" s="2">
        <v>281.68</v>
      </c>
      <c r="R40" s="7"/>
    </row>
    <row r="41" spans="1:18" x14ac:dyDescent="0.35">
      <c r="A41" s="2">
        <v>91.05</v>
      </c>
      <c r="B41" s="2">
        <v>99.22</v>
      </c>
      <c r="C41" s="2">
        <v>5.62</v>
      </c>
      <c r="D41" s="2">
        <v>0.38</v>
      </c>
      <c r="E41" s="2">
        <v>19.59</v>
      </c>
      <c r="F41" s="2">
        <v>16.899999999999999</v>
      </c>
      <c r="G41" s="2">
        <v>36.58</v>
      </c>
      <c r="H41" s="2">
        <v>26.15</v>
      </c>
      <c r="I41" s="2">
        <v>6</v>
      </c>
      <c r="J41" s="2">
        <v>238.35216983243583</v>
      </c>
      <c r="K41" s="2">
        <v>46.29</v>
      </c>
      <c r="R41" s="7"/>
    </row>
    <row r="42" spans="1:18" x14ac:dyDescent="0.35">
      <c r="A42" s="2">
        <v>95.3</v>
      </c>
      <c r="B42" s="2">
        <v>97.71</v>
      </c>
      <c r="C42" s="2">
        <v>5.81</v>
      </c>
      <c r="D42" s="2">
        <v>0.2</v>
      </c>
      <c r="E42" s="2">
        <v>32.1</v>
      </c>
      <c r="F42" s="2">
        <v>24.35</v>
      </c>
      <c r="G42" s="2">
        <v>23.18</v>
      </c>
      <c r="H42" s="2">
        <v>18.079999999999984</v>
      </c>
      <c r="I42" s="2">
        <v>6</v>
      </c>
      <c r="J42" s="2">
        <v>386.78716078729258</v>
      </c>
      <c r="K42" s="2">
        <v>45.08</v>
      </c>
      <c r="R42" s="7"/>
    </row>
    <row r="43" spans="1:18" x14ac:dyDescent="0.35">
      <c r="A43" s="2">
        <v>89.09</v>
      </c>
      <c r="B43" s="2">
        <v>99.23</v>
      </c>
      <c r="C43" s="2">
        <v>6.04</v>
      </c>
      <c r="D43" s="2">
        <v>0.13</v>
      </c>
      <c r="E43" s="2">
        <v>25.52</v>
      </c>
      <c r="F43" s="2">
        <v>12.86</v>
      </c>
      <c r="G43" s="2">
        <v>37.869999999999997</v>
      </c>
      <c r="H43" s="2">
        <v>22.980000000000011</v>
      </c>
      <c r="I43" s="2">
        <v>6</v>
      </c>
      <c r="J43" s="2">
        <v>340.10721092351895</v>
      </c>
      <c r="K43" s="2">
        <v>46.21</v>
      </c>
      <c r="R43" s="7"/>
    </row>
    <row r="44" spans="1:18" x14ac:dyDescent="0.35">
      <c r="A44" s="2">
        <v>94.69</v>
      </c>
      <c r="B44" s="2">
        <v>99.07</v>
      </c>
      <c r="C44" s="2">
        <v>6.11</v>
      </c>
      <c r="D44" s="2">
        <v>0.03</v>
      </c>
      <c r="E44" s="2">
        <v>20.09</v>
      </c>
      <c r="F44" s="2">
        <v>23.23</v>
      </c>
      <c r="G44" s="2">
        <v>24.26</v>
      </c>
      <c r="H44" s="2">
        <v>31.489999999999984</v>
      </c>
      <c r="I44" s="2">
        <v>6</v>
      </c>
      <c r="J44" s="2">
        <v>336.79071948347058</v>
      </c>
      <c r="K44" s="2">
        <v>142.38</v>
      </c>
      <c r="R44" s="7"/>
    </row>
    <row r="45" spans="1:18" x14ac:dyDescent="0.35">
      <c r="A45" s="2">
        <v>74.34</v>
      </c>
      <c r="B45" s="2">
        <v>99.01</v>
      </c>
      <c r="C45" s="2">
        <v>5.53</v>
      </c>
      <c r="D45" s="2">
        <v>0.44</v>
      </c>
      <c r="E45" s="2">
        <v>28.16</v>
      </c>
      <c r="F45" s="2">
        <v>12.82</v>
      </c>
      <c r="G45" s="2">
        <v>18.149999999999999</v>
      </c>
      <c r="H45" s="2">
        <v>39.88000000000001</v>
      </c>
      <c r="I45" s="2">
        <v>6</v>
      </c>
      <c r="J45" s="2">
        <v>379.8847881569958</v>
      </c>
      <c r="K45" s="2">
        <v>66.989999999999995</v>
      </c>
      <c r="R45" s="7"/>
    </row>
    <row r="46" spans="1:18" x14ac:dyDescent="0.35">
      <c r="A46" s="2">
        <v>93.22</v>
      </c>
      <c r="B46" s="2">
        <v>99.31</v>
      </c>
      <c r="C46" s="2">
        <v>5.9</v>
      </c>
      <c r="D46" s="2">
        <v>0.15</v>
      </c>
      <c r="E46" s="2">
        <v>18.02</v>
      </c>
      <c r="F46" s="2">
        <v>17.2</v>
      </c>
      <c r="G46" s="2">
        <v>39.06</v>
      </c>
      <c r="H46" s="2">
        <v>25.03</v>
      </c>
      <c r="I46" s="2">
        <v>6</v>
      </c>
      <c r="J46" s="2">
        <v>302.07589657760042</v>
      </c>
      <c r="K46" s="2">
        <v>40.03</v>
      </c>
      <c r="R46" s="7"/>
    </row>
    <row r="47" spans="1:18" x14ac:dyDescent="0.35">
      <c r="A47" s="2">
        <v>89.76</v>
      </c>
      <c r="B47" s="2">
        <v>98.6</v>
      </c>
      <c r="C47" s="2">
        <v>6.08</v>
      </c>
      <c r="D47" s="2">
        <v>0.13</v>
      </c>
      <c r="E47" s="2">
        <v>18.649999999999999</v>
      </c>
      <c r="F47" s="2">
        <v>18.48</v>
      </c>
      <c r="G47" s="2">
        <v>32.450000000000003</v>
      </c>
      <c r="H47" s="2">
        <v>29.019999999999982</v>
      </c>
      <c r="I47" s="2">
        <v>6</v>
      </c>
      <c r="J47" s="2">
        <v>361.82058548528556</v>
      </c>
      <c r="K47" s="2">
        <v>62.42</v>
      </c>
      <c r="R47" s="7"/>
    </row>
    <row r="48" spans="1:18" x14ac:dyDescent="0.35">
      <c r="A48" s="2">
        <v>90.13</v>
      </c>
      <c r="B48" s="2">
        <v>99.65</v>
      </c>
      <c r="C48" s="2">
        <v>5.64</v>
      </c>
      <c r="D48" s="2">
        <v>0.2</v>
      </c>
      <c r="E48" s="2">
        <v>17.14</v>
      </c>
      <c r="F48" s="2">
        <v>15.57</v>
      </c>
      <c r="G48" s="2">
        <v>43.66</v>
      </c>
      <c r="H48" s="2">
        <v>23.28</v>
      </c>
      <c r="I48" s="2">
        <v>6</v>
      </c>
      <c r="J48" s="2">
        <v>258.35687550199441</v>
      </c>
      <c r="K48" s="2">
        <v>50.66</v>
      </c>
      <c r="R48" s="7"/>
    </row>
    <row r="49" spans="1:18" x14ac:dyDescent="0.35">
      <c r="A49" s="2">
        <v>91.72</v>
      </c>
      <c r="B49" s="2">
        <v>96.05</v>
      </c>
      <c r="C49" s="2">
        <v>6.24</v>
      </c>
      <c r="D49" s="2">
        <v>3.33</v>
      </c>
      <c r="E49" s="2">
        <v>21.58</v>
      </c>
      <c r="F49" s="2">
        <v>26.07</v>
      </c>
      <c r="G49" s="2">
        <v>10.1</v>
      </c>
      <c r="H49" s="2">
        <v>38.299999999999997</v>
      </c>
      <c r="I49" s="2">
        <v>6</v>
      </c>
      <c r="J49" s="2">
        <v>375.80508506260878</v>
      </c>
      <c r="K49" s="2">
        <v>392.6</v>
      </c>
      <c r="R49" s="7"/>
    </row>
    <row r="50" spans="1:18" x14ac:dyDescent="0.35">
      <c r="A50" s="2">
        <v>97.59</v>
      </c>
      <c r="B50" s="2">
        <v>98.14</v>
      </c>
      <c r="C50" s="2">
        <v>6.32</v>
      </c>
      <c r="D50" s="2">
        <v>0.36</v>
      </c>
      <c r="E50" s="2">
        <v>22.31</v>
      </c>
      <c r="F50" s="2">
        <v>17.86</v>
      </c>
      <c r="G50" s="2">
        <v>26.41</v>
      </c>
      <c r="H50" s="2">
        <v>31.56</v>
      </c>
      <c r="I50" s="2">
        <v>6</v>
      </c>
      <c r="J50" s="2">
        <v>450.71750637758794</v>
      </c>
      <c r="K50" s="2">
        <v>52.06</v>
      </c>
      <c r="R50" s="7"/>
    </row>
    <row r="51" spans="1:18" x14ac:dyDescent="0.35">
      <c r="A51" s="2">
        <v>93.32</v>
      </c>
      <c r="B51" s="2">
        <v>95.46</v>
      </c>
      <c r="C51" s="2">
        <v>6.1</v>
      </c>
      <c r="D51" s="2">
        <v>1.1100000000000001</v>
      </c>
      <c r="E51" s="2">
        <v>39.24</v>
      </c>
      <c r="F51" s="2">
        <v>28.48</v>
      </c>
      <c r="G51" s="2">
        <v>8.7200000000000006</v>
      </c>
      <c r="H51" s="2">
        <v>19.019999999999989</v>
      </c>
      <c r="I51" s="2">
        <v>6</v>
      </c>
      <c r="J51" s="2">
        <v>404.86852019457592</v>
      </c>
      <c r="K51" s="2">
        <v>170.6</v>
      </c>
    </row>
    <row r="52" spans="1:18" x14ac:dyDescent="0.35">
      <c r="A52" s="2">
        <v>35.31</v>
      </c>
      <c r="B52" s="2">
        <v>93.23</v>
      </c>
      <c r="C52" s="2">
        <v>6.61</v>
      </c>
      <c r="D52" s="2">
        <v>1.82</v>
      </c>
      <c r="E52" s="2">
        <v>25.08</v>
      </c>
      <c r="F52" s="2">
        <v>34.049999999999997</v>
      </c>
      <c r="G52" s="2">
        <v>16.41</v>
      </c>
      <c r="H52" s="2">
        <v>17.690000000000008</v>
      </c>
      <c r="I52" s="2">
        <v>3</v>
      </c>
      <c r="J52" s="2">
        <v>510.50513216929221</v>
      </c>
      <c r="K52" s="2">
        <v>133.68</v>
      </c>
    </row>
    <row r="53" spans="1:18" x14ac:dyDescent="0.35">
      <c r="A53" s="2">
        <v>96.6</v>
      </c>
      <c r="B53" s="2">
        <v>94.38</v>
      </c>
      <c r="C53" s="2">
        <v>6.83</v>
      </c>
      <c r="D53" s="2">
        <v>2.5</v>
      </c>
      <c r="E53" s="2">
        <v>22.96</v>
      </c>
      <c r="F53" s="2">
        <v>38.9</v>
      </c>
      <c r="G53" s="2">
        <v>9.1999999999999993</v>
      </c>
      <c r="H53" s="2">
        <v>23.31999999999999</v>
      </c>
      <c r="I53" s="2">
        <v>30</v>
      </c>
      <c r="J53" s="2">
        <v>485.78138798283612</v>
      </c>
      <c r="K53" s="2">
        <v>198.9</v>
      </c>
    </row>
    <row r="54" spans="1:18" x14ac:dyDescent="0.35">
      <c r="A54" s="2">
        <v>4.82</v>
      </c>
      <c r="B54" s="2">
        <v>90.25</v>
      </c>
      <c r="C54" s="2">
        <v>5.75</v>
      </c>
      <c r="D54" s="2">
        <v>4.54</v>
      </c>
      <c r="E54" s="2">
        <v>13.52</v>
      </c>
      <c r="F54" s="2">
        <v>68.239999999999995</v>
      </c>
      <c r="G54" s="2">
        <v>0.44</v>
      </c>
      <c r="H54" s="2">
        <v>8.0500000000000096</v>
      </c>
      <c r="I54" s="2">
        <v>5</v>
      </c>
      <c r="J54" s="2">
        <v>402.11279870196876</v>
      </c>
      <c r="K54" s="2">
        <v>204.34</v>
      </c>
      <c r="R54" s="7"/>
    </row>
    <row r="55" spans="1:18" x14ac:dyDescent="0.35">
      <c r="A55" s="2">
        <v>3.47</v>
      </c>
      <c r="B55" s="2">
        <v>82.42</v>
      </c>
      <c r="C55" s="2">
        <v>5.26</v>
      </c>
      <c r="D55" s="2">
        <v>5.36</v>
      </c>
      <c r="E55" s="2">
        <v>16.46</v>
      </c>
      <c r="F55" s="2">
        <v>60.22</v>
      </c>
      <c r="G55" s="2">
        <v>0.22</v>
      </c>
      <c r="H55" s="2">
        <v>5.5200000000000093</v>
      </c>
      <c r="I55" s="2">
        <v>5</v>
      </c>
      <c r="J55" s="2">
        <v>392.83014210782079</v>
      </c>
      <c r="K55" s="2">
        <v>129.34</v>
      </c>
      <c r="R55" s="7"/>
    </row>
    <row r="56" spans="1:18" x14ac:dyDescent="0.35">
      <c r="A56" s="2">
        <v>10.89</v>
      </c>
      <c r="B56" s="2">
        <v>86.78</v>
      </c>
      <c r="C56" s="2">
        <v>5.81</v>
      </c>
      <c r="D56" s="2">
        <v>5.68</v>
      </c>
      <c r="E56" s="2">
        <v>16.62</v>
      </c>
      <c r="F56" s="2">
        <v>33.380000000000003</v>
      </c>
      <c r="G56" s="2">
        <v>10.34</v>
      </c>
      <c r="H56" s="2">
        <v>26.439999999999994</v>
      </c>
      <c r="I56" s="2">
        <v>5</v>
      </c>
      <c r="J56" s="2">
        <v>448.83413433091999</v>
      </c>
      <c r="K56" s="2">
        <v>131.25</v>
      </c>
      <c r="R56" s="7"/>
    </row>
    <row r="57" spans="1:18" x14ac:dyDescent="0.35">
      <c r="A57" s="2">
        <v>10.5</v>
      </c>
      <c r="B57" s="2">
        <v>94.76</v>
      </c>
      <c r="C57" s="2">
        <v>6.07</v>
      </c>
      <c r="D57" s="2">
        <v>4.53</v>
      </c>
      <c r="E57" s="2">
        <v>12.87</v>
      </c>
      <c r="F57" s="2">
        <v>62.28</v>
      </c>
      <c r="G57" s="2">
        <v>3.86</v>
      </c>
      <c r="H57" s="2">
        <v>15.75</v>
      </c>
      <c r="I57" s="2">
        <v>5</v>
      </c>
      <c r="J57" s="2">
        <v>435.65856936941265</v>
      </c>
      <c r="K57" s="2">
        <v>227.88</v>
      </c>
      <c r="R57" s="7"/>
    </row>
    <row r="58" spans="1:18" x14ac:dyDescent="0.35">
      <c r="A58" s="2">
        <v>8.0399999999999991</v>
      </c>
      <c r="B58" s="2">
        <v>90.3</v>
      </c>
      <c r="C58" s="2">
        <v>6.24</v>
      </c>
      <c r="D58" s="2">
        <v>6.54</v>
      </c>
      <c r="E58" s="2">
        <v>17.27</v>
      </c>
      <c r="F58" s="2">
        <v>38.14</v>
      </c>
      <c r="G58" s="2">
        <v>10.3</v>
      </c>
      <c r="H58" s="2">
        <v>24.59</v>
      </c>
      <c r="I58" s="2">
        <v>5</v>
      </c>
      <c r="J58" s="2">
        <v>440.63667422395588</v>
      </c>
      <c r="K58" s="2">
        <v>129.11000000000001</v>
      </c>
      <c r="R58" s="7"/>
    </row>
    <row r="59" spans="1:18" x14ac:dyDescent="0.35">
      <c r="A59" s="2">
        <v>4.96</v>
      </c>
      <c r="B59" s="2">
        <v>69.150000000000006</v>
      </c>
      <c r="C59" s="2">
        <v>4.8099999999999996</v>
      </c>
      <c r="D59" s="2">
        <v>4.34</v>
      </c>
      <c r="E59" s="2">
        <v>12.08</v>
      </c>
      <c r="F59" s="2">
        <v>50.97</v>
      </c>
      <c r="G59" s="2">
        <v>5.76</v>
      </c>
      <c r="H59" s="2">
        <v>0.34000000000000874</v>
      </c>
      <c r="I59" s="2">
        <v>5</v>
      </c>
      <c r="J59" s="2">
        <v>488.43069524155362</v>
      </c>
      <c r="K59" s="2">
        <v>118.04</v>
      </c>
      <c r="R59" s="7"/>
    </row>
    <row r="60" spans="1:18" x14ac:dyDescent="0.35">
      <c r="A60" s="2">
        <v>6.41</v>
      </c>
      <c r="B60" s="2">
        <v>75.349999999999994</v>
      </c>
      <c r="C60" s="2">
        <v>5.23</v>
      </c>
      <c r="D60" s="2">
        <v>5.2</v>
      </c>
      <c r="E60" s="2">
        <v>19.53</v>
      </c>
      <c r="F60" s="2">
        <v>14.37</v>
      </c>
      <c r="G60" s="2">
        <v>12.12</v>
      </c>
      <c r="H60" s="2">
        <v>29.33</v>
      </c>
      <c r="I60" s="2">
        <v>5</v>
      </c>
      <c r="J60" s="2">
        <v>440.33617781898658</v>
      </c>
      <c r="K60" s="2">
        <v>81.52</v>
      </c>
      <c r="R60" s="7"/>
    </row>
    <row r="61" spans="1:18" x14ac:dyDescent="0.35">
      <c r="A61" s="2">
        <v>11.19</v>
      </c>
      <c r="B61" s="2">
        <v>73.099999999999994</v>
      </c>
      <c r="C61" s="2">
        <v>5.47</v>
      </c>
      <c r="D61" s="2">
        <v>4.79</v>
      </c>
      <c r="E61" s="2">
        <v>14.55</v>
      </c>
      <c r="F61" s="2">
        <v>31.95</v>
      </c>
      <c r="G61" s="2">
        <v>5.96</v>
      </c>
      <c r="H61" s="2">
        <v>20.639999999999997</v>
      </c>
      <c r="I61" s="2">
        <v>5</v>
      </c>
      <c r="J61" s="2">
        <v>522.00290581552861</v>
      </c>
      <c r="K61" s="2">
        <v>199.61</v>
      </c>
      <c r="R61" s="7"/>
    </row>
    <row r="62" spans="1:18" x14ac:dyDescent="0.35">
      <c r="A62" s="2">
        <v>8.9600000000000009</v>
      </c>
      <c r="B62" s="2">
        <v>90.4</v>
      </c>
      <c r="C62" s="2">
        <v>6.32</v>
      </c>
      <c r="D62" s="2">
        <v>5.91</v>
      </c>
      <c r="E62" s="2">
        <v>14.43</v>
      </c>
      <c r="F62" s="2">
        <v>54.89</v>
      </c>
      <c r="G62" s="2">
        <v>3.9</v>
      </c>
      <c r="H62" s="2">
        <v>17.18</v>
      </c>
      <c r="I62" s="2">
        <v>5</v>
      </c>
      <c r="J62" s="2">
        <v>445.39116734237871</v>
      </c>
      <c r="K62" s="2">
        <v>246.87</v>
      </c>
      <c r="R62" s="7"/>
    </row>
    <row r="63" spans="1:18" x14ac:dyDescent="0.35">
      <c r="A63" s="2">
        <v>6.89</v>
      </c>
      <c r="B63" s="2">
        <v>91.29</v>
      </c>
      <c r="C63" s="2">
        <v>5.81</v>
      </c>
      <c r="D63" s="2">
        <v>3.53</v>
      </c>
      <c r="E63" s="2">
        <v>11.04</v>
      </c>
      <c r="F63" s="2">
        <v>61.54</v>
      </c>
      <c r="G63" s="2">
        <v>5.26</v>
      </c>
      <c r="H63" s="2">
        <v>13.450000000000001</v>
      </c>
      <c r="I63" s="2">
        <v>5</v>
      </c>
      <c r="J63" s="2">
        <v>411.49932874971614</v>
      </c>
      <c r="K63" s="2">
        <v>232.7</v>
      </c>
      <c r="R63" s="7"/>
    </row>
    <row r="64" spans="1:18" x14ac:dyDescent="0.35">
      <c r="A64" s="2">
        <v>2.83</v>
      </c>
      <c r="B64" s="2">
        <v>87.28</v>
      </c>
      <c r="C64" s="2">
        <v>5.58</v>
      </c>
      <c r="D64" s="2">
        <v>4.3</v>
      </c>
      <c r="E64" s="2">
        <v>14.08</v>
      </c>
      <c r="F64" s="2">
        <v>56.36</v>
      </c>
      <c r="G64" s="2">
        <v>4.88</v>
      </c>
      <c r="H64" s="2">
        <v>11.960000000000004</v>
      </c>
      <c r="I64" s="2">
        <v>5</v>
      </c>
      <c r="J64" s="2">
        <v>463.09221513558992</v>
      </c>
      <c r="K64" s="2">
        <v>244.41</v>
      </c>
      <c r="R64" s="7"/>
    </row>
    <row r="65" spans="1:18" x14ac:dyDescent="0.35">
      <c r="A65" s="2">
        <v>7.22</v>
      </c>
      <c r="B65" s="2">
        <v>72.849999999999994</v>
      </c>
      <c r="C65" s="2">
        <v>4.38</v>
      </c>
      <c r="D65" s="2">
        <v>3.9</v>
      </c>
      <c r="E65" s="2">
        <v>7.87</v>
      </c>
      <c r="F65" s="2">
        <v>24.85</v>
      </c>
      <c r="G65" s="2">
        <v>9.43</v>
      </c>
      <c r="H65" s="2">
        <v>30.699999999999989</v>
      </c>
      <c r="I65" s="2">
        <v>5</v>
      </c>
      <c r="J65" s="2">
        <v>324.25968345064757</v>
      </c>
      <c r="K65" s="2">
        <v>157.9</v>
      </c>
      <c r="R65" s="7"/>
    </row>
    <row r="66" spans="1:18" x14ac:dyDescent="0.35">
      <c r="A66" s="2">
        <v>5.1100000000000003</v>
      </c>
      <c r="B66" s="2">
        <v>75.540000000000006</v>
      </c>
      <c r="C66" s="2">
        <v>4.7699999999999996</v>
      </c>
      <c r="D66" s="2">
        <v>3.74</v>
      </c>
      <c r="E66" s="2">
        <v>18.95</v>
      </c>
      <c r="F66" s="2">
        <v>29.71</v>
      </c>
      <c r="G66" s="2">
        <v>8.5299999999999994</v>
      </c>
      <c r="H66" s="2">
        <v>18.350000000000001</v>
      </c>
      <c r="I66" s="2">
        <v>5</v>
      </c>
      <c r="J66" s="2">
        <v>361.73162965034243</v>
      </c>
      <c r="K66" s="2">
        <v>189.22</v>
      </c>
      <c r="R66" s="7"/>
    </row>
    <row r="67" spans="1:18" x14ac:dyDescent="0.35">
      <c r="A67" s="2">
        <v>5.69</v>
      </c>
      <c r="B67" s="2">
        <v>90.16</v>
      </c>
      <c r="C67" s="2">
        <v>6.29</v>
      </c>
      <c r="D67" s="2">
        <v>6.09</v>
      </c>
      <c r="E67" s="2">
        <v>6.61</v>
      </c>
      <c r="F67" s="2">
        <v>47.51</v>
      </c>
      <c r="G67" s="2">
        <v>3.87</v>
      </c>
      <c r="H67" s="2">
        <v>32.17</v>
      </c>
      <c r="I67" s="2">
        <v>5</v>
      </c>
      <c r="J67" s="2">
        <v>434.97001939011045</v>
      </c>
      <c r="K67" s="2">
        <v>249.61</v>
      </c>
      <c r="R67" s="7"/>
    </row>
    <row r="68" spans="1:18" x14ac:dyDescent="0.35">
      <c r="A68" s="2">
        <v>5.8</v>
      </c>
      <c r="B68" s="2">
        <v>73.790000000000006</v>
      </c>
      <c r="C68" s="2">
        <v>4.5999999999999996</v>
      </c>
      <c r="D68" s="2">
        <v>4.25</v>
      </c>
      <c r="E68" s="2">
        <v>19.22</v>
      </c>
      <c r="F68" s="2">
        <v>37.840000000000003</v>
      </c>
      <c r="G68" s="2">
        <v>3.32</v>
      </c>
      <c r="H68" s="2">
        <v>13.410000000000004</v>
      </c>
      <c r="I68" s="2">
        <v>5</v>
      </c>
      <c r="J68" s="2">
        <v>347.06408195973353</v>
      </c>
      <c r="K68" s="2">
        <v>164.38</v>
      </c>
      <c r="R68" s="7"/>
    </row>
    <row r="69" spans="1:18" x14ac:dyDescent="0.35">
      <c r="A69" s="2">
        <v>6.94</v>
      </c>
      <c r="B69" s="2">
        <v>88.18</v>
      </c>
      <c r="C69" s="2">
        <v>5.39</v>
      </c>
      <c r="D69" s="2">
        <v>4.49</v>
      </c>
      <c r="E69" s="2">
        <v>20.67</v>
      </c>
      <c r="F69" s="2">
        <v>35.450000000000003</v>
      </c>
      <c r="G69" s="2">
        <v>6.16</v>
      </c>
      <c r="H69" s="2">
        <v>25.900000000000002</v>
      </c>
      <c r="I69" s="2">
        <v>5</v>
      </c>
      <c r="J69" s="2">
        <v>376.20287453124655</v>
      </c>
      <c r="K69" s="2">
        <v>199.07</v>
      </c>
      <c r="R69" s="7"/>
    </row>
    <row r="70" spans="1:18" x14ac:dyDescent="0.35">
      <c r="A70" s="2">
        <v>5.91</v>
      </c>
      <c r="B70" s="2">
        <v>72.59</v>
      </c>
      <c r="C70" s="2">
        <v>4.78</v>
      </c>
      <c r="D70" s="2">
        <v>4.62</v>
      </c>
      <c r="E70" s="2">
        <v>10.5</v>
      </c>
      <c r="F70" s="2">
        <v>37.979999999999997</v>
      </c>
      <c r="G70" s="2">
        <v>11.13</v>
      </c>
      <c r="H70" s="2">
        <v>12.980000000000006</v>
      </c>
      <c r="I70" s="2">
        <v>5</v>
      </c>
      <c r="J70" s="2">
        <v>376.15871247917755</v>
      </c>
      <c r="K70" s="2">
        <v>130.54</v>
      </c>
      <c r="R70" s="7"/>
    </row>
    <row r="71" spans="1:18" x14ac:dyDescent="0.35">
      <c r="A71" s="2">
        <v>5.52</v>
      </c>
      <c r="B71" s="2">
        <v>80.8</v>
      </c>
      <c r="C71" s="2">
        <v>5.19</v>
      </c>
      <c r="D71" s="2">
        <v>4.58</v>
      </c>
      <c r="E71" s="2">
        <v>14.61</v>
      </c>
      <c r="F71" s="2">
        <v>41.05</v>
      </c>
      <c r="G71" s="2">
        <v>10.42</v>
      </c>
      <c r="H71" s="2">
        <v>14.72</v>
      </c>
      <c r="I71" s="2">
        <v>5</v>
      </c>
      <c r="J71" s="2">
        <v>372.46220739005696</v>
      </c>
      <c r="K71" s="2">
        <v>171.5</v>
      </c>
      <c r="R71" s="7"/>
    </row>
    <row r="72" spans="1:18" x14ac:dyDescent="0.35">
      <c r="A72" s="2">
        <v>7.37</v>
      </c>
      <c r="B72" s="2">
        <v>83.72</v>
      </c>
      <c r="C72" s="2">
        <v>5.62</v>
      </c>
      <c r="D72" s="2">
        <v>5.01</v>
      </c>
      <c r="E72" s="2">
        <v>13.61</v>
      </c>
      <c r="F72" s="2">
        <v>54.9</v>
      </c>
      <c r="G72" s="2">
        <v>4.8099999999999996</v>
      </c>
      <c r="H72" s="2">
        <v>10.400000000000002</v>
      </c>
      <c r="I72" s="2">
        <v>5</v>
      </c>
      <c r="J72" s="2">
        <v>416.94986780754488</v>
      </c>
      <c r="K72" s="2">
        <v>182.83</v>
      </c>
      <c r="R72" s="7"/>
    </row>
    <row r="73" spans="1:18" x14ac:dyDescent="0.35">
      <c r="A73" s="2">
        <v>4.13</v>
      </c>
      <c r="B73" s="2">
        <v>76.760000000000005</v>
      </c>
      <c r="C73" s="2">
        <v>5.27</v>
      </c>
      <c r="D73" s="2">
        <v>5.1100000000000003</v>
      </c>
      <c r="E73" s="2">
        <v>15.64</v>
      </c>
      <c r="F73" s="2">
        <v>36.909999999999997</v>
      </c>
      <c r="G73" s="2">
        <v>4.41</v>
      </c>
      <c r="H73" s="2">
        <v>19.800000000000008</v>
      </c>
      <c r="I73" s="2">
        <v>5</v>
      </c>
      <c r="J73" s="2">
        <v>431.01958907231574</v>
      </c>
      <c r="K73" s="2">
        <v>183.51</v>
      </c>
      <c r="R73" s="7"/>
    </row>
    <row r="74" spans="1:18" x14ac:dyDescent="0.35">
      <c r="A74" s="2">
        <v>5.7</v>
      </c>
      <c r="B74" s="2">
        <v>95</v>
      </c>
      <c r="C74" s="2">
        <v>5.6</v>
      </c>
      <c r="D74" s="2">
        <v>1.6</v>
      </c>
      <c r="E74" s="2">
        <v>24.9</v>
      </c>
      <c r="F74" s="2">
        <v>6.5</v>
      </c>
      <c r="G74" s="2">
        <v>4.0999999999999996</v>
      </c>
      <c r="H74" s="2">
        <v>59.499999999999993</v>
      </c>
      <c r="I74" s="2">
        <v>6</v>
      </c>
      <c r="J74" s="2">
        <v>318.58251335126704</v>
      </c>
      <c r="K74" s="2">
        <v>241.3</v>
      </c>
      <c r="R74" s="7"/>
    </row>
    <row r="75" spans="1:18" x14ac:dyDescent="0.35">
      <c r="A75" s="2">
        <v>43.2</v>
      </c>
      <c r="B75" s="2">
        <v>98</v>
      </c>
      <c r="C75" s="2">
        <v>6.5</v>
      </c>
      <c r="D75" s="2">
        <v>1.1000000000000001</v>
      </c>
      <c r="E75" s="2">
        <v>10.9</v>
      </c>
      <c r="F75" s="2">
        <v>17.600000000000001</v>
      </c>
      <c r="G75" s="2">
        <v>30.2</v>
      </c>
      <c r="H75" s="2">
        <v>39.299999999999997</v>
      </c>
      <c r="I75" s="2">
        <v>6</v>
      </c>
      <c r="J75" s="2">
        <v>537.15167113917812</v>
      </c>
      <c r="K75" s="2">
        <v>71.400000000000006</v>
      </c>
      <c r="R75" s="7"/>
    </row>
    <row r="76" spans="1:18" x14ac:dyDescent="0.35">
      <c r="A76" s="2">
        <v>23.1</v>
      </c>
      <c r="B76" s="2">
        <v>96.2</v>
      </c>
      <c r="C76" s="2">
        <v>5.5</v>
      </c>
      <c r="D76" s="2">
        <v>1.3</v>
      </c>
      <c r="E76" s="2">
        <v>24.2</v>
      </c>
      <c r="F76" s="2">
        <v>12.1</v>
      </c>
      <c r="G76" s="2">
        <v>21.7</v>
      </c>
      <c r="H76" s="2">
        <v>38.200000000000003</v>
      </c>
      <c r="I76" s="2">
        <v>6</v>
      </c>
      <c r="J76" s="2">
        <v>398.45735088647581</v>
      </c>
      <c r="K76" s="2">
        <v>107.4</v>
      </c>
      <c r="R76" s="7"/>
    </row>
    <row r="77" spans="1:18" x14ac:dyDescent="0.35">
      <c r="A77" s="2">
        <v>68.7</v>
      </c>
      <c r="B77" s="2">
        <v>99.2</v>
      </c>
      <c r="C77" s="2">
        <v>6.9</v>
      </c>
      <c r="D77" s="2">
        <v>2.4</v>
      </c>
      <c r="E77" s="2">
        <v>29</v>
      </c>
      <c r="F77" s="2">
        <v>17.8</v>
      </c>
      <c r="G77" s="2">
        <v>30.1</v>
      </c>
      <c r="H77" s="2">
        <v>22.300000000000004</v>
      </c>
      <c r="I77" s="2">
        <v>6</v>
      </c>
      <c r="J77" s="2">
        <v>481.20005801152638</v>
      </c>
      <c r="K77" s="2">
        <v>31.1</v>
      </c>
      <c r="R77" s="7"/>
    </row>
    <row r="78" spans="1:18" x14ac:dyDescent="0.35">
      <c r="A78" s="2">
        <v>19</v>
      </c>
      <c r="B78" s="2">
        <v>94.6</v>
      </c>
      <c r="C78" s="2">
        <v>5.9</v>
      </c>
      <c r="D78" s="2">
        <v>0.7</v>
      </c>
      <c r="E78" s="2">
        <v>35.6</v>
      </c>
      <c r="F78" s="2">
        <v>12.3</v>
      </c>
      <c r="G78" s="2">
        <v>11.4</v>
      </c>
      <c r="H78" s="2">
        <v>35.29999999999999</v>
      </c>
      <c r="I78" s="2">
        <v>6</v>
      </c>
      <c r="J78" s="2">
        <v>374.39860508039305</v>
      </c>
      <c r="K78" s="2">
        <v>151.69999999999999</v>
      </c>
      <c r="R78" s="7"/>
    </row>
    <row r="79" spans="1:18" x14ac:dyDescent="0.35">
      <c r="A79" s="2">
        <v>26</v>
      </c>
      <c r="B79" s="2">
        <v>95.2</v>
      </c>
      <c r="C79" s="2">
        <v>6</v>
      </c>
      <c r="D79" s="2">
        <v>1.4</v>
      </c>
      <c r="E79" s="2">
        <v>14.4</v>
      </c>
      <c r="F79" s="2">
        <v>11.2</v>
      </c>
      <c r="G79" s="2">
        <v>8.8000000000000007</v>
      </c>
      <c r="H79" s="2">
        <v>60.8</v>
      </c>
      <c r="I79" s="2">
        <v>6</v>
      </c>
      <c r="J79" s="2">
        <v>465.85202398788977</v>
      </c>
      <c r="K79" s="2">
        <v>80.599999999999994</v>
      </c>
      <c r="R79" s="7"/>
    </row>
    <row r="80" spans="1:18" x14ac:dyDescent="0.35">
      <c r="A80" s="2">
        <v>36</v>
      </c>
      <c r="B80" s="2">
        <v>97.3</v>
      </c>
      <c r="C80" s="2">
        <v>4.8</v>
      </c>
      <c r="D80" s="2">
        <v>0.8</v>
      </c>
      <c r="E80" s="2">
        <v>20.6</v>
      </c>
      <c r="F80" s="2">
        <v>6.5</v>
      </c>
      <c r="G80" s="2">
        <v>29.6</v>
      </c>
      <c r="H80" s="2">
        <v>40.599999999999987</v>
      </c>
      <c r="I80" s="2">
        <v>6</v>
      </c>
      <c r="J80" s="2">
        <v>410.35794369907524</v>
      </c>
      <c r="K80" s="2">
        <v>35.299999999999997</v>
      </c>
      <c r="R80" s="7"/>
    </row>
    <row r="81" spans="1:18" x14ac:dyDescent="0.35">
      <c r="A81" s="2">
        <v>41.2</v>
      </c>
      <c r="B81" s="2">
        <v>98.3</v>
      </c>
      <c r="C81" s="2">
        <v>8.1</v>
      </c>
      <c r="D81" s="2">
        <v>1.3</v>
      </c>
      <c r="E81" s="2">
        <v>57.2</v>
      </c>
      <c r="F81" s="2">
        <v>5.8</v>
      </c>
      <c r="G81" s="2">
        <v>3.2</v>
      </c>
      <c r="H81" s="2">
        <v>32.099999999999994</v>
      </c>
      <c r="I81" s="2">
        <v>6</v>
      </c>
      <c r="J81" s="2">
        <v>738.35784168124565</v>
      </c>
      <c r="K81" s="2">
        <v>208.4</v>
      </c>
      <c r="R81" s="7"/>
    </row>
    <row r="82" spans="1:18" x14ac:dyDescent="0.35">
      <c r="A82" s="2">
        <v>13</v>
      </c>
      <c r="B82" s="2">
        <v>91.7</v>
      </c>
      <c r="C82" s="2">
        <v>6.2</v>
      </c>
      <c r="D82" s="2">
        <v>1.1000000000000001</v>
      </c>
      <c r="E82" s="2">
        <v>10.7</v>
      </c>
      <c r="F82" s="2">
        <v>9.8000000000000007</v>
      </c>
      <c r="G82" s="2">
        <v>9.8000000000000007</v>
      </c>
      <c r="H82" s="2">
        <v>61.400000000000006</v>
      </c>
      <c r="I82" s="2">
        <v>6</v>
      </c>
      <c r="J82" s="2">
        <v>558.99039859463755</v>
      </c>
      <c r="K82" s="2">
        <v>292</v>
      </c>
      <c r="R82" s="7"/>
    </row>
    <row r="83" spans="1:18" x14ac:dyDescent="0.35">
      <c r="A83" s="2">
        <v>54</v>
      </c>
      <c r="B83" s="2">
        <v>97.7</v>
      </c>
      <c r="C83" s="2">
        <v>6.2</v>
      </c>
      <c r="D83" s="2">
        <v>1.1000000000000001</v>
      </c>
      <c r="E83" s="2">
        <v>6.9</v>
      </c>
      <c r="F83" s="2">
        <v>21.8</v>
      </c>
      <c r="G83" s="2">
        <v>6.7</v>
      </c>
      <c r="H83" s="2">
        <v>62.3</v>
      </c>
      <c r="I83" s="2">
        <v>6</v>
      </c>
      <c r="J83" s="2">
        <v>416.98316539450963</v>
      </c>
      <c r="K83" s="2">
        <v>202.2</v>
      </c>
      <c r="R83" s="7"/>
    </row>
    <row r="84" spans="1:18" x14ac:dyDescent="0.35">
      <c r="A84" s="2">
        <v>58.7</v>
      </c>
      <c r="B84" s="2">
        <v>91</v>
      </c>
      <c r="C84" s="2">
        <v>5.7</v>
      </c>
      <c r="D84" s="2">
        <v>1</v>
      </c>
      <c r="E84" s="2">
        <v>23.3</v>
      </c>
      <c r="F84" s="2">
        <v>13.7</v>
      </c>
      <c r="G84" s="2">
        <v>16.899999999999999</v>
      </c>
      <c r="H84" s="2">
        <v>37.1</v>
      </c>
      <c r="I84" s="2">
        <v>6</v>
      </c>
      <c r="J84" s="2">
        <v>405.60167933579521</v>
      </c>
      <c r="K84" s="2">
        <v>86.7</v>
      </c>
      <c r="R84" s="7"/>
    </row>
    <row r="85" spans="1:18" x14ac:dyDescent="0.35">
      <c r="A85" s="2">
        <v>21.2</v>
      </c>
      <c r="B85" s="2">
        <v>96.6</v>
      </c>
      <c r="C85" s="2">
        <v>4.9000000000000004</v>
      </c>
      <c r="D85" s="2">
        <v>0.9</v>
      </c>
      <c r="E85" s="2">
        <v>14.2</v>
      </c>
      <c r="F85" s="2">
        <v>7.7</v>
      </c>
      <c r="G85" s="2">
        <v>5.9</v>
      </c>
      <c r="H85" s="2">
        <v>68.799999999999983</v>
      </c>
      <c r="I85" s="2">
        <v>6</v>
      </c>
      <c r="J85" s="2">
        <v>466.77504166619599</v>
      </c>
      <c r="K85" s="2">
        <v>33.4</v>
      </c>
      <c r="R85" s="7"/>
    </row>
    <row r="86" spans="1:18" x14ac:dyDescent="0.35">
      <c r="A86" s="2">
        <v>58.2</v>
      </c>
      <c r="B86" s="2">
        <v>99</v>
      </c>
      <c r="C86" s="2">
        <v>7.9</v>
      </c>
      <c r="D86" s="2">
        <v>1.2</v>
      </c>
      <c r="E86" s="2">
        <v>11.6</v>
      </c>
      <c r="F86" s="2">
        <v>32.1</v>
      </c>
      <c r="G86" s="2">
        <v>1.5</v>
      </c>
      <c r="H86" s="2">
        <v>53.800000000000004</v>
      </c>
      <c r="I86" s="2">
        <v>6</v>
      </c>
      <c r="J86" s="2">
        <v>588.98090780191308</v>
      </c>
      <c r="K86" s="2">
        <v>383.4</v>
      </c>
      <c r="R86" s="7"/>
    </row>
    <row r="87" spans="1:18" x14ac:dyDescent="0.35">
      <c r="A87" s="2">
        <v>32.299999999999997</v>
      </c>
      <c r="B87" s="2">
        <v>94.8</v>
      </c>
      <c r="C87" s="2">
        <v>5.8</v>
      </c>
      <c r="D87" s="2">
        <v>0.9</v>
      </c>
      <c r="E87" s="2">
        <v>28.4</v>
      </c>
      <c r="F87" s="2">
        <v>14.1</v>
      </c>
      <c r="G87" s="2">
        <v>15.9</v>
      </c>
      <c r="H87" s="2">
        <v>36.400000000000006</v>
      </c>
      <c r="I87" s="2">
        <v>6</v>
      </c>
      <c r="J87" s="2">
        <v>437.01814806796233</v>
      </c>
      <c r="K87" s="2">
        <v>87.9</v>
      </c>
      <c r="R87" s="7"/>
    </row>
    <row r="88" spans="1:18" x14ac:dyDescent="0.35">
      <c r="A88" s="2">
        <v>12.6</v>
      </c>
      <c r="B88" s="2">
        <v>91</v>
      </c>
      <c r="C88" s="2">
        <v>5.9</v>
      </c>
      <c r="D88" s="2">
        <v>1.8</v>
      </c>
      <c r="E88" s="2">
        <v>32.299999999999997</v>
      </c>
      <c r="F88" s="2">
        <v>13.7</v>
      </c>
      <c r="G88" s="2">
        <v>9.5</v>
      </c>
      <c r="H88" s="2">
        <v>35.5</v>
      </c>
      <c r="I88" s="2">
        <v>6</v>
      </c>
      <c r="J88" s="2">
        <v>382.28758696424291</v>
      </c>
      <c r="K88" s="2">
        <v>194.8</v>
      </c>
      <c r="R88" s="7"/>
    </row>
    <row r="89" spans="1:18" x14ac:dyDescent="0.35">
      <c r="A89" s="2">
        <v>18.8</v>
      </c>
      <c r="B89" s="2">
        <v>88.8</v>
      </c>
      <c r="C89" s="2">
        <v>6.5</v>
      </c>
      <c r="D89" s="2">
        <v>2</v>
      </c>
      <c r="E89" s="2">
        <v>21.6</v>
      </c>
      <c r="F89" s="2">
        <v>8.1999999999999993</v>
      </c>
      <c r="G89" s="2">
        <v>26.8</v>
      </c>
      <c r="H89" s="2">
        <v>32.199999999999989</v>
      </c>
      <c r="I89" s="2">
        <v>6</v>
      </c>
      <c r="J89" s="2">
        <v>618.85859584417403</v>
      </c>
      <c r="K89" s="2">
        <v>90</v>
      </c>
      <c r="R89" s="7"/>
    </row>
    <row r="90" spans="1:18" x14ac:dyDescent="0.35">
      <c r="A90" s="2">
        <v>9.6999999999999993</v>
      </c>
      <c r="B90" s="2">
        <v>81.400000000000006</v>
      </c>
      <c r="C90" s="2">
        <v>5.0999999999999996</v>
      </c>
      <c r="D90" s="2">
        <v>1.5</v>
      </c>
      <c r="E90" s="2">
        <v>34.700000000000003</v>
      </c>
      <c r="F90" s="2">
        <v>14.3</v>
      </c>
      <c r="G90" s="2">
        <v>1.7</v>
      </c>
      <c r="H90" s="2">
        <v>30.700000000000006</v>
      </c>
      <c r="I90" s="2">
        <v>6</v>
      </c>
      <c r="J90" s="2">
        <v>400.92890821287091</v>
      </c>
      <c r="K90" s="2">
        <v>195</v>
      </c>
      <c r="R90" s="7"/>
    </row>
    <row r="91" spans="1:18" x14ac:dyDescent="0.35">
      <c r="A91" s="2">
        <v>25.9</v>
      </c>
      <c r="B91" s="2">
        <v>75.3</v>
      </c>
      <c r="C91" s="2">
        <v>5.0999999999999996</v>
      </c>
      <c r="D91" s="2">
        <v>3.4</v>
      </c>
      <c r="E91" s="2">
        <v>20</v>
      </c>
      <c r="F91" s="2">
        <v>23.2</v>
      </c>
      <c r="G91" s="2">
        <v>1.6</v>
      </c>
      <c r="H91" s="2">
        <v>30.499999999999993</v>
      </c>
      <c r="I91" s="2">
        <v>3</v>
      </c>
      <c r="J91" s="2">
        <v>462.62675420852901</v>
      </c>
      <c r="K91" s="2">
        <v>295</v>
      </c>
      <c r="R91" s="7"/>
    </row>
    <row r="92" spans="1:18" x14ac:dyDescent="0.35">
      <c r="A92" s="2">
        <v>38.5</v>
      </c>
      <c r="B92" s="2">
        <v>74.8</v>
      </c>
      <c r="C92" s="2">
        <v>5.0999999999999996</v>
      </c>
      <c r="D92" s="2">
        <v>2.8</v>
      </c>
      <c r="E92" s="2">
        <v>19.5</v>
      </c>
      <c r="F92" s="2">
        <v>15.2</v>
      </c>
      <c r="G92" s="2">
        <v>17.399999999999999</v>
      </c>
      <c r="H92" s="2">
        <v>22.699999999999996</v>
      </c>
      <c r="I92" s="2">
        <v>3</v>
      </c>
      <c r="J92" s="2">
        <v>437.79908009849407</v>
      </c>
      <c r="K92" s="2">
        <v>51</v>
      </c>
      <c r="R92" s="7"/>
    </row>
    <row r="93" spans="1:18" x14ac:dyDescent="0.35">
      <c r="A93" s="2">
        <v>30.4</v>
      </c>
      <c r="B93" s="2">
        <v>72.400000000000006</v>
      </c>
      <c r="C93" s="2">
        <v>4.7</v>
      </c>
      <c r="D93" s="2">
        <v>2.2000000000000002</v>
      </c>
      <c r="E93" s="2">
        <v>11.3</v>
      </c>
      <c r="F93" s="2">
        <v>27.7</v>
      </c>
      <c r="G93" s="2">
        <v>4.3</v>
      </c>
      <c r="H93" s="2">
        <v>29.100000000000005</v>
      </c>
      <c r="I93" s="2">
        <v>3</v>
      </c>
      <c r="J93" s="2">
        <v>451.91454362206844</v>
      </c>
      <c r="K93" s="2">
        <v>322</v>
      </c>
      <c r="R93" s="7"/>
    </row>
    <row r="94" spans="1:18" x14ac:dyDescent="0.35">
      <c r="A94" s="2">
        <v>84.9</v>
      </c>
      <c r="B94" s="2">
        <v>90.6</v>
      </c>
      <c r="C94" s="2">
        <v>5.9</v>
      </c>
      <c r="D94" s="2">
        <v>0.8</v>
      </c>
      <c r="E94" s="2">
        <v>42.3</v>
      </c>
      <c r="F94" s="2">
        <v>29.8</v>
      </c>
      <c r="G94" s="2">
        <v>10.3</v>
      </c>
      <c r="H94" s="2">
        <v>8.1999999999999957</v>
      </c>
      <c r="I94" s="2">
        <v>3</v>
      </c>
      <c r="J94" s="2">
        <v>436.30247022674604</v>
      </c>
      <c r="K94" s="2">
        <v>241</v>
      </c>
      <c r="R94" s="7"/>
    </row>
    <row r="95" spans="1:18" x14ac:dyDescent="0.35">
      <c r="A95" s="2">
        <v>90.5</v>
      </c>
      <c r="B95" s="2">
        <v>86.1</v>
      </c>
      <c r="C95" s="2">
        <v>5.7</v>
      </c>
      <c r="D95" s="2">
        <v>0.4</v>
      </c>
      <c r="E95" s="2">
        <v>42.2</v>
      </c>
      <c r="F95" s="2">
        <v>27.2</v>
      </c>
      <c r="G95" s="2">
        <v>7.6</v>
      </c>
      <c r="H95" s="2">
        <v>9.0999999999999925</v>
      </c>
      <c r="I95" s="2">
        <v>3</v>
      </c>
      <c r="J95" s="2">
        <v>430.59935094483023</v>
      </c>
      <c r="K95" s="2">
        <v>245</v>
      </c>
      <c r="R95" s="7"/>
    </row>
    <row r="96" spans="1:18" x14ac:dyDescent="0.35">
      <c r="A96" s="2">
        <v>92.9</v>
      </c>
      <c r="B96" s="2">
        <v>84.6</v>
      </c>
      <c r="C96" s="2">
        <v>5.4</v>
      </c>
      <c r="D96" s="2">
        <v>0.9</v>
      </c>
      <c r="E96" s="2">
        <v>40.5</v>
      </c>
      <c r="F96" s="2">
        <v>25.2</v>
      </c>
      <c r="G96" s="2">
        <v>10.8</v>
      </c>
      <c r="H96" s="2">
        <v>8.0999999999999943</v>
      </c>
      <c r="I96" s="2">
        <v>3</v>
      </c>
      <c r="J96" s="2">
        <v>416.21182180953474</v>
      </c>
      <c r="K96" s="2">
        <v>281</v>
      </c>
      <c r="R96" s="7"/>
    </row>
    <row r="97" spans="1:18" x14ac:dyDescent="0.35">
      <c r="A97" s="2">
        <v>26.3</v>
      </c>
      <c r="B97" s="2">
        <v>86.3</v>
      </c>
      <c r="C97" s="2">
        <v>7.9</v>
      </c>
      <c r="D97" s="2">
        <v>2.6</v>
      </c>
      <c r="E97" s="2">
        <v>15.2</v>
      </c>
      <c r="F97" s="2">
        <v>9.1999999999999993</v>
      </c>
      <c r="G97" s="2">
        <v>4.3</v>
      </c>
      <c r="H97" s="2">
        <v>57.599999999999994</v>
      </c>
      <c r="I97" s="2">
        <v>3</v>
      </c>
      <c r="J97" s="2">
        <v>722.20618029548314</v>
      </c>
      <c r="K97" s="2">
        <v>541</v>
      </c>
      <c r="R97" s="7"/>
    </row>
    <row r="98" spans="1:18" x14ac:dyDescent="0.35">
      <c r="A98" s="2">
        <v>3.7</v>
      </c>
      <c r="B98" s="2">
        <v>89.2</v>
      </c>
      <c r="C98" s="2">
        <v>5.9</v>
      </c>
      <c r="D98" s="2">
        <v>3.3</v>
      </c>
      <c r="E98" s="2">
        <v>12</v>
      </c>
      <c r="F98" s="2">
        <v>5.9</v>
      </c>
      <c r="G98" s="2">
        <v>7.9</v>
      </c>
      <c r="H98" s="2">
        <v>63.4</v>
      </c>
      <c r="I98" s="2">
        <v>3</v>
      </c>
      <c r="J98" s="2">
        <v>452.36842712146216</v>
      </c>
      <c r="K98" s="2">
        <v>342</v>
      </c>
      <c r="R98" s="7"/>
    </row>
    <row r="99" spans="1:18" x14ac:dyDescent="0.35">
      <c r="A99" s="2">
        <v>72.5</v>
      </c>
      <c r="B99" s="2">
        <v>83.3</v>
      </c>
      <c r="C99" s="2">
        <v>5.7</v>
      </c>
      <c r="D99" s="2">
        <v>1.6</v>
      </c>
      <c r="E99" s="2">
        <v>21</v>
      </c>
      <c r="F99" s="2">
        <v>20.100000000000001</v>
      </c>
      <c r="G99" s="2">
        <v>10.5</v>
      </c>
      <c r="H99" s="2">
        <v>31.699999999999996</v>
      </c>
      <c r="I99" s="2">
        <v>3</v>
      </c>
      <c r="J99" s="2">
        <v>470.29041442168273</v>
      </c>
      <c r="K99" s="2">
        <v>183</v>
      </c>
      <c r="R99" s="7"/>
    </row>
    <row r="100" spans="1:18" x14ac:dyDescent="0.35">
      <c r="A100" s="2">
        <v>91.3</v>
      </c>
      <c r="B100" s="2">
        <v>95.7</v>
      </c>
      <c r="C100" s="2">
        <v>6.4</v>
      </c>
      <c r="D100" s="2">
        <v>0.4</v>
      </c>
      <c r="E100" s="2">
        <v>43.1</v>
      </c>
      <c r="F100" s="2">
        <v>31.7</v>
      </c>
      <c r="G100" s="2">
        <v>11.3</v>
      </c>
      <c r="H100" s="2">
        <v>9.6000000000000014</v>
      </c>
      <c r="I100" s="2">
        <v>3</v>
      </c>
      <c r="J100" s="2">
        <v>411.16954101791896</v>
      </c>
      <c r="K100" s="2">
        <v>246</v>
      </c>
      <c r="R100" s="7"/>
    </row>
    <row r="101" spans="1:18" x14ac:dyDescent="0.35">
      <c r="A101" s="2">
        <v>92.4</v>
      </c>
      <c r="B101" s="2">
        <v>91.8</v>
      </c>
      <c r="C101" s="2">
        <v>6.1</v>
      </c>
      <c r="D101" s="2">
        <v>1.9</v>
      </c>
      <c r="E101" s="2">
        <v>23.3</v>
      </c>
      <c r="F101" s="2">
        <v>33</v>
      </c>
      <c r="G101" s="2">
        <v>12.4</v>
      </c>
      <c r="H101" s="2">
        <v>23.1</v>
      </c>
      <c r="I101" s="2">
        <v>3</v>
      </c>
      <c r="J101" s="2">
        <v>427.6534176599128</v>
      </c>
      <c r="K101" s="2">
        <v>253</v>
      </c>
      <c r="R101" s="7"/>
    </row>
    <row r="102" spans="1:18" x14ac:dyDescent="0.35">
      <c r="A102" s="2">
        <v>90.2</v>
      </c>
      <c r="B102" s="2">
        <v>82.4</v>
      </c>
      <c r="C102" s="2">
        <v>4.9000000000000004</v>
      </c>
      <c r="D102" s="2">
        <v>0.4</v>
      </c>
      <c r="E102" s="2">
        <v>41.4</v>
      </c>
      <c r="F102" s="2">
        <v>18</v>
      </c>
      <c r="G102" s="2">
        <v>20.399999999999999</v>
      </c>
      <c r="H102" s="2">
        <v>2.6000000000000085</v>
      </c>
      <c r="I102" s="2">
        <v>3</v>
      </c>
      <c r="J102" s="2">
        <v>405.23417701461267</v>
      </c>
      <c r="K102" s="2">
        <v>49</v>
      </c>
      <c r="R102" s="7"/>
    </row>
    <row r="103" spans="1:18" x14ac:dyDescent="0.35">
      <c r="A103" s="2">
        <v>84.4</v>
      </c>
      <c r="B103" s="2">
        <v>92.7</v>
      </c>
      <c r="C103" s="2">
        <v>6.3</v>
      </c>
      <c r="D103" s="2">
        <v>2.7</v>
      </c>
      <c r="E103" s="2">
        <v>20.3</v>
      </c>
      <c r="F103" s="2">
        <v>17.399999999999999</v>
      </c>
      <c r="G103" s="2">
        <v>7.7</v>
      </c>
      <c r="H103" s="2">
        <v>47.300000000000004</v>
      </c>
      <c r="I103" s="2">
        <v>3</v>
      </c>
      <c r="J103" s="2">
        <v>451.64031007565512</v>
      </c>
      <c r="K103" s="2">
        <v>262</v>
      </c>
      <c r="R103" s="7"/>
    </row>
    <row r="104" spans="1:18" x14ac:dyDescent="0.35">
      <c r="A104" s="2">
        <v>85.8</v>
      </c>
      <c r="B104" s="2">
        <v>97</v>
      </c>
      <c r="C104" s="2">
        <v>6.3</v>
      </c>
      <c r="D104" s="2">
        <v>0.4</v>
      </c>
      <c r="E104" s="2">
        <v>38.700000000000003</v>
      </c>
      <c r="F104" s="2">
        <v>19.2</v>
      </c>
      <c r="G104" s="2">
        <v>15.8</v>
      </c>
      <c r="H104" s="2">
        <v>23.299999999999994</v>
      </c>
      <c r="I104" s="2">
        <v>3</v>
      </c>
      <c r="J104" s="2">
        <v>412.42889562067501</v>
      </c>
      <c r="K104" s="2">
        <v>171</v>
      </c>
      <c r="R104" s="7"/>
    </row>
    <row r="105" spans="1:18" x14ac:dyDescent="0.35">
      <c r="A105" s="2">
        <v>11.82</v>
      </c>
      <c r="B105" s="2">
        <v>78.760000000000005</v>
      </c>
      <c r="C105" s="2">
        <v>7.14</v>
      </c>
      <c r="D105" s="2">
        <v>4.32</v>
      </c>
      <c r="E105" s="2">
        <v>10.09</v>
      </c>
      <c r="F105" s="2">
        <v>23.01</v>
      </c>
      <c r="G105" s="2">
        <v>2.99</v>
      </c>
      <c r="H105" s="2">
        <v>42.669999999999995</v>
      </c>
      <c r="I105" s="2">
        <v>5</v>
      </c>
      <c r="J105" s="2">
        <v>579.17618986674734</v>
      </c>
      <c r="K105" s="2">
        <v>161.57201000000001</v>
      </c>
      <c r="R105" s="7"/>
    </row>
    <row r="106" spans="1:18" x14ac:dyDescent="0.35">
      <c r="A106" s="2">
        <v>9.16</v>
      </c>
      <c r="B106" s="2">
        <v>79.150000000000006</v>
      </c>
      <c r="C106" s="2">
        <v>6.79</v>
      </c>
      <c r="D106" s="2">
        <v>6.03</v>
      </c>
      <c r="E106" s="2">
        <v>7.24</v>
      </c>
      <c r="F106" s="2">
        <v>21.51</v>
      </c>
      <c r="G106" s="2">
        <v>21.15</v>
      </c>
      <c r="H106" s="2">
        <v>29.250000000000007</v>
      </c>
      <c r="I106" s="2">
        <v>5</v>
      </c>
      <c r="J106" s="2">
        <v>401.16180634058065</v>
      </c>
      <c r="K106" s="2">
        <v>187.84443999999999</v>
      </c>
      <c r="R106" s="7"/>
    </row>
    <row r="107" spans="1:18" x14ac:dyDescent="0.35">
      <c r="A107" s="2">
        <v>13.96</v>
      </c>
      <c r="B107" s="2">
        <v>87.18</v>
      </c>
      <c r="C107" s="2">
        <v>8.52</v>
      </c>
      <c r="D107" s="2">
        <v>5.95</v>
      </c>
      <c r="E107" s="2">
        <v>11.19</v>
      </c>
      <c r="F107" s="2">
        <v>8.2799999999999994</v>
      </c>
      <c r="G107" s="2">
        <v>25.58</v>
      </c>
      <c r="H107" s="2">
        <v>42.13000000000001</v>
      </c>
      <c r="I107" s="2">
        <v>5</v>
      </c>
      <c r="J107" s="2">
        <v>624.03910087736176</v>
      </c>
      <c r="K107" s="2">
        <v>197.48803000000001</v>
      </c>
      <c r="R107" s="7"/>
    </row>
    <row r="108" spans="1:18" x14ac:dyDescent="0.35">
      <c r="A108" s="2">
        <v>14.3</v>
      </c>
      <c r="B108" s="2">
        <v>81.12</v>
      </c>
      <c r="C108" s="2">
        <v>8.59</v>
      </c>
      <c r="D108" s="2">
        <v>3.41</v>
      </c>
      <c r="E108" s="2">
        <v>11.92</v>
      </c>
      <c r="F108" s="2">
        <v>17.32</v>
      </c>
      <c r="G108" s="2">
        <v>14.92</v>
      </c>
      <c r="H108" s="2">
        <v>36.96</v>
      </c>
      <c r="I108" s="2">
        <v>5</v>
      </c>
      <c r="J108" s="2">
        <v>763.61594435510733</v>
      </c>
      <c r="K108" s="2">
        <v>173.76863</v>
      </c>
      <c r="R108" s="7"/>
    </row>
    <row r="109" spans="1:18" x14ac:dyDescent="0.35">
      <c r="A109" s="2">
        <v>10.67</v>
      </c>
      <c r="B109" s="2">
        <v>84.72</v>
      </c>
      <c r="C109" s="2">
        <v>5.45</v>
      </c>
      <c r="D109" s="2">
        <v>6.33</v>
      </c>
      <c r="E109" s="2">
        <v>8.61</v>
      </c>
      <c r="F109" s="2">
        <v>11.43</v>
      </c>
      <c r="G109" s="2">
        <v>14.21</v>
      </c>
      <c r="H109" s="2">
        <v>50.470000000000006</v>
      </c>
      <c r="I109" s="2">
        <v>5</v>
      </c>
      <c r="J109" s="2">
        <v>214.29198594643091</v>
      </c>
      <c r="K109" s="2">
        <v>158.56305</v>
      </c>
      <c r="R109" s="7"/>
    </row>
    <row r="110" spans="1:18" x14ac:dyDescent="0.35">
      <c r="A110" s="2">
        <v>13.9</v>
      </c>
      <c r="B110" s="2">
        <v>89.28</v>
      </c>
      <c r="C110" s="2">
        <v>4.66</v>
      </c>
      <c r="D110" s="2">
        <v>2.2000000000000002</v>
      </c>
      <c r="E110" s="2">
        <v>6.69</v>
      </c>
      <c r="F110" s="2">
        <v>17.28</v>
      </c>
      <c r="G110" s="2">
        <v>19.399999999999999</v>
      </c>
      <c r="H110" s="2">
        <v>45.910000000000004</v>
      </c>
      <c r="I110" s="2">
        <v>5</v>
      </c>
      <c r="J110" s="2">
        <v>182.56551895173666</v>
      </c>
      <c r="K110" s="2">
        <v>222.73837</v>
      </c>
      <c r="R110" s="7"/>
    </row>
    <row r="111" spans="1:18" x14ac:dyDescent="0.35">
      <c r="A111" s="2">
        <v>34.4</v>
      </c>
      <c r="B111" s="2">
        <v>90.24</v>
      </c>
      <c r="C111" s="2">
        <v>7.03</v>
      </c>
      <c r="D111" s="2">
        <v>2.14</v>
      </c>
      <c r="E111" s="2">
        <v>5.35</v>
      </c>
      <c r="F111" s="2">
        <v>29.53</v>
      </c>
      <c r="G111" s="2">
        <v>5.32</v>
      </c>
      <c r="H111" s="2">
        <v>50.04</v>
      </c>
      <c r="I111" s="2">
        <v>5</v>
      </c>
      <c r="J111" s="2">
        <v>436.41902621556301</v>
      </c>
      <c r="K111" s="2">
        <v>281.63531999999998</v>
      </c>
      <c r="R111" s="7"/>
    </row>
    <row r="112" spans="1:18" x14ac:dyDescent="0.35">
      <c r="A112" s="2">
        <v>22.6</v>
      </c>
      <c r="B112" s="2">
        <v>88.76</v>
      </c>
      <c r="C112" s="2">
        <v>6.92</v>
      </c>
      <c r="D112" s="2">
        <v>2.39</v>
      </c>
      <c r="E112" s="2">
        <v>8.07</v>
      </c>
      <c r="F112" s="2">
        <v>18.940000000000001</v>
      </c>
      <c r="G112" s="2">
        <v>12.63</v>
      </c>
      <c r="H112" s="2">
        <v>49.12</v>
      </c>
      <c r="I112" s="2">
        <v>5</v>
      </c>
      <c r="J112" s="2">
        <v>453.26567192500403</v>
      </c>
      <c r="K112" s="2">
        <v>214.66882000000001</v>
      </c>
      <c r="R112" s="7"/>
    </row>
    <row r="113" spans="1:18" x14ac:dyDescent="0.35">
      <c r="A113" s="2">
        <v>25.06</v>
      </c>
      <c r="B113" s="2">
        <v>88.23</v>
      </c>
      <c r="C113" s="2">
        <v>5.75</v>
      </c>
      <c r="D113" s="2">
        <v>4.74</v>
      </c>
      <c r="E113" s="2">
        <v>10.29</v>
      </c>
      <c r="F113" s="2">
        <v>12.57</v>
      </c>
      <c r="G113" s="2">
        <v>8.86</v>
      </c>
      <c r="H113" s="2">
        <v>56.510000000000005</v>
      </c>
      <c r="I113" s="2">
        <v>5</v>
      </c>
      <c r="J113" s="2">
        <v>297.11829452618906</v>
      </c>
      <c r="K113" s="2">
        <v>181.33269000000001</v>
      </c>
      <c r="R113" s="7"/>
    </row>
    <row r="114" spans="1:18" x14ac:dyDescent="0.35">
      <c r="A114" s="2">
        <v>20.04</v>
      </c>
      <c r="B114" s="2">
        <v>88.97</v>
      </c>
      <c r="C114" s="2">
        <v>7.77</v>
      </c>
      <c r="D114" s="2">
        <v>8.23</v>
      </c>
      <c r="E114" s="2">
        <v>9.75</v>
      </c>
      <c r="F114" s="2">
        <v>16.940000000000001</v>
      </c>
      <c r="G114" s="2">
        <v>13.45</v>
      </c>
      <c r="H114" s="2">
        <v>48.83</v>
      </c>
      <c r="I114" s="2">
        <v>5</v>
      </c>
      <c r="J114" s="2">
        <v>528.9835342644443</v>
      </c>
      <c r="K114" s="2">
        <v>180.84066999999999</v>
      </c>
      <c r="R114" s="7"/>
    </row>
    <row r="115" spans="1:18" x14ac:dyDescent="0.35">
      <c r="A115" s="2">
        <v>36.72</v>
      </c>
      <c r="B115" s="2">
        <v>93</v>
      </c>
      <c r="C115" s="2">
        <v>5.64</v>
      </c>
      <c r="D115" s="2">
        <v>4.0199999999999996</v>
      </c>
      <c r="E115" s="2">
        <v>8.8699999999999992</v>
      </c>
      <c r="F115" s="2">
        <v>16.48</v>
      </c>
      <c r="G115" s="2">
        <v>6.36</v>
      </c>
      <c r="H115" s="2">
        <v>61.289999999999992</v>
      </c>
      <c r="I115" s="2">
        <v>5</v>
      </c>
      <c r="J115" s="2">
        <v>288.44282682683786</v>
      </c>
      <c r="K115" s="2">
        <v>144.91281000000001</v>
      </c>
      <c r="R115" s="7"/>
    </row>
    <row r="116" spans="1:18" x14ac:dyDescent="0.35">
      <c r="A116" s="2">
        <v>40.76</v>
      </c>
      <c r="B116" s="2">
        <v>89.5</v>
      </c>
      <c r="C116" s="2">
        <v>5.07</v>
      </c>
      <c r="D116" s="2">
        <v>5.36</v>
      </c>
      <c r="E116" s="2">
        <v>6.01</v>
      </c>
      <c r="F116" s="2">
        <v>16.47</v>
      </c>
      <c r="G116" s="2">
        <v>16.46</v>
      </c>
      <c r="H116" s="2">
        <v>50.559999999999995</v>
      </c>
      <c r="I116" s="2">
        <v>5</v>
      </c>
      <c r="J116" s="2">
        <v>135.46384772688853</v>
      </c>
      <c r="K116" s="2">
        <v>160.80967000000001</v>
      </c>
      <c r="R116" s="7"/>
    </row>
    <row r="117" spans="1:18" x14ac:dyDescent="0.35">
      <c r="A117" s="2">
        <v>32.92</v>
      </c>
      <c r="B117" s="2">
        <v>88.37</v>
      </c>
      <c r="C117" s="2">
        <v>5.58</v>
      </c>
      <c r="D117" s="2">
        <v>4.1399999999999997</v>
      </c>
      <c r="E117" s="2">
        <v>7.71</v>
      </c>
      <c r="F117" s="2">
        <v>6.16</v>
      </c>
      <c r="G117" s="2">
        <v>8.67</v>
      </c>
      <c r="H117" s="2">
        <v>65.830000000000013</v>
      </c>
      <c r="I117" s="2">
        <v>5</v>
      </c>
      <c r="J117" s="2">
        <v>245.01267144328119</v>
      </c>
      <c r="K117" s="2">
        <v>134.71743000000001</v>
      </c>
      <c r="R117" s="7"/>
    </row>
    <row r="118" spans="1:18" x14ac:dyDescent="0.35">
      <c r="A118" s="2">
        <v>22.62</v>
      </c>
      <c r="B118" s="2">
        <v>93.55</v>
      </c>
      <c r="C118" s="2">
        <v>8.25</v>
      </c>
      <c r="D118" s="2">
        <v>4.75</v>
      </c>
      <c r="E118" s="2">
        <v>10.119999999999999</v>
      </c>
      <c r="F118" s="2">
        <v>12.59</v>
      </c>
      <c r="G118" s="2">
        <v>21.75</v>
      </c>
      <c r="H118" s="2">
        <v>49.089999999999989</v>
      </c>
      <c r="I118" s="2">
        <v>5</v>
      </c>
      <c r="J118" s="2">
        <v>614.75703804326042</v>
      </c>
      <c r="K118" s="2">
        <v>129.12541999999999</v>
      </c>
      <c r="R118" s="7"/>
    </row>
    <row r="119" spans="1:18" x14ac:dyDescent="0.35">
      <c r="A119" s="2">
        <v>7.39</v>
      </c>
      <c r="B119" s="2">
        <v>76.86</v>
      </c>
      <c r="C119" s="2">
        <v>6.48</v>
      </c>
      <c r="D119" s="2">
        <v>3.23</v>
      </c>
      <c r="E119" s="2">
        <v>28.03</v>
      </c>
      <c r="F119" s="2">
        <v>21.24</v>
      </c>
      <c r="G119" s="2">
        <v>14.55</v>
      </c>
      <c r="H119" s="2">
        <v>13.04</v>
      </c>
      <c r="I119" s="2">
        <v>5</v>
      </c>
      <c r="J119" s="2">
        <v>351.8956947337312</v>
      </c>
      <c r="K119" s="2">
        <v>161.10938999999999</v>
      </c>
      <c r="R119" s="7"/>
    </row>
    <row r="120" spans="1:18" x14ac:dyDescent="0.35">
      <c r="A120" s="2">
        <v>5.14</v>
      </c>
      <c r="B120" s="2">
        <v>69.650000000000006</v>
      </c>
      <c r="C120" s="2">
        <v>7.7</v>
      </c>
      <c r="D120" s="2">
        <v>4.72</v>
      </c>
      <c r="E120" s="2">
        <v>9.61</v>
      </c>
      <c r="F120" s="2">
        <v>15.45</v>
      </c>
      <c r="G120" s="2">
        <v>20.77</v>
      </c>
      <c r="H120" s="2">
        <v>23.820000000000004</v>
      </c>
      <c r="I120" s="2">
        <v>5</v>
      </c>
      <c r="J120" s="2">
        <v>458.0016428321</v>
      </c>
      <c r="K120" s="2">
        <v>189.27767</v>
      </c>
      <c r="R120" s="7"/>
    </row>
    <row r="121" spans="1:18" x14ac:dyDescent="0.35">
      <c r="A121" s="2">
        <v>7.02</v>
      </c>
      <c r="B121" s="2">
        <v>77.209999999999994</v>
      </c>
      <c r="C121" s="2">
        <v>6.09</v>
      </c>
      <c r="D121" s="2">
        <v>1.54</v>
      </c>
      <c r="E121" s="2">
        <v>35.83</v>
      </c>
      <c r="F121" s="2">
        <v>12.73</v>
      </c>
      <c r="G121" s="2">
        <v>13.53</v>
      </c>
      <c r="H121" s="2">
        <v>15.119999999999996</v>
      </c>
      <c r="I121" s="2">
        <v>5</v>
      </c>
      <c r="J121" s="2">
        <v>324.32247845786196</v>
      </c>
      <c r="K121" s="2">
        <v>141.04854</v>
      </c>
      <c r="R121" s="7"/>
    </row>
    <row r="122" spans="1:18" x14ac:dyDescent="0.35">
      <c r="A122" s="2">
        <v>15.27</v>
      </c>
      <c r="B122" s="2">
        <v>87.49</v>
      </c>
      <c r="C122" s="2">
        <v>6.26</v>
      </c>
      <c r="D122" s="2">
        <v>5.58</v>
      </c>
      <c r="E122" s="2">
        <v>17.18</v>
      </c>
      <c r="F122" s="2">
        <v>11.75</v>
      </c>
      <c r="G122" s="2">
        <v>7.59</v>
      </c>
      <c r="H122" s="2">
        <v>50.97</v>
      </c>
      <c r="I122" s="2">
        <v>5</v>
      </c>
      <c r="J122" s="2">
        <v>349.85203031720653</v>
      </c>
      <c r="K122" s="2">
        <v>71.933549999999997</v>
      </c>
      <c r="R122" s="7"/>
    </row>
    <row r="123" spans="1:18" x14ac:dyDescent="0.35">
      <c r="A123" s="2">
        <v>5.8</v>
      </c>
      <c r="B123" s="2">
        <v>77.930000000000007</v>
      </c>
      <c r="C123" s="2">
        <v>7</v>
      </c>
      <c r="D123" s="2">
        <v>3.17</v>
      </c>
      <c r="E123" s="2">
        <v>22.72</v>
      </c>
      <c r="F123" s="2">
        <v>29.11</v>
      </c>
      <c r="G123" s="2">
        <v>4.66</v>
      </c>
      <c r="H123" s="2">
        <v>21.440000000000008</v>
      </c>
      <c r="I123" s="2">
        <v>5</v>
      </c>
      <c r="J123" s="2">
        <v>507.39331613299333</v>
      </c>
      <c r="K123" s="2">
        <v>107.02471</v>
      </c>
      <c r="R123" s="7"/>
    </row>
    <row r="124" spans="1:18" x14ac:dyDescent="0.35">
      <c r="A124" s="2">
        <v>6.39</v>
      </c>
      <c r="B124" s="2">
        <v>81.38</v>
      </c>
      <c r="C124" s="2">
        <v>6</v>
      </c>
      <c r="D124" s="2">
        <v>4.47</v>
      </c>
      <c r="E124" s="2">
        <v>24.97</v>
      </c>
      <c r="F124" s="2">
        <v>11.83</v>
      </c>
      <c r="G124" s="2">
        <v>7.73</v>
      </c>
      <c r="H124" s="2">
        <v>36.849999999999994</v>
      </c>
      <c r="I124" s="2">
        <v>5</v>
      </c>
      <c r="J124" s="2">
        <v>300.64265394458596</v>
      </c>
      <c r="K124" s="2">
        <v>194.98472000000001</v>
      </c>
      <c r="R124" s="7"/>
    </row>
    <row r="125" spans="1:18" x14ac:dyDescent="0.35">
      <c r="A125" s="2">
        <v>11.82</v>
      </c>
      <c r="B125" s="2">
        <v>83.04</v>
      </c>
      <c r="C125" s="2">
        <v>5.26</v>
      </c>
      <c r="D125" s="2">
        <v>2.66</v>
      </c>
      <c r="E125" s="2">
        <v>31.14</v>
      </c>
      <c r="F125" s="2">
        <v>16.39</v>
      </c>
      <c r="G125" s="2">
        <v>16.170000000000002</v>
      </c>
      <c r="H125" s="2">
        <v>19.340000000000003</v>
      </c>
      <c r="I125" s="2">
        <v>5</v>
      </c>
      <c r="J125" s="2">
        <v>223.39724408569271</v>
      </c>
      <c r="K125" s="2">
        <v>136.68231</v>
      </c>
      <c r="R125" s="7"/>
    </row>
    <row r="126" spans="1:18" x14ac:dyDescent="0.35">
      <c r="A126" s="2">
        <v>10.68</v>
      </c>
      <c r="B126" s="2">
        <v>87.36</v>
      </c>
      <c r="C126" s="2">
        <v>8.56</v>
      </c>
      <c r="D126" s="2">
        <v>3.31</v>
      </c>
      <c r="E126" s="2">
        <v>28.72</v>
      </c>
      <c r="F126" s="2">
        <v>6.96</v>
      </c>
      <c r="G126" s="2">
        <v>9.52</v>
      </c>
      <c r="H126" s="2">
        <v>42.16</v>
      </c>
      <c r="I126" s="2">
        <v>5</v>
      </c>
      <c r="J126" s="2">
        <v>758.47528299805936</v>
      </c>
      <c r="K126" s="2">
        <v>154.92231000000001</v>
      </c>
      <c r="R126" s="7"/>
    </row>
    <row r="127" spans="1:18" x14ac:dyDescent="0.35">
      <c r="A127" s="2">
        <v>18.260000000000002</v>
      </c>
      <c r="B127" s="2">
        <v>89.65</v>
      </c>
      <c r="C127" s="2">
        <v>3.57</v>
      </c>
      <c r="D127" s="2">
        <v>4.45</v>
      </c>
      <c r="E127" s="2">
        <v>34.700000000000003</v>
      </c>
      <c r="F127" s="2">
        <v>13.38</v>
      </c>
      <c r="G127" s="2">
        <v>18.739999999999998</v>
      </c>
      <c r="H127" s="2">
        <v>22.830000000000002</v>
      </c>
      <c r="I127" s="2">
        <v>5</v>
      </c>
      <c r="J127" s="2">
        <v>313.17798718709776</v>
      </c>
      <c r="K127" s="2">
        <v>154.80457000000001</v>
      </c>
      <c r="R127" s="7"/>
    </row>
    <row r="128" spans="1:18" x14ac:dyDescent="0.35">
      <c r="A128" s="2">
        <v>18.579999999999998</v>
      </c>
      <c r="B128" s="2">
        <v>80.3</v>
      </c>
      <c r="C128" s="2">
        <v>4.71</v>
      </c>
      <c r="D128" s="2">
        <v>2.2000000000000002</v>
      </c>
      <c r="E128" s="2">
        <v>23.17</v>
      </c>
      <c r="F128" s="2">
        <v>8.58</v>
      </c>
      <c r="G128" s="2">
        <v>14.45</v>
      </c>
      <c r="H128" s="2">
        <v>34.099999999999994</v>
      </c>
      <c r="I128" s="2">
        <v>5</v>
      </c>
      <c r="J128" s="2">
        <v>143.00021392841217</v>
      </c>
      <c r="K128" s="2">
        <v>143.04225</v>
      </c>
      <c r="R128" s="7"/>
    </row>
    <row r="129" spans="1:18" x14ac:dyDescent="0.35">
      <c r="A129" s="2">
        <v>16.89</v>
      </c>
      <c r="B129" s="2">
        <v>93.55</v>
      </c>
      <c r="C129" s="2">
        <v>5.33</v>
      </c>
      <c r="D129" s="2">
        <v>1.73</v>
      </c>
      <c r="E129" s="2">
        <v>36.159999999999997</v>
      </c>
      <c r="F129" s="2">
        <v>14.16</v>
      </c>
      <c r="G129" s="2">
        <v>11.36</v>
      </c>
      <c r="H129" s="2">
        <v>31.870000000000005</v>
      </c>
      <c r="I129" s="2">
        <v>5</v>
      </c>
      <c r="J129" s="2">
        <v>227.60411538109878</v>
      </c>
      <c r="K129" s="2">
        <v>116.85079</v>
      </c>
      <c r="R129" s="7"/>
    </row>
    <row r="130" spans="1:18" x14ac:dyDescent="0.35">
      <c r="A130" s="2">
        <v>4.0599999999999996</v>
      </c>
      <c r="B130" s="2">
        <v>89.79</v>
      </c>
      <c r="C130" s="2">
        <v>5.87</v>
      </c>
      <c r="D130" s="2">
        <v>3.43</v>
      </c>
      <c r="E130" s="2">
        <v>11.75</v>
      </c>
      <c r="F130" s="2">
        <v>5.75</v>
      </c>
      <c r="G130" s="2">
        <v>8.2799999999999994</v>
      </c>
      <c r="H130" s="2">
        <v>64.010000000000005</v>
      </c>
      <c r="I130" s="2">
        <v>5</v>
      </c>
      <c r="J130" s="2">
        <v>386.16106484723969</v>
      </c>
      <c r="K130" s="2">
        <v>241.8</v>
      </c>
      <c r="R130" s="7"/>
    </row>
    <row r="131" spans="1:18" x14ac:dyDescent="0.35">
      <c r="A131" s="2">
        <v>4.04</v>
      </c>
      <c r="B131" s="2">
        <v>91.8</v>
      </c>
      <c r="C131" s="2">
        <v>6.19</v>
      </c>
      <c r="D131" s="2">
        <v>2.92</v>
      </c>
      <c r="E131" s="2">
        <v>9.18</v>
      </c>
      <c r="F131" s="2">
        <v>8.92</v>
      </c>
      <c r="G131" s="2">
        <v>12.47</v>
      </c>
      <c r="H131" s="2">
        <v>61.230000000000004</v>
      </c>
      <c r="I131" s="2">
        <v>5</v>
      </c>
      <c r="J131" s="2">
        <v>366.44167139494448</v>
      </c>
      <c r="K131" s="2">
        <v>220.26</v>
      </c>
      <c r="R131" s="7"/>
    </row>
    <row r="132" spans="1:18" x14ac:dyDescent="0.35">
      <c r="A132" s="2">
        <v>5.33</v>
      </c>
      <c r="B132" s="2">
        <v>90.01</v>
      </c>
      <c r="C132" s="2">
        <v>6.42</v>
      </c>
      <c r="D132" s="2">
        <v>3.4</v>
      </c>
      <c r="E132" s="2">
        <v>13.06</v>
      </c>
      <c r="F132" s="2">
        <v>12.8</v>
      </c>
      <c r="G132" s="2">
        <v>15.93</v>
      </c>
      <c r="H132" s="2">
        <v>48.220000000000006</v>
      </c>
      <c r="I132" s="2">
        <v>5</v>
      </c>
      <c r="J132" s="2">
        <v>314.25044139028466</v>
      </c>
      <c r="K132" s="2">
        <v>207.52</v>
      </c>
      <c r="R132" s="7"/>
    </row>
    <row r="133" spans="1:18" x14ac:dyDescent="0.35">
      <c r="A133" s="2">
        <v>4.4800000000000004</v>
      </c>
      <c r="B133" s="2">
        <v>91.95</v>
      </c>
      <c r="C133" s="2">
        <v>6.55</v>
      </c>
      <c r="D133" s="2">
        <v>3.42</v>
      </c>
      <c r="E133" s="2">
        <v>10.19</v>
      </c>
      <c r="F133" s="2">
        <v>5.56</v>
      </c>
      <c r="G133" s="2">
        <v>8.9499999999999993</v>
      </c>
      <c r="H133" s="2">
        <v>67.25</v>
      </c>
      <c r="I133" s="2">
        <v>5</v>
      </c>
      <c r="J133" s="2">
        <v>405.15652762419757</v>
      </c>
      <c r="K133" s="2">
        <v>217.28</v>
      </c>
      <c r="R133" s="7"/>
    </row>
    <row r="134" spans="1:18" x14ac:dyDescent="0.35">
      <c r="A134" s="2">
        <v>5.57</v>
      </c>
      <c r="B134" s="2">
        <v>89.34</v>
      </c>
      <c r="C134" s="2">
        <v>6.39</v>
      </c>
      <c r="D134" s="2">
        <v>4.2</v>
      </c>
      <c r="E134" s="2">
        <v>9.26</v>
      </c>
      <c r="F134" s="2">
        <v>4.29</v>
      </c>
      <c r="G134" s="2">
        <v>8.34</v>
      </c>
      <c r="H134" s="2">
        <v>67.449999999999989</v>
      </c>
      <c r="I134" s="2">
        <v>5</v>
      </c>
      <c r="J134" s="2">
        <v>391.78707116554654</v>
      </c>
      <c r="K134" s="2">
        <v>231.78</v>
      </c>
      <c r="R134" s="7"/>
    </row>
    <row r="135" spans="1:18" x14ac:dyDescent="0.35">
      <c r="A135" s="2">
        <v>5.44</v>
      </c>
      <c r="B135" s="2">
        <v>91.58</v>
      </c>
      <c r="C135" s="2">
        <v>6.42</v>
      </c>
      <c r="D135" s="2">
        <v>1.97</v>
      </c>
      <c r="E135" s="2">
        <v>11.06</v>
      </c>
      <c r="F135" s="2">
        <v>3.72</v>
      </c>
      <c r="G135" s="2">
        <v>3.3</v>
      </c>
      <c r="H135" s="2">
        <v>73.5</v>
      </c>
      <c r="I135" s="2">
        <v>5</v>
      </c>
      <c r="J135" s="2">
        <v>350.44354670955533</v>
      </c>
      <c r="K135" s="2">
        <v>236.63</v>
      </c>
      <c r="R135" s="7"/>
    </row>
    <row r="136" spans="1:18" x14ac:dyDescent="0.35">
      <c r="A136" s="2">
        <v>11.95</v>
      </c>
      <c r="B136" s="2">
        <v>94.32</v>
      </c>
      <c r="C136" s="2">
        <v>6.6</v>
      </c>
      <c r="D136" s="2">
        <v>1.03</v>
      </c>
      <c r="E136" s="2">
        <v>7.53</v>
      </c>
      <c r="F136" s="2">
        <v>4.5</v>
      </c>
      <c r="G136" s="2">
        <v>4.3600000000000003</v>
      </c>
      <c r="H136" s="2">
        <v>77.929999999999993</v>
      </c>
      <c r="I136" s="2">
        <v>5</v>
      </c>
      <c r="J136" s="2">
        <v>363.64368502903989</v>
      </c>
      <c r="K136" s="2">
        <v>290.81</v>
      </c>
      <c r="R136" s="7"/>
    </row>
    <row r="137" spans="1:18" x14ac:dyDescent="0.35">
      <c r="A137" s="2">
        <v>7.66</v>
      </c>
      <c r="B137" s="2">
        <v>91.29</v>
      </c>
      <c r="C137" s="2">
        <v>6.36</v>
      </c>
      <c r="D137" s="2">
        <v>3.41</v>
      </c>
      <c r="E137" s="2">
        <v>12.46</v>
      </c>
      <c r="F137" s="2">
        <v>6.62</v>
      </c>
      <c r="G137" s="2">
        <v>6.15</v>
      </c>
      <c r="H137" s="2">
        <v>66.06</v>
      </c>
      <c r="I137" s="2">
        <v>5</v>
      </c>
      <c r="J137" s="2">
        <v>365.94872886844962</v>
      </c>
      <c r="K137" s="2">
        <v>272.58</v>
      </c>
      <c r="R137" s="7"/>
    </row>
    <row r="138" spans="1:18" x14ac:dyDescent="0.35">
      <c r="A138" s="2">
        <v>87.19</v>
      </c>
      <c r="B138" s="2">
        <v>95.92</v>
      </c>
      <c r="C138" s="2">
        <v>6.84</v>
      </c>
      <c r="D138" s="2">
        <v>3.47</v>
      </c>
      <c r="E138" s="2">
        <v>5.68</v>
      </c>
      <c r="F138" s="2">
        <v>28.68</v>
      </c>
      <c r="G138" s="2">
        <v>1.8</v>
      </c>
      <c r="H138" s="2">
        <v>59.760000000000012</v>
      </c>
      <c r="I138" s="2">
        <v>5</v>
      </c>
      <c r="J138" s="2">
        <v>417.3116557985706</v>
      </c>
      <c r="K138" s="2">
        <v>264.16000000000003</v>
      </c>
      <c r="R138" s="7"/>
    </row>
    <row r="139" spans="1:18" x14ac:dyDescent="0.35">
      <c r="A139" s="2">
        <v>89.86</v>
      </c>
      <c r="B139" s="2">
        <v>96.24</v>
      </c>
      <c r="C139" s="2">
        <v>6.73</v>
      </c>
      <c r="D139" s="2">
        <v>3.55</v>
      </c>
      <c r="E139" s="2">
        <v>5.73</v>
      </c>
      <c r="F139" s="2">
        <v>17.59</v>
      </c>
      <c r="G139" s="2">
        <v>0.39</v>
      </c>
      <c r="H139" s="2">
        <v>72.529999999999987</v>
      </c>
      <c r="I139" s="2">
        <v>5</v>
      </c>
      <c r="J139" s="2">
        <v>423.56902216449873</v>
      </c>
      <c r="K139" s="2">
        <v>205.37</v>
      </c>
      <c r="R139" s="7"/>
    </row>
    <row r="140" spans="1:18" x14ac:dyDescent="0.35">
      <c r="A140" s="2">
        <v>24.21</v>
      </c>
      <c r="B140" s="2">
        <v>94.18</v>
      </c>
      <c r="C140" s="2">
        <v>7.7</v>
      </c>
      <c r="D140" s="2">
        <v>5.67</v>
      </c>
      <c r="E140" s="2">
        <v>22.89</v>
      </c>
      <c r="F140" s="2">
        <v>15.92</v>
      </c>
      <c r="G140" s="2">
        <v>11.75</v>
      </c>
      <c r="H140" s="2">
        <v>43.620000000000005</v>
      </c>
      <c r="I140" s="2">
        <v>5</v>
      </c>
      <c r="J140" s="2">
        <v>513.63286482573278</v>
      </c>
      <c r="K140" s="2">
        <v>296.82</v>
      </c>
      <c r="R140" s="7"/>
    </row>
    <row r="141" spans="1:18" x14ac:dyDescent="0.35">
      <c r="A141" s="2">
        <v>7.2</v>
      </c>
      <c r="B141" s="2">
        <v>93.3</v>
      </c>
      <c r="C141" s="2">
        <v>6.46</v>
      </c>
      <c r="D141" s="2">
        <v>3.56</v>
      </c>
      <c r="E141" s="2">
        <v>15.04</v>
      </c>
      <c r="F141" s="2">
        <v>18.91</v>
      </c>
      <c r="G141" s="2">
        <v>6.57</v>
      </c>
      <c r="H141" s="2">
        <v>52.779999999999994</v>
      </c>
      <c r="I141" s="2">
        <v>5</v>
      </c>
      <c r="J141" s="2">
        <v>376.99236622692746</v>
      </c>
      <c r="K141" s="2">
        <v>278.73</v>
      </c>
      <c r="R141" s="7"/>
    </row>
    <row r="142" spans="1:18" x14ac:dyDescent="0.35">
      <c r="A142" s="2">
        <v>4.92</v>
      </c>
      <c r="B142" s="2">
        <v>91.54</v>
      </c>
      <c r="C142" s="2">
        <v>6.44</v>
      </c>
      <c r="D142" s="2">
        <v>3.05</v>
      </c>
      <c r="E142" s="2">
        <v>12.09</v>
      </c>
      <c r="F142" s="2">
        <v>4.49</v>
      </c>
      <c r="G142" s="2">
        <v>6.82</v>
      </c>
      <c r="H142" s="2">
        <v>68.140000000000015</v>
      </c>
      <c r="I142" s="2">
        <v>5</v>
      </c>
      <c r="J142" s="2">
        <v>402.80111744054022</v>
      </c>
      <c r="K142" s="2">
        <v>346.29</v>
      </c>
      <c r="R142" s="7"/>
    </row>
    <row r="143" spans="1:18" x14ac:dyDescent="0.35">
      <c r="A143" s="2">
        <v>7.51</v>
      </c>
      <c r="B143" s="2">
        <v>81.96</v>
      </c>
      <c r="C143" s="2">
        <v>7.43</v>
      </c>
      <c r="D143" s="2">
        <v>2.1800000000000002</v>
      </c>
      <c r="E143" s="2">
        <v>7.34</v>
      </c>
      <c r="F143" s="2">
        <v>2.08</v>
      </c>
      <c r="G143" s="2">
        <v>5.72</v>
      </c>
      <c r="H143" s="2">
        <v>66.819999999999993</v>
      </c>
      <c r="I143" s="2">
        <v>5</v>
      </c>
      <c r="J143" s="2">
        <v>528.40774449016465</v>
      </c>
      <c r="K143" s="2">
        <v>286.01</v>
      </c>
      <c r="R143" s="7"/>
    </row>
    <row r="144" spans="1:18" x14ac:dyDescent="0.35">
      <c r="A144" s="2">
        <v>5.07</v>
      </c>
      <c r="B144" s="2">
        <v>92.13</v>
      </c>
      <c r="C144" s="2">
        <v>6.73</v>
      </c>
      <c r="D144" s="2">
        <v>2.0299999999999998</v>
      </c>
      <c r="E144" s="2">
        <v>13.42</v>
      </c>
      <c r="F144" s="2">
        <v>4.95</v>
      </c>
      <c r="G144" s="2">
        <v>9.0500000000000007</v>
      </c>
      <c r="H144" s="2">
        <v>64.709999999999994</v>
      </c>
      <c r="I144" s="2">
        <v>5</v>
      </c>
      <c r="J144" s="2">
        <v>404.43364041770371</v>
      </c>
      <c r="K144" s="2">
        <v>250.38</v>
      </c>
      <c r="R144" s="7"/>
    </row>
    <row r="145" spans="1:18" x14ac:dyDescent="0.35">
      <c r="A145" s="2">
        <v>18.5</v>
      </c>
      <c r="B145" s="2">
        <v>94.69</v>
      </c>
      <c r="C145" s="2">
        <v>6.73</v>
      </c>
      <c r="D145" s="2">
        <v>1.63</v>
      </c>
      <c r="E145" s="2">
        <v>3.97</v>
      </c>
      <c r="F145" s="2">
        <v>22.85</v>
      </c>
      <c r="G145" s="2">
        <v>0.62</v>
      </c>
      <c r="H145" s="2">
        <v>67.25</v>
      </c>
      <c r="I145" s="2">
        <v>5</v>
      </c>
      <c r="J145" s="2">
        <v>400.20551469053208</v>
      </c>
      <c r="K145" s="2">
        <v>315.42</v>
      </c>
      <c r="R145" s="7"/>
    </row>
    <row r="146" spans="1:18" x14ac:dyDescent="0.35">
      <c r="A146" s="2">
        <v>6</v>
      </c>
      <c r="B146" s="2">
        <v>92.56</v>
      </c>
      <c r="C146" s="2">
        <v>5.99</v>
      </c>
      <c r="D146" s="2">
        <v>2.2799999999999998</v>
      </c>
      <c r="E146" s="2">
        <v>16.170000000000002</v>
      </c>
      <c r="F146" s="2">
        <v>7.42</v>
      </c>
      <c r="G146" s="2">
        <v>8</v>
      </c>
      <c r="H146" s="2">
        <v>60.97</v>
      </c>
      <c r="I146" s="2">
        <v>5</v>
      </c>
      <c r="J146" s="2">
        <v>313.21962418710496</v>
      </c>
      <c r="K146" s="2">
        <v>269.75</v>
      </c>
      <c r="R146" s="7"/>
    </row>
    <row r="147" spans="1:18" x14ac:dyDescent="0.35">
      <c r="A147" s="2">
        <v>19.53</v>
      </c>
      <c r="B147" s="2">
        <v>93.11</v>
      </c>
      <c r="C147" s="2">
        <v>6.29</v>
      </c>
      <c r="D147" s="2">
        <v>1.62</v>
      </c>
      <c r="E147" s="2">
        <v>2.86</v>
      </c>
      <c r="F147" s="2">
        <v>20.73</v>
      </c>
      <c r="G147" s="2">
        <v>0.45</v>
      </c>
      <c r="H147" s="2">
        <v>69.069999999999993</v>
      </c>
      <c r="I147" s="2">
        <v>5</v>
      </c>
      <c r="J147" s="2">
        <v>362.27317741106151</v>
      </c>
      <c r="K147" s="2">
        <v>213.99</v>
      </c>
      <c r="R147" s="7"/>
    </row>
    <row r="148" spans="1:18" x14ac:dyDescent="0.35">
      <c r="A148" s="2">
        <v>8.84</v>
      </c>
      <c r="B148" s="2">
        <v>95.14</v>
      </c>
      <c r="C148" s="2">
        <v>6.42</v>
      </c>
      <c r="D148" s="2">
        <v>1.17</v>
      </c>
      <c r="E148" s="2">
        <v>4.2699999999999996</v>
      </c>
      <c r="F148" s="2">
        <v>3.91</v>
      </c>
      <c r="G148" s="2">
        <v>1.37</v>
      </c>
      <c r="H148" s="2">
        <v>85.59</v>
      </c>
      <c r="I148" s="2">
        <v>5</v>
      </c>
      <c r="J148" s="2">
        <v>344.67195067163556</v>
      </c>
      <c r="K148" s="2">
        <v>268.91000000000003</v>
      </c>
      <c r="R148" s="7"/>
    </row>
    <row r="149" spans="1:18" x14ac:dyDescent="0.35">
      <c r="A149" s="2">
        <v>4.9800000000000004</v>
      </c>
      <c r="B149" s="2">
        <v>88.07</v>
      </c>
      <c r="C149" s="2">
        <v>6.42</v>
      </c>
      <c r="D149" s="2">
        <v>3.32</v>
      </c>
      <c r="E149" s="2">
        <v>7.89</v>
      </c>
      <c r="F149" s="2">
        <v>2.0299999999999998</v>
      </c>
      <c r="G149" s="2">
        <v>3.64</v>
      </c>
      <c r="H149" s="2">
        <v>74.509999999999991</v>
      </c>
      <c r="I149" s="2">
        <v>5</v>
      </c>
      <c r="J149" s="2">
        <v>421.00396760158708</v>
      </c>
      <c r="K149" s="2">
        <v>217.72</v>
      </c>
      <c r="R149" s="7"/>
    </row>
    <row r="150" spans="1:18" x14ac:dyDescent="0.35">
      <c r="A150" s="2">
        <v>13.31</v>
      </c>
      <c r="B150" s="2">
        <v>75.06</v>
      </c>
      <c r="C150" s="2">
        <v>5.27</v>
      </c>
      <c r="D150" s="2">
        <v>5.23</v>
      </c>
      <c r="E150" s="2">
        <v>5.99</v>
      </c>
      <c r="F150" s="2">
        <v>19.14</v>
      </c>
      <c r="G150" s="2">
        <v>26.32</v>
      </c>
      <c r="H150" s="2">
        <v>23.610000000000007</v>
      </c>
      <c r="I150" s="2">
        <v>5</v>
      </c>
      <c r="J150" s="2">
        <v>227.59252169080253</v>
      </c>
      <c r="K150" s="2">
        <v>193.02</v>
      </c>
      <c r="R150" s="7"/>
    </row>
    <row r="151" spans="1:18" x14ac:dyDescent="0.35">
      <c r="A151" s="2">
        <v>8.18</v>
      </c>
      <c r="B151" s="2">
        <v>73.98</v>
      </c>
      <c r="C151" s="2">
        <v>4.59</v>
      </c>
      <c r="D151" s="2">
        <v>4.4000000000000004</v>
      </c>
      <c r="E151" s="2">
        <v>21.11</v>
      </c>
      <c r="F151" s="2">
        <v>13.12</v>
      </c>
      <c r="G151" s="2">
        <v>10.83</v>
      </c>
      <c r="H151" s="2">
        <v>28.920000000000009</v>
      </c>
      <c r="I151" s="2">
        <v>5</v>
      </c>
      <c r="J151" s="2">
        <v>176.36813714660786</v>
      </c>
      <c r="K151" s="2">
        <v>182.11</v>
      </c>
      <c r="R151" s="7"/>
    </row>
    <row r="152" spans="1:18" x14ac:dyDescent="0.35">
      <c r="A152" s="2">
        <v>16.32</v>
      </c>
      <c r="B152" s="2">
        <v>72.47</v>
      </c>
      <c r="C152" s="2">
        <v>5.09</v>
      </c>
      <c r="D152" s="2">
        <v>3.67</v>
      </c>
      <c r="E152" s="2">
        <v>5.21</v>
      </c>
      <c r="F152" s="2">
        <v>15.39</v>
      </c>
      <c r="G152" s="2">
        <v>16.82</v>
      </c>
      <c r="H152" s="2">
        <v>35.050000000000004</v>
      </c>
      <c r="I152" s="2">
        <v>5</v>
      </c>
      <c r="J152" s="2">
        <v>300.64590975602152</v>
      </c>
      <c r="K152" s="2">
        <v>166.86</v>
      </c>
      <c r="R152" s="7"/>
    </row>
    <row r="153" spans="1:18" x14ac:dyDescent="0.35">
      <c r="A153" s="2">
        <v>16.47</v>
      </c>
      <c r="B153" s="2">
        <v>86.19</v>
      </c>
      <c r="C153" s="2">
        <v>5.64</v>
      </c>
      <c r="D153" s="2">
        <v>1.64</v>
      </c>
      <c r="E153" s="2">
        <v>32.119999999999997</v>
      </c>
      <c r="F153" s="2">
        <v>14.25</v>
      </c>
      <c r="G153" s="2">
        <v>27.04</v>
      </c>
      <c r="H153" s="2">
        <v>12.780000000000001</v>
      </c>
      <c r="I153" s="2">
        <v>5</v>
      </c>
      <c r="J153" s="2">
        <v>354.79725728371767</v>
      </c>
      <c r="K153" s="2">
        <v>249.69</v>
      </c>
      <c r="R153" s="7"/>
    </row>
    <row r="154" spans="1:18" x14ac:dyDescent="0.35">
      <c r="A154" s="2">
        <v>16.149999999999999</v>
      </c>
      <c r="B154" s="2">
        <v>89.21</v>
      </c>
      <c r="C154" s="2">
        <v>5.57</v>
      </c>
      <c r="D154" s="2">
        <v>2.14</v>
      </c>
      <c r="E154" s="2">
        <v>30</v>
      </c>
      <c r="F154" s="2">
        <v>18.100000000000001</v>
      </c>
      <c r="G154" s="2">
        <v>28.75</v>
      </c>
      <c r="H154" s="2">
        <v>12.359999999999992</v>
      </c>
      <c r="I154" s="2">
        <v>5</v>
      </c>
      <c r="J154" s="2">
        <v>391.06678390554998</v>
      </c>
      <c r="K154" s="2">
        <v>177.15</v>
      </c>
      <c r="R154" s="7"/>
    </row>
    <row r="155" spans="1:18" x14ac:dyDescent="0.35">
      <c r="A155" s="2">
        <v>16.489999999999998</v>
      </c>
      <c r="B155" s="2">
        <v>73.790000000000006</v>
      </c>
      <c r="C155" s="2">
        <v>5.3</v>
      </c>
      <c r="D155" s="2">
        <v>3.44</v>
      </c>
      <c r="E155" s="2">
        <v>8.68</v>
      </c>
      <c r="F155" s="2">
        <v>13.22</v>
      </c>
      <c r="G155" s="2">
        <v>13.51</v>
      </c>
      <c r="H155" s="2">
        <v>38.380000000000017</v>
      </c>
      <c r="I155" s="2">
        <v>5</v>
      </c>
      <c r="J155" s="2">
        <v>360.74604104180639</v>
      </c>
      <c r="K155" s="2">
        <v>177.25</v>
      </c>
      <c r="R155" s="7"/>
    </row>
    <row r="156" spans="1:18" x14ac:dyDescent="0.35">
      <c r="A156" s="2">
        <v>11.96</v>
      </c>
      <c r="B156" s="2">
        <v>87.54</v>
      </c>
      <c r="C156" s="2">
        <v>5.5</v>
      </c>
      <c r="D156" s="2">
        <v>2.99</v>
      </c>
      <c r="E156" s="2">
        <v>28.89</v>
      </c>
      <c r="F156" s="2">
        <v>12.7</v>
      </c>
      <c r="G156" s="2">
        <v>19.68</v>
      </c>
      <c r="H156" s="2">
        <v>26.270000000000003</v>
      </c>
      <c r="I156" s="2">
        <v>5</v>
      </c>
      <c r="J156" s="2">
        <v>371.06441459317261</v>
      </c>
      <c r="K156" s="2">
        <v>226.78</v>
      </c>
      <c r="R156" s="7"/>
    </row>
    <row r="157" spans="1:18" x14ac:dyDescent="0.35">
      <c r="A157" s="2">
        <v>18.32</v>
      </c>
      <c r="B157" s="2">
        <v>88.4</v>
      </c>
      <c r="C157" s="2">
        <v>5.67</v>
      </c>
      <c r="D157" s="2">
        <v>1.98</v>
      </c>
      <c r="E157" s="2">
        <v>37.119999999999997</v>
      </c>
      <c r="F157" s="2">
        <v>18.25</v>
      </c>
      <c r="G157" s="2">
        <v>14.57</v>
      </c>
      <c r="H157" s="2">
        <v>18.460000000000008</v>
      </c>
      <c r="I157" s="2">
        <v>5</v>
      </c>
      <c r="J157" s="2">
        <v>370.11632575122405</v>
      </c>
      <c r="K157" s="2">
        <v>270.31</v>
      </c>
      <c r="R157" s="7"/>
    </row>
    <row r="158" spans="1:18" x14ac:dyDescent="0.35">
      <c r="A158" s="2">
        <v>13.41</v>
      </c>
      <c r="B158" s="2">
        <v>73.739999999999995</v>
      </c>
      <c r="C158" s="2">
        <v>4.97</v>
      </c>
      <c r="D158" s="2">
        <v>3.05</v>
      </c>
      <c r="E158" s="2">
        <v>8.16</v>
      </c>
      <c r="F158" s="2">
        <v>17.46</v>
      </c>
      <c r="G158" s="2">
        <v>11.83</v>
      </c>
      <c r="H158" s="2">
        <v>36.29</v>
      </c>
      <c r="I158" s="2">
        <v>5</v>
      </c>
      <c r="J158" s="2">
        <v>193.29910585183146</v>
      </c>
      <c r="K158" s="2">
        <v>347.52</v>
      </c>
      <c r="R158" s="7"/>
    </row>
    <row r="159" spans="1:18" x14ac:dyDescent="0.35">
      <c r="A159" s="2">
        <v>12.57</v>
      </c>
      <c r="B159" s="2">
        <v>87.26</v>
      </c>
      <c r="C159" s="2">
        <v>5.5</v>
      </c>
      <c r="D159" s="2">
        <v>2.99</v>
      </c>
      <c r="E159" s="2">
        <v>33.409999999999997</v>
      </c>
      <c r="F159" s="2">
        <v>15.54</v>
      </c>
      <c r="G159" s="2">
        <v>13.64</v>
      </c>
      <c r="H159" s="2">
        <v>24.670000000000009</v>
      </c>
      <c r="I159" s="2">
        <v>5</v>
      </c>
      <c r="J159" s="2">
        <v>382.97951693357538</v>
      </c>
      <c r="K159" s="2">
        <v>170.77</v>
      </c>
      <c r="R159" s="7"/>
    </row>
    <row r="160" spans="1:18" x14ac:dyDescent="0.35">
      <c r="A160" s="2">
        <v>13.35</v>
      </c>
      <c r="B160" s="2">
        <v>88.6</v>
      </c>
      <c r="C160" s="2">
        <v>5.67</v>
      </c>
      <c r="D160" s="2">
        <v>1.98</v>
      </c>
      <c r="E160" s="2">
        <v>33.17</v>
      </c>
      <c r="F160" s="2">
        <v>16.059999999999999</v>
      </c>
      <c r="G160" s="2">
        <v>17.2</v>
      </c>
      <c r="H160" s="2">
        <v>22.169999999999991</v>
      </c>
      <c r="I160" s="2">
        <v>5</v>
      </c>
      <c r="J160" s="2">
        <v>320.66312554793922</v>
      </c>
      <c r="K160" s="2">
        <v>63.05</v>
      </c>
      <c r="R160" s="7"/>
    </row>
    <row r="161" spans="1:18" x14ac:dyDescent="0.35">
      <c r="A161" s="2">
        <v>11.53</v>
      </c>
      <c r="B161" s="2">
        <v>72.28</v>
      </c>
      <c r="C161" s="2">
        <v>5.19</v>
      </c>
      <c r="D161" s="2">
        <v>3.38</v>
      </c>
      <c r="E161" s="2">
        <v>6</v>
      </c>
      <c r="F161" s="2">
        <v>15.95</v>
      </c>
      <c r="G161" s="2">
        <v>9.09</v>
      </c>
      <c r="H161" s="2">
        <v>41.239999999999995</v>
      </c>
      <c r="I161" s="2">
        <v>5</v>
      </c>
      <c r="J161" s="2">
        <v>353.38404349590081</v>
      </c>
      <c r="K161" s="2">
        <v>152.62</v>
      </c>
      <c r="R161" s="7"/>
    </row>
    <row r="162" spans="1:18" x14ac:dyDescent="0.35">
      <c r="A162" s="2">
        <v>8.68</v>
      </c>
      <c r="B162" s="2">
        <v>79.81</v>
      </c>
      <c r="C162" s="2">
        <v>5.01</v>
      </c>
      <c r="D162" s="2">
        <v>2.76</v>
      </c>
      <c r="E162" s="2">
        <v>31.64</v>
      </c>
      <c r="F162" s="2">
        <v>13.96</v>
      </c>
      <c r="G162" s="2">
        <v>9.01</v>
      </c>
      <c r="H162" s="2">
        <v>25.200000000000003</v>
      </c>
      <c r="I162" s="2">
        <v>5</v>
      </c>
      <c r="J162" s="2">
        <v>245.97306858511359</v>
      </c>
      <c r="K162" s="2">
        <v>179.24</v>
      </c>
      <c r="R162" s="7"/>
    </row>
    <row r="163" spans="1:18" x14ac:dyDescent="0.35">
      <c r="A163" s="2">
        <v>13.08</v>
      </c>
      <c r="B163" s="2">
        <v>71.36</v>
      </c>
      <c r="C163" s="2">
        <v>5.36</v>
      </c>
      <c r="D163" s="2">
        <v>4.28</v>
      </c>
      <c r="E163" s="2">
        <v>5.86</v>
      </c>
      <c r="F163" s="2">
        <v>13.49</v>
      </c>
      <c r="G163" s="2">
        <v>16.8</v>
      </c>
      <c r="H163" s="2">
        <v>35.209999999999994</v>
      </c>
      <c r="I163" s="2">
        <v>5</v>
      </c>
      <c r="J163" s="2">
        <v>198.4470584521728</v>
      </c>
      <c r="K163" s="2">
        <v>122.09</v>
      </c>
      <c r="R163" s="7"/>
    </row>
    <row r="164" spans="1:18" x14ac:dyDescent="0.35">
      <c r="A164" s="2">
        <v>8.81</v>
      </c>
      <c r="B164" s="2">
        <v>79.27</v>
      </c>
      <c r="C164" s="2">
        <v>4.87</v>
      </c>
      <c r="D164" s="2">
        <v>2.4900000000000002</v>
      </c>
      <c r="E164" s="2">
        <v>32.07</v>
      </c>
      <c r="F164" s="2">
        <v>11.43</v>
      </c>
      <c r="G164" s="2">
        <v>10.09</v>
      </c>
      <c r="H164" s="2">
        <v>25.679999999999996</v>
      </c>
      <c r="I164" s="2">
        <v>5</v>
      </c>
      <c r="J164" s="2">
        <v>194.08896136155749</v>
      </c>
      <c r="K164" s="2">
        <v>134.43</v>
      </c>
      <c r="R164" s="7"/>
    </row>
    <row r="165" spans="1:18" x14ac:dyDescent="0.35">
      <c r="A165" s="2">
        <v>13.8</v>
      </c>
      <c r="B165" s="2">
        <v>84.78</v>
      </c>
      <c r="C165" s="2">
        <v>4.79</v>
      </c>
      <c r="D165" s="2">
        <v>1.77</v>
      </c>
      <c r="E165" s="2">
        <v>25.71</v>
      </c>
      <c r="F165" s="2">
        <v>28.3</v>
      </c>
      <c r="G165" s="2">
        <v>18.72</v>
      </c>
      <c r="H165" s="2">
        <v>12.05</v>
      </c>
      <c r="I165" s="2">
        <v>5</v>
      </c>
      <c r="J165" s="2">
        <v>132.19660945271406</v>
      </c>
      <c r="K165" s="2">
        <v>156.97999999999999</v>
      </c>
      <c r="R165" s="7"/>
    </row>
    <row r="166" spans="1:18" x14ac:dyDescent="0.35">
      <c r="A166" s="2">
        <v>11.9</v>
      </c>
      <c r="B166" s="2">
        <v>77.930000000000007</v>
      </c>
      <c r="C166" s="2">
        <v>5.6</v>
      </c>
      <c r="D166" s="2">
        <v>4.38</v>
      </c>
      <c r="E166" s="2">
        <v>5.81</v>
      </c>
      <c r="F166" s="2">
        <v>13.87</v>
      </c>
      <c r="G166" s="2">
        <v>25.54</v>
      </c>
      <c r="H166" s="2">
        <v>32.710000000000008</v>
      </c>
      <c r="I166" s="2">
        <v>5</v>
      </c>
      <c r="J166" s="2">
        <v>228.23142688925162</v>
      </c>
      <c r="K166" s="2">
        <v>158.09</v>
      </c>
      <c r="R166" s="7"/>
    </row>
    <row r="167" spans="1:18" x14ac:dyDescent="0.35">
      <c r="A167" s="2">
        <v>6.19</v>
      </c>
      <c r="B167" s="2">
        <v>83.03</v>
      </c>
      <c r="C167" s="2">
        <v>5.1100000000000003</v>
      </c>
      <c r="D167" s="2">
        <v>3.36</v>
      </c>
      <c r="E167" s="2">
        <v>31.14</v>
      </c>
      <c r="F167" s="2">
        <v>12.28</v>
      </c>
      <c r="G167" s="2">
        <v>13.84</v>
      </c>
      <c r="H167" s="2">
        <v>25.77</v>
      </c>
      <c r="I167" s="2">
        <v>5</v>
      </c>
      <c r="J167" s="2">
        <v>241.82980129763888</v>
      </c>
      <c r="K167" s="2">
        <v>145.13999999999999</v>
      </c>
      <c r="R167" s="7"/>
    </row>
    <row r="168" spans="1:18" x14ac:dyDescent="0.35">
      <c r="A168" s="2">
        <v>13.28</v>
      </c>
      <c r="B168" s="2">
        <v>71.12</v>
      </c>
      <c r="C168" s="2">
        <v>4.9400000000000004</v>
      </c>
      <c r="D168" s="2">
        <v>3.88</v>
      </c>
      <c r="E168" s="2">
        <v>8.16</v>
      </c>
      <c r="F168" s="2">
        <v>24.02</v>
      </c>
      <c r="G168" s="2">
        <v>17.28</v>
      </c>
      <c r="H168" s="2">
        <v>21.660000000000011</v>
      </c>
      <c r="I168" s="2">
        <v>5</v>
      </c>
      <c r="J168" s="2">
        <v>119.65585585135679</v>
      </c>
      <c r="K168" s="2">
        <v>223.38</v>
      </c>
      <c r="R168" s="7"/>
    </row>
    <row r="169" spans="1:18" x14ac:dyDescent="0.35">
      <c r="A169" s="2">
        <v>8.61</v>
      </c>
      <c r="B169" s="2">
        <v>83.12</v>
      </c>
      <c r="C169" s="2">
        <v>5.36</v>
      </c>
      <c r="D169" s="2">
        <v>3.04</v>
      </c>
      <c r="E169" s="2">
        <v>28.71</v>
      </c>
      <c r="F169" s="2">
        <v>14.28</v>
      </c>
      <c r="G169" s="2">
        <v>14.28</v>
      </c>
      <c r="H169" s="2">
        <v>25.85</v>
      </c>
      <c r="I169" s="2">
        <v>5</v>
      </c>
      <c r="J169" s="2">
        <v>242.69509372391545</v>
      </c>
      <c r="K169" s="2">
        <v>179.97</v>
      </c>
      <c r="R169" s="7"/>
    </row>
    <row r="170" spans="1:18" x14ac:dyDescent="0.35">
      <c r="A170" s="2">
        <v>66.010000000000005</v>
      </c>
      <c r="B170" s="2">
        <v>66.88</v>
      </c>
      <c r="C170" s="2">
        <v>4.4400000000000004</v>
      </c>
      <c r="D170" s="2">
        <v>3.6</v>
      </c>
      <c r="E170" s="2">
        <v>9.06</v>
      </c>
      <c r="F170" s="2">
        <v>13.55</v>
      </c>
      <c r="G170" s="2">
        <v>4.63</v>
      </c>
      <c r="H170" s="2">
        <v>39.639999999999993</v>
      </c>
      <c r="I170" s="2">
        <v>5</v>
      </c>
      <c r="J170" s="2">
        <v>165.83106139905414</v>
      </c>
      <c r="K170" s="2">
        <v>174.5</v>
      </c>
      <c r="R170" s="7"/>
    </row>
    <row r="171" spans="1:18" x14ac:dyDescent="0.35">
      <c r="A171" s="2">
        <v>15.44</v>
      </c>
      <c r="B171" s="2">
        <v>74.22</v>
      </c>
      <c r="C171" s="2">
        <v>4.8</v>
      </c>
      <c r="D171" s="2">
        <v>3.96</v>
      </c>
      <c r="E171" s="2">
        <v>25.75</v>
      </c>
      <c r="F171" s="2">
        <v>13.07</v>
      </c>
      <c r="G171" s="2">
        <v>12.57</v>
      </c>
      <c r="H171" s="2">
        <v>22.83</v>
      </c>
      <c r="I171" s="2">
        <v>5</v>
      </c>
      <c r="J171" s="2">
        <v>101.86429613768755</v>
      </c>
      <c r="K171" s="2">
        <v>180.06</v>
      </c>
      <c r="R171" s="7"/>
    </row>
    <row r="172" spans="1:18" x14ac:dyDescent="0.35">
      <c r="A172" s="2">
        <v>16.34</v>
      </c>
      <c r="B172" s="2">
        <v>69.569999999999993</v>
      </c>
      <c r="C172" s="2">
        <v>4.83</v>
      </c>
      <c r="D172" s="2">
        <v>2.72</v>
      </c>
      <c r="E172" s="2">
        <v>9.9600000000000009</v>
      </c>
      <c r="F172" s="2">
        <v>11.33</v>
      </c>
      <c r="G172" s="2">
        <v>7.59</v>
      </c>
      <c r="H172" s="2">
        <v>40.69</v>
      </c>
      <c r="I172" s="2">
        <v>5</v>
      </c>
      <c r="J172" s="2">
        <v>201.5533027233671</v>
      </c>
      <c r="K172" s="2">
        <v>95.73</v>
      </c>
      <c r="R172" s="7"/>
    </row>
    <row r="173" spans="1:18" x14ac:dyDescent="0.35">
      <c r="A173" s="2">
        <v>8.51</v>
      </c>
      <c r="B173" s="2">
        <v>84.83</v>
      </c>
      <c r="C173" s="2">
        <v>5.23</v>
      </c>
      <c r="D173" s="2">
        <v>2.61</v>
      </c>
      <c r="E173" s="2">
        <v>25.85</v>
      </c>
      <c r="F173" s="2">
        <v>15.56</v>
      </c>
      <c r="G173" s="2">
        <v>11.52</v>
      </c>
      <c r="H173" s="2">
        <v>31.899999999999995</v>
      </c>
      <c r="I173" s="2">
        <v>5</v>
      </c>
      <c r="J173" s="2">
        <v>322.5498648109965</v>
      </c>
      <c r="K173" s="2">
        <v>124.36</v>
      </c>
      <c r="R173" s="7"/>
    </row>
    <row r="174" spans="1:18" x14ac:dyDescent="0.35">
      <c r="A174" s="2">
        <v>12.04</v>
      </c>
      <c r="B174" s="2">
        <v>80.95</v>
      </c>
      <c r="C174" s="2">
        <v>4.79</v>
      </c>
      <c r="D174" s="2">
        <v>1.77</v>
      </c>
      <c r="E174" s="2">
        <v>21.9</v>
      </c>
      <c r="F174" s="2">
        <v>17.510000000000002</v>
      </c>
      <c r="G174" s="2">
        <v>19.39</v>
      </c>
      <c r="H174" s="2">
        <v>22.150000000000006</v>
      </c>
      <c r="I174" s="2">
        <v>5</v>
      </c>
      <c r="J174" s="2">
        <v>108.78757796137685</v>
      </c>
      <c r="K174" s="2">
        <v>71.73</v>
      </c>
      <c r="R174" s="7"/>
    </row>
    <row r="175" spans="1:18" x14ac:dyDescent="0.35">
      <c r="A175" s="2">
        <v>26.78</v>
      </c>
      <c r="B175" s="2">
        <v>82.62</v>
      </c>
      <c r="C175" s="2">
        <v>6.01</v>
      </c>
      <c r="D175" s="2">
        <v>3.67</v>
      </c>
      <c r="E175" s="2">
        <v>8.7100000000000009</v>
      </c>
      <c r="F175" s="2">
        <v>19.18</v>
      </c>
      <c r="G175" s="2">
        <v>11.32</v>
      </c>
      <c r="H175" s="2">
        <v>43.41</v>
      </c>
      <c r="I175" s="2">
        <v>5</v>
      </c>
      <c r="J175" s="2">
        <v>432.18631114597304</v>
      </c>
      <c r="K175" s="2">
        <v>122.4</v>
      </c>
      <c r="R175" s="7"/>
    </row>
    <row r="176" spans="1:18" x14ac:dyDescent="0.35">
      <c r="A176" s="2">
        <v>18.64</v>
      </c>
      <c r="B176" s="2">
        <v>88.12</v>
      </c>
      <c r="C176" s="2">
        <v>5.63</v>
      </c>
      <c r="D176" s="2">
        <v>2.4700000000000002</v>
      </c>
      <c r="E176" s="2">
        <v>27.93</v>
      </c>
      <c r="F176" s="2">
        <v>15.24</v>
      </c>
      <c r="G176" s="2">
        <v>16.739999999999998</v>
      </c>
      <c r="H176" s="2">
        <v>28.210000000000004</v>
      </c>
      <c r="I176" s="2">
        <v>5</v>
      </c>
      <c r="J176" s="2">
        <v>338.1105469228774</v>
      </c>
      <c r="K176" s="2">
        <v>299.14999999999998</v>
      </c>
      <c r="R176" s="7"/>
    </row>
    <row r="177" spans="1:18" x14ac:dyDescent="0.35">
      <c r="A177" s="2">
        <v>14.35</v>
      </c>
      <c r="B177" s="2">
        <v>86.82</v>
      </c>
      <c r="C177" s="2">
        <v>5.98</v>
      </c>
      <c r="D177" s="2">
        <v>2.09</v>
      </c>
      <c r="E177" s="2">
        <v>32.94</v>
      </c>
      <c r="F177" s="2">
        <v>20.350000000000001</v>
      </c>
      <c r="G177" s="2">
        <v>17.670000000000002</v>
      </c>
      <c r="H177" s="2">
        <v>15.859999999999992</v>
      </c>
      <c r="I177" s="2">
        <v>5</v>
      </c>
      <c r="J177" s="2">
        <v>287.7529290126156</v>
      </c>
      <c r="K177" s="2">
        <v>162.22</v>
      </c>
      <c r="R177" s="7"/>
    </row>
  </sheetData>
  <sortState xmlns:xlrd2="http://schemas.microsoft.com/office/spreadsheetml/2017/richdata2" ref="A2:K177">
    <sortCondition descending="1" ref="K2:K177"/>
  </sortState>
  <mergeCells count="11">
    <mergeCell ref="R74:R90"/>
    <mergeCell ref="R91:R104"/>
    <mergeCell ref="R105:R129"/>
    <mergeCell ref="R130:R149"/>
    <mergeCell ref="R150:R177"/>
    <mergeCell ref="R54:R73"/>
    <mergeCell ref="R2:R5"/>
    <mergeCell ref="R7:R8"/>
    <mergeCell ref="R10:R12"/>
    <mergeCell ref="R14:R30"/>
    <mergeCell ref="R34:R50"/>
  </mergeCells>
  <phoneticPr fontId="3" type="noConversion"/>
  <conditionalFormatting sqref="G178:G1048576 J1:J177">
    <cfRule type="cellIs" dxfId="4" priority="8" operator="greaterThan">
      <formula>1</formula>
    </cfRule>
  </conditionalFormatting>
  <conditionalFormatting sqref="N1:Q177">
    <cfRule type="cellIs" dxfId="3" priority="7" operator="greaterThan">
      <formula>1</formula>
    </cfRule>
  </conditionalFormatting>
  <conditionalFormatting sqref="H1:H177">
    <cfRule type="cellIs" dxfId="2" priority="3" operator="lessThan">
      <formula>0</formula>
    </cfRule>
  </conditionalFormatting>
  <conditionalFormatting sqref="I1:I177">
    <cfRule type="cellIs" dxfId="1" priority="2" operator="greaterThan">
      <formula>1</formula>
    </cfRule>
  </conditionalFormatting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CA03B-BF0B-4174-8418-5FE656E475F1}">
  <dimension ref="A1:F177"/>
  <sheetViews>
    <sheetView workbookViewId="0">
      <selection activeCell="H5" sqref="H5"/>
    </sheetView>
  </sheetViews>
  <sheetFormatPr defaultRowHeight="14.15" x14ac:dyDescent="0.35"/>
  <sheetData>
    <row r="1" spans="1:6" x14ac:dyDescent="0.35">
      <c r="A1" s="2" t="s">
        <v>228</v>
      </c>
      <c r="B1" s="2" t="s">
        <v>13</v>
      </c>
      <c r="C1" s="2" t="s">
        <v>14</v>
      </c>
      <c r="D1" s="2" t="s">
        <v>222</v>
      </c>
      <c r="E1" s="2" t="s">
        <v>226</v>
      </c>
      <c r="F1" s="2" t="s">
        <v>227</v>
      </c>
    </row>
    <row r="2" spans="1:6" x14ac:dyDescent="0.35">
      <c r="A2" s="2">
        <v>93.4</v>
      </c>
      <c r="B2" s="2">
        <v>45.5</v>
      </c>
      <c r="C2" s="2">
        <v>0.1</v>
      </c>
      <c r="D2" s="2">
        <v>20.7</v>
      </c>
      <c r="E2" s="2">
        <v>387.12357806138732</v>
      </c>
      <c r="F2" s="2">
        <v>243.9</v>
      </c>
    </row>
    <row r="3" spans="1:6" x14ac:dyDescent="0.35">
      <c r="A3" s="2">
        <v>74.7</v>
      </c>
      <c r="B3" s="2">
        <v>37.9</v>
      </c>
      <c r="C3" s="2">
        <v>0.1</v>
      </c>
      <c r="D3" s="2">
        <v>3.4</v>
      </c>
      <c r="E3" s="2">
        <v>393.26110814101207</v>
      </c>
      <c r="F3" s="2">
        <v>284.5</v>
      </c>
    </row>
    <row r="4" spans="1:6" x14ac:dyDescent="0.35">
      <c r="A4" s="2">
        <v>97.5</v>
      </c>
      <c r="B4" s="2">
        <v>42.9</v>
      </c>
      <c r="C4" s="2">
        <v>0.1</v>
      </c>
      <c r="D4" s="2">
        <v>1.1000000000000001</v>
      </c>
      <c r="E4" s="2">
        <v>404.69572492059638</v>
      </c>
      <c r="F4" s="2">
        <v>358.8</v>
      </c>
    </row>
    <row r="5" spans="1:6" x14ac:dyDescent="0.35">
      <c r="A5" s="2">
        <v>62.9</v>
      </c>
      <c r="B5" s="2">
        <v>33.700000000000003</v>
      </c>
      <c r="C5" s="2">
        <v>0.1</v>
      </c>
      <c r="D5" s="2">
        <v>0</v>
      </c>
      <c r="E5" s="2">
        <v>378.43010752688161</v>
      </c>
      <c r="F5" s="2">
        <v>316.39999999999998</v>
      </c>
    </row>
    <row r="6" spans="1:6" x14ac:dyDescent="0.35">
      <c r="A6" s="2">
        <v>5.81</v>
      </c>
      <c r="B6" s="2">
        <v>39.28</v>
      </c>
      <c r="C6" s="2">
        <v>4.05</v>
      </c>
      <c r="D6" s="2">
        <v>7.91</v>
      </c>
      <c r="E6" s="2">
        <v>435.97598682016695</v>
      </c>
      <c r="F6" s="2">
        <v>193.4</v>
      </c>
    </row>
    <row r="7" spans="1:6" x14ac:dyDescent="0.35">
      <c r="A7" s="2">
        <v>10.6</v>
      </c>
      <c r="B7" s="2">
        <v>39.44</v>
      </c>
      <c r="C7" s="2">
        <v>2.62</v>
      </c>
      <c r="D7" s="2">
        <v>4.92</v>
      </c>
      <c r="E7" s="2">
        <v>374.64252154309457</v>
      </c>
      <c r="F7" s="2">
        <v>267.89999999999998</v>
      </c>
    </row>
    <row r="8" spans="1:6" x14ac:dyDescent="0.35">
      <c r="A8" s="2">
        <v>25.06</v>
      </c>
      <c r="B8" s="2">
        <v>43.69</v>
      </c>
      <c r="C8" s="2">
        <v>1.9</v>
      </c>
      <c r="D8" s="2">
        <v>9.19</v>
      </c>
      <c r="E8" s="2">
        <v>404.99881322010901</v>
      </c>
      <c r="F8" s="2">
        <v>224.3</v>
      </c>
    </row>
    <row r="9" spans="1:6" x14ac:dyDescent="0.35">
      <c r="A9" s="2">
        <v>90.15</v>
      </c>
      <c r="B9" s="2">
        <v>41.64</v>
      </c>
      <c r="C9" s="2">
        <v>0.56499999999999995</v>
      </c>
      <c r="D9" s="2">
        <v>12.53</v>
      </c>
      <c r="E9" s="2">
        <v>367.77153338504957</v>
      </c>
      <c r="F9" s="2">
        <v>46.3</v>
      </c>
    </row>
    <row r="10" spans="1:6" x14ac:dyDescent="0.35">
      <c r="A10" s="2">
        <v>88.19</v>
      </c>
      <c r="B10" s="2">
        <v>43.99</v>
      </c>
      <c r="C10" s="2">
        <v>1.62</v>
      </c>
      <c r="D10" s="2">
        <v>14.85</v>
      </c>
      <c r="E10" s="2">
        <v>376.97163512560508</v>
      </c>
      <c r="F10" s="2">
        <v>147.4</v>
      </c>
    </row>
    <row r="11" spans="1:6" x14ac:dyDescent="0.35">
      <c r="A11" s="2">
        <v>89.76</v>
      </c>
      <c r="B11" s="2">
        <v>41.93</v>
      </c>
      <c r="C11" s="2">
        <v>2.38</v>
      </c>
      <c r="D11" s="2">
        <v>15.27</v>
      </c>
      <c r="E11" s="2">
        <v>345.67652356389783</v>
      </c>
      <c r="F11" s="2">
        <v>122.5</v>
      </c>
    </row>
    <row r="12" spans="1:6" x14ac:dyDescent="0.35">
      <c r="A12" s="2">
        <v>89.02</v>
      </c>
      <c r="B12" s="2">
        <v>41.78</v>
      </c>
      <c r="C12" s="2">
        <v>2.83</v>
      </c>
      <c r="D12" s="2">
        <v>14.88</v>
      </c>
      <c r="E12" s="2">
        <v>345.60077296445957</v>
      </c>
      <c r="F12" s="2">
        <v>114.7</v>
      </c>
    </row>
    <row r="13" spans="1:6" x14ac:dyDescent="0.35">
      <c r="A13" s="2">
        <v>17.8</v>
      </c>
      <c r="B13" s="2">
        <v>43.5</v>
      </c>
      <c r="C13" s="2">
        <v>0.9</v>
      </c>
      <c r="D13" s="2">
        <v>10.6</v>
      </c>
      <c r="E13" s="2">
        <v>408.27595607179489</v>
      </c>
      <c r="F13" s="2">
        <v>206.9</v>
      </c>
    </row>
    <row r="14" spans="1:6" x14ac:dyDescent="0.35">
      <c r="A14" s="2">
        <v>3.77</v>
      </c>
      <c r="B14" s="2">
        <v>38.61</v>
      </c>
      <c r="C14" s="2">
        <v>4.6100000000000003</v>
      </c>
      <c r="D14" s="2">
        <v>15.18</v>
      </c>
      <c r="E14" s="2">
        <v>449.6008925080701</v>
      </c>
      <c r="F14" s="2">
        <v>230.96100000000001</v>
      </c>
    </row>
    <row r="15" spans="1:6" x14ac:dyDescent="0.35">
      <c r="A15" s="2">
        <v>6.81</v>
      </c>
      <c r="B15" s="2">
        <v>37.770000000000003</v>
      </c>
      <c r="C15" s="2">
        <v>4.7</v>
      </c>
      <c r="D15" s="2">
        <v>7.47</v>
      </c>
      <c r="E15" s="2">
        <v>460.30098842257473</v>
      </c>
      <c r="F15" s="2">
        <v>296.32</v>
      </c>
    </row>
    <row r="16" spans="1:6" x14ac:dyDescent="0.35">
      <c r="A16" s="2">
        <v>2.56</v>
      </c>
      <c r="B16" s="2">
        <v>33.35</v>
      </c>
      <c r="C16" s="2">
        <v>6.34</v>
      </c>
      <c r="D16" s="2">
        <v>4.83</v>
      </c>
      <c r="E16" s="2">
        <v>578.74936252504347</v>
      </c>
      <c r="F16" s="2">
        <v>377.697</v>
      </c>
    </row>
    <row r="17" spans="1:6" x14ac:dyDescent="0.35">
      <c r="A17" s="2">
        <v>3.94</v>
      </c>
      <c r="B17" s="2">
        <v>32.36</v>
      </c>
      <c r="C17" s="2">
        <v>5.55</v>
      </c>
      <c r="D17" s="2">
        <v>6.46</v>
      </c>
      <c r="E17" s="2">
        <v>419.13769690437562</v>
      </c>
      <c r="F17" s="2">
        <v>167.12799999999999</v>
      </c>
    </row>
    <row r="18" spans="1:6" x14ac:dyDescent="0.35">
      <c r="A18" s="2">
        <v>4.7699999999999996</v>
      </c>
      <c r="B18" s="2">
        <v>37.58</v>
      </c>
      <c r="C18" s="2">
        <v>5.07</v>
      </c>
      <c r="D18" s="2">
        <v>12.23</v>
      </c>
      <c r="E18" s="2">
        <v>466.38289753523532</v>
      </c>
      <c r="F18" s="2">
        <v>275.63099999999997</v>
      </c>
    </row>
    <row r="19" spans="1:6" x14ac:dyDescent="0.35">
      <c r="A19" s="2">
        <v>11.5</v>
      </c>
      <c r="B19" s="2">
        <v>38.94</v>
      </c>
      <c r="C19" s="2">
        <v>4.59</v>
      </c>
      <c r="D19" s="2">
        <v>11.5</v>
      </c>
      <c r="E19" s="2">
        <v>507.40877400760979</v>
      </c>
      <c r="F19" s="2">
        <v>178.45400000000001</v>
      </c>
    </row>
    <row r="20" spans="1:6" x14ac:dyDescent="0.35">
      <c r="A20" s="2">
        <v>14.36</v>
      </c>
      <c r="B20" s="2">
        <v>39.68</v>
      </c>
      <c r="C20" s="2">
        <v>3.12</v>
      </c>
      <c r="D20" s="2">
        <v>4.0999999999999996</v>
      </c>
      <c r="E20" s="2">
        <v>491.95201847004142</v>
      </c>
      <c r="F20" s="2">
        <v>226.63300000000001</v>
      </c>
    </row>
    <row r="21" spans="1:6" x14ac:dyDescent="0.35">
      <c r="A21" s="2">
        <v>8.2100000000000009</v>
      </c>
      <c r="B21" s="2">
        <v>34.79</v>
      </c>
      <c r="C21" s="2">
        <v>3.14</v>
      </c>
      <c r="D21" s="2">
        <v>5.65</v>
      </c>
      <c r="E21" s="2">
        <v>472.20796004858232</v>
      </c>
      <c r="F21" s="2">
        <v>196.10499999999999</v>
      </c>
    </row>
    <row r="22" spans="1:6" x14ac:dyDescent="0.35">
      <c r="A22" s="2">
        <v>2.71</v>
      </c>
      <c r="B22" s="2">
        <v>29.95</v>
      </c>
      <c r="C22" s="2">
        <v>1.82</v>
      </c>
      <c r="D22" s="2">
        <v>12.26</v>
      </c>
      <c r="E22" s="2">
        <v>352.81678128681818</v>
      </c>
      <c r="F22" s="2">
        <v>275.14999999999998</v>
      </c>
    </row>
    <row r="23" spans="1:6" x14ac:dyDescent="0.35">
      <c r="A23" s="2">
        <v>8.36</v>
      </c>
      <c r="B23" s="2">
        <v>39.47</v>
      </c>
      <c r="C23" s="2">
        <v>5.63</v>
      </c>
      <c r="D23" s="2">
        <v>7.8</v>
      </c>
      <c r="E23" s="2">
        <v>469.19518604331796</v>
      </c>
      <c r="F23" s="2">
        <v>256.05500000000001</v>
      </c>
    </row>
    <row r="24" spans="1:6" x14ac:dyDescent="0.35">
      <c r="A24" s="2">
        <v>3.68</v>
      </c>
      <c r="B24" s="2">
        <v>27.91</v>
      </c>
      <c r="C24" s="2">
        <v>5.53</v>
      </c>
      <c r="D24" s="2">
        <v>3.14</v>
      </c>
      <c r="E24" s="2">
        <v>312.41013720934041</v>
      </c>
      <c r="F24" s="2">
        <v>177.28399999999999</v>
      </c>
    </row>
    <row r="25" spans="1:6" x14ac:dyDescent="0.35">
      <c r="A25" s="2">
        <v>12.36</v>
      </c>
      <c r="B25" s="2">
        <v>33.57</v>
      </c>
      <c r="C25" s="2">
        <v>4.2300000000000004</v>
      </c>
      <c r="D25" s="2">
        <v>6.73</v>
      </c>
      <c r="E25" s="2">
        <v>431.17653746939089</v>
      </c>
      <c r="F25" s="2">
        <v>190.33600000000001</v>
      </c>
    </row>
    <row r="26" spans="1:6" x14ac:dyDescent="0.35">
      <c r="A26" s="2">
        <v>13.67</v>
      </c>
      <c r="B26" s="2">
        <v>36.799999999999997</v>
      </c>
      <c r="C26" s="2">
        <v>2.84</v>
      </c>
      <c r="D26" s="2">
        <v>15.62</v>
      </c>
      <c r="E26" s="2">
        <v>337.59892702803063</v>
      </c>
      <c r="F26" s="2">
        <v>120.09</v>
      </c>
    </row>
    <row r="27" spans="1:6" x14ac:dyDescent="0.35">
      <c r="A27" s="2">
        <v>13.02</v>
      </c>
      <c r="B27" s="2">
        <v>38.67</v>
      </c>
      <c r="C27" s="2">
        <v>5.74</v>
      </c>
      <c r="D27" s="2">
        <v>5.08</v>
      </c>
      <c r="E27" s="2">
        <v>469.05910706307515</v>
      </c>
      <c r="F27" s="2">
        <v>205.36699999999999</v>
      </c>
    </row>
    <row r="28" spans="1:6" x14ac:dyDescent="0.35">
      <c r="A28" s="2">
        <v>10.07</v>
      </c>
      <c r="B28" s="2">
        <v>35.19</v>
      </c>
      <c r="C28" s="2">
        <v>4.0999999999999996</v>
      </c>
      <c r="D28" s="2">
        <v>6.76</v>
      </c>
      <c r="E28" s="2">
        <v>376.28396538019808</v>
      </c>
      <c r="F28" s="2">
        <v>162.714</v>
      </c>
    </row>
    <row r="29" spans="1:6" x14ac:dyDescent="0.35">
      <c r="A29" s="2">
        <v>14</v>
      </c>
      <c r="B29" s="2">
        <v>40.44</v>
      </c>
      <c r="C29" s="2">
        <v>4.74</v>
      </c>
      <c r="D29" s="2">
        <v>5.5</v>
      </c>
      <c r="E29" s="2">
        <v>548.32056125882707</v>
      </c>
      <c r="F29" s="2">
        <v>195.49799999999999</v>
      </c>
    </row>
    <row r="30" spans="1:6" x14ac:dyDescent="0.35">
      <c r="A30" s="2">
        <v>12.46</v>
      </c>
      <c r="B30" s="2">
        <v>37.81</v>
      </c>
      <c r="C30" s="2">
        <v>2.33</v>
      </c>
      <c r="D30" s="2">
        <v>7.56</v>
      </c>
      <c r="E30" s="2">
        <v>393.94309472026339</v>
      </c>
      <c r="F30" s="2">
        <v>174.29599999999999</v>
      </c>
    </row>
    <row r="31" spans="1:6" x14ac:dyDescent="0.35">
      <c r="A31" s="2">
        <v>62.24</v>
      </c>
      <c r="B31" s="2">
        <v>44.21</v>
      </c>
      <c r="C31" s="2">
        <v>1.55</v>
      </c>
      <c r="D31" s="2">
        <v>13.6</v>
      </c>
      <c r="E31" s="2">
        <v>341.99948031432598</v>
      </c>
      <c r="F31" s="2">
        <v>81.900000000000006</v>
      </c>
    </row>
    <row r="32" spans="1:6" x14ac:dyDescent="0.35">
      <c r="A32" s="2">
        <v>84.92</v>
      </c>
      <c r="B32" s="2">
        <v>38.31</v>
      </c>
      <c r="C32" s="2">
        <v>0.86</v>
      </c>
      <c r="D32" s="2">
        <v>7.35</v>
      </c>
      <c r="E32" s="2">
        <v>365.62917056008251</v>
      </c>
      <c r="F32" s="2">
        <v>204.5</v>
      </c>
    </row>
    <row r="33" spans="1:6" x14ac:dyDescent="0.35">
      <c r="A33" s="2">
        <v>91.39</v>
      </c>
      <c r="B33" s="2">
        <v>45.49</v>
      </c>
      <c r="C33" s="2">
        <v>0.47</v>
      </c>
      <c r="D33" s="2">
        <v>17.53</v>
      </c>
      <c r="E33" s="2">
        <v>385.36094965083203</v>
      </c>
      <c r="F33" s="2">
        <v>94.08</v>
      </c>
    </row>
    <row r="34" spans="1:6" x14ac:dyDescent="0.35">
      <c r="A34" s="2">
        <v>83.67</v>
      </c>
      <c r="B34" s="2">
        <v>46.42</v>
      </c>
      <c r="C34" s="2">
        <v>1.25</v>
      </c>
      <c r="D34" s="2">
        <v>27.41</v>
      </c>
      <c r="E34" s="2">
        <v>340.14608766008109</v>
      </c>
      <c r="F34" s="2">
        <v>64.73</v>
      </c>
    </row>
    <row r="35" spans="1:6" x14ac:dyDescent="0.35">
      <c r="A35" s="2">
        <v>88.41</v>
      </c>
      <c r="B35" s="2">
        <v>48.34</v>
      </c>
      <c r="C35" s="2">
        <v>0.66</v>
      </c>
      <c r="D35" s="2">
        <v>39.950000000000003</v>
      </c>
      <c r="E35" s="2">
        <v>294.07272859494162</v>
      </c>
      <c r="F35" s="2">
        <v>51.27</v>
      </c>
    </row>
    <row r="36" spans="1:6" x14ac:dyDescent="0.35">
      <c r="A36" s="2">
        <v>92.97</v>
      </c>
      <c r="B36" s="2">
        <v>45.88</v>
      </c>
      <c r="C36" s="2">
        <v>0.55000000000000004</v>
      </c>
      <c r="D36" s="2">
        <v>28.12</v>
      </c>
      <c r="E36" s="2">
        <v>318.32688368276519</v>
      </c>
      <c r="F36" s="2">
        <v>45.38</v>
      </c>
    </row>
    <row r="37" spans="1:6" x14ac:dyDescent="0.35">
      <c r="A37" s="2">
        <v>89.58</v>
      </c>
      <c r="B37" s="2">
        <v>49.1</v>
      </c>
      <c r="C37" s="2">
        <v>0.28999999999999998</v>
      </c>
      <c r="D37" s="2">
        <v>42.45</v>
      </c>
      <c r="E37" s="2">
        <v>285.12297418649973</v>
      </c>
      <c r="F37" s="2">
        <v>28.6</v>
      </c>
    </row>
    <row r="38" spans="1:6" x14ac:dyDescent="0.35">
      <c r="A38" s="2">
        <v>90.15</v>
      </c>
      <c r="B38" s="2">
        <v>46.92</v>
      </c>
      <c r="C38" s="2">
        <v>0.62</v>
      </c>
      <c r="D38" s="2">
        <v>22.36</v>
      </c>
      <c r="E38" s="2">
        <v>363.46174946252683</v>
      </c>
      <c r="F38" s="2">
        <v>74.900000000000006</v>
      </c>
    </row>
    <row r="39" spans="1:6" x14ac:dyDescent="0.35">
      <c r="A39" s="2">
        <v>33.94</v>
      </c>
      <c r="B39" s="2">
        <v>45.81</v>
      </c>
      <c r="C39" s="2">
        <v>0.49</v>
      </c>
      <c r="D39" s="2">
        <v>18.02</v>
      </c>
      <c r="E39" s="2">
        <v>361.44075571897656</v>
      </c>
      <c r="F39" s="2">
        <v>32.200000000000003</v>
      </c>
    </row>
    <row r="40" spans="1:6" x14ac:dyDescent="0.35">
      <c r="A40" s="2">
        <v>76.239999999999995</v>
      </c>
      <c r="B40" s="2">
        <v>43.05</v>
      </c>
      <c r="C40" s="2">
        <v>1.48</v>
      </c>
      <c r="D40" s="2">
        <v>10.73</v>
      </c>
      <c r="E40" s="2">
        <v>455.710236505642</v>
      </c>
      <c r="F40" s="2">
        <v>281.68</v>
      </c>
    </row>
    <row r="41" spans="1:6" x14ac:dyDescent="0.35">
      <c r="A41" s="2">
        <v>90.33</v>
      </c>
      <c r="B41" s="2">
        <v>45.4</v>
      </c>
      <c r="C41" s="2">
        <v>0.38</v>
      </c>
      <c r="D41" s="2">
        <v>36.58</v>
      </c>
      <c r="E41" s="2">
        <v>238.35216983243583</v>
      </c>
      <c r="F41" s="2">
        <v>46.29</v>
      </c>
    </row>
    <row r="42" spans="1:6" x14ac:dyDescent="0.35">
      <c r="A42" s="2">
        <v>93.11</v>
      </c>
      <c r="B42" s="2">
        <v>47.71</v>
      </c>
      <c r="C42" s="2">
        <v>0.2</v>
      </c>
      <c r="D42" s="2">
        <v>23.18</v>
      </c>
      <c r="E42" s="2">
        <v>386.78716078729258</v>
      </c>
      <c r="F42" s="2">
        <v>45.08</v>
      </c>
    </row>
    <row r="43" spans="1:6" x14ac:dyDescent="0.35">
      <c r="A43" s="2">
        <v>88.4</v>
      </c>
      <c r="B43" s="2">
        <v>49.66</v>
      </c>
      <c r="C43" s="2">
        <v>0.13</v>
      </c>
      <c r="D43" s="2">
        <v>37.869999999999997</v>
      </c>
      <c r="E43" s="2">
        <v>340.10721092351895</v>
      </c>
      <c r="F43" s="2">
        <v>46.21</v>
      </c>
    </row>
    <row r="44" spans="1:6" x14ac:dyDescent="0.35">
      <c r="A44" s="2">
        <v>93.81</v>
      </c>
      <c r="B44" s="2">
        <v>45.1</v>
      </c>
      <c r="C44" s="2">
        <v>0.03</v>
      </c>
      <c r="D44" s="2">
        <v>24.26</v>
      </c>
      <c r="E44" s="2">
        <v>336.79071948347058</v>
      </c>
      <c r="F44" s="2">
        <v>142.38</v>
      </c>
    </row>
    <row r="45" spans="1:6" x14ac:dyDescent="0.35">
      <c r="A45" s="2">
        <v>73.61</v>
      </c>
      <c r="B45" s="2">
        <v>47.43</v>
      </c>
      <c r="C45" s="2">
        <v>0.44</v>
      </c>
      <c r="D45" s="2">
        <v>18.149999999999999</v>
      </c>
      <c r="E45" s="2">
        <v>379.8847881569958</v>
      </c>
      <c r="F45" s="2">
        <v>66.989999999999995</v>
      </c>
    </row>
    <row r="46" spans="1:6" x14ac:dyDescent="0.35">
      <c r="A46" s="2">
        <v>92.58</v>
      </c>
      <c r="B46" s="2">
        <v>48.63</v>
      </c>
      <c r="C46" s="2">
        <v>0.15</v>
      </c>
      <c r="D46" s="2">
        <v>39.06</v>
      </c>
      <c r="E46" s="2">
        <v>302.07589657760042</v>
      </c>
      <c r="F46" s="2">
        <v>40.03</v>
      </c>
    </row>
    <row r="47" spans="1:6" x14ac:dyDescent="0.35">
      <c r="A47" s="2">
        <v>88.5</v>
      </c>
      <c r="B47" s="2">
        <v>48.71</v>
      </c>
      <c r="C47" s="2">
        <v>0.13</v>
      </c>
      <c r="D47" s="2">
        <v>32.450000000000003</v>
      </c>
      <c r="E47" s="2">
        <v>361.82058548528556</v>
      </c>
      <c r="F47" s="2">
        <v>62.42</v>
      </c>
    </row>
    <row r="48" spans="1:6" x14ac:dyDescent="0.35">
      <c r="A48" s="2">
        <v>89.81</v>
      </c>
      <c r="B48" s="2">
        <v>49.07</v>
      </c>
      <c r="C48" s="2">
        <v>0.2</v>
      </c>
      <c r="D48" s="2">
        <v>43.66</v>
      </c>
      <c r="E48" s="2">
        <v>258.35687550199441</v>
      </c>
      <c r="F48" s="2">
        <v>50.66</v>
      </c>
    </row>
    <row r="49" spans="1:6" x14ac:dyDescent="0.35">
      <c r="A49" s="2">
        <v>88.09</v>
      </c>
      <c r="B49" s="2">
        <v>42.14</v>
      </c>
      <c r="C49" s="2">
        <v>3.33</v>
      </c>
      <c r="D49" s="2">
        <v>10.1</v>
      </c>
      <c r="E49" s="2">
        <v>375.80508506260878</v>
      </c>
      <c r="F49" s="2">
        <v>392.6</v>
      </c>
    </row>
    <row r="50" spans="1:6" x14ac:dyDescent="0.35">
      <c r="A50" s="2">
        <v>95.78</v>
      </c>
      <c r="B50" s="2">
        <v>51.15</v>
      </c>
      <c r="C50" s="2">
        <v>0.36</v>
      </c>
      <c r="D50" s="2">
        <v>26.41</v>
      </c>
      <c r="E50" s="2">
        <v>450.71750637758794</v>
      </c>
      <c r="F50" s="2">
        <v>52.06</v>
      </c>
    </row>
    <row r="51" spans="1:6" x14ac:dyDescent="0.35">
      <c r="A51" s="2">
        <v>89.08</v>
      </c>
      <c r="B51" s="2">
        <v>43.29</v>
      </c>
      <c r="C51" s="2">
        <v>1.1100000000000001</v>
      </c>
      <c r="D51" s="2">
        <v>8.7200000000000006</v>
      </c>
      <c r="E51" s="2">
        <v>404.86852019457592</v>
      </c>
      <c r="F51" s="2">
        <v>170.6</v>
      </c>
    </row>
    <row r="52" spans="1:6" x14ac:dyDescent="0.35">
      <c r="A52" s="2">
        <v>32.92</v>
      </c>
      <c r="B52" s="2">
        <v>49.09</v>
      </c>
      <c r="C52" s="2">
        <v>1.82</v>
      </c>
      <c r="D52" s="2">
        <v>16.41</v>
      </c>
      <c r="E52" s="2">
        <v>510.50513216929221</v>
      </c>
      <c r="F52" s="2">
        <v>133.68</v>
      </c>
    </row>
    <row r="53" spans="1:6" x14ac:dyDescent="0.35">
      <c r="A53" s="2">
        <v>91.17</v>
      </c>
      <c r="B53" s="2">
        <v>46.61</v>
      </c>
      <c r="C53" s="2">
        <v>2.5</v>
      </c>
      <c r="D53" s="2">
        <v>9.1999999999999993</v>
      </c>
      <c r="E53" s="2">
        <v>485.78138798283612</v>
      </c>
      <c r="F53" s="2">
        <v>198.9</v>
      </c>
    </row>
    <row r="54" spans="1:6" x14ac:dyDescent="0.35">
      <c r="A54" s="2">
        <v>4.3499999999999996</v>
      </c>
      <c r="B54" s="2">
        <v>39.51</v>
      </c>
      <c r="C54" s="2">
        <v>4.54</v>
      </c>
      <c r="D54" s="2">
        <v>0.44</v>
      </c>
      <c r="E54" s="2">
        <v>402.11279870196876</v>
      </c>
      <c r="F54" s="2">
        <v>204.34</v>
      </c>
    </row>
    <row r="55" spans="1:6" x14ac:dyDescent="0.35">
      <c r="A55" s="2">
        <v>2.86</v>
      </c>
      <c r="B55" s="2">
        <v>35.659999999999997</v>
      </c>
      <c r="C55" s="2">
        <v>5.36</v>
      </c>
      <c r="D55" s="2">
        <v>0.22</v>
      </c>
      <c r="E55" s="2">
        <v>392.83014210782079</v>
      </c>
      <c r="F55" s="2">
        <v>129.34</v>
      </c>
    </row>
    <row r="56" spans="1:6" x14ac:dyDescent="0.35">
      <c r="A56" s="2">
        <v>9.4499999999999993</v>
      </c>
      <c r="B56" s="2">
        <v>42.82</v>
      </c>
      <c r="C56" s="2">
        <v>5.68</v>
      </c>
      <c r="D56" s="2">
        <v>10.34</v>
      </c>
      <c r="E56" s="2">
        <v>448.83413433091999</v>
      </c>
      <c r="F56" s="2">
        <v>131.25</v>
      </c>
    </row>
    <row r="57" spans="1:6" x14ac:dyDescent="0.35">
      <c r="A57" s="2">
        <v>9.9499999999999993</v>
      </c>
      <c r="B57" s="2">
        <v>44.58</v>
      </c>
      <c r="C57" s="2">
        <v>4.53</v>
      </c>
      <c r="D57" s="2">
        <v>3.86</v>
      </c>
      <c r="E57" s="2">
        <v>435.65856936941265</v>
      </c>
      <c r="F57" s="2">
        <v>227.88</v>
      </c>
    </row>
    <row r="58" spans="1:6" x14ac:dyDescent="0.35">
      <c r="A58" s="2">
        <v>7.26</v>
      </c>
      <c r="B58" s="2">
        <v>43.6</v>
      </c>
      <c r="C58" s="2">
        <v>6.54</v>
      </c>
      <c r="D58" s="2">
        <v>10.3</v>
      </c>
      <c r="E58" s="2">
        <v>440.63667422395588</v>
      </c>
      <c r="F58" s="2">
        <v>129.11000000000001</v>
      </c>
    </row>
    <row r="59" spans="1:6" x14ac:dyDescent="0.35">
      <c r="A59" s="2">
        <v>3.43</v>
      </c>
      <c r="B59" s="2">
        <v>35.06</v>
      </c>
      <c r="C59" s="2">
        <v>4.34</v>
      </c>
      <c r="D59" s="2">
        <v>5.76</v>
      </c>
      <c r="E59" s="2">
        <v>488.43069524155362</v>
      </c>
      <c r="F59" s="2">
        <v>118.04</v>
      </c>
    </row>
    <row r="60" spans="1:6" x14ac:dyDescent="0.35">
      <c r="A60" s="2">
        <v>4.83</v>
      </c>
      <c r="B60" s="2">
        <v>37.04</v>
      </c>
      <c r="C60" s="2">
        <v>5.2</v>
      </c>
      <c r="D60" s="2">
        <v>12.12</v>
      </c>
      <c r="E60" s="2">
        <v>440.33617781898658</v>
      </c>
      <c r="F60" s="2">
        <v>81.52</v>
      </c>
    </row>
    <row r="61" spans="1:6" x14ac:dyDescent="0.35">
      <c r="A61" s="2">
        <v>8.18</v>
      </c>
      <c r="B61" s="2">
        <v>37.880000000000003</v>
      </c>
      <c r="C61" s="2">
        <v>4.79</v>
      </c>
      <c r="D61" s="2">
        <v>5.96</v>
      </c>
      <c r="E61" s="2">
        <v>522.00290581552861</v>
      </c>
      <c r="F61" s="2">
        <v>199.61</v>
      </c>
    </row>
    <row r="62" spans="1:6" x14ac:dyDescent="0.35">
      <c r="A62" s="2">
        <v>8.1</v>
      </c>
      <c r="B62" s="2">
        <v>42.24</v>
      </c>
      <c r="C62" s="2">
        <v>5.91</v>
      </c>
      <c r="D62" s="2">
        <v>3.9</v>
      </c>
      <c r="E62" s="2">
        <v>445.39116734237871</v>
      </c>
      <c r="F62" s="2">
        <v>246.87</v>
      </c>
    </row>
    <row r="63" spans="1:6" x14ac:dyDescent="0.35">
      <c r="A63" s="2">
        <v>6.29</v>
      </c>
      <c r="B63" s="2">
        <v>41.61</v>
      </c>
      <c r="C63" s="2">
        <v>3.53</v>
      </c>
      <c r="D63" s="2">
        <v>5.26</v>
      </c>
      <c r="E63" s="2">
        <v>411.49932874971614</v>
      </c>
      <c r="F63" s="2">
        <v>232.7</v>
      </c>
    </row>
    <row r="64" spans="1:6" x14ac:dyDescent="0.35">
      <c r="A64" s="2">
        <v>2.4700000000000002</v>
      </c>
      <c r="B64" s="2">
        <v>43.16</v>
      </c>
      <c r="C64" s="2">
        <v>4.3</v>
      </c>
      <c r="D64" s="2">
        <v>4.88</v>
      </c>
      <c r="E64" s="2">
        <v>463.09221513558992</v>
      </c>
      <c r="F64" s="2">
        <v>244.41</v>
      </c>
    </row>
    <row r="65" spans="1:6" x14ac:dyDescent="0.35">
      <c r="A65" s="2">
        <v>5.26</v>
      </c>
      <c r="B65" s="2">
        <v>31.04</v>
      </c>
      <c r="C65" s="2">
        <v>3.9</v>
      </c>
      <c r="D65" s="2">
        <v>9.43</v>
      </c>
      <c r="E65" s="2">
        <v>324.25968345064757</v>
      </c>
      <c r="F65" s="2">
        <v>157.9</v>
      </c>
    </row>
    <row r="66" spans="1:6" x14ac:dyDescent="0.35">
      <c r="A66" s="2">
        <v>3.86</v>
      </c>
      <c r="B66" s="2">
        <v>33.119999999999997</v>
      </c>
      <c r="C66" s="2">
        <v>3.74</v>
      </c>
      <c r="D66" s="2">
        <v>8.5299999999999994</v>
      </c>
      <c r="E66" s="2">
        <v>361.73162965034243</v>
      </c>
      <c r="F66" s="2">
        <v>189.22</v>
      </c>
    </row>
    <row r="67" spans="1:6" x14ac:dyDescent="0.35">
      <c r="A67" s="2">
        <v>5.13</v>
      </c>
      <c r="B67" s="2">
        <v>41.49</v>
      </c>
      <c r="C67" s="2">
        <v>6.09</v>
      </c>
      <c r="D67" s="2">
        <v>3.87</v>
      </c>
      <c r="E67" s="2">
        <v>434.97001939011045</v>
      </c>
      <c r="F67" s="2">
        <v>249.61</v>
      </c>
    </row>
    <row r="68" spans="1:6" x14ac:dyDescent="0.35">
      <c r="A68" s="2">
        <v>4.28</v>
      </c>
      <c r="B68" s="2">
        <v>30.4</v>
      </c>
      <c r="C68" s="2">
        <v>4.25</v>
      </c>
      <c r="D68" s="2">
        <v>3.32</v>
      </c>
      <c r="E68" s="2">
        <v>347.06408195973353</v>
      </c>
      <c r="F68" s="2">
        <v>164.38</v>
      </c>
    </row>
    <row r="69" spans="1:6" x14ac:dyDescent="0.35">
      <c r="A69" s="2">
        <v>6.12</v>
      </c>
      <c r="B69" s="2">
        <v>38.97</v>
      </c>
      <c r="C69" s="2">
        <v>4.49</v>
      </c>
      <c r="D69" s="2">
        <v>6.16</v>
      </c>
      <c r="E69" s="2">
        <v>376.20287453124655</v>
      </c>
      <c r="F69" s="2">
        <v>199.07</v>
      </c>
    </row>
    <row r="70" spans="1:6" x14ac:dyDescent="0.35">
      <c r="A70" s="2">
        <v>4.29</v>
      </c>
      <c r="B70" s="2">
        <v>33.06</v>
      </c>
      <c r="C70" s="2">
        <v>4.62</v>
      </c>
      <c r="D70" s="2">
        <v>11.13</v>
      </c>
      <c r="E70" s="2">
        <v>376.15871247917755</v>
      </c>
      <c r="F70" s="2">
        <v>130.54</v>
      </c>
    </row>
    <row r="71" spans="1:6" x14ac:dyDescent="0.35">
      <c r="A71" s="2">
        <v>4.46</v>
      </c>
      <c r="B71" s="2">
        <v>36.28</v>
      </c>
      <c r="C71" s="2">
        <v>4.58</v>
      </c>
      <c r="D71" s="2">
        <v>10.42</v>
      </c>
      <c r="E71" s="2">
        <v>372.46220739005696</v>
      </c>
      <c r="F71" s="2">
        <v>171.5</v>
      </c>
    </row>
    <row r="72" spans="1:6" x14ac:dyDescent="0.35">
      <c r="A72" s="2">
        <v>6.17</v>
      </c>
      <c r="B72" s="2">
        <v>38.119999999999997</v>
      </c>
      <c r="C72" s="2">
        <v>5.01</v>
      </c>
      <c r="D72" s="2">
        <v>4.8099999999999996</v>
      </c>
      <c r="E72" s="2">
        <v>416.94986780754488</v>
      </c>
      <c r="F72" s="2">
        <v>182.83</v>
      </c>
    </row>
    <row r="73" spans="1:6" x14ac:dyDescent="0.35">
      <c r="A73" s="2">
        <v>3.17</v>
      </c>
      <c r="B73" s="2">
        <v>35.549999999999997</v>
      </c>
      <c r="C73" s="2">
        <v>5.1100000000000003</v>
      </c>
      <c r="D73" s="2">
        <v>4.41</v>
      </c>
      <c r="E73" s="2">
        <v>431.01958907231574</v>
      </c>
      <c r="F73" s="2">
        <v>183.51</v>
      </c>
    </row>
    <row r="74" spans="1:6" x14ac:dyDescent="0.35">
      <c r="A74" s="2">
        <v>5.4</v>
      </c>
      <c r="B74" s="2">
        <v>37.1</v>
      </c>
      <c r="C74" s="2">
        <v>1.6</v>
      </c>
      <c r="D74" s="2">
        <v>4.0999999999999996</v>
      </c>
      <c r="E74" s="2">
        <v>318.58251335126704</v>
      </c>
      <c r="F74" s="2">
        <v>241.3</v>
      </c>
    </row>
    <row r="75" spans="1:6" x14ac:dyDescent="0.35">
      <c r="A75" s="2">
        <v>42.4</v>
      </c>
      <c r="B75" s="2">
        <v>56.1</v>
      </c>
      <c r="C75" s="2">
        <v>1.1000000000000001</v>
      </c>
      <c r="D75" s="2">
        <v>30.2</v>
      </c>
      <c r="E75" s="2">
        <v>537.15167113917812</v>
      </c>
      <c r="F75" s="2">
        <v>71.400000000000006</v>
      </c>
    </row>
    <row r="76" spans="1:6" x14ac:dyDescent="0.35">
      <c r="A76" s="2">
        <v>22.2</v>
      </c>
      <c r="B76" s="2">
        <v>48.1</v>
      </c>
      <c r="C76" s="2">
        <v>1.3</v>
      </c>
      <c r="D76" s="2">
        <v>21.7</v>
      </c>
      <c r="E76" s="2">
        <v>398.45735088647581</v>
      </c>
      <c r="F76" s="2">
        <v>107.4</v>
      </c>
    </row>
    <row r="77" spans="1:6" x14ac:dyDescent="0.35">
      <c r="A77" s="2">
        <v>68.099999999999994</v>
      </c>
      <c r="B77" s="2">
        <v>53.2</v>
      </c>
      <c r="C77" s="2">
        <v>2.4</v>
      </c>
      <c r="D77" s="2">
        <v>30.1</v>
      </c>
      <c r="E77" s="2">
        <v>481.20005801152638</v>
      </c>
      <c r="F77" s="2">
        <v>31.1</v>
      </c>
    </row>
    <row r="78" spans="1:6" x14ac:dyDescent="0.35">
      <c r="A78" s="2">
        <v>17.899999999999999</v>
      </c>
      <c r="B78" s="2">
        <v>41.9</v>
      </c>
      <c r="C78" s="2">
        <v>0.7</v>
      </c>
      <c r="D78" s="2">
        <v>11.4</v>
      </c>
      <c r="E78" s="2">
        <v>374.39860508039305</v>
      </c>
      <c r="F78" s="2">
        <v>151.69999999999999</v>
      </c>
    </row>
    <row r="79" spans="1:6" x14ac:dyDescent="0.35">
      <c r="A79" s="2">
        <v>24.7</v>
      </c>
      <c r="B79" s="2">
        <v>47.6</v>
      </c>
      <c r="C79" s="2">
        <v>1.4</v>
      </c>
      <c r="D79" s="2">
        <v>8.8000000000000007</v>
      </c>
      <c r="E79" s="2">
        <v>465.85202398788977</v>
      </c>
      <c r="F79" s="2">
        <v>80.599999999999994</v>
      </c>
    </row>
    <row r="80" spans="1:6" x14ac:dyDescent="0.35">
      <c r="A80" s="2">
        <v>35</v>
      </c>
      <c r="B80" s="2">
        <v>53</v>
      </c>
      <c r="C80" s="2">
        <v>0.8</v>
      </c>
      <c r="D80" s="2">
        <v>29.6</v>
      </c>
      <c r="E80" s="2">
        <v>410.35794369907524</v>
      </c>
      <c r="F80" s="2">
        <v>35.299999999999997</v>
      </c>
    </row>
    <row r="81" spans="1:6" x14ac:dyDescent="0.35">
      <c r="A81" s="2">
        <v>40.5</v>
      </c>
      <c r="B81" s="2">
        <v>63.2</v>
      </c>
      <c r="C81" s="2">
        <v>1.3</v>
      </c>
      <c r="D81" s="2">
        <v>3.2</v>
      </c>
      <c r="E81" s="2">
        <v>738.35784168124565</v>
      </c>
      <c r="F81" s="2">
        <v>208.4</v>
      </c>
    </row>
    <row r="82" spans="1:6" x14ac:dyDescent="0.35">
      <c r="A82" s="2">
        <v>11.9</v>
      </c>
      <c r="B82" s="2">
        <v>50.8</v>
      </c>
      <c r="C82" s="2">
        <v>1.1000000000000001</v>
      </c>
      <c r="D82" s="2">
        <v>9.8000000000000007</v>
      </c>
      <c r="E82" s="2">
        <v>558.99039859463755</v>
      </c>
      <c r="F82" s="2">
        <v>292</v>
      </c>
    </row>
    <row r="83" spans="1:6" x14ac:dyDescent="0.35">
      <c r="A83" s="2">
        <v>52.7</v>
      </c>
      <c r="B83" s="2">
        <v>44.7</v>
      </c>
      <c r="C83" s="2">
        <v>1.1000000000000001</v>
      </c>
      <c r="D83" s="2">
        <v>6.7</v>
      </c>
      <c r="E83" s="2">
        <v>416.98316539450963</v>
      </c>
      <c r="F83" s="2">
        <v>202.2</v>
      </c>
    </row>
    <row r="84" spans="1:6" x14ac:dyDescent="0.35">
      <c r="A84" s="2">
        <v>53.4</v>
      </c>
      <c r="B84" s="2">
        <v>43.7</v>
      </c>
      <c r="C84" s="2">
        <v>1</v>
      </c>
      <c r="D84" s="2">
        <v>16.899999999999999</v>
      </c>
      <c r="E84" s="2">
        <v>405.60167933579521</v>
      </c>
      <c r="F84" s="2">
        <v>86.7</v>
      </c>
    </row>
    <row r="85" spans="1:6" x14ac:dyDescent="0.35">
      <c r="A85" s="2">
        <v>20.5</v>
      </c>
      <c r="B85" s="2">
        <v>50.5</v>
      </c>
      <c r="C85" s="2">
        <v>0.9</v>
      </c>
      <c r="D85" s="2">
        <v>5.9</v>
      </c>
      <c r="E85" s="2">
        <v>466.77504166619599</v>
      </c>
      <c r="F85" s="2">
        <v>33.4</v>
      </c>
    </row>
    <row r="86" spans="1:6" x14ac:dyDescent="0.35">
      <c r="A86" s="2">
        <v>57.6</v>
      </c>
      <c r="B86" s="2">
        <v>53</v>
      </c>
      <c r="C86" s="2">
        <v>1.2</v>
      </c>
      <c r="D86" s="2">
        <v>1.5</v>
      </c>
      <c r="E86" s="2">
        <v>588.98090780191308</v>
      </c>
      <c r="F86" s="2">
        <v>383.4</v>
      </c>
    </row>
    <row r="87" spans="1:6" x14ac:dyDescent="0.35">
      <c r="A87" s="2">
        <v>30.7</v>
      </c>
      <c r="B87" s="2">
        <v>47.4</v>
      </c>
      <c r="C87" s="2">
        <v>0.9</v>
      </c>
      <c r="D87" s="2">
        <v>15.9</v>
      </c>
      <c r="E87" s="2">
        <v>437.01814806796233</v>
      </c>
      <c r="F87" s="2">
        <v>87.9</v>
      </c>
    </row>
    <row r="88" spans="1:6" x14ac:dyDescent="0.35">
      <c r="A88" s="2">
        <v>11.5</v>
      </c>
      <c r="B88" s="2">
        <v>40.1</v>
      </c>
      <c r="C88" s="2">
        <v>1.8</v>
      </c>
      <c r="D88" s="2">
        <v>9.5</v>
      </c>
      <c r="E88" s="2">
        <v>382.28758696424291</v>
      </c>
      <c r="F88" s="2">
        <v>194.8</v>
      </c>
    </row>
    <row r="89" spans="1:6" x14ac:dyDescent="0.35">
      <c r="A89" s="2">
        <v>16.7</v>
      </c>
      <c r="B89" s="2">
        <v>53.5</v>
      </c>
      <c r="C89" s="2">
        <v>2</v>
      </c>
      <c r="D89" s="2">
        <v>26.8</v>
      </c>
      <c r="E89" s="2">
        <v>618.85859584417403</v>
      </c>
      <c r="F89" s="2">
        <v>90</v>
      </c>
    </row>
    <row r="90" spans="1:6" x14ac:dyDescent="0.35">
      <c r="A90" s="2">
        <v>7.9</v>
      </c>
      <c r="B90" s="2">
        <v>35.6</v>
      </c>
      <c r="C90" s="2">
        <v>1.5</v>
      </c>
      <c r="D90" s="2">
        <v>1.7</v>
      </c>
      <c r="E90" s="2">
        <v>400.92890821287091</v>
      </c>
      <c r="F90" s="2">
        <v>195</v>
      </c>
    </row>
    <row r="91" spans="1:6" x14ac:dyDescent="0.35">
      <c r="A91" s="2">
        <v>19.5</v>
      </c>
      <c r="B91" s="2">
        <v>35.9</v>
      </c>
      <c r="C91" s="2">
        <v>3.4</v>
      </c>
      <c r="D91" s="2">
        <v>1.6</v>
      </c>
      <c r="E91" s="2">
        <v>462.62675420852901</v>
      </c>
      <c r="F91" s="2">
        <v>295</v>
      </c>
    </row>
    <row r="92" spans="1:6" x14ac:dyDescent="0.35">
      <c r="A92" s="2">
        <v>28.8</v>
      </c>
      <c r="B92" s="2">
        <v>37.6</v>
      </c>
      <c r="C92" s="2">
        <v>2.8</v>
      </c>
      <c r="D92" s="2">
        <v>17.399999999999999</v>
      </c>
      <c r="E92" s="2">
        <v>437.79908009849407</v>
      </c>
      <c r="F92" s="2">
        <v>51</v>
      </c>
    </row>
    <row r="93" spans="1:6" x14ac:dyDescent="0.35">
      <c r="A93" s="2">
        <v>22</v>
      </c>
      <c r="B93" s="2">
        <v>34.799999999999997</v>
      </c>
      <c r="C93" s="2">
        <v>2.2000000000000002</v>
      </c>
      <c r="D93" s="2">
        <v>4.3</v>
      </c>
      <c r="E93" s="2">
        <v>451.91454362206844</v>
      </c>
      <c r="F93" s="2">
        <v>322</v>
      </c>
    </row>
    <row r="94" spans="1:6" x14ac:dyDescent="0.35">
      <c r="A94" s="2">
        <v>76.900000000000006</v>
      </c>
      <c r="B94" s="2">
        <v>43.2</v>
      </c>
      <c r="C94" s="2">
        <v>0.8</v>
      </c>
      <c r="D94" s="2">
        <v>10.3</v>
      </c>
      <c r="E94" s="2">
        <v>436.30247022674604</v>
      </c>
      <c r="F94" s="2">
        <v>241</v>
      </c>
    </row>
    <row r="95" spans="1:6" x14ac:dyDescent="0.35">
      <c r="A95" s="2">
        <v>77.900000000000006</v>
      </c>
      <c r="B95" s="2">
        <v>39.9</v>
      </c>
      <c r="C95" s="2">
        <v>0.4</v>
      </c>
      <c r="D95" s="2">
        <v>7.6</v>
      </c>
      <c r="E95" s="2">
        <v>430.59935094483023</v>
      </c>
      <c r="F95" s="2">
        <v>245</v>
      </c>
    </row>
    <row r="96" spans="1:6" x14ac:dyDescent="0.35">
      <c r="A96" s="2">
        <v>81.599999999999994</v>
      </c>
      <c r="B96" s="2">
        <v>39.700000000000003</v>
      </c>
      <c r="C96" s="2">
        <v>0.9</v>
      </c>
      <c r="D96" s="2">
        <v>10.8</v>
      </c>
      <c r="E96" s="2">
        <v>416.21182180953474</v>
      </c>
      <c r="F96" s="2">
        <v>281</v>
      </c>
    </row>
    <row r="97" spans="1:6" x14ac:dyDescent="0.35">
      <c r="A97" s="2">
        <v>22.7</v>
      </c>
      <c r="B97" s="2">
        <v>52.9</v>
      </c>
      <c r="C97" s="2">
        <v>2.6</v>
      </c>
      <c r="D97" s="2">
        <v>4.3</v>
      </c>
      <c r="E97" s="2">
        <v>722.20618029548314</v>
      </c>
      <c r="F97" s="2">
        <v>541</v>
      </c>
    </row>
    <row r="98" spans="1:6" x14ac:dyDescent="0.35">
      <c r="A98" s="2">
        <v>3.3</v>
      </c>
      <c r="B98" s="2">
        <v>43.3</v>
      </c>
      <c r="C98" s="2">
        <v>3.3</v>
      </c>
      <c r="D98" s="2">
        <v>7.9</v>
      </c>
      <c r="E98" s="2">
        <v>452.36842712146216</v>
      </c>
      <c r="F98" s="2">
        <v>342</v>
      </c>
    </row>
    <row r="99" spans="1:6" x14ac:dyDescent="0.35">
      <c r="A99" s="2">
        <v>60.4</v>
      </c>
      <c r="B99" s="2">
        <v>41.4</v>
      </c>
      <c r="C99" s="2">
        <v>1.6</v>
      </c>
      <c r="D99" s="2">
        <v>10.5</v>
      </c>
      <c r="E99" s="2">
        <v>470.29041442168273</v>
      </c>
      <c r="F99" s="2">
        <v>183</v>
      </c>
    </row>
    <row r="100" spans="1:6" x14ac:dyDescent="0.35">
      <c r="A100" s="2">
        <v>87.4</v>
      </c>
      <c r="B100" s="2">
        <v>43.6</v>
      </c>
      <c r="C100" s="2">
        <v>0.4</v>
      </c>
      <c r="D100" s="2">
        <v>11.3</v>
      </c>
      <c r="E100" s="2">
        <v>411.16954101791896</v>
      </c>
      <c r="F100" s="2">
        <v>246</v>
      </c>
    </row>
    <row r="101" spans="1:6" x14ac:dyDescent="0.35">
      <c r="A101" s="2">
        <v>84.8</v>
      </c>
      <c r="B101" s="2">
        <v>43.6</v>
      </c>
      <c r="C101" s="2">
        <v>1.9</v>
      </c>
      <c r="D101" s="2">
        <v>12.4</v>
      </c>
      <c r="E101" s="2">
        <v>427.6534176599128</v>
      </c>
      <c r="F101" s="2">
        <v>253</v>
      </c>
    </row>
    <row r="102" spans="1:6" x14ac:dyDescent="0.35">
      <c r="A102" s="2">
        <v>74.3</v>
      </c>
      <c r="B102" s="2">
        <v>41.4</v>
      </c>
      <c r="C102" s="2">
        <v>0.4</v>
      </c>
      <c r="D102" s="2">
        <v>20.399999999999999</v>
      </c>
      <c r="E102" s="2">
        <v>405.23417701461267</v>
      </c>
      <c r="F102" s="2">
        <v>49</v>
      </c>
    </row>
    <row r="103" spans="1:6" x14ac:dyDescent="0.35">
      <c r="A103" s="2">
        <v>78.2</v>
      </c>
      <c r="B103" s="2">
        <v>44.3</v>
      </c>
      <c r="C103" s="2">
        <v>2.7</v>
      </c>
      <c r="D103" s="2">
        <v>7.7</v>
      </c>
      <c r="E103" s="2">
        <v>451.64031007565512</v>
      </c>
      <c r="F103" s="2">
        <v>262</v>
      </c>
    </row>
    <row r="104" spans="1:6" x14ac:dyDescent="0.35">
      <c r="A104" s="2">
        <v>83.2</v>
      </c>
      <c r="B104" s="2">
        <v>45.8</v>
      </c>
      <c r="C104" s="2">
        <v>0.4</v>
      </c>
      <c r="D104" s="2">
        <v>15.8</v>
      </c>
      <c r="E104" s="2">
        <v>412.42889562067501</v>
      </c>
      <c r="F104" s="2">
        <v>171</v>
      </c>
    </row>
    <row r="105" spans="1:6" x14ac:dyDescent="0.35">
      <c r="A105" s="2">
        <v>9.31</v>
      </c>
      <c r="B105" s="2">
        <v>55.8</v>
      </c>
      <c r="C105" s="2">
        <v>4.32</v>
      </c>
      <c r="D105" s="2">
        <v>2.99</v>
      </c>
      <c r="E105" s="2">
        <v>579.17618986674734</v>
      </c>
      <c r="F105" s="2">
        <v>161.57201000000001</v>
      </c>
    </row>
    <row r="106" spans="1:6" x14ac:dyDescent="0.35">
      <c r="A106" s="2">
        <v>7.25</v>
      </c>
      <c r="B106" s="2">
        <v>49.5</v>
      </c>
      <c r="C106" s="2">
        <v>6.03</v>
      </c>
      <c r="D106" s="2">
        <v>21.15</v>
      </c>
      <c r="E106" s="2">
        <v>401.16180634058065</v>
      </c>
      <c r="F106" s="2">
        <v>187.84443999999999</v>
      </c>
    </row>
    <row r="107" spans="1:6" x14ac:dyDescent="0.35">
      <c r="A107" s="2">
        <v>12.17</v>
      </c>
      <c r="B107" s="2">
        <v>58.11</v>
      </c>
      <c r="C107" s="2">
        <v>5.95</v>
      </c>
      <c r="D107" s="2">
        <v>25.58</v>
      </c>
      <c r="E107" s="2">
        <v>624.03910087736176</v>
      </c>
      <c r="F107" s="2">
        <v>197.48803000000001</v>
      </c>
    </row>
    <row r="108" spans="1:6" x14ac:dyDescent="0.35">
      <c r="A108" s="2">
        <v>11.6</v>
      </c>
      <c r="B108" s="2">
        <v>65.400000000000006</v>
      </c>
      <c r="C108" s="2">
        <v>3.41</v>
      </c>
      <c r="D108" s="2">
        <v>14.92</v>
      </c>
      <c r="E108" s="2">
        <v>763.61594435510733</v>
      </c>
      <c r="F108" s="2">
        <v>173.76863</v>
      </c>
    </row>
    <row r="109" spans="1:6" x14ac:dyDescent="0.35">
      <c r="A109" s="2">
        <v>9.0399999999999991</v>
      </c>
      <c r="B109" s="2">
        <v>38.28</v>
      </c>
      <c r="C109" s="2">
        <v>6.33</v>
      </c>
      <c r="D109" s="2">
        <v>14.21</v>
      </c>
      <c r="E109" s="2">
        <v>214.29198594643091</v>
      </c>
      <c r="F109" s="2">
        <v>158.56305</v>
      </c>
    </row>
    <row r="110" spans="1:6" x14ac:dyDescent="0.35">
      <c r="A110" s="2">
        <v>12.41</v>
      </c>
      <c r="B110" s="2">
        <v>39.46</v>
      </c>
      <c r="C110" s="2">
        <v>2.2000000000000002</v>
      </c>
      <c r="D110" s="2">
        <v>19.399999999999999</v>
      </c>
      <c r="E110" s="2">
        <v>182.56551895173666</v>
      </c>
      <c r="F110" s="2">
        <v>222.73837</v>
      </c>
    </row>
    <row r="111" spans="1:6" x14ac:dyDescent="0.35">
      <c r="A111" s="2">
        <v>31.04</v>
      </c>
      <c r="B111" s="2">
        <v>45.15</v>
      </c>
      <c r="C111" s="2">
        <v>2.14</v>
      </c>
      <c r="D111" s="2">
        <v>5.32</v>
      </c>
      <c r="E111" s="2">
        <v>436.41902621556301</v>
      </c>
      <c r="F111" s="2">
        <v>281.63531999999998</v>
      </c>
    </row>
    <row r="112" spans="1:6" x14ac:dyDescent="0.35">
      <c r="A112" s="2">
        <v>20.059999999999999</v>
      </c>
      <c r="B112" s="2">
        <v>48.78</v>
      </c>
      <c r="C112" s="2">
        <v>2.39</v>
      </c>
      <c r="D112" s="2">
        <v>12.63</v>
      </c>
      <c r="E112" s="2">
        <v>453.26567192500403</v>
      </c>
      <c r="F112" s="2">
        <v>214.66882000000001</v>
      </c>
    </row>
    <row r="113" spans="1:6" x14ac:dyDescent="0.35">
      <c r="A113" s="2">
        <v>22.11</v>
      </c>
      <c r="B113" s="2">
        <v>40.33</v>
      </c>
      <c r="C113" s="2">
        <v>4.74</v>
      </c>
      <c r="D113" s="2">
        <v>8.86</v>
      </c>
      <c r="E113" s="2">
        <v>297.11829452618906</v>
      </c>
      <c r="F113" s="2">
        <v>181.33269000000001</v>
      </c>
    </row>
    <row r="114" spans="1:6" x14ac:dyDescent="0.35">
      <c r="A114" s="2">
        <v>17.829999999999998</v>
      </c>
      <c r="B114" s="2">
        <v>53.01</v>
      </c>
      <c r="C114" s="2">
        <v>8.23</v>
      </c>
      <c r="D114" s="2">
        <v>13.45</v>
      </c>
      <c r="E114" s="2">
        <v>528.9835342644443</v>
      </c>
      <c r="F114" s="2">
        <v>180.84066999999999</v>
      </c>
    </row>
    <row r="115" spans="1:6" x14ac:dyDescent="0.35">
      <c r="A115" s="2">
        <v>34.15</v>
      </c>
      <c r="B115" s="2">
        <v>38.76</v>
      </c>
      <c r="C115" s="2">
        <v>4.0199999999999996</v>
      </c>
      <c r="D115" s="2">
        <v>6.36</v>
      </c>
      <c r="E115" s="2">
        <v>288.44282682683786</v>
      </c>
      <c r="F115" s="2">
        <v>144.91281000000001</v>
      </c>
    </row>
    <row r="116" spans="1:6" x14ac:dyDescent="0.35">
      <c r="A116" s="2">
        <v>36.479999999999997</v>
      </c>
      <c r="B116" s="2">
        <v>34.67</v>
      </c>
      <c r="C116" s="2">
        <v>5.36</v>
      </c>
      <c r="D116" s="2">
        <v>16.46</v>
      </c>
      <c r="E116" s="2">
        <v>135.46384772688853</v>
      </c>
      <c r="F116" s="2">
        <v>160.80967000000001</v>
      </c>
    </row>
    <row r="117" spans="1:6" x14ac:dyDescent="0.35">
      <c r="A117" s="2">
        <v>29.09</v>
      </c>
      <c r="B117" s="2">
        <v>36.909999999999997</v>
      </c>
      <c r="C117" s="2">
        <v>4.1399999999999997</v>
      </c>
      <c r="D117" s="2">
        <v>8.67</v>
      </c>
      <c r="E117" s="2">
        <v>245.01267144328119</v>
      </c>
      <c r="F117" s="2">
        <v>134.71743000000001</v>
      </c>
    </row>
    <row r="118" spans="1:6" x14ac:dyDescent="0.35">
      <c r="A118" s="2">
        <v>21.16</v>
      </c>
      <c r="B118" s="2">
        <v>57.5</v>
      </c>
      <c r="C118" s="2">
        <v>4.75</v>
      </c>
      <c r="D118" s="2">
        <v>21.75</v>
      </c>
      <c r="E118" s="2">
        <v>614.75703804326042</v>
      </c>
      <c r="F118" s="2">
        <v>129.12541999999999</v>
      </c>
    </row>
    <row r="119" spans="1:6" x14ac:dyDescent="0.35">
      <c r="A119" s="2">
        <v>5.68</v>
      </c>
      <c r="B119" s="2">
        <v>44.65</v>
      </c>
      <c r="C119" s="2">
        <v>3.23</v>
      </c>
      <c r="D119" s="2">
        <v>14.55</v>
      </c>
      <c r="E119" s="2">
        <v>351.8956947337312</v>
      </c>
      <c r="F119" s="2">
        <v>161.10938999999999</v>
      </c>
    </row>
    <row r="120" spans="1:6" x14ac:dyDescent="0.35">
      <c r="A120" s="2">
        <v>3.58</v>
      </c>
      <c r="B120" s="2">
        <v>50.88</v>
      </c>
      <c r="C120" s="2">
        <v>4.72</v>
      </c>
      <c r="D120" s="2">
        <v>20.77</v>
      </c>
      <c r="E120" s="2">
        <v>458.0016428321</v>
      </c>
      <c r="F120" s="2">
        <v>189.27767</v>
      </c>
    </row>
    <row r="121" spans="1:6" x14ac:dyDescent="0.35">
      <c r="A121" s="2">
        <v>5.42</v>
      </c>
      <c r="B121" s="2">
        <v>43.1</v>
      </c>
      <c r="C121" s="2">
        <v>1.54</v>
      </c>
      <c r="D121" s="2">
        <v>13.53</v>
      </c>
      <c r="E121" s="2">
        <v>324.32247845786196</v>
      </c>
      <c r="F121" s="2">
        <v>141.04854</v>
      </c>
    </row>
    <row r="122" spans="1:6" x14ac:dyDescent="0.35">
      <c r="A122" s="2">
        <v>13.36</v>
      </c>
      <c r="B122" s="2">
        <v>42.52</v>
      </c>
      <c r="C122" s="2">
        <v>5.58</v>
      </c>
      <c r="D122" s="2">
        <v>7.59</v>
      </c>
      <c r="E122" s="2">
        <v>349.85203031720653</v>
      </c>
      <c r="F122" s="2">
        <v>71.933549999999997</v>
      </c>
    </row>
    <row r="123" spans="1:6" x14ac:dyDescent="0.35">
      <c r="A123" s="2">
        <v>4.5199999999999996</v>
      </c>
      <c r="B123" s="2">
        <v>50.93</v>
      </c>
      <c r="C123" s="2">
        <v>3.17</v>
      </c>
      <c r="D123" s="2">
        <v>4.66</v>
      </c>
      <c r="E123" s="2">
        <v>507.39331613299333</v>
      </c>
      <c r="F123" s="2">
        <v>107.02471</v>
      </c>
    </row>
    <row r="124" spans="1:6" x14ac:dyDescent="0.35">
      <c r="A124" s="2">
        <v>5.2</v>
      </c>
      <c r="B124" s="2">
        <v>39.729999999999997</v>
      </c>
      <c r="C124" s="2">
        <v>4.47</v>
      </c>
      <c r="D124" s="2">
        <v>7.73</v>
      </c>
      <c r="E124" s="2">
        <v>300.64265394458596</v>
      </c>
      <c r="F124" s="2">
        <v>194.98472000000001</v>
      </c>
    </row>
    <row r="125" spans="1:6" x14ac:dyDescent="0.35">
      <c r="A125" s="2">
        <v>9.82</v>
      </c>
      <c r="B125" s="2">
        <v>35.270000000000003</v>
      </c>
      <c r="C125" s="2">
        <v>2.66</v>
      </c>
      <c r="D125" s="2">
        <v>16.170000000000002</v>
      </c>
      <c r="E125" s="2">
        <v>223.39724408569271</v>
      </c>
      <c r="F125" s="2">
        <v>136.68231</v>
      </c>
    </row>
    <row r="126" spans="1:6" x14ac:dyDescent="0.35">
      <c r="A126" s="2">
        <v>9.33</v>
      </c>
      <c r="B126" s="2">
        <v>65.319999999999993</v>
      </c>
      <c r="C126" s="2">
        <v>3.31</v>
      </c>
      <c r="D126" s="2">
        <v>9.52</v>
      </c>
      <c r="E126" s="2">
        <v>758.47528299805936</v>
      </c>
      <c r="F126" s="2">
        <v>154.92231000000001</v>
      </c>
    </row>
    <row r="127" spans="1:6" x14ac:dyDescent="0.35">
      <c r="A127" s="2">
        <v>16.37</v>
      </c>
      <c r="B127" s="2">
        <v>50.23</v>
      </c>
      <c r="C127" s="2">
        <v>4.45</v>
      </c>
      <c r="D127" s="2">
        <v>18.739999999999998</v>
      </c>
      <c r="E127" s="2">
        <v>313.17798718709776</v>
      </c>
      <c r="F127" s="2">
        <v>154.80457000000001</v>
      </c>
    </row>
    <row r="128" spans="1:6" x14ac:dyDescent="0.35">
      <c r="A128" s="2">
        <v>14.92</v>
      </c>
      <c r="B128" s="2">
        <v>35.24</v>
      </c>
      <c r="C128" s="2">
        <v>2.2000000000000002</v>
      </c>
      <c r="D128" s="2">
        <v>14.45</v>
      </c>
      <c r="E128" s="2">
        <v>143.00021392841217</v>
      </c>
      <c r="F128" s="2">
        <v>143.04225</v>
      </c>
    </row>
    <row r="129" spans="1:6" x14ac:dyDescent="0.35">
      <c r="A129" s="2">
        <v>15.8</v>
      </c>
      <c r="B129" s="2">
        <v>36.74</v>
      </c>
      <c r="C129" s="2">
        <v>1.73</v>
      </c>
      <c r="D129" s="2">
        <v>11.36</v>
      </c>
      <c r="E129" s="2">
        <v>227.60411538109878</v>
      </c>
      <c r="F129" s="2">
        <v>116.85079</v>
      </c>
    </row>
    <row r="130" spans="1:6" x14ac:dyDescent="0.35">
      <c r="A130" s="2">
        <v>3.65</v>
      </c>
      <c r="B130" s="2">
        <v>46.01</v>
      </c>
      <c r="C130" s="2">
        <v>3.43</v>
      </c>
      <c r="D130" s="2">
        <v>8.2799999999999994</v>
      </c>
      <c r="E130" s="2">
        <v>386.16106484723969</v>
      </c>
      <c r="F130" s="2">
        <v>241.8</v>
      </c>
    </row>
    <row r="131" spans="1:6" x14ac:dyDescent="0.35">
      <c r="A131" s="2">
        <v>3.71</v>
      </c>
      <c r="B131" s="2">
        <v>44.97</v>
      </c>
      <c r="C131" s="2">
        <v>2.92</v>
      </c>
      <c r="D131" s="2">
        <v>12.47</v>
      </c>
      <c r="E131" s="2">
        <v>366.44167139494448</v>
      </c>
      <c r="F131" s="2">
        <v>220.26</v>
      </c>
    </row>
    <row r="132" spans="1:6" x14ac:dyDescent="0.35">
      <c r="A132" s="2">
        <v>4.79</v>
      </c>
      <c r="B132" s="2">
        <v>42.32</v>
      </c>
      <c r="C132" s="2">
        <v>3.4</v>
      </c>
      <c r="D132" s="2">
        <v>15.93</v>
      </c>
      <c r="E132" s="2">
        <v>314.25044139028466</v>
      </c>
      <c r="F132" s="2">
        <v>207.52</v>
      </c>
    </row>
    <row r="133" spans="1:6" x14ac:dyDescent="0.35">
      <c r="A133" s="2">
        <v>4.12</v>
      </c>
      <c r="B133" s="2">
        <v>45.8</v>
      </c>
      <c r="C133" s="2">
        <v>3.42</v>
      </c>
      <c r="D133" s="2">
        <v>8.9499999999999993</v>
      </c>
      <c r="E133" s="2">
        <v>405.15652762419757</v>
      </c>
      <c r="F133" s="2">
        <v>217.28</v>
      </c>
    </row>
    <row r="134" spans="1:6" x14ac:dyDescent="0.35">
      <c r="A134" s="2">
        <v>4.9800000000000004</v>
      </c>
      <c r="B134" s="2">
        <v>45.3</v>
      </c>
      <c r="C134" s="2">
        <v>4.2</v>
      </c>
      <c r="D134" s="2">
        <v>8.34</v>
      </c>
      <c r="E134" s="2">
        <v>391.78707116554654</v>
      </c>
      <c r="F134" s="2">
        <v>231.78</v>
      </c>
    </row>
    <row r="135" spans="1:6" x14ac:dyDescent="0.35">
      <c r="A135" s="2">
        <v>4.9800000000000004</v>
      </c>
      <c r="B135" s="2">
        <v>40.130000000000003</v>
      </c>
      <c r="C135" s="2">
        <v>1.97</v>
      </c>
      <c r="D135" s="2">
        <v>3.3</v>
      </c>
      <c r="E135" s="2">
        <v>350.44354670955533</v>
      </c>
      <c r="F135" s="2">
        <v>236.63</v>
      </c>
    </row>
    <row r="136" spans="1:6" x14ac:dyDescent="0.35">
      <c r="A136" s="2">
        <v>11.27</v>
      </c>
      <c r="B136" s="2">
        <v>40.89</v>
      </c>
      <c r="C136" s="2">
        <v>1.03</v>
      </c>
      <c r="D136" s="2">
        <v>4.3600000000000003</v>
      </c>
      <c r="E136" s="2">
        <v>363.64368502903989</v>
      </c>
      <c r="F136" s="2">
        <v>290.81</v>
      </c>
    </row>
    <row r="137" spans="1:6" x14ac:dyDescent="0.35">
      <c r="A137" s="2">
        <v>6.99</v>
      </c>
      <c r="B137" s="2">
        <v>42.49</v>
      </c>
      <c r="C137" s="2">
        <v>3.41</v>
      </c>
      <c r="D137" s="2">
        <v>6.15</v>
      </c>
      <c r="E137" s="2">
        <v>365.94872886844962</v>
      </c>
      <c r="F137" s="2">
        <v>272.58</v>
      </c>
    </row>
    <row r="138" spans="1:6" x14ac:dyDescent="0.35">
      <c r="A138" s="2">
        <v>83.63</v>
      </c>
      <c r="B138" s="2">
        <v>44.04</v>
      </c>
      <c r="C138" s="2">
        <v>3.47</v>
      </c>
      <c r="D138" s="2">
        <v>1.8</v>
      </c>
      <c r="E138" s="2">
        <v>417.3116557985706</v>
      </c>
      <c r="F138" s="2">
        <v>264.16000000000003</v>
      </c>
    </row>
    <row r="139" spans="1:6" x14ac:dyDescent="0.35">
      <c r="A139" s="2">
        <v>86.48</v>
      </c>
      <c r="B139" s="2">
        <v>44.48</v>
      </c>
      <c r="C139" s="2">
        <v>3.55</v>
      </c>
      <c r="D139" s="2">
        <v>0.39</v>
      </c>
      <c r="E139" s="2">
        <v>423.56902216449873</v>
      </c>
      <c r="F139" s="2">
        <v>205.37</v>
      </c>
    </row>
    <row r="140" spans="1:6" x14ac:dyDescent="0.35">
      <c r="A140" s="2">
        <v>22.8</v>
      </c>
      <c r="B140" s="2">
        <v>51.43</v>
      </c>
      <c r="C140" s="2">
        <v>5.67</v>
      </c>
      <c r="D140" s="2">
        <v>11.75</v>
      </c>
      <c r="E140" s="2">
        <v>513.63286482573278</v>
      </c>
      <c r="F140" s="2">
        <v>296.82</v>
      </c>
    </row>
    <row r="141" spans="1:6" x14ac:dyDescent="0.35">
      <c r="A141" s="2">
        <v>6.72</v>
      </c>
      <c r="B141" s="2">
        <v>43.33</v>
      </c>
      <c r="C141" s="2">
        <v>3.56</v>
      </c>
      <c r="D141" s="2">
        <v>6.57</v>
      </c>
      <c r="E141" s="2">
        <v>376.99236622692746</v>
      </c>
      <c r="F141" s="2">
        <v>278.73</v>
      </c>
    </row>
    <row r="142" spans="1:6" x14ac:dyDescent="0.35">
      <c r="A142" s="2">
        <v>4.5</v>
      </c>
      <c r="B142" s="2">
        <v>45.24</v>
      </c>
      <c r="C142" s="2">
        <v>3.05</v>
      </c>
      <c r="D142" s="2">
        <v>6.82</v>
      </c>
      <c r="E142" s="2">
        <v>402.80111744054022</v>
      </c>
      <c r="F142" s="2">
        <v>346.29</v>
      </c>
    </row>
    <row r="143" spans="1:6" x14ac:dyDescent="0.35">
      <c r="A143" s="2">
        <v>6.16</v>
      </c>
      <c r="B143" s="2">
        <v>51.61</v>
      </c>
      <c r="C143" s="2">
        <v>2.1800000000000002</v>
      </c>
      <c r="D143" s="2">
        <v>5.72</v>
      </c>
      <c r="E143" s="2">
        <v>528.40774449016465</v>
      </c>
      <c r="F143" s="2">
        <v>286.01</v>
      </c>
    </row>
    <row r="144" spans="1:6" x14ac:dyDescent="0.35">
      <c r="A144" s="2">
        <v>4.67</v>
      </c>
      <c r="B144" s="2">
        <v>45.06</v>
      </c>
      <c r="C144" s="2">
        <v>2.0299999999999998</v>
      </c>
      <c r="D144" s="2">
        <v>9.0500000000000007</v>
      </c>
      <c r="E144" s="2">
        <v>404.43364041770371</v>
      </c>
      <c r="F144" s="2">
        <v>250.38</v>
      </c>
    </row>
    <row r="145" spans="1:6" x14ac:dyDescent="0.35">
      <c r="A145" s="2">
        <v>17.52</v>
      </c>
      <c r="B145" s="2">
        <v>42.37</v>
      </c>
      <c r="C145" s="2">
        <v>1.63</v>
      </c>
      <c r="D145" s="2">
        <v>0.62</v>
      </c>
      <c r="E145" s="2">
        <v>400.20551469053208</v>
      </c>
      <c r="F145" s="2">
        <v>315.42</v>
      </c>
    </row>
    <row r="146" spans="1:6" x14ac:dyDescent="0.35">
      <c r="A146" s="2">
        <v>5.55</v>
      </c>
      <c r="B146" s="2">
        <v>40.15</v>
      </c>
      <c r="C146" s="2">
        <v>2.2799999999999998</v>
      </c>
      <c r="D146" s="2">
        <v>8</v>
      </c>
      <c r="E146" s="2">
        <v>313.21962418710496</v>
      </c>
      <c r="F146" s="2">
        <v>269.75</v>
      </c>
    </row>
    <row r="147" spans="1:6" x14ac:dyDescent="0.35">
      <c r="A147" s="2">
        <v>18.190000000000001</v>
      </c>
      <c r="B147" s="2">
        <v>40.46</v>
      </c>
      <c r="C147" s="2">
        <v>1.62</v>
      </c>
      <c r="D147" s="2">
        <v>0.45</v>
      </c>
      <c r="E147" s="2">
        <v>362.27317741106151</v>
      </c>
      <c r="F147" s="2">
        <v>213.99</v>
      </c>
    </row>
    <row r="148" spans="1:6" x14ac:dyDescent="0.35">
      <c r="A148" s="2">
        <v>8.41</v>
      </c>
      <c r="B148" s="2">
        <v>38.92</v>
      </c>
      <c r="C148" s="2">
        <v>1.17</v>
      </c>
      <c r="D148" s="2">
        <v>1.37</v>
      </c>
      <c r="E148" s="2">
        <v>344.67195067163556</v>
      </c>
      <c r="F148" s="2">
        <v>268.91000000000003</v>
      </c>
    </row>
    <row r="149" spans="1:6" x14ac:dyDescent="0.35">
      <c r="A149" s="2">
        <v>4.3899999999999997</v>
      </c>
      <c r="B149" s="2">
        <v>45.86</v>
      </c>
      <c r="C149" s="2">
        <v>3.32</v>
      </c>
      <c r="D149" s="2">
        <v>3.64</v>
      </c>
      <c r="E149" s="2">
        <v>421.00396760158708</v>
      </c>
      <c r="F149" s="2">
        <v>217.72</v>
      </c>
    </row>
    <row r="150" spans="1:6" x14ac:dyDescent="0.35">
      <c r="A150" s="2">
        <v>9.99</v>
      </c>
      <c r="B150" s="2">
        <v>37.090000000000003</v>
      </c>
      <c r="C150" s="2">
        <v>5.23</v>
      </c>
      <c r="D150" s="2">
        <v>26.32</v>
      </c>
      <c r="E150" s="2">
        <v>227.59252169080253</v>
      </c>
      <c r="F150" s="2">
        <v>193.02</v>
      </c>
    </row>
    <row r="151" spans="1:6" x14ac:dyDescent="0.35">
      <c r="A151" s="2">
        <v>6.05</v>
      </c>
      <c r="B151" s="2">
        <v>29.71</v>
      </c>
      <c r="C151" s="2">
        <v>4.4000000000000004</v>
      </c>
      <c r="D151" s="2">
        <v>10.83</v>
      </c>
      <c r="E151" s="2">
        <v>176.36813714660786</v>
      </c>
      <c r="F151" s="2">
        <v>182.11</v>
      </c>
    </row>
    <row r="152" spans="1:6" x14ac:dyDescent="0.35">
      <c r="A152" s="2">
        <v>11.83</v>
      </c>
      <c r="B152" s="2">
        <v>36.83</v>
      </c>
      <c r="C152" s="2">
        <v>3.67</v>
      </c>
      <c r="D152" s="2">
        <v>16.82</v>
      </c>
      <c r="E152" s="2">
        <v>300.64590975602152</v>
      </c>
      <c r="F152" s="2">
        <v>166.86</v>
      </c>
    </row>
    <row r="153" spans="1:6" x14ac:dyDescent="0.35">
      <c r="A153" s="2">
        <v>14.2</v>
      </c>
      <c r="B153" s="2">
        <v>39.61</v>
      </c>
      <c r="C153" s="2">
        <v>1.64</v>
      </c>
      <c r="D153" s="2">
        <v>27.04</v>
      </c>
      <c r="E153" s="2">
        <v>354.79725728371767</v>
      </c>
      <c r="F153" s="2">
        <v>249.69</v>
      </c>
    </row>
    <row r="154" spans="1:6" x14ac:dyDescent="0.35">
      <c r="A154" s="2">
        <v>14.4</v>
      </c>
      <c r="B154" s="2">
        <v>40.409999999999997</v>
      </c>
      <c r="C154" s="2">
        <v>2.14</v>
      </c>
      <c r="D154" s="2">
        <v>28.75</v>
      </c>
      <c r="E154" s="2">
        <v>391.06678390554998</v>
      </c>
      <c r="F154" s="2">
        <v>177.15</v>
      </c>
    </row>
    <row r="155" spans="1:6" x14ac:dyDescent="0.35">
      <c r="A155" s="2">
        <v>12.17</v>
      </c>
      <c r="B155" s="2">
        <v>36.99</v>
      </c>
      <c r="C155" s="2">
        <v>3.44</v>
      </c>
      <c r="D155" s="2">
        <v>13.51</v>
      </c>
      <c r="E155" s="2">
        <v>360.74604104180639</v>
      </c>
      <c r="F155" s="2">
        <v>177.25</v>
      </c>
    </row>
    <row r="156" spans="1:6" x14ac:dyDescent="0.35">
      <c r="A156" s="2">
        <v>10.48</v>
      </c>
      <c r="B156" s="2">
        <v>37.01</v>
      </c>
      <c r="C156" s="2">
        <v>2.99</v>
      </c>
      <c r="D156" s="2">
        <v>19.68</v>
      </c>
      <c r="E156" s="2">
        <v>371.06441459317261</v>
      </c>
      <c r="F156" s="2">
        <v>226.78</v>
      </c>
    </row>
    <row r="157" spans="1:6" x14ac:dyDescent="0.35">
      <c r="A157" s="2">
        <v>16.2</v>
      </c>
      <c r="B157" s="2">
        <v>39.11</v>
      </c>
      <c r="C157" s="2">
        <v>1.98</v>
      </c>
      <c r="D157" s="2">
        <v>14.57</v>
      </c>
      <c r="E157" s="2">
        <v>370.11632575122405</v>
      </c>
      <c r="F157" s="2">
        <v>270.31</v>
      </c>
    </row>
    <row r="158" spans="1:6" x14ac:dyDescent="0.35">
      <c r="A158" s="2">
        <v>9.89</v>
      </c>
      <c r="B158" s="2">
        <v>35.020000000000003</v>
      </c>
      <c r="C158" s="2">
        <v>3.05</v>
      </c>
      <c r="D158" s="2">
        <v>11.83</v>
      </c>
      <c r="E158" s="2">
        <v>193.29910585183146</v>
      </c>
      <c r="F158" s="2">
        <v>347.52</v>
      </c>
    </row>
    <row r="159" spans="1:6" x14ac:dyDescent="0.35">
      <c r="A159" s="2">
        <v>10.97</v>
      </c>
      <c r="B159" s="2">
        <v>37.01</v>
      </c>
      <c r="C159" s="2">
        <v>2.99</v>
      </c>
      <c r="D159" s="2">
        <v>13.64</v>
      </c>
      <c r="E159" s="2">
        <v>382.97951693357538</v>
      </c>
      <c r="F159" s="2">
        <v>170.77</v>
      </c>
    </row>
    <row r="160" spans="1:6" x14ac:dyDescent="0.35">
      <c r="A160" s="2">
        <v>11.83</v>
      </c>
      <c r="B160" s="2">
        <v>39.11</v>
      </c>
      <c r="C160" s="2">
        <v>1.98</v>
      </c>
      <c r="D160" s="2">
        <v>17.2</v>
      </c>
      <c r="E160" s="2">
        <v>320.66312554793922</v>
      </c>
      <c r="F160" s="2">
        <v>63.05</v>
      </c>
    </row>
    <row r="161" spans="1:6" x14ac:dyDescent="0.35">
      <c r="A161" s="2">
        <v>8.34</v>
      </c>
      <c r="B161" s="2">
        <v>32.56</v>
      </c>
      <c r="C161" s="2">
        <v>3.38</v>
      </c>
      <c r="D161" s="2">
        <v>9.09</v>
      </c>
      <c r="E161" s="2">
        <v>353.38404349590081</v>
      </c>
      <c r="F161" s="2">
        <v>152.62</v>
      </c>
    </row>
    <row r="162" spans="1:6" x14ac:dyDescent="0.35">
      <c r="A162" s="2">
        <v>6.93</v>
      </c>
      <c r="B162" s="2">
        <v>31.69</v>
      </c>
      <c r="C162" s="2">
        <v>2.76</v>
      </c>
      <c r="D162" s="2">
        <v>9.01</v>
      </c>
      <c r="E162" s="2">
        <v>245.97306858511359</v>
      </c>
      <c r="F162" s="2">
        <v>179.24</v>
      </c>
    </row>
    <row r="163" spans="1:6" x14ac:dyDescent="0.35">
      <c r="A163" s="2">
        <v>9.33</v>
      </c>
      <c r="B163" s="2">
        <v>35.81</v>
      </c>
      <c r="C163" s="2">
        <v>4.28</v>
      </c>
      <c r="D163" s="2">
        <v>16.8</v>
      </c>
      <c r="E163" s="2">
        <v>198.4470584521728</v>
      </c>
      <c r="F163" s="2">
        <v>122.09</v>
      </c>
    </row>
    <row r="164" spans="1:6" x14ac:dyDescent="0.35">
      <c r="A164" s="2">
        <v>6.98</v>
      </c>
      <c r="B164" s="2">
        <v>33.17</v>
      </c>
      <c r="C164" s="2">
        <v>2.4900000000000002</v>
      </c>
      <c r="D164" s="2">
        <v>10.09</v>
      </c>
      <c r="E164" s="2">
        <v>194.08896136155749</v>
      </c>
      <c r="F164" s="2">
        <v>134.43</v>
      </c>
    </row>
    <row r="165" spans="1:6" x14ac:dyDescent="0.35">
      <c r="A165" s="2">
        <v>11.71</v>
      </c>
      <c r="B165" s="2">
        <v>33.4</v>
      </c>
      <c r="C165" s="2">
        <v>1.77</v>
      </c>
      <c r="D165" s="2">
        <v>18.72</v>
      </c>
      <c r="E165" s="2">
        <v>132.19660945271406</v>
      </c>
      <c r="F165" s="2">
        <v>156.97999999999999</v>
      </c>
    </row>
    <row r="166" spans="1:6" x14ac:dyDescent="0.35">
      <c r="A166" s="2">
        <v>9.2799999999999994</v>
      </c>
      <c r="B166" s="2">
        <v>37.770000000000003</v>
      </c>
      <c r="C166" s="2">
        <v>4.38</v>
      </c>
      <c r="D166" s="2">
        <v>25.54</v>
      </c>
      <c r="E166" s="2">
        <v>228.23142688925162</v>
      </c>
      <c r="F166" s="2">
        <v>158.09</v>
      </c>
    </row>
    <row r="167" spans="1:6" x14ac:dyDescent="0.35">
      <c r="A167" s="2">
        <v>5.14</v>
      </c>
      <c r="B167" s="2">
        <v>34.56</v>
      </c>
      <c r="C167" s="2">
        <v>3.36</v>
      </c>
      <c r="D167" s="2">
        <v>13.84</v>
      </c>
      <c r="E167" s="2">
        <v>241.82980129763888</v>
      </c>
      <c r="F167" s="2">
        <v>145.13999999999999</v>
      </c>
    </row>
    <row r="168" spans="1:6" x14ac:dyDescent="0.35">
      <c r="A168" s="2">
        <v>9.44</v>
      </c>
      <c r="B168" s="2">
        <v>33</v>
      </c>
      <c r="C168" s="2">
        <v>3.88</v>
      </c>
      <c r="D168" s="2">
        <v>17.28</v>
      </c>
      <c r="E168" s="2">
        <v>119.65585585135679</v>
      </c>
      <c r="F168" s="2">
        <v>223.38</v>
      </c>
    </row>
    <row r="169" spans="1:6" x14ac:dyDescent="0.35">
      <c r="A169" s="2">
        <v>7.15</v>
      </c>
      <c r="B169" s="2">
        <v>35.28</v>
      </c>
      <c r="C169" s="2">
        <v>3.04</v>
      </c>
      <c r="D169" s="2">
        <v>14.28</v>
      </c>
      <c r="E169" s="2">
        <v>242.69509372391545</v>
      </c>
      <c r="F169" s="2">
        <v>179.97</v>
      </c>
    </row>
    <row r="170" spans="1:6" x14ac:dyDescent="0.35">
      <c r="A170" s="2">
        <v>44.13</v>
      </c>
      <c r="B170" s="2">
        <v>29.56</v>
      </c>
      <c r="C170" s="2">
        <v>3.6</v>
      </c>
      <c r="D170" s="2">
        <v>4.63</v>
      </c>
      <c r="E170" s="2">
        <v>165.83106139905414</v>
      </c>
      <c r="F170" s="2">
        <v>174.5</v>
      </c>
    </row>
    <row r="171" spans="1:6" x14ac:dyDescent="0.35">
      <c r="A171" s="2">
        <v>11.46</v>
      </c>
      <c r="B171" s="2">
        <v>29.03</v>
      </c>
      <c r="C171" s="2">
        <v>3.96</v>
      </c>
      <c r="D171" s="2">
        <v>12.57</v>
      </c>
      <c r="E171" s="2">
        <v>101.86429613768755</v>
      </c>
      <c r="F171" s="2">
        <v>180.06</v>
      </c>
    </row>
    <row r="172" spans="1:6" x14ac:dyDescent="0.35">
      <c r="A172" s="2">
        <v>11.37</v>
      </c>
      <c r="B172" s="2">
        <v>33.32</v>
      </c>
      <c r="C172" s="2">
        <v>2.72</v>
      </c>
      <c r="D172" s="2">
        <v>7.59</v>
      </c>
      <c r="E172" s="2">
        <v>201.5533027233671</v>
      </c>
      <c r="F172" s="2">
        <v>95.73</v>
      </c>
    </row>
    <row r="173" spans="1:6" x14ac:dyDescent="0.35">
      <c r="A173" s="2">
        <v>7.22</v>
      </c>
      <c r="B173" s="2">
        <v>35.729999999999997</v>
      </c>
      <c r="C173" s="2">
        <v>2.61</v>
      </c>
      <c r="D173" s="2">
        <v>11.52</v>
      </c>
      <c r="E173" s="2">
        <v>322.5498648109965</v>
      </c>
      <c r="F173" s="2">
        <v>124.36</v>
      </c>
    </row>
    <row r="174" spans="1:6" x14ac:dyDescent="0.35">
      <c r="A174" s="2">
        <v>9.75</v>
      </c>
      <c r="B174" s="2">
        <v>33.4</v>
      </c>
      <c r="C174" s="2">
        <v>1.77</v>
      </c>
      <c r="D174" s="2">
        <v>19.39</v>
      </c>
      <c r="E174" s="2">
        <v>108.78757796137685</v>
      </c>
      <c r="F174" s="2">
        <v>71.73</v>
      </c>
    </row>
    <row r="175" spans="1:6" x14ac:dyDescent="0.35">
      <c r="A175" s="2">
        <v>22.13</v>
      </c>
      <c r="B175" s="2">
        <v>42.17</v>
      </c>
      <c r="C175" s="2">
        <v>3.67</v>
      </c>
      <c r="D175" s="2">
        <v>11.32</v>
      </c>
      <c r="E175" s="2">
        <v>432.18631114597304</v>
      </c>
      <c r="F175" s="2">
        <v>122.4</v>
      </c>
    </row>
    <row r="176" spans="1:6" x14ac:dyDescent="0.35">
      <c r="A176" s="2">
        <v>16.420000000000002</v>
      </c>
      <c r="B176" s="2">
        <v>39.42</v>
      </c>
      <c r="C176" s="2">
        <v>2.4700000000000002</v>
      </c>
      <c r="D176" s="2">
        <v>16.739999999999998</v>
      </c>
      <c r="E176" s="2">
        <v>338.1105469228774</v>
      </c>
      <c r="F176" s="2">
        <v>299.14999999999998</v>
      </c>
    </row>
    <row r="177" spans="1:6" x14ac:dyDescent="0.35">
      <c r="A177" s="2">
        <v>12.45</v>
      </c>
      <c r="B177" s="2">
        <v>38.35</v>
      </c>
      <c r="C177" s="2">
        <v>2.09</v>
      </c>
      <c r="D177" s="2">
        <v>17.670000000000002</v>
      </c>
      <c r="E177" s="2">
        <v>287.7529290126156</v>
      </c>
      <c r="F177" s="2">
        <v>162.22</v>
      </c>
    </row>
  </sheetData>
  <phoneticPr fontId="1" type="noConversion"/>
  <conditionalFormatting sqref="E1:E177">
    <cfRule type="cellIs" dxfId="0" priority="2" operator="greaterThan">
      <formula>1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76"/>
  <sheetViews>
    <sheetView topLeftCell="A152" workbookViewId="0">
      <selection sqref="A1:A176"/>
    </sheetView>
  </sheetViews>
  <sheetFormatPr defaultColWidth="9" defaultRowHeight="14.15" x14ac:dyDescent="0.35"/>
  <sheetData>
    <row r="1" spans="1:2" x14ac:dyDescent="0.35">
      <c r="A1">
        <v>21</v>
      </c>
      <c r="B1">
        <f t="shared" ref="B1:B32" ca="1" si="0">RAND()</f>
        <v>0.5065942721371467</v>
      </c>
    </row>
    <row r="2" spans="1:2" x14ac:dyDescent="0.35">
      <c r="A2">
        <v>136</v>
      </c>
      <c r="B2">
        <f t="shared" ca="1" si="0"/>
        <v>0.99234022499225516</v>
      </c>
    </row>
    <row r="3" spans="1:2" x14ac:dyDescent="0.35">
      <c r="A3">
        <v>172</v>
      </c>
      <c r="B3">
        <f t="shared" ca="1" si="0"/>
        <v>0.67996867589963883</v>
      </c>
    </row>
    <row r="4" spans="1:2" x14ac:dyDescent="0.35">
      <c r="A4">
        <v>47</v>
      </c>
      <c r="B4">
        <f t="shared" ca="1" si="0"/>
        <v>0.15593386637732054</v>
      </c>
    </row>
    <row r="5" spans="1:2" x14ac:dyDescent="0.35">
      <c r="A5">
        <v>99</v>
      </c>
      <c r="B5">
        <f t="shared" ca="1" si="0"/>
        <v>0.88027543013487153</v>
      </c>
    </row>
    <row r="6" spans="1:2" x14ac:dyDescent="0.35">
      <c r="A6">
        <v>65</v>
      </c>
      <c r="B6">
        <f t="shared" ca="1" si="0"/>
        <v>0.52036671593963946</v>
      </c>
    </row>
    <row r="7" spans="1:2" x14ac:dyDescent="0.35">
      <c r="A7">
        <v>168</v>
      </c>
      <c r="B7">
        <f t="shared" ca="1" si="0"/>
        <v>0.55304584651499111</v>
      </c>
    </row>
    <row r="8" spans="1:2" x14ac:dyDescent="0.35">
      <c r="A8">
        <v>4</v>
      </c>
      <c r="B8">
        <f t="shared" ca="1" si="0"/>
        <v>0.33420992081113365</v>
      </c>
    </row>
    <row r="9" spans="1:2" x14ac:dyDescent="0.35">
      <c r="A9">
        <v>70</v>
      </c>
      <c r="B9">
        <f t="shared" ca="1" si="0"/>
        <v>0.10224171109123337</v>
      </c>
    </row>
    <row r="10" spans="1:2" x14ac:dyDescent="0.35">
      <c r="A10">
        <v>31</v>
      </c>
      <c r="B10">
        <f t="shared" ca="1" si="0"/>
        <v>0.94581436568311794</v>
      </c>
    </row>
    <row r="11" spans="1:2" x14ac:dyDescent="0.35">
      <c r="A11">
        <v>155</v>
      </c>
      <c r="B11">
        <f t="shared" ca="1" si="0"/>
        <v>0.17242279756115542</v>
      </c>
    </row>
    <row r="12" spans="1:2" x14ac:dyDescent="0.35">
      <c r="A12">
        <v>23</v>
      </c>
      <c r="B12">
        <f t="shared" ca="1" si="0"/>
        <v>0.43231962139124924</v>
      </c>
    </row>
    <row r="13" spans="1:2" x14ac:dyDescent="0.35">
      <c r="A13">
        <v>121</v>
      </c>
      <c r="B13">
        <f t="shared" ca="1" si="0"/>
        <v>0.59228121377447041</v>
      </c>
    </row>
    <row r="14" spans="1:2" x14ac:dyDescent="0.35">
      <c r="A14">
        <v>127</v>
      </c>
      <c r="B14">
        <f t="shared" ca="1" si="0"/>
        <v>0.10813742633148105</v>
      </c>
    </row>
    <row r="15" spans="1:2" x14ac:dyDescent="0.35">
      <c r="A15">
        <v>166</v>
      </c>
      <c r="B15">
        <f t="shared" ca="1" si="0"/>
        <v>0.98609156153179811</v>
      </c>
    </row>
    <row r="16" spans="1:2" x14ac:dyDescent="0.35">
      <c r="A16">
        <v>59</v>
      </c>
      <c r="B16">
        <f t="shared" ca="1" si="0"/>
        <v>0.86210767212619088</v>
      </c>
    </row>
    <row r="17" spans="1:2" x14ac:dyDescent="0.35">
      <c r="A17">
        <v>17</v>
      </c>
      <c r="B17">
        <f t="shared" ca="1" si="0"/>
        <v>0.15121440705598421</v>
      </c>
    </row>
    <row r="18" spans="1:2" x14ac:dyDescent="0.35">
      <c r="A18">
        <v>133</v>
      </c>
      <c r="B18">
        <f t="shared" ca="1" si="0"/>
        <v>0.95373484163816125</v>
      </c>
    </row>
    <row r="19" spans="1:2" x14ac:dyDescent="0.35">
      <c r="A19">
        <v>91</v>
      </c>
      <c r="B19">
        <f t="shared" ca="1" si="0"/>
        <v>0.10069671694499305</v>
      </c>
    </row>
    <row r="20" spans="1:2" x14ac:dyDescent="0.35">
      <c r="A20">
        <v>20</v>
      </c>
      <c r="B20">
        <f t="shared" ca="1" si="0"/>
        <v>0.92625289216508644</v>
      </c>
    </row>
    <row r="21" spans="1:2" x14ac:dyDescent="0.35">
      <c r="A21">
        <v>10</v>
      </c>
      <c r="B21">
        <f t="shared" ca="1" si="0"/>
        <v>0.14351951127726803</v>
      </c>
    </row>
    <row r="22" spans="1:2" x14ac:dyDescent="0.35">
      <c r="A22">
        <v>67</v>
      </c>
      <c r="B22">
        <f t="shared" ca="1" si="0"/>
        <v>0.55953456837876259</v>
      </c>
    </row>
    <row r="23" spans="1:2" x14ac:dyDescent="0.35">
      <c r="A23">
        <v>28</v>
      </c>
      <c r="B23">
        <f t="shared" ca="1" si="0"/>
        <v>0.62835676239867677</v>
      </c>
    </row>
    <row r="24" spans="1:2" x14ac:dyDescent="0.35">
      <c r="A24">
        <v>160</v>
      </c>
      <c r="B24">
        <f t="shared" ca="1" si="0"/>
        <v>0.84695840755613772</v>
      </c>
    </row>
    <row r="25" spans="1:2" x14ac:dyDescent="0.35">
      <c r="A25">
        <v>69</v>
      </c>
      <c r="B25">
        <f t="shared" ca="1" si="0"/>
        <v>0.67863888103003922</v>
      </c>
    </row>
    <row r="26" spans="1:2" x14ac:dyDescent="0.35">
      <c r="A26">
        <v>5</v>
      </c>
      <c r="B26">
        <f t="shared" ca="1" si="0"/>
        <v>0.46333864908543398</v>
      </c>
    </row>
    <row r="27" spans="1:2" x14ac:dyDescent="0.35">
      <c r="A27">
        <v>142</v>
      </c>
      <c r="B27">
        <f t="shared" ca="1" si="0"/>
        <v>0.55793865066481385</v>
      </c>
    </row>
    <row r="28" spans="1:2" x14ac:dyDescent="0.35">
      <c r="A28">
        <v>24</v>
      </c>
      <c r="B28">
        <f t="shared" ca="1" si="0"/>
        <v>0.47958091073149556</v>
      </c>
    </row>
    <row r="29" spans="1:2" x14ac:dyDescent="0.35">
      <c r="A29">
        <v>52</v>
      </c>
      <c r="B29">
        <f t="shared" ca="1" si="0"/>
        <v>0.78505195803337058</v>
      </c>
    </row>
    <row r="30" spans="1:2" x14ac:dyDescent="0.35">
      <c r="A30">
        <v>72</v>
      </c>
      <c r="B30">
        <f t="shared" ca="1" si="0"/>
        <v>0.52944106504634103</v>
      </c>
    </row>
    <row r="31" spans="1:2" x14ac:dyDescent="0.35">
      <c r="A31">
        <v>108</v>
      </c>
      <c r="B31">
        <f t="shared" ca="1" si="0"/>
        <v>0.64454266629138257</v>
      </c>
    </row>
    <row r="32" spans="1:2" x14ac:dyDescent="0.35">
      <c r="A32">
        <v>147</v>
      </c>
      <c r="B32">
        <f t="shared" ca="1" si="0"/>
        <v>0.59014090921829998</v>
      </c>
    </row>
    <row r="33" spans="1:2" x14ac:dyDescent="0.35">
      <c r="A33">
        <v>131</v>
      </c>
      <c r="B33">
        <f t="shared" ref="B33:B64" ca="1" si="1">RAND()</f>
        <v>0.64541516699731494</v>
      </c>
    </row>
    <row r="34" spans="1:2" x14ac:dyDescent="0.35">
      <c r="A34">
        <v>173</v>
      </c>
      <c r="B34">
        <f t="shared" ca="1" si="1"/>
        <v>0.84448730779116998</v>
      </c>
    </row>
    <row r="35" spans="1:2" x14ac:dyDescent="0.35">
      <c r="A35">
        <v>51</v>
      </c>
      <c r="B35">
        <f t="shared" ca="1" si="1"/>
        <v>8.9798075489397666E-2</v>
      </c>
    </row>
    <row r="36" spans="1:2" x14ac:dyDescent="0.35">
      <c r="A36">
        <v>32</v>
      </c>
      <c r="B36">
        <f t="shared" ca="1" si="1"/>
        <v>0.18347595892885604</v>
      </c>
    </row>
    <row r="37" spans="1:2" x14ac:dyDescent="0.35">
      <c r="A37">
        <v>161</v>
      </c>
      <c r="B37">
        <f t="shared" ca="1" si="1"/>
        <v>0.95698562434175294</v>
      </c>
    </row>
    <row r="38" spans="1:2" x14ac:dyDescent="0.35">
      <c r="A38">
        <v>150</v>
      </c>
      <c r="B38">
        <f t="shared" ca="1" si="1"/>
        <v>0.45923536642384832</v>
      </c>
    </row>
    <row r="39" spans="1:2" x14ac:dyDescent="0.35">
      <c r="A39">
        <v>60</v>
      </c>
      <c r="B39">
        <f t="shared" ca="1" si="1"/>
        <v>0.40848415679727801</v>
      </c>
    </row>
    <row r="40" spans="1:2" x14ac:dyDescent="0.35">
      <c r="A40">
        <v>148</v>
      </c>
      <c r="B40">
        <f t="shared" ca="1" si="1"/>
        <v>0.4579148904400876</v>
      </c>
    </row>
    <row r="41" spans="1:2" x14ac:dyDescent="0.35">
      <c r="A41">
        <v>40</v>
      </c>
      <c r="B41">
        <f t="shared" ca="1" si="1"/>
        <v>0.22124963678399256</v>
      </c>
    </row>
    <row r="42" spans="1:2" x14ac:dyDescent="0.35">
      <c r="A42">
        <v>153</v>
      </c>
      <c r="B42">
        <f t="shared" ca="1" si="1"/>
        <v>1.4080552612406594E-3</v>
      </c>
    </row>
    <row r="43" spans="1:2" x14ac:dyDescent="0.35">
      <c r="A43">
        <v>33</v>
      </c>
      <c r="B43">
        <f t="shared" ca="1" si="1"/>
        <v>0.531780184112704</v>
      </c>
    </row>
    <row r="44" spans="1:2" x14ac:dyDescent="0.35">
      <c r="A44">
        <v>90</v>
      </c>
      <c r="B44">
        <f t="shared" ca="1" si="1"/>
        <v>0.34160022523426981</v>
      </c>
    </row>
    <row r="45" spans="1:2" x14ac:dyDescent="0.35">
      <c r="A45">
        <v>134</v>
      </c>
      <c r="B45">
        <f t="shared" ca="1" si="1"/>
        <v>0.68812912660728665</v>
      </c>
    </row>
    <row r="46" spans="1:2" x14ac:dyDescent="0.35">
      <c r="A46">
        <v>77</v>
      </c>
      <c r="B46">
        <f t="shared" ca="1" si="1"/>
        <v>0.54712091710599398</v>
      </c>
    </row>
    <row r="47" spans="1:2" x14ac:dyDescent="0.35">
      <c r="A47">
        <v>50</v>
      </c>
      <c r="B47">
        <f t="shared" ca="1" si="1"/>
        <v>0.84431620982122768</v>
      </c>
    </row>
    <row r="48" spans="1:2" x14ac:dyDescent="0.35">
      <c r="A48">
        <v>135</v>
      </c>
      <c r="B48">
        <f t="shared" ca="1" si="1"/>
        <v>0.50213444479114555</v>
      </c>
    </row>
    <row r="49" spans="1:2" x14ac:dyDescent="0.35">
      <c r="A49">
        <v>25</v>
      </c>
      <c r="B49">
        <f t="shared" ca="1" si="1"/>
        <v>0.66338573013039281</v>
      </c>
    </row>
    <row r="50" spans="1:2" x14ac:dyDescent="0.35">
      <c r="A50">
        <v>110</v>
      </c>
      <c r="B50">
        <f t="shared" ca="1" si="1"/>
        <v>0.81652263233570288</v>
      </c>
    </row>
    <row r="51" spans="1:2" x14ac:dyDescent="0.35">
      <c r="A51">
        <v>156</v>
      </c>
      <c r="B51">
        <f t="shared" ca="1" si="1"/>
        <v>6.9094628469860142E-3</v>
      </c>
    </row>
    <row r="52" spans="1:2" x14ac:dyDescent="0.35">
      <c r="A52">
        <v>175</v>
      </c>
      <c r="B52">
        <f t="shared" ca="1" si="1"/>
        <v>0.81702522479015294</v>
      </c>
    </row>
    <row r="53" spans="1:2" x14ac:dyDescent="0.35">
      <c r="A53">
        <v>122</v>
      </c>
      <c r="B53">
        <f t="shared" ca="1" si="1"/>
        <v>0.74026612682279436</v>
      </c>
    </row>
    <row r="54" spans="1:2" x14ac:dyDescent="0.35">
      <c r="A54">
        <v>171</v>
      </c>
      <c r="B54">
        <f t="shared" ca="1" si="1"/>
        <v>0.9563104125574815</v>
      </c>
    </row>
    <row r="55" spans="1:2" x14ac:dyDescent="0.35">
      <c r="A55">
        <v>74</v>
      </c>
      <c r="B55">
        <f t="shared" ca="1" si="1"/>
        <v>0.55675177045580604</v>
      </c>
    </row>
    <row r="56" spans="1:2" x14ac:dyDescent="0.35">
      <c r="A56">
        <v>164</v>
      </c>
      <c r="B56">
        <f t="shared" ca="1" si="1"/>
        <v>1.6722935577882292E-2</v>
      </c>
    </row>
    <row r="57" spans="1:2" x14ac:dyDescent="0.35">
      <c r="A57">
        <v>132</v>
      </c>
      <c r="B57">
        <f t="shared" ca="1" si="1"/>
        <v>0.20442956624313668</v>
      </c>
    </row>
    <row r="58" spans="1:2" x14ac:dyDescent="0.35">
      <c r="A58">
        <v>140</v>
      </c>
      <c r="B58">
        <f t="shared" ca="1" si="1"/>
        <v>0.44133842082600983</v>
      </c>
    </row>
    <row r="59" spans="1:2" x14ac:dyDescent="0.35">
      <c r="A59">
        <v>104</v>
      </c>
      <c r="B59">
        <f t="shared" ca="1" si="1"/>
        <v>2.7829689049335138E-2</v>
      </c>
    </row>
    <row r="60" spans="1:2" x14ac:dyDescent="0.35">
      <c r="A60">
        <v>48</v>
      </c>
      <c r="B60">
        <f t="shared" ca="1" si="1"/>
        <v>0.52841510758834931</v>
      </c>
    </row>
    <row r="61" spans="1:2" x14ac:dyDescent="0.35">
      <c r="A61">
        <v>85</v>
      </c>
      <c r="B61">
        <f t="shared" ca="1" si="1"/>
        <v>0.94538775890625526</v>
      </c>
    </row>
    <row r="62" spans="1:2" x14ac:dyDescent="0.35">
      <c r="A62">
        <v>169</v>
      </c>
      <c r="B62">
        <f t="shared" ca="1" si="1"/>
        <v>0.61179988806980679</v>
      </c>
    </row>
    <row r="63" spans="1:2" x14ac:dyDescent="0.35">
      <c r="A63">
        <v>71</v>
      </c>
      <c r="B63">
        <f t="shared" ca="1" si="1"/>
        <v>0.86198405832076175</v>
      </c>
    </row>
    <row r="64" spans="1:2" x14ac:dyDescent="0.35">
      <c r="A64">
        <v>8</v>
      </c>
      <c r="B64">
        <f t="shared" ca="1" si="1"/>
        <v>0.67004918075306996</v>
      </c>
    </row>
    <row r="65" spans="1:2" x14ac:dyDescent="0.35">
      <c r="A65">
        <v>96</v>
      </c>
      <c r="B65">
        <f t="shared" ref="B65:B96" ca="1" si="2">RAND()</f>
        <v>0.22585477679261168</v>
      </c>
    </row>
    <row r="66" spans="1:2" x14ac:dyDescent="0.35">
      <c r="A66">
        <v>88</v>
      </c>
      <c r="B66">
        <f t="shared" ca="1" si="2"/>
        <v>4.2422632544716787E-2</v>
      </c>
    </row>
    <row r="67" spans="1:2" x14ac:dyDescent="0.35">
      <c r="A67">
        <v>117</v>
      </c>
      <c r="B67">
        <f t="shared" ca="1" si="2"/>
        <v>0.90573796120992112</v>
      </c>
    </row>
    <row r="68" spans="1:2" x14ac:dyDescent="0.35">
      <c r="A68">
        <v>83</v>
      </c>
      <c r="B68">
        <f t="shared" ca="1" si="2"/>
        <v>0.33048142576430772</v>
      </c>
    </row>
    <row r="69" spans="1:2" x14ac:dyDescent="0.35">
      <c r="A69">
        <v>98</v>
      </c>
      <c r="B69">
        <f t="shared" ca="1" si="2"/>
        <v>0.59367844267109104</v>
      </c>
    </row>
    <row r="70" spans="1:2" x14ac:dyDescent="0.35">
      <c r="A70">
        <v>114</v>
      </c>
      <c r="B70">
        <f t="shared" ca="1" si="2"/>
        <v>0.91327556176004732</v>
      </c>
    </row>
    <row r="71" spans="1:2" x14ac:dyDescent="0.35">
      <c r="A71">
        <v>68</v>
      </c>
      <c r="B71">
        <f t="shared" ca="1" si="2"/>
        <v>6.1610316773006324E-2</v>
      </c>
    </row>
    <row r="72" spans="1:2" x14ac:dyDescent="0.35">
      <c r="A72">
        <v>154</v>
      </c>
      <c r="B72">
        <f t="shared" ca="1" si="2"/>
        <v>0.90450740370483385</v>
      </c>
    </row>
    <row r="73" spans="1:2" x14ac:dyDescent="0.35">
      <c r="A73">
        <v>53</v>
      </c>
      <c r="B73">
        <f t="shared" ca="1" si="2"/>
        <v>0.83019168231749307</v>
      </c>
    </row>
    <row r="74" spans="1:2" x14ac:dyDescent="0.35">
      <c r="A74">
        <v>125</v>
      </c>
      <c r="B74">
        <f t="shared" ca="1" si="2"/>
        <v>0.87114920403427343</v>
      </c>
    </row>
    <row r="75" spans="1:2" x14ac:dyDescent="0.35">
      <c r="A75">
        <v>118</v>
      </c>
      <c r="B75">
        <f t="shared" ca="1" si="2"/>
        <v>0.93622620629596465</v>
      </c>
    </row>
    <row r="76" spans="1:2" x14ac:dyDescent="0.35">
      <c r="A76">
        <v>35</v>
      </c>
      <c r="B76">
        <f t="shared" ca="1" si="2"/>
        <v>0.60264003308144154</v>
      </c>
    </row>
    <row r="77" spans="1:2" x14ac:dyDescent="0.35">
      <c r="A77">
        <v>56</v>
      </c>
      <c r="B77">
        <f t="shared" ca="1" si="2"/>
        <v>0.28928601286866029</v>
      </c>
    </row>
    <row r="78" spans="1:2" x14ac:dyDescent="0.35">
      <c r="A78">
        <v>143</v>
      </c>
      <c r="B78">
        <f t="shared" ca="1" si="2"/>
        <v>3.9001301312097891E-2</v>
      </c>
    </row>
    <row r="79" spans="1:2" x14ac:dyDescent="0.35">
      <c r="A79">
        <v>61</v>
      </c>
      <c r="B79">
        <f t="shared" ca="1" si="2"/>
        <v>0.36496046517160974</v>
      </c>
    </row>
    <row r="80" spans="1:2" x14ac:dyDescent="0.35">
      <c r="A80">
        <v>9</v>
      </c>
      <c r="B80">
        <f t="shared" ca="1" si="2"/>
        <v>0.85092950966323855</v>
      </c>
    </row>
    <row r="81" spans="1:2" x14ac:dyDescent="0.35">
      <c r="A81">
        <v>80</v>
      </c>
      <c r="B81">
        <f t="shared" ca="1" si="2"/>
        <v>0.97346696438858571</v>
      </c>
    </row>
    <row r="82" spans="1:2" x14ac:dyDescent="0.35">
      <c r="A82">
        <v>139</v>
      </c>
      <c r="B82">
        <f t="shared" ca="1" si="2"/>
        <v>2.0767833360296195E-2</v>
      </c>
    </row>
    <row r="83" spans="1:2" x14ac:dyDescent="0.35">
      <c r="A83">
        <v>145</v>
      </c>
      <c r="B83">
        <f t="shared" ca="1" si="2"/>
        <v>0.54173055038195894</v>
      </c>
    </row>
    <row r="84" spans="1:2" x14ac:dyDescent="0.35">
      <c r="A84">
        <v>26</v>
      </c>
      <c r="B84">
        <f t="shared" ca="1" si="2"/>
        <v>0.8261804357509841</v>
      </c>
    </row>
    <row r="85" spans="1:2" x14ac:dyDescent="0.35">
      <c r="A85">
        <v>41</v>
      </c>
      <c r="B85">
        <f t="shared" ca="1" si="2"/>
        <v>6.3582222709169023E-2</v>
      </c>
    </row>
    <row r="86" spans="1:2" x14ac:dyDescent="0.35">
      <c r="A86">
        <v>165</v>
      </c>
      <c r="B86">
        <f t="shared" ca="1" si="2"/>
        <v>0.67024040057679501</v>
      </c>
    </row>
    <row r="87" spans="1:2" x14ac:dyDescent="0.35">
      <c r="A87">
        <v>57</v>
      </c>
      <c r="B87">
        <f t="shared" ca="1" si="2"/>
        <v>0.42775449426475487</v>
      </c>
    </row>
    <row r="88" spans="1:2" x14ac:dyDescent="0.35">
      <c r="A88">
        <v>137</v>
      </c>
      <c r="B88">
        <f t="shared" ca="1" si="2"/>
        <v>0.13657290841919423</v>
      </c>
    </row>
    <row r="89" spans="1:2" x14ac:dyDescent="0.35">
      <c r="A89">
        <v>81</v>
      </c>
      <c r="B89">
        <f t="shared" ca="1" si="2"/>
        <v>0.20249574587429409</v>
      </c>
    </row>
    <row r="90" spans="1:2" x14ac:dyDescent="0.35">
      <c r="A90">
        <v>95</v>
      </c>
      <c r="B90">
        <f t="shared" ca="1" si="2"/>
        <v>0.42724799159489801</v>
      </c>
    </row>
    <row r="91" spans="1:2" x14ac:dyDescent="0.35">
      <c r="A91">
        <v>87</v>
      </c>
      <c r="B91">
        <f t="shared" ca="1" si="2"/>
        <v>0.34668502301089121</v>
      </c>
    </row>
    <row r="92" spans="1:2" x14ac:dyDescent="0.35">
      <c r="A92">
        <v>63</v>
      </c>
      <c r="B92">
        <f t="shared" ca="1" si="2"/>
        <v>0.13635644853664453</v>
      </c>
    </row>
    <row r="93" spans="1:2" x14ac:dyDescent="0.35">
      <c r="A93">
        <v>38</v>
      </c>
      <c r="B93">
        <f t="shared" ca="1" si="2"/>
        <v>0.29842807037946717</v>
      </c>
    </row>
    <row r="94" spans="1:2" x14ac:dyDescent="0.35">
      <c r="A94">
        <v>75</v>
      </c>
      <c r="B94">
        <f t="shared" ca="1" si="2"/>
        <v>9.9401810258789358E-2</v>
      </c>
    </row>
    <row r="95" spans="1:2" x14ac:dyDescent="0.35">
      <c r="A95">
        <v>162</v>
      </c>
      <c r="B95">
        <f t="shared" ca="1" si="2"/>
        <v>0.85765583473936624</v>
      </c>
    </row>
    <row r="96" spans="1:2" x14ac:dyDescent="0.35">
      <c r="A96">
        <v>123</v>
      </c>
      <c r="B96">
        <f t="shared" ca="1" si="2"/>
        <v>0.77979930763009542</v>
      </c>
    </row>
    <row r="97" spans="1:2" x14ac:dyDescent="0.35">
      <c r="A97">
        <v>58</v>
      </c>
      <c r="B97">
        <f t="shared" ref="B97:B128" ca="1" si="3">RAND()</f>
        <v>0.44947241910485813</v>
      </c>
    </row>
    <row r="98" spans="1:2" x14ac:dyDescent="0.35">
      <c r="A98">
        <v>159</v>
      </c>
      <c r="B98">
        <f t="shared" ca="1" si="3"/>
        <v>0.40904345219729743</v>
      </c>
    </row>
    <row r="99" spans="1:2" x14ac:dyDescent="0.35">
      <c r="A99">
        <v>78</v>
      </c>
      <c r="B99">
        <f t="shared" ca="1" si="3"/>
        <v>0.52663563467216179</v>
      </c>
    </row>
    <row r="100" spans="1:2" x14ac:dyDescent="0.35">
      <c r="A100">
        <v>29</v>
      </c>
      <c r="B100">
        <f t="shared" ca="1" si="3"/>
        <v>0.41985585613829124</v>
      </c>
    </row>
    <row r="101" spans="1:2" x14ac:dyDescent="0.35">
      <c r="A101">
        <v>66</v>
      </c>
      <c r="B101">
        <f t="shared" ca="1" si="3"/>
        <v>0.77467899970106746</v>
      </c>
    </row>
    <row r="102" spans="1:2" x14ac:dyDescent="0.35">
      <c r="A102">
        <v>13</v>
      </c>
      <c r="B102">
        <f t="shared" ca="1" si="3"/>
        <v>0.11808327515203942</v>
      </c>
    </row>
    <row r="103" spans="1:2" x14ac:dyDescent="0.35">
      <c r="A103">
        <v>120</v>
      </c>
      <c r="B103">
        <f t="shared" ca="1" si="3"/>
        <v>0.91522359442110701</v>
      </c>
    </row>
    <row r="104" spans="1:2" x14ac:dyDescent="0.35">
      <c r="A104">
        <v>100</v>
      </c>
      <c r="B104">
        <f t="shared" ca="1" si="3"/>
        <v>0.18466115016945084</v>
      </c>
    </row>
    <row r="105" spans="1:2" x14ac:dyDescent="0.35">
      <c r="A105">
        <v>36</v>
      </c>
      <c r="B105">
        <f t="shared" ca="1" si="3"/>
        <v>0.16238559154874321</v>
      </c>
    </row>
    <row r="106" spans="1:2" x14ac:dyDescent="0.35">
      <c r="A106">
        <v>176</v>
      </c>
      <c r="B106">
        <f t="shared" ca="1" si="3"/>
        <v>0.2400535407226535</v>
      </c>
    </row>
    <row r="107" spans="1:2" x14ac:dyDescent="0.35">
      <c r="A107">
        <v>152</v>
      </c>
      <c r="B107">
        <f t="shared" ca="1" si="3"/>
        <v>0.79362741481543364</v>
      </c>
    </row>
    <row r="108" spans="1:2" x14ac:dyDescent="0.35">
      <c r="A108">
        <v>30</v>
      </c>
      <c r="B108">
        <f t="shared" ca="1" si="3"/>
        <v>0.51343519153698292</v>
      </c>
    </row>
    <row r="109" spans="1:2" x14ac:dyDescent="0.35">
      <c r="A109">
        <v>105</v>
      </c>
      <c r="B109">
        <f t="shared" ca="1" si="3"/>
        <v>0.25478363982463959</v>
      </c>
    </row>
    <row r="110" spans="1:2" x14ac:dyDescent="0.35">
      <c r="A110">
        <v>79</v>
      </c>
      <c r="B110">
        <f t="shared" ca="1" si="3"/>
        <v>8.7236168268001957E-2</v>
      </c>
    </row>
    <row r="111" spans="1:2" x14ac:dyDescent="0.35">
      <c r="A111">
        <v>101</v>
      </c>
      <c r="B111">
        <f t="shared" ca="1" si="3"/>
        <v>1.2105910342254056E-2</v>
      </c>
    </row>
    <row r="112" spans="1:2" x14ac:dyDescent="0.35">
      <c r="A112">
        <v>84</v>
      </c>
      <c r="B112">
        <f t="shared" ca="1" si="3"/>
        <v>0.44258853013779365</v>
      </c>
    </row>
    <row r="113" spans="1:2" x14ac:dyDescent="0.35">
      <c r="A113">
        <v>115</v>
      </c>
      <c r="B113">
        <f t="shared" ca="1" si="3"/>
        <v>0.55984897733566785</v>
      </c>
    </row>
    <row r="114" spans="1:2" x14ac:dyDescent="0.35">
      <c r="A114">
        <v>111</v>
      </c>
      <c r="B114">
        <f t="shared" ca="1" si="3"/>
        <v>0.84488434985217631</v>
      </c>
    </row>
    <row r="115" spans="1:2" x14ac:dyDescent="0.35">
      <c r="A115">
        <v>22</v>
      </c>
      <c r="B115">
        <f t="shared" ca="1" si="3"/>
        <v>0.12747957517464004</v>
      </c>
    </row>
    <row r="116" spans="1:2" x14ac:dyDescent="0.35">
      <c r="A116">
        <v>126</v>
      </c>
      <c r="B116">
        <f t="shared" ca="1" si="3"/>
        <v>0.44008194490230246</v>
      </c>
    </row>
    <row r="117" spans="1:2" x14ac:dyDescent="0.35">
      <c r="A117">
        <v>92</v>
      </c>
      <c r="B117">
        <f t="shared" ca="1" si="3"/>
        <v>0.5240588215889489</v>
      </c>
    </row>
    <row r="118" spans="1:2" x14ac:dyDescent="0.35">
      <c r="A118">
        <v>103</v>
      </c>
      <c r="B118">
        <f t="shared" ca="1" si="3"/>
        <v>0.22581047265598186</v>
      </c>
    </row>
    <row r="119" spans="1:2" x14ac:dyDescent="0.35">
      <c r="A119">
        <v>138</v>
      </c>
      <c r="B119">
        <f t="shared" ca="1" si="3"/>
        <v>0.50748287677720794</v>
      </c>
    </row>
    <row r="120" spans="1:2" x14ac:dyDescent="0.35">
      <c r="A120">
        <v>18</v>
      </c>
      <c r="B120">
        <f t="shared" ca="1" si="3"/>
        <v>4.4697483307631125E-2</v>
      </c>
    </row>
    <row r="121" spans="1:2" x14ac:dyDescent="0.35">
      <c r="A121">
        <v>64</v>
      </c>
      <c r="B121">
        <f t="shared" ca="1" si="3"/>
        <v>0.49293820425578483</v>
      </c>
    </row>
    <row r="122" spans="1:2" x14ac:dyDescent="0.35">
      <c r="A122">
        <v>16</v>
      </c>
      <c r="B122">
        <f t="shared" ca="1" si="3"/>
        <v>3.5465205726857407E-2</v>
      </c>
    </row>
    <row r="123" spans="1:2" x14ac:dyDescent="0.35">
      <c r="A123">
        <v>129</v>
      </c>
      <c r="B123">
        <f t="shared" ca="1" si="3"/>
        <v>0.61254312289528789</v>
      </c>
    </row>
    <row r="124" spans="1:2" x14ac:dyDescent="0.35">
      <c r="A124">
        <v>93</v>
      </c>
      <c r="B124">
        <f t="shared" ca="1" si="3"/>
        <v>0.12076929559173222</v>
      </c>
    </row>
    <row r="125" spans="1:2" x14ac:dyDescent="0.35">
      <c r="A125">
        <v>149</v>
      </c>
      <c r="B125">
        <f t="shared" ca="1" si="3"/>
        <v>0.55956773339714017</v>
      </c>
    </row>
    <row r="126" spans="1:2" x14ac:dyDescent="0.35">
      <c r="A126">
        <v>106</v>
      </c>
      <c r="B126">
        <f t="shared" ca="1" si="3"/>
        <v>0.61489198018511082</v>
      </c>
    </row>
    <row r="127" spans="1:2" x14ac:dyDescent="0.35">
      <c r="A127">
        <v>15</v>
      </c>
      <c r="B127">
        <f t="shared" ca="1" si="3"/>
        <v>0.8516314680964423</v>
      </c>
    </row>
    <row r="128" spans="1:2" x14ac:dyDescent="0.35">
      <c r="A128">
        <v>119</v>
      </c>
      <c r="B128">
        <f t="shared" ca="1" si="3"/>
        <v>0.16481560928817507</v>
      </c>
    </row>
    <row r="129" spans="1:2" x14ac:dyDescent="0.35">
      <c r="A129">
        <v>45</v>
      </c>
      <c r="B129">
        <f t="shared" ref="B129:B160" ca="1" si="4">RAND()</f>
        <v>0.72787540356413638</v>
      </c>
    </row>
    <row r="130" spans="1:2" x14ac:dyDescent="0.35">
      <c r="A130">
        <v>1</v>
      </c>
      <c r="B130">
        <f t="shared" ca="1" si="4"/>
        <v>0.25912296693979642</v>
      </c>
    </row>
    <row r="131" spans="1:2" x14ac:dyDescent="0.35">
      <c r="A131">
        <v>46</v>
      </c>
      <c r="B131">
        <f t="shared" ca="1" si="4"/>
        <v>0.31480980762665145</v>
      </c>
    </row>
    <row r="132" spans="1:2" x14ac:dyDescent="0.35">
      <c r="A132">
        <v>158</v>
      </c>
      <c r="B132">
        <f t="shared" ca="1" si="4"/>
        <v>0.56753075093661542</v>
      </c>
    </row>
    <row r="133" spans="1:2" x14ac:dyDescent="0.35">
      <c r="A133">
        <v>141</v>
      </c>
      <c r="B133">
        <f t="shared" ca="1" si="4"/>
        <v>0.80124956837504724</v>
      </c>
    </row>
    <row r="134" spans="1:2" x14ac:dyDescent="0.35">
      <c r="A134">
        <v>3</v>
      </c>
      <c r="B134">
        <f t="shared" ca="1" si="4"/>
        <v>0.56474026204044281</v>
      </c>
    </row>
    <row r="135" spans="1:2" x14ac:dyDescent="0.35">
      <c r="A135">
        <v>34</v>
      </c>
      <c r="B135">
        <f t="shared" ca="1" si="4"/>
        <v>0.32282854591471499</v>
      </c>
    </row>
    <row r="136" spans="1:2" x14ac:dyDescent="0.35">
      <c r="A136">
        <v>89</v>
      </c>
      <c r="B136">
        <f t="shared" ca="1" si="4"/>
        <v>0.99230820918844109</v>
      </c>
    </row>
    <row r="137" spans="1:2" x14ac:dyDescent="0.35">
      <c r="A137">
        <v>167</v>
      </c>
      <c r="B137">
        <f t="shared" ca="1" si="4"/>
        <v>0.41175784244704416</v>
      </c>
    </row>
    <row r="138" spans="1:2" x14ac:dyDescent="0.35">
      <c r="A138">
        <v>39</v>
      </c>
      <c r="B138">
        <f t="shared" ca="1" si="4"/>
        <v>0.49598174643783299</v>
      </c>
    </row>
    <row r="139" spans="1:2" x14ac:dyDescent="0.35">
      <c r="A139">
        <v>174</v>
      </c>
      <c r="B139">
        <f t="shared" ca="1" si="4"/>
        <v>0.5338504455550146</v>
      </c>
    </row>
    <row r="140" spans="1:2" x14ac:dyDescent="0.35">
      <c r="A140">
        <v>112</v>
      </c>
      <c r="B140">
        <f t="shared" ca="1" si="4"/>
        <v>0.43717499072345389</v>
      </c>
    </row>
    <row r="141" spans="1:2" x14ac:dyDescent="0.35">
      <c r="A141">
        <v>116</v>
      </c>
      <c r="B141">
        <f t="shared" ca="1" si="4"/>
        <v>0.63280248498093983</v>
      </c>
    </row>
    <row r="142" spans="1:2" x14ac:dyDescent="0.35">
      <c r="A142">
        <v>42</v>
      </c>
      <c r="B142">
        <f t="shared" ca="1" si="4"/>
        <v>0.58583568011526566</v>
      </c>
    </row>
    <row r="143" spans="1:2" x14ac:dyDescent="0.35">
      <c r="A143">
        <v>109</v>
      </c>
      <c r="B143">
        <f t="shared" ca="1" si="4"/>
        <v>0.7376485315721597</v>
      </c>
    </row>
    <row r="144" spans="1:2" x14ac:dyDescent="0.35">
      <c r="A144">
        <v>27</v>
      </c>
      <c r="B144">
        <f t="shared" ca="1" si="4"/>
        <v>0.16417006538863943</v>
      </c>
    </row>
    <row r="145" spans="1:2" x14ac:dyDescent="0.35">
      <c r="A145">
        <v>44</v>
      </c>
      <c r="B145">
        <f t="shared" ca="1" si="4"/>
        <v>0.15986229406706243</v>
      </c>
    </row>
    <row r="146" spans="1:2" x14ac:dyDescent="0.35">
      <c r="A146">
        <v>62</v>
      </c>
      <c r="B146">
        <f t="shared" ca="1" si="4"/>
        <v>0.98326831007376458</v>
      </c>
    </row>
    <row r="147" spans="1:2" x14ac:dyDescent="0.35">
      <c r="A147">
        <v>49</v>
      </c>
      <c r="B147">
        <f t="shared" ca="1" si="4"/>
        <v>0.9398330486471187</v>
      </c>
    </row>
    <row r="148" spans="1:2" x14ac:dyDescent="0.35">
      <c r="A148">
        <v>7</v>
      </c>
      <c r="B148">
        <f t="shared" ca="1" si="4"/>
        <v>0.14899883929371516</v>
      </c>
    </row>
    <row r="149" spans="1:2" x14ac:dyDescent="0.35">
      <c r="A149">
        <v>151</v>
      </c>
      <c r="B149">
        <f t="shared" ca="1" si="4"/>
        <v>0.7856083542003196</v>
      </c>
    </row>
    <row r="150" spans="1:2" x14ac:dyDescent="0.35">
      <c r="A150">
        <v>82</v>
      </c>
      <c r="B150">
        <f t="shared" ca="1" si="4"/>
        <v>0.9506377896568321</v>
      </c>
    </row>
    <row r="151" spans="1:2" x14ac:dyDescent="0.35">
      <c r="A151">
        <v>76</v>
      </c>
      <c r="B151">
        <f t="shared" ca="1" si="4"/>
        <v>0.5650664393330348</v>
      </c>
    </row>
    <row r="152" spans="1:2" x14ac:dyDescent="0.35">
      <c r="A152">
        <v>54</v>
      </c>
      <c r="B152">
        <f t="shared" ca="1" si="4"/>
        <v>0.4162951007091682</v>
      </c>
    </row>
    <row r="153" spans="1:2" x14ac:dyDescent="0.35">
      <c r="A153">
        <v>2</v>
      </c>
      <c r="B153">
        <f t="shared" ca="1" si="4"/>
        <v>0.65690344126045042</v>
      </c>
    </row>
    <row r="154" spans="1:2" x14ac:dyDescent="0.35">
      <c r="A154">
        <v>19</v>
      </c>
      <c r="B154">
        <f t="shared" ca="1" si="4"/>
        <v>0.90856698611092779</v>
      </c>
    </row>
    <row r="155" spans="1:2" x14ac:dyDescent="0.35">
      <c r="A155">
        <v>102</v>
      </c>
      <c r="B155">
        <f t="shared" ca="1" si="4"/>
        <v>0.82478146462860324</v>
      </c>
    </row>
    <row r="156" spans="1:2" x14ac:dyDescent="0.35">
      <c r="A156">
        <v>6</v>
      </c>
      <c r="B156">
        <f t="shared" ca="1" si="4"/>
        <v>0.24197661597546971</v>
      </c>
    </row>
    <row r="157" spans="1:2" x14ac:dyDescent="0.35">
      <c r="A157">
        <v>86</v>
      </c>
      <c r="B157">
        <f t="shared" ca="1" si="4"/>
        <v>0.86486322468418353</v>
      </c>
    </row>
    <row r="158" spans="1:2" x14ac:dyDescent="0.35">
      <c r="A158">
        <v>146</v>
      </c>
      <c r="B158">
        <f t="shared" ca="1" si="4"/>
        <v>4.3045322951065557E-2</v>
      </c>
    </row>
    <row r="159" spans="1:2" x14ac:dyDescent="0.35">
      <c r="A159">
        <v>107</v>
      </c>
      <c r="B159">
        <f t="shared" ca="1" si="4"/>
        <v>0.76169539973436373</v>
      </c>
    </row>
    <row r="160" spans="1:2" x14ac:dyDescent="0.35">
      <c r="A160">
        <v>97</v>
      </c>
      <c r="B160">
        <f t="shared" ca="1" si="4"/>
        <v>0.73570007468011533</v>
      </c>
    </row>
    <row r="161" spans="1:2" x14ac:dyDescent="0.35">
      <c r="A161">
        <v>12</v>
      </c>
      <c r="B161">
        <f t="shared" ref="B161:B176" ca="1" si="5">RAND()</f>
        <v>7.3823036534634734E-2</v>
      </c>
    </row>
    <row r="162" spans="1:2" x14ac:dyDescent="0.35">
      <c r="A162">
        <v>94</v>
      </c>
      <c r="B162">
        <f t="shared" ca="1" si="5"/>
        <v>0.52913223827685874</v>
      </c>
    </row>
    <row r="163" spans="1:2" x14ac:dyDescent="0.35">
      <c r="A163">
        <v>163</v>
      </c>
      <c r="B163">
        <f t="shared" ca="1" si="5"/>
        <v>0.58785445480745779</v>
      </c>
    </row>
    <row r="164" spans="1:2" x14ac:dyDescent="0.35">
      <c r="A164">
        <v>14</v>
      </c>
      <c r="B164">
        <f t="shared" ca="1" si="5"/>
        <v>0.46888862886149274</v>
      </c>
    </row>
    <row r="165" spans="1:2" x14ac:dyDescent="0.35">
      <c r="A165">
        <v>170</v>
      </c>
      <c r="B165">
        <f t="shared" ca="1" si="5"/>
        <v>6.3178942084349377E-2</v>
      </c>
    </row>
    <row r="166" spans="1:2" x14ac:dyDescent="0.35">
      <c r="A166">
        <v>55</v>
      </c>
      <c r="B166">
        <f t="shared" ca="1" si="5"/>
        <v>8.9593711079964833E-2</v>
      </c>
    </row>
    <row r="167" spans="1:2" x14ac:dyDescent="0.35">
      <c r="A167">
        <v>37</v>
      </c>
      <c r="B167">
        <f t="shared" ca="1" si="5"/>
        <v>0.71066990618006076</v>
      </c>
    </row>
    <row r="168" spans="1:2" x14ac:dyDescent="0.35">
      <c r="A168">
        <v>11</v>
      </c>
      <c r="B168">
        <f t="shared" ca="1" si="5"/>
        <v>0.67216569872185328</v>
      </c>
    </row>
    <row r="169" spans="1:2" x14ac:dyDescent="0.35">
      <c r="A169">
        <v>43</v>
      </c>
      <c r="B169">
        <f t="shared" ca="1" si="5"/>
        <v>0.23071258863322108</v>
      </c>
    </row>
    <row r="170" spans="1:2" x14ac:dyDescent="0.35">
      <c r="A170">
        <v>130</v>
      </c>
      <c r="B170">
        <f t="shared" ca="1" si="5"/>
        <v>0.98304515817296256</v>
      </c>
    </row>
    <row r="171" spans="1:2" x14ac:dyDescent="0.35">
      <c r="A171">
        <v>124</v>
      </c>
      <c r="B171">
        <f t="shared" ca="1" si="5"/>
        <v>0.27674836350738807</v>
      </c>
    </row>
    <row r="172" spans="1:2" x14ac:dyDescent="0.35">
      <c r="A172">
        <v>128</v>
      </c>
      <c r="B172">
        <f t="shared" ca="1" si="5"/>
        <v>0.80881769853546504</v>
      </c>
    </row>
    <row r="173" spans="1:2" x14ac:dyDescent="0.35">
      <c r="A173">
        <v>144</v>
      </c>
      <c r="B173">
        <f t="shared" ca="1" si="5"/>
        <v>0.9515982385225944</v>
      </c>
    </row>
    <row r="174" spans="1:2" x14ac:dyDescent="0.35">
      <c r="A174">
        <v>73</v>
      </c>
      <c r="B174">
        <f t="shared" ca="1" si="5"/>
        <v>0.28792448766229717</v>
      </c>
    </row>
    <row r="175" spans="1:2" x14ac:dyDescent="0.35">
      <c r="A175">
        <v>157</v>
      </c>
      <c r="B175">
        <f t="shared" ca="1" si="5"/>
        <v>5.5003942432263586E-2</v>
      </c>
    </row>
    <row r="176" spans="1:2" x14ac:dyDescent="0.35">
      <c r="A176">
        <v>113</v>
      </c>
      <c r="B176">
        <f t="shared" ca="1" si="5"/>
        <v>0.4311981571783261</v>
      </c>
    </row>
  </sheetData>
  <sortState xmlns:xlrd2="http://schemas.microsoft.com/office/spreadsheetml/2017/richdata2" ref="A1:B176">
    <sortCondition ref="B1:B176"/>
  </sortState>
  <phoneticPr fontId="3" type="noConversion"/>
  <pageMargins left="0.7" right="0.7" top="0.75" bottom="0.75" header="0.3" footer="0.3"/>
  <pageSetup paperSize="9" orientation="portrait" horizontalDpi="1200" verticalDpi="12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MLAD_SourceData</vt:lpstr>
      <vt:lpstr>Sheet1</vt:lpstr>
      <vt:lpstr>Sheet4</vt:lpstr>
      <vt:lpstr>Sheet2</vt:lpstr>
      <vt:lpstr>Sheet3</vt:lpstr>
      <vt:lpstr>乱序规则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sch401</dc:creator>
  <cp:lastModifiedBy>Chao Song</cp:lastModifiedBy>
  <dcterms:created xsi:type="dcterms:W3CDTF">2021-07-21T19:24:00Z</dcterms:created>
  <dcterms:modified xsi:type="dcterms:W3CDTF">2022-11-20T13:58:22Z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2052-4.6.1.7467</vt:lpwstr>
  </property>
  <property fmtid="{D5CDD505-2E9C-101B-9397-08002B2CF9AE}" pid="3" name="ICV">
    <vt:lpwstr>4FE98BC5B35C2C60F4DA3F638E24BFC2</vt:lpwstr>
  </property>
</Properties>
</file>