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140" tabRatio="500" activeTab="3"/>
  </bookViews>
  <sheets>
    <sheet name="OpSec" sheetId="2" r:id="rId1"/>
    <sheet name="InstrCyc" sheetId="3" r:id="rId2"/>
    <sheet name="float vs double" sheetId="1" r:id="rId3"/>
    <sheet name="Cycle" sheetId="6" r:id="rId4"/>
    <sheet name="Instrcycprozent" sheetId="7" r:id="rId5"/>
    <sheet name="Opsecprozent" sheetId="8" r:id="rId6"/>
    <sheet name="Ofast" sheetId="5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5" l="1"/>
  <c r="C40" i="5"/>
  <c r="D40" i="5"/>
  <c r="B41" i="5"/>
  <c r="C41" i="5"/>
  <c r="D41" i="5"/>
  <c r="C39" i="5"/>
  <c r="D39" i="5"/>
  <c r="B39" i="5"/>
  <c r="C35" i="5"/>
  <c r="D35" i="5"/>
  <c r="E35" i="5"/>
  <c r="B35" i="5"/>
  <c r="C34" i="5"/>
  <c r="D34" i="5"/>
  <c r="E34" i="5"/>
  <c r="B34" i="5"/>
  <c r="C33" i="5"/>
  <c r="D33" i="5"/>
  <c r="E33" i="5"/>
  <c r="B33" i="5"/>
  <c r="C21" i="5"/>
  <c r="D21" i="5"/>
  <c r="C22" i="5"/>
  <c r="D22" i="5"/>
  <c r="C23" i="5"/>
  <c r="D23" i="5"/>
  <c r="B22" i="5"/>
  <c r="B23" i="5"/>
  <c r="B21" i="5"/>
  <c r="B10" i="5"/>
  <c r="C10" i="5"/>
  <c r="D10" i="5"/>
  <c r="B11" i="5"/>
  <c r="C11" i="5"/>
  <c r="D11" i="5"/>
  <c r="C9" i="5"/>
  <c r="D9" i="5"/>
  <c r="B9" i="5"/>
  <c r="C35" i="1"/>
  <c r="C36" i="1"/>
  <c r="C37" i="1"/>
  <c r="B36" i="1"/>
  <c r="B37" i="1"/>
  <c r="B35" i="1"/>
</calcChain>
</file>

<file path=xl/sharedStrings.xml><?xml version="1.0" encoding="utf-8"?>
<sst xmlns="http://schemas.openxmlformats.org/spreadsheetml/2006/main" count="95" uniqueCount="22">
  <si>
    <t>seconds time elapsed</t>
  </si>
  <si>
    <t>Diffg_0</t>
  </si>
  <si>
    <t>Cycles</t>
  </si>
  <si>
    <t>(50,50,50)</t>
  </si>
  <si>
    <t>(100,100,100)</t>
  </si>
  <si>
    <t>Diffg_0Double</t>
  </si>
  <si>
    <t>(75,75,75)</t>
  </si>
  <si>
    <t>Instructions</t>
  </si>
  <si>
    <t>Cache-Misses</t>
  </si>
  <si>
    <t>Task-Clock</t>
  </si>
  <si>
    <t>Instr/cycle</t>
  </si>
  <si>
    <t>Operations/Second (n^6/s)</t>
  </si>
  <si>
    <t>Diffg_0slow</t>
  </si>
  <si>
    <t>Diffg_0O1</t>
  </si>
  <si>
    <t>Diffg_0O2</t>
  </si>
  <si>
    <t>Diffg_0O3</t>
  </si>
  <si>
    <t>Instructions per cycle</t>
  </si>
  <si>
    <t>Cycles %</t>
  </si>
  <si>
    <t>Instructions per cycle %</t>
  </si>
  <si>
    <t>Seconds</t>
  </si>
  <si>
    <t>Operations per Second</t>
  </si>
  <si>
    <t>Operations per Second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</si>
</sst>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E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3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1" fontId="2" fillId="0" borderId="0" xfId="0" applyNumberFormat="1" applyFont="1"/>
    <xf numFmtId="4" fontId="2" fillId="0" borderId="0" xfId="0" applyNumberFormat="1" applyFont="1"/>
    <xf numFmtId="2" fontId="1" fillId="0" borderId="0" xfId="0" applyNumberFormat="1" applyFont="1" applyAlignment="1"/>
  </cellXfs>
  <cellStyles count="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'float vs double'!$B$33:$B$34</c:f>
              <c:strCache>
                <c:ptCount val="1"/>
                <c:pt idx="0">
                  <c:v>Operations/Second (n^6/s) Diffg_0Double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'float vs double'!$A$35:$A$37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double'!$B$35:$B$37</c:f>
              <c:numCache>
                <c:formatCode>#,##0</c:formatCode>
                <c:ptCount val="3"/>
                <c:pt idx="0">
                  <c:v>8.93976114880617E10</c:v>
                </c:pt>
                <c:pt idx="1">
                  <c:v>1.05624231058843E11</c:v>
                </c:pt>
                <c:pt idx="2">
                  <c:v>1.00003663784228E11</c:v>
                </c:pt>
              </c:numCache>
            </c:numRef>
          </c:val>
        </c:ser>
        <c:ser>
          <c:idx val="1"/>
          <c:order val="1"/>
          <c:tx>
            <c:strRef>
              <c:f>'float vs double'!$C$33:$C$34</c:f>
              <c:strCache>
                <c:ptCount val="1"/>
                <c:pt idx="0">
                  <c:v>Operations/Second (n^6/s) Diffg_0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'float vs double'!$A$35:$A$37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double'!$C$35:$C$37</c:f>
              <c:numCache>
                <c:formatCode>#,##0</c:formatCode>
                <c:ptCount val="3"/>
                <c:pt idx="0">
                  <c:v>1.11888798932284E11</c:v>
                </c:pt>
                <c:pt idx="1">
                  <c:v>1.31766184971487E11</c:v>
                </c:pt>
                <c:pt idx="2">
                  <c:v>1.25424509285638E11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86472"/>
        <c:axId val="2131275768"/>
      </c:barChart>
      <c:catAx>
        <c:axId val="21312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75768"/>
        <c:crosses val="autoZero"/>
        <c:auto val="1"/>
        <c:lblAlgn val="ctr"/>
        <c:lblOffset val="100"/>
        <c:noMultiLvlLbl val="0"/>
      </c:catAx>
      <c:valAx>
        <c:axId val="21312757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128647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'float vs double'!$B$26:$B$27</c:f>
              <c:strCache>
                <c:ptCount val="1"/>
                <c:pt idx="0">
                  <c:v>Instr/cycle Diffg_0Double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'float vs double'!$A$28:$A$30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double'!$B$28:$B$30</c:f>
              <c:numCache>
                <c:formatCode>#,##0.00</c:formatCode>
                <c:ptCount val="3"/>
                <c:pt idx="0">
                  <c:v>1.72</c:v>
                </c:pt>
                <c:pt idx="1">
                  <c:v>1.43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'float vs double'!$C$26:$C$27</c:f>
              <c:strCache>
                <c:ptCount val="1"/>
                <c:pt idx="0">
                  <c:v>Instr/cycle Diffg_0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'float vs double'!$A$28:$A$30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'float vs double'!$C$28:$C$30</c:f>
              <c:numCache>
                <c:formatCode>#,##0.00</c:formatCode>
                <c:ptCount val="3"/>
                <c:pt idx="0">
                  <c:v>1.84</c:v>
                </c:pt>
                <c:pt idx="1">
                  <c:v>1.63</c:v>
                </c:pt>
                <c:pt idx="2">
                  <c:v>1.54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57912"/>
        <c:axId val="2128620744"/>
      </c:barChart>
      <c:catAx>
        <c:axId val="213145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20744"/>
        <c:crosses val="autoZero"/>
        <c:auto val="1"/>
        <c:lblAlgn val="ctr"/>
        <c:lblOffset val="100"/>
        <c:noMultiLvlLbl val="0"/>
      </c:catAx>
      <c:valAx>
        <c:axId val="21286207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3145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Ofast!$B$7:$B$8</c:f>
              <c:strCache>
                <c:ptCount val="1"/>
                <c:pt idx="0">
                  <c:v>Cycles % Diffg_0O1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Ofast!$B$9:$B$11</c:f>
              <c:numCache>
                <c:formatCode>#,##0</c:formatCode>
                <c:ptCount val="3"/>
                <c:pt idx="0">
                  <c:v>21.8939090307512</c:v>
                </c:pt>
                <c:pt idx="1">
                  <c:v>21.02030086252528</c:v>
                </c:pt>
                <c:pt idx="2">
                  <c:v>24.74565580040191</c:v>
                </c:pt>
              </c:numCache>
            </c:numRef>
          </c:val>
        </c:ser>
        <c:ser>
          <c:idx val="1"/>
          <c:order val="1"/>
          <c:tx>
            <c:strRef>
              <c:f>Ofast!$C$7:$C$8</c:f>
              <c:strCache>
                <c:ptCount val="1"/>
                <c:pt idx="0">
                  <c:v>Cycles % Diffg_0O2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Ofast!$C$9:$C$11</c:f>
              <c:numCache>
                <c:formatCode>#,##0</c:formatCode>
                <c:ptCount val="3"/>
                <c:pt idx="0">
                  <c:v>28.78317262388073</c:v>
                </c:pt>
                <c:pt idx="1">
                  <c:v>28.422622275077</c:v>
                </c:pt>
                <c:pt idx="2">
                  <c:v>30.95394889191159</c:v>
                </c:pt>
              </c:numCache>
            </c:numRef>
          </c:val>
        </c:ser>
        <c:ser>
          <c:idx val="2"/>
          <c:order val="2"/>
          <c:tx>
            <c:strRef>
              <c:f>Ofast!$D$7:$D$8</c:f>
              <c:strCache>
                <c:ptCount val="1"/>
                <c:pt idx="0">
                  <c:v>Cycles % Diffg_0O3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Ofast!$A$9:$A$11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Ofast!$D$9:$D$11</c:f>
              <c:numCache>
                <c:formatCode>#,##0</c:formatCode>
                <c:ptCount val="3"/>
                <c:pt idx="0">
                  <c:v>28.72891304238008</c:v>
                </c:pt>
                <c:pt idx="1">
                  <c:v>28.54564332067683</c:v>
                </c:pt>
                <c:pt idx="2">
                  <c:v>31.4569821950235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27832"/>
        <c:axId val="2130803816"/>
      </c:barChart>
      <c:catAx>
        <c:axId val="213122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3816"/>
        <c:crosses val="autoZero"/>
        <c:auto val="1"/>
        <c:lblAlgn val="ctr"/>
        <c:lblOffset val="100"/>
        <c:noMultiLvlLbl val="0"/>
      </c:catAx>
      <c:valAx>
        <c:axId val="21308038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122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Ofast!$B$19:$B$20</c:f>
              <c:strCache>
                <c:ptCount val="1"/>
                <c:pt idx="0">
                  <c:v>Instructions per cycle % Diffg_0O1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Ofast!$B$21:$B$23</c:f>
              <c:numCache>
                <c:formatCode>#,##0</c:formatCode>
                <c:ptCount val="3"/>
                <c:pt idx="0">
                  <c:v>136.283185840708</c:v>
                </c:pt>
                <c:pt idx="1">
                  <c:v>142.0560747663551</c:v>
                </c:pt>
                <c:pt idx="2">
                  <c:v>119.8198198198198</c:v>
                </c:pt>
              </c:numCache>
            </c:numRef>
          </c:val>
        </c:ser>
        <c:ser>
          <c:idx val="1"/>
          <c:order val="1"/>
          <c:tx>
            <c:strRef>
              <c:f>Ofast!$C$19:$C$20</c:f>
              <c:strCache>
                <c:ptCount val="1"/>
                <c:pt idx="0">
                  <c:v>Instructions per cycle % Diffg_0O2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Ofast!$C$21:$C$23</c:f>
              <c:numCache>
                <c:formatCode>#,##0</c:formatCode>
                <c:ptCount val="3"/>
                <c:pt idx="0">
                  <c:v>87.61061946902654</c:v>
                </c:pt>
                <c:pt idx="1">
                  <c:v>87.85046728971961</c:v>
                </c:pt>
                <c:pt idx="2">
                  <c:v>81.08108108108108</c:v>
                </c:pt>
              </c:numCache>
            </c:numRef>
          </c:val>
        </c:ser>
        <c:ser>
          <c:idx val="2"/>
          <c:order val="2"/>
          <c:tx>
            <c:strRef>
              <c:f>Ofast!$D$19:$D$20</c:f>
              <c:strCache>
                <c:ptCount val="1"/>
                <c:pt idx="0">
                  <c:v>Instructions per cycle % Diffg_0O3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Ofast!$A$21:$A$23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Ofast!$D$21:$D$23</c:f>
              <c:numCache>
                <c:formatCode>#,##0</c:formatCode>
                <c:ptCount val="3"/>
                <c:pt idx="0">
                  <c:v>87.61061946902654</c:v>
                </c:pt>
                <c:pt idx="1">
                  <c:v>87.85046728971961</c:v>
                </c:pt>
                <c:pt idx="2">
                  <c:v>79.27927927927926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57960"/>
        <c:axId val="2134660088"/>
      </c:barChart>
      <c:catAx>
        <c:axId val="213465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0088"/>
        <c:crosses val="autoZero"/>
        <c:auto val="1"/>
        <c:lblAlgn val="ctr"/>
        <c:lblOffset val="100"/>
        <c:noMultiLvlLbl val="0"/>
      </c:catAx>
      <c:valAx>
        <c:axId val="2134660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465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Ofast!$B$37:$B$38</c:f>
              <c:strCache>
                <c:ptCount val="1"/>
                <c:pt idx="0">
                  <c:v>Operations per Second % Diffg_0O1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Ofast!$A$39:$A$41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Ofast!$B$39:$B$41</c:f>
              <c:numCache>
                <c:formatCode>0</c:formatCode>
                <c:ptCount val="3"/>
                <c:pt idx="0">
                  <c:v>457.7282362793696</c:v>
                </c:pt>
                <c:pt idx="1">
                  <c:v>476.5150506769283</c:v>
                </c:pt>
                <c:pt idx="2">
                  <c:v>401.0367780441562</c:v>
                </c:pt>
              </c:numCache>
            </c:numRef>
          </c:val>
        </c:ser>
        <c:ser>
          <c:idx val="1"/>
          <c:order val="1"/>
          <c:tx>
            <c:strRef>
              <c:f>Ofast!$C$37:$C$38</c:f>
              <c:strCache>
                <c:ptCount val="1"/>
                <c:pt idx="0">
                  <c:v>Operations per Second % Diffg_0O2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Ofast!$A$39:$A$41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Ofast!$C$39:$C$41</c:f>
              <c:numCache>
                <c:formatCode>0</c:formatCode>
                <c:ptCount val="3"/>
                <c:pt idx="0">
                  <c:v>349.020759541539</c:v>
                </c:pt>
                <c:pt idx="1">
                  <c:v>352.3128704606855</c:v>
                </c:pt>
                <c:pt idx="2">
                  <c:v>320.054875246569</c:v>
                </c:pt>
              </c:numCache>
            </c:numRef>
          </c:val>
        </c:ser>
        <c:ser>
          <c:idx val="2"/>
          <c:order val="2"/>
          <c:tx>
            <c:strRef>
              <c:f>Ofast!$D$37:$D$38</c:f>
              <c:strCache>
                <c:ptCount val="1"/>
                <c:pt idx="0">
                  <c:v>Operations per Second % Diffg_0O3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Ofast!$A$39:$A$41</c:f>
              <c:strCache>
                <c:ptCount val="3"/>
                <c:pt idx="0">
                  <c:v>(50,50,50)</c:v>
                </c:pt>
                <c:pt idx="1">
                  <c:v>(75,75,75)</c:v>
                </c:pt>
                <c:pt idx="2">
                  <c:v>(100,100,100)</c:v>
                </c:pt>
              </c:strCache>
            </c:strRef>
          </c:cat>
          <c:val>
            <c:numRef>
              <c:f>Ofast!$D$39:$D$41</c:f>
              <c:numCache>
                <c:formatCode>0</c:formatCode>
                <c:ptCount val="3"/>
                <c:pt idx="0">
                  <c:v>332.2076106624222</c:v>
                </c:pt>
                <c:pt idx="1">
                  <c:v>348.0331398512777</c:v>
                </c:pt>
                <c:pt idx="2">
                  <c:v>315.0398741641555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66504"/>
        <c:axId val="2134668632"/>
      </c:barChart>
      <c:catAx>
        <c:axId val="213466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8632"/>
        <c:crosses val="autoZero"/>
        <c:auto val="1"/>
        <c:lblAlgn val="ctr"/>
        <c:lblOffset val="100"/>
        <c:noMultiLvlLbl val="0"/>
      </c:catAx>
      <c:valAx>
        <c:axId val="2134668632"/>
        <c:scaling>
          <c:orientation val="minMax"/>
          <c:max val="50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466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2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8839" cy="562428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XFD1048576"/>
    </sheetView>
  </sheetViews>
  <sheetFormatPr baseColWidth="10" defaultRowHeight="15" x14ac:dyDescent="0"/>
  <cols>
    <col min="1" max="1" width="15.5" bestFit="1" customWidth="1"/>
    <col min="2" max="2" width="17.6640625" bestFit="1" customWidth="1"/>
    <col min="3" max="3" width="20" bestFit="1" customWidth="1"/>
    <col min="4" max="4" width="16.6640625" bestFit="1" customWidth="1"/>
    <col min="5" max="5" width="20" bestFit="1" customWidth="1"/>
    <col min="6" max="6" width="23.1640625" bestFit="1" customWidth="1"/>
    <col min="7" max="7" width="18.83203125" bestFit="1" customWidth="1"/>
  </cols>
  <sheetData>
    <row r="1" spans="1:7" ht="16">
      <c r="A1" s="2"/>
      <c r="B1" s="6" t="s">
        <v>2</v>
      </c>
      <c r="C1" s="6"/>
      <c r="D1" s="2"/>
      <c r="E1" s="4"/>
      <c r="F1" s="4"/>
      <c r="G1" s="4"/>
    </row>
    <row r="2" spans="1:7" ht="16">
      <c r="A2" s="2"/>
      <c r="B2" s="7" t="s">
        <v>5</v>
      </c>
      <c r="C2" s="4" t="s">
        <v>1</v>
      </c>
      <c r="D2" s="4"/>
      <c r="E2" s="4"/>
      <c r="F2" s="4"/>
      <c r="G2" s="4"/>
    </row>
    <row r="3" spans="1:7" ht="16">
      <c r="A3" s="4" t="s">
        <v>3</v>
      </c>
      <c r="B3" s="5">
        <v>426588737</v>
      </c>
      <c r="C3" s="5">
        <v>357633478</v>
      </c>
      <c r="D3" s="4"/>
      <c r="E3" s="4"/>
      <c r="F3" s="4"/>
      <c r="G3" s="4"/>
    </row>
    <row r="4" spans="1:7" ht="16">
      <c r="A4" t="s">
        <v>6</v>
      </c>
      <c r="B4" s="5">
        <v>8134544145</v>
      </c>
      <c r="C4" s="5">
        <v>4553291450</v>
      </c>
      <c r="D4" s="4"/>
      <c r="E4" s="4"/>
      <c r="F4" s="4"/>
      <c r="G4" s="2"/>
    </row>
    <row r="5" spans="1:7" ht="16">
      <c r="A5" s="4" t="s">
        <v>4</v>
      </c>
      <c r="B5" s="5">
        <v>33655285085</v>
      </c>
      <c r="C5" s="5">
        <v>26876411636</v>
      </c>
      <c r="D5" s="4"/>
      <c r="E5" s="4"/>
      <c r="F5" s="4"/>
      <c r="G5" s="2"/>
    </row>
    <row r="6" spans="1:7" ht="16">
      <c r="A6" s="4"/>
      <c r="B6" s="5"/>
      <c r="C6" s="5"/>
      <c r="D6" s="4"/>
      <c r="E6" s="4"/>
      <c r="F6" s="4"/>
      <c r="G6" s="2"/>
    </row>
    <row r="7" spans="1:7" ht="16">
      <c r="A7" s="3"/>
      <c r="B7" s="8" t="s">
        <v>7</v>
      </c>
      <c r="C7" s="8"/>
      <c r="D7" s="4"/>
      <c r="E7" s="4"/>
      <c r="F7" s="4"/>
      <c r="G7" s="2"/>
    </row>
    <row r="8" spans="1:7" ht="16">
      <c r="A8" s="3"/>
      <c r="B8" s="7" t="s">
        <v>5</v>
      </c>
      <c r="C8" s="4" t="s">
        <v>1</v>
      </c>
      <c r="D8" s="4"/>
      <c r="E8" s="4"/>
      <c r="F8" s="4"/>
      <c r="G8" s="4"/>
    </row>
    <row r="9" spans="1:7" ht="16">
      <c r="A9" s="4" t="s">
        <v>3</v>
      </c>
      <c r="B9" s="5">
        <v>734820689</v>
      </c>
      <c r="C9" s="5">
        <v>673628891</v>
      </c>
      <c r="D9" s="4"/>
      <c r="E9" s="4"/>
      <c r="F9" s="4"/>
      <c r="G9" s="2"/>
    </row>
    <row r="10" spans="1:7" ht="16">
      <c r="A10" t="s">
        <v>6</v>
      </c>
      <c r="B10" s="5">
        <v>8134544145</v>
      </c>
      <c r="C10" s="5">
        <v>7434125806</v>
      </c>
      <c r="D10" s="4"/>
      <c r="E10" s="4"/>
      <c r="F10" s="4"/>
      <c r="G10" s="2"/>
    </row>
    <row r="11" spans="1:7" ht="16">
      <c r="A11" s="4" t="s">
        <v>4</v>
      </c>
      <c r="B11" s="5">
        <v>45427467255</v>
      </c>
      <c r="C11" s="5">
        <v>41512227924</v>
      </c>
      <c r="D11" s="4"/>
      <c r="E11" s="4"/>
      <c r="F11" s="4"/>
      <c r="G11" s="2"/>
    </row>
    <row r="12" spans="1:7" ht="16">
      <c r="D12" s="4"/>
      <c r="E12" s="4"/>
      <c r="F12" s="4"/>
      <c r="G12" s="2"/>
    </row>
    <row r="13" spans="1:7">
      <c r="A13" s="3"/>
      <c r="B13" s="8" t="s">
        <v>8</v>
      </c>
      <c r="C13" s="8"/>
    </row>
    <row r="14" spans="1:7" ht="16">
      <c r="A14" s="3"/>
      <c r="B14" s="7" t="s">
        <v>5</v>
      </c>
      <c r="C14" s="4" t="s">
        <v>1</v>
      </c>
    </row>
    <row r="15" spans="1:7" ht="16">
      <c r="A15" s="4" t="s">
        <v>3</v>
      </c>
      <c r="B15" s="5">
        <v>38413</v>
      </c>
      <c r="C15" s="5">
        <v>19575</v>
      </c>
    </row>
    <row r="16" spans="1:7" ht="16">
      <c r="A16" t="s">
        <v>6</v>
      </c>
      <c r="B16" s="5">
        <v>5402590</v>
      </c>
      <c r="C16" s="5">
        <v>52689</v>
      </c>
    </row>
    <row r="17" spans="1:3" ht="16">
      <c r="A17" s="4" t="s">
        <v>4</v>
      </c>
      <c r="B17" s="5">
        <v>250791001</v>
      </c>
      <c r="C17" s="5">
        <v>34298717</v>
      </c>
    </row>
    <row r="18" spans="1:3" ht="16">
      <c r="A18" s="4"/>
      <c r="B18" s="5"/>
      <c r="C18" s="5"/>
    </row>
    <row r="20" spans="1:3">
      <c r="A20" s="3"/>
      <c r="B20" s="8" t="s">
        <v>9</v>
      </c>
      <c r="C20" s="8"/>
    </row>
    <row r="21" spans="1:3" ht="16">
      <c r="A21" s="3"/>
      <c r="B21" s="7" t="s">
        <v>5</v>
      </c>
      <c r="C21" s="4" t="s">
        <v>1</v>
      </c>
    </row>
    <row r="22" spans="1:3" ht="16">
      <c r="A22" s="4" t="s">
        <v>3</v>
      </c>
      <c r="B22" s="7">
        <v>174.272786</v>
      </c>
      <c r="C22" s="7">
        <v>138.362987</v>
      </c>
    </row>
    <row r="23" spans="1:3" ht="16">
      <c r="A23" t="s">
        <v>6</v>
      </c>
      <c r="B23" s="7">
        <v>1686.250681</v>
      </c>
      <c r="C23" s="7">
        <v>1351.7437580000001</v>
      </c>
    </row>
    <row r="24" spans="1:3" ht="16">
      <c r="A24" s="4" t="s">
        <v>4</v>
      </c>
      <c r="B24" s="7">
        <v>10008.516379999999</v>
      </c>
      <c r="C24" s="7">
        <v>7981.283367</v>
      </c>
    </row>
    <row r="26" spans="1:3">
      <c r="A26" s="3"/>
      <c r="B26" s="8" t="s">
        <v>10</v>
      </c>
      <c r="C26" s="8"/>
    </row>
    <row r="27" spans="1:3" ht="16">
      <c r="A27" s="3"/>
      <c r="B27" s="7" t="s">
        <v>5</v>
      </c>
      <c r="C27" s="4" t="s">
        <v>1</v>
      </c>
    </row>
    <row r="28" spans="1:3" ht="16">
      <c r="A28" s="4" t="s">
        <v>3</v>
      </c>
      <c r="B28" s="10">
        <v>1.72</v>
      </c>
      <c r="C28" s="10">
        <v>1.84</v>
      </c>
    </row>
    <row r="29" spans="1:3" ht="16">
      <c r="A29" t="s">
        <v>6</v>
      </c>
      <c r="B29" s="10">
        <v>1.43</v>
      </c>
      <c r="C29" s="10">
        <v>1.63</v>
      </c>
    </row>
    <row r="30" spans="1:3" ht="16">
      <c r="A30" s="4" t="s">
        <v>4</v>
      </c>
      <c r="B30" s="10">
        <v>1.35</v>
      </c>
      <c r="C30" s="10">
        <v>1.54</v>
      </c>
    </row>
    <row r="31" spans="1:3" ht="16">
      <c r="A31" s="4"/>
      <c r="B31" s="7"/>
      <c r="C31" s="7"/>
    </row>
    <row r="33" spans="1:4">
      <c r="A33" s="3"/>
      <c r="B33" s="8" t="s">
        <v>11</v>
      </c>
      <c r="C33" s="8"/>
    </row>
    <row r="34" spans="1:4" ht="16">
      <c r="A34" s="2"/>
      <c r="B34" s="7" t="s">
        <v>5</v>
      </c>
      <c r="C34" s="4" t="s">
        <v>1</v>
      </c>
    </row>
    <row r="35" spans="1:4" ht="16">
      <c r="A35" s="4" t="s">
        <v>3</v>
      </c>
      <c r="B35" s="5">
        <f>$D35^6/B41</f>
        <v>89397611488.061676</v>
      </c>
      <c r="C35" s="5">
        <f>$D35^6/C41</f>
        <v>111888798932.28369</v>
      </c>
      <c r="D35">
        <v>50</v>
      </c>
    </row>
    <row r="36" spans="1:4" ht="16">
      <c r="A36" s="1" t="s">
        <v>6</v>
      </c>
      <c r="B36" s="5">
        <f t="shared" ref="B36:C37" si="0">$D36^6/B42</f>
        <v>105624231058.8434</v>
      </c>
      <c r="C36" s="5">
        <f t="shared" si="0"/>
        <v>131766184971.48685</v>
      </c>
      <c r="D36">
        <v>75</v>
      </c>
    </row>
    <row r="37" spans="1:4" ht="16">
      <c r="A37" s="4" t="s">
        <v>4</v>
      </c>
      <c r="B37" s="5">
        <f t="shared" si="0"/>
        <v>100003663784.22823</v>
      </c>
      <c r="C37" s="5">
        <f t="shared" si="0"/>
        <v>125424509285.63799</v>
      </c>
      <c r="D37">
        <v>100</v>
      </c>
    </row>
    <row r="38" spans="1:4" ht="16">
      <c r="A38" s="4"/>
      <c r="B38" s="9"/>
      <c r="C38" s="9"/>
    </row>
    <row r="39" spans="1:4">
      <c r="A39" s="3"/>
      <c r="B39" s="8" t="s">
        <v>0</v>
      </c>
      <c r="C39" s="8"/>
    </row>
    <row r="40" spans="1:4" ht="16">
      <c r="A40" s="3"/>
      <c r="B40" s="7" t="s">
        <v>5</v>
      </c>
      <c r="C40" s="4" t="s">
        <v>1</v>
      </c>
    </row>
    <row r="41" spans="1:4" ht="16">
      <c r="A41" s="4" t="s">
        <v>3</v>
      </c>
      <c r="B41" s="7">
        <v>0.17478095599999999</v>
      </c>
      <c r="C41" s="7">
        <v>0.13964757999999999</v>
      </c>
    </row>
    <row r="42" spans="1:4" ht="16">
      <c r="A42" t="s">
        <v>6</v>
      </c>
      <c r="B42" s="7">
        <v>1.6850159650000001</v>
      </c>
      <c r="C42" s="7">
        <v>1.350714644</v>
      </c>
    </row>
    <row r="43" spans="1:4" ht="16">
      <c r="A43" s="4" t="s">
        <v>4</v>
      </c>
      <c r="B43" s="7">
        <v>9.9996336350000004</v>
      </c>
      <c r="C43" s="7">
        <v>7.9729233600000002</v>
      </c>
    </row>
  </sheetData>
  <mergeCells count="7">
    <mergeCell ref="B39:C39"/>
    <mergeCell ref="B1:C1"/>
    <mergeCell ref="B7:C7"/>
    <mergeCell ref="B13:C13"/>
    <mergeCell ref="B20:C20"/>
    <mergeCell ref="B26:C26"/>
    <mergeCell ref="B33:C3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21" sqref="B21:D23"/>
    </sheetView>
  </sheetViews>
  <sheetFormatPr baseColWidth="10" defaultRowHeight="15" x14ac:dyDescent="0"/>
  <cols>
    <col min="1" max="1" width="15.5" bestFit="1" customWidth="1"/>
    <col min="2" max="2" width="17.6640625" bestFit="1" customWidth="1"/>
    <col min="3" max="3" width="20" bestFit="1" customWidth="1"/>
    <col min="4" max="4" width="16.6640625" bestFit="1" customWidth="1"/>
    <col min="5" max="5" width="20" bestFit="1" customWidth="1"/>
    <col min="6" max="6" width="23.1640625" bestFit="1" customWidth="1"/>
    <col min="7" max="7" width="18.83203125" bestFit="1" customWidth="1"/>
  </cols>
  <sheetData>
    <row r="1" spans="1:7" ht="16">
      <c r="A1" s="2"/>
      <c r="B1" s="6" t="s">
        <v>2</v>
      </c>
      <c r="C1" s="6"/>
      <c r="D1" s="6"/>
      <c r="E1" s="6"/>
      <c r="F1" s="4"/>
      <c r="G1" s="4"/>
    </row>
    <row r="2" spans="1:7" ht="16">
      <c r="A2" s="2"/>
      <c r="B2" s="7" t="s">
        <v>12</v>
      </c>
      <c r="C2" s="7" t="s">
        <v>13</v>
      </c>
      <c r="D2" s="7" t="s">
        <v>14</v>
      </c>
      <c r="E2" s="7" t="s">
        <v>15</v>
      </c>
      <c r="F2" s="4"/>
      <c r="G2" s="4"/>
    </row>
    <row r="3" spans="1:7" ht="16">
      <c r="A3" s="4" t="s">
        <v>3</v>
      </c>
      <c r="B3" s="5">
        <v>2365760967</v>
      </c>
      <c r="C3" s="5">
        <v>517957554</v>
      </c>
      <c r="D3" s="5">
        <v>680941063</v>
      </c>
      <c r="E3" s="5">
        <v>679657411</v>
      </c>
      <c r="F3" s="4"/>
      <c r="G3" s="4"/>
    </row>
    <row r="4" spans="1:7" ht="16">
      <c r="A4" t="s">
        <v>6</v>
      </c>
      <c r="B4" s="5">
        <v>27755424150</v>
      </c>
      <c r="C4" s="5">
        <v>5834273662</v>
      </c>
      <c r="D4" s="5">
        <v>7888819367</v>
      </c>
      <c r="E4" s="5">
        <v>7922964380</v>
      </c>
      <c r="F4" s="4"/>
      <c r="G4" s="2"/>
    </row>
    <row r="5" spans="1:7" ht="16">
      <c r="A5" s="4" t="s">
        <v>4</v>
      </c>
      <c r="B5" s="5">
        <v>149860283074</v>
      </c>
      <c r="C5" s="5">
        <v>37083909831</v>
      </c>
      <c r="D5" s="5">
        <v>46387675432</v>
      </c>
      <c r="E5" s="5">
        <v>47141522564</v>
      </c>
      <c r="F5" s="4"/>
      <c r="G5" s="2"/>
    </row>
    <row r="6" spans="1:7" ht="16">
      <c r="A6" s="4"/>
      <c r="B6" s="5"/>
      <c r="C6" s="5"/>
      <c r="D6" s="4"/>
      <c r="E6" s="4"/>
      <c r="F6" s="4"/>
      <c r="G6" s="2"/>
    </row>
    <row r="7" spans="1:7" ht="16">
      <c r="A7" s="2"/>
      <c r="B7" s="6" t="s">
        <v>17</v>
      </c>
      <c r="C7" s="6"/>
      <c r="D7" s="6"/>
      <c r="E7" s="11"/>
      <c r="F7" s="4"/>
      <c r="G7" s="2"/>
    </row>
    <row r="8" spans="1:7" ht="16">
      <c r="A8" s="2"/>
      <c r="B8" s="7" t="s">
        <v>13</v>
      </c>
      <c r="C8" s="7" t="s">
        <v>14</v>
      </c>
      <c r="D8" s="7" t="s">
        <v>15</v>
      </c>
      <c r="F8" s="4"/>
      <c r="G8" s="4"/>
    </row>
    <row r="9" spans="1:7" ht="16">
      <c r="A9" s="4" t="s">
        <v>3</v>
      </c>
      <c r="B9" s="5">
        <f>C3/$B3*100</f>
        <v>21.893909030751203</v>
      </c>
      <c r="C9" s="5">
        <f t="shared" ref="C9:D9" si="0">D3/$B3*100</f>
        <v>28.783172623880727</v>
      </c>
      <c r="D9" s="5">
        <f t="shared" si="0"/>
        <v>28.728913042380078</v>
      </c>
      <c r="F9" s="4"/>
      <c r="G9" s="2"/>
    </row>
    <row r="10" spans="1:7" ht="16">
      <c r="A10" t="s">
        <v>6</v>
      </c>
      <c r="B10" s="5">
        <f t="shared" ref="B10:D10" si="1">C4/$B4*100</f>
        <v>21.020300862525282</v>
      </c>
      <c r="C10" s="5">
        <f t="shared" si="1"/>
        <v>28.422622275076996</v>
      </c>
      <c r="D10" s="5">
        <f t="shared" si="1"/>
        <v>28.545643320676835</v>
      </c>
      <c r="F10" s="4"/>
      <c r="G10" s="2"/>
    </row>
    <row r="11" spans="1:7" ht="16">
      <c r="A11" s="4" t="s">
        <v>4</v>
      </c>
      <c r="B11" s="5">
        <f t="shared" ref="B11:D11" si="2">C5/$B5*100</f>
        <v>24.745655800401909</v>
      </c>
      <c r="C11" s="5">
        <f t="shared" si="2"/>
        <v>30.953948891911594</v>
      </c>
      <c r="D11" s="5">
        <f t="shared" si="2"/>
        <v>31.456982195023503</v>
      </c>
      <c r="F11" s="4"/>
      <c r="G11" s="2"/>
    </row>
    <row r="12" spans="1:7" ht="16">
      <c r="D12" s="4"/>
      <c r="E12" s="4"/>
      <c r="F12" s="4"/>
      <c r="G12" s="2"/>
    </row>
    <row r="13" spans="1:7">
      <c r="A13" s="2"/>
      <c r="B13" s="6" t="s">
        <v>16</v>
      </c>
      <c r="C13" s="6"/>
      <c r="D13" s="6"/>
      <c r="E13" s="6"/>
    </row>
    <row r="14" spans="1:7" ht="16">
      <c r="A14" s="2"/>
      <c r="B14" s="7" t="s">
        <v>12</v>
      </c>
      <c r="C14" s="7" t="s">
        <v>13</v>
      </c>
      <c r="D14" s="7" t="s">
        <v>14</v>
      </c>
      <c r="E14" s="7" t="s">
        <v>15</v>
      </c>
    </row>
    <row r="15" spans="1:7" ht="16">
      <c r="A15" s="4" t="s">
        <v>3</v>
      </c>
      <c r="B15" s="10">
        <v>1.1299999999999999</v>
      </c>
      <c r="C15" s="10">
        <v>1.54</v>
      </c>
      <c r="D15" s="10">
        <v>0.99</v>
      </c>
      <c r="E15" s="10">
        <v>0.99</v>
      </c>
    </row>
    <row r="16" spans="1:7" ht="16">
      <c r="A16" t="s">
        <v>6</v>
      </c>
      <c r="B16" s="10">
        <v>1.07</v>
      </c>
      <c r="C16" s="10">
        <v>1.52</v>
      </c>
      <c r="D16" s="10">
        <v>0.94</v>
      </c>
      <c r="E16" s="10">
        <v>0.94</v>
      </c>
    </row>
    <row r="17" spans="1:5" ht="16">
      <c r="A17" s="4" t="s">
        <v>4</v>
      </c>
      <c r="B17" s="10">
        <v>1.1100000000000001</v>
      </c>
      <c r="C17" s="10">
        <v>1.33</v>
      </c>
      <c r="D17" s="10">
        <v>0.9</v>
      </c>
      <c r="E17" s="10">
        <v>0.88</v>
      </c>
    </row>
    <row r="18" spans="1:5" ht="16">
      <c r="A18" s="4"/>
      <c r="B18" s="5"/>
      <c r="C18" s="5"/>
    </row>
    <row r="19" spans="1:5">
      <c r="A19" s="2"/>
      <c r="B19" s="6" t="s">
        <v>18</v>
      </c>
      <c r="C19" s="6"/>
      <c r="D19" s="6"/>
      <c r="E19" s="11"/>
    </row>
    <row r="20" spans="1:5" ht="16">
      <c r="A20" s="2"/>
      <c r="B20" s="7" t="s">
        <v>13</v>
      </c>
      <c r="C20" s="7" t="s">
        <v>14</v>
      </c>
      <c r="D20" s="7" t="s">
        <v>15</v>
      </c>
    </row>
    <row r="21" spans="1:5" ht="16">
      <c r="A21" s="4" t="s">
        <v>3</v>
      </c>
      <c r="B21" s="5">
        <f>C15/$B15*100</f>
        <v>136.28318584070797</v>
      </c>
      <c r="C21" s="5">
        <f t="shared" ref="C21:D21" si="3">D15/$B15*100</f>
        <v>87.610619469026545</v>
      </c>
      <c r="D21" s="5">
        <f t="shared" si="3"/>
        <v>87.610619469026545</v>
      </c>
    </row>
    <row r="22" spans="1:5" ht="16">
      <c r="A22" t="s">
        <v>6</v>
      </c>
      <c r="B22" s="5">
        <f t="shared" ref="B22:D23" si="4">C16/$B16*100</f>
        <v>142.05607476635512</v>
      </c>
      <c r="C22" s="5">
        <f t="shared" si="4"/>
        <v>87.850467289719617</v>
      </c>
      <c r="D22" s="5">
        <f t="shared" si="4"/>
        <v>87.850467289719617</v>
      </c>
    </row>
    <row r="23" spans="1:5" ht="16">
      <c r="A23" s="4" t="s">
        <v>4</v>
      </c>
      <c r="B23" s="5">
        <f t="shared" si="4"/>
        <v>119.81981981981981</v>
      </c>
      <c r="C23" s="5">
        <f t="shared" si="4"/>
        <v>81.081081081081081</v>
      </c>
      <c r="D23" s="5">
        <f t="shared" si="4"/>
        <v>79.279279279279265</v>
      </c>
    </row>
    <row r="24" spans="1:5" ht="16">
      <c r="A24" s="4"/>
    </row>
    <row r="25" spans="1:5">
      <c r="A25" s="2"/>
      <c r="B25" s="6" t="s">
        <v>19</v>
      </c>
      <c r="C25" s="6"/>
      <c r="D25" s="6"/>
      <c r="E25" s="6"/>
    </row>
    <row r="26" spans="1:5" ht="16">
      <c r="A26" s="2"/>
      <c r="B26" s="7" t="s">
        <v>12</v>
      </c>
      <c r="C26" s="7" t="s">
        <v>13</v>
      </c>
      <c r="D26" s="7" t="s">
        <v>14</v>
      </c>
      <c r="E26" s="7" t="s">
        <v>15</v>
      </c>
    </row>
    <row r="27" spans="1:5" ht="16">
      <c r="A27" s="4" t="s">
        <v>3</v>
      </c>
      <c r="B27" s="7">
        <v>0.73688383000000002</v>
      </c>
      <c r="C27" s="7">
        <v>0.160987191</v>
      </c>
      <c r="D27" s="7">
        <v>0.21112893999999999</v>
      </c>
      <c r="E27" s="7">
        <v>0.22181425299999999</v>
      </c>
    </row>
    <row r="28" spans="1:5" ht="16">
      <c r="A28" t="s">
        <v>6</v>
      </c>
      <c r="B28" s="7">
        <v>8.5804349339999995</v>
      </c>
      <c r="C28" s="7">
        <v>1.800663992</v>
      </c>
      <c r="D28" s="7">
        <v>2.435458836</v>
      </c>
      <c r="E28" s="7">
        <v>2.4654074430000001</v>
      </c>
    </row>
    <row r="29" spans="1:5" ht="16">
      <c r="A29" s="4" t="s">
        <v>4</v>
      </c>
      <c r="B29" s="7">
        <v>45.898807722999997</v>
      </c>
      <c r="C29" s="7">
        <v>11.445037022999999</v>
      </c>
      <c r="D29" s="7">
        <v>14.340918158999999</v>
      </c>
      <c r="E29" s="7">
        <v>14.569205833</v>
      </c>
    </row>
    <row r="30" spans="1:5" ht="16">
      <c r="A30" s="4"/>
      <c r="B30" s="10"/>
      <c r="C30" s="10"/>
    </row>
    <row r="31" spans="1:5">
      <c r="A31" s="2"/>
      <c r="B31" s="6" t="s">
        <v>20</v>
      </c>
      <c r="C31" s="6"/>
      <c r="D31" s="6"/>
      <c r="E31" s="6"/>
    </row>
    <row r="32" spans="1:5" ht="16">
      <c r="A32" s="2"/>
      <c r="B32" s="7" t="s">
        <v>12</v>
      </c>
      <c r="C32" s="7" t="s">
        <v>13</v>
      </c>
      <c r="D32" s="7" t="s">
        <v>14</v>
      </c>
      <c r="E32" s="7" t="s">
        <v>15</v>
      </c>
    </row>
    <row r="33" spans="1:5" ht="16">
      <c r="A33" s="4" t="s">
        <v>3</v>
      </c>
      <c r="B33" s="7">
        <f>50^6/B27</f>
        <v>21204156427.207798</v>
      </c>
      <c r="C33" s="7">
        <f t="shared" ref="C33:E33" si="5">50^6/C27</f>
        <v>97057411232.176849</v>
      </c>
      <c r="D33" s="7">
        <f t="shared" si="5"/>
        <v>74006907816.616714</v>
      </c>
      <c r="E33" s="7">
        <f t="shared" si="5"/>
        <v>70441821427.949448</v>
      </c>
    </row>
    <row r="34" spans="1:5" ht="16">
      <c r="A34" t="s">
        <v>6</v>
      </c>
      <c r="B34" s="7">
        <f>75^6/B28</f>
        <v>20742365275.652821</v>
      </c>
      <c r="C34" s="7">
        <f t="shared" ref="C34:E34" si="6">75^6/C28</f>
        <v>98840492404.870605</v>
      </c>
      <c r="D34" s="7">
        <f t="shared" si="6"/>
        <v>73078022504.092941</v>
      </c>
      <c r="E34" s="7">
        <f t="shared" si="6"/>
        <v>72190305148.27565</v>
      </c>
    </row>
    <row r="35" spans="1:5" ht="16">
      <c r="A35" s="4" t="s">
        <v>4</v>
      </c>
      <c r="B35" s="7">
        <f>100^6/B29</f>
        <v>21787058305.196404</v>
      </c>
      <c r="C35" s="7">
        <f t="shared" ref="C35:E35" si="7">100^6/C29</f>
        <v>87374116657.761383</v>
      </c>
      <c r="D35" s="7">
        <f t="shared" si="7"/>
        <v>69730542278.593597</v>
      </c>
      <c r="E35" s="7">
        <f t="shared" si="7"/>
        <v>68637921068.76194</v>
      </c>
    </row>
    <row r="36" spans="1:5" ht="16">
      <c r="A36" s="1"/>
      <c r="B36" s="5"/>
      <c r="C36" s="5"/>
    </row>
    <row r="37" spans="1:5">
      <c r="A37" s="2"/>
      <c r="B37" s="6" t="s">
        <v>21</v>
      </c>
      <c r="C37" s="6"/>
      <c r="D37" s="6"/>
      <c r="E37" s="11"/>
    </row>
    <row r="38" spans="1:5" ht="16">
      <c r="A38" s="2"/>
      <c r="B38" s="7" t="s">
        <v>13</v>
      </c>
      <c r="C38" s="7" t="s">
        <v>14</v>
      </c>
      <c r="D38" s="7" t="s">
        <v>15</v>
      </c>
    </row>
    <row r="39" spans="1:5" ht="16">
      <c r="A39" s="4" t="s">
        <v>3</v>
      </c>
      <c r="B39" s="9">
        <f>C33/$B33*100</f>
        <v>457.72823627936958</v>
      </c>
      <c r="C39" s="9">
        <f t="shared" ref="C39:D39" si="8">D33/$B33*100</f>
        <v>349.02075954153895</v>
      </c>
      <c r="D39" s="9">
        <f t="shared" si="8"/>
        <v>332.20761066242216</v>
      </c>
    </row>
    <row r="40" spans="1:5" ht="16">
      <c r="A40" t="s">
        <v>6</v>
      </c>
      <c r="B40" s="9">
        <f t="shared" ref="B40:D40" si="9">C34/$B34*100</f>
        <v>476.5150506769283</v>
      </c>
      <c r="C40" s="9">
        <f t="shared" si="9"/>
        <v>352.31287046068553</v>
      </c>
      <c r="D40" s="9">
        <f t="shared" si="9"/>
        <v>348.03313985127772</v>
      </c>
    </row>
    <row r="41" spans="1:5" ht="16">
      <c r="A41" s="4" t="s">
        <v>4</v>
      </c>
      <c r="B41" s="9">
        <f t="shared" ref="B41:D41" si="10">C35/$B35*100</f>
        <v>401.03677804415616</v>
      </c>
      <c r="C41" s="9">
        <f t="shared" si="10"/>
        <v>320.054875246569</v>
      </c>
      <c r="D41" s="9">
        <f t="shared" si="10"/>
        <v>315.03987416415549</v>
      </c>
    </row>
    <row r="42" spans="1:5" ht="16">
      <c r="B42" s="7"/>
      <c r="C42" s="7"/>
    </row>
    <row r="43" spans="1:5" ht="16">
      <c r="A43" s="4"/>
      <c r="B43" s="7"/>
      <c r="C43" s="7"/>
    </row>
  </sheetData>
  <mergeCells count="7">
    <mergeCell ref="B1:E1"/>
    <mergeCell ref="B7:D7"/>
    <mergeCell ref="B13:E13"/>
    <mergeCell ref="B19:D19"/>
    <mergeCell ref="B25:E25"/>
    <mergeCell ref="B31:E31"/>
    <mergeCell ref="B37:D3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5</vt:i4>
      </vt:variant>
    </vt:vector>
  </HeadingPairs>
  <TitlesOfParts>
    <vt:vector size="7" baseType="lpstr">
      <vt:lpstr>float vs double</vt:lpstr>
      <vt:lpstr>Ofast</vt:lpstr>
      <vt:lpstr>OpSec</vt:lpstr>
      <vt:lpstr>InstrCyc</vt:lpstr>
      <vt:lpstr>Cycle</vt:lpstr>
      <vt:lpstr>Instrcycprozent</vt:lpstr>
      <vt:lpstr>Opsecprozent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Jan-Hendrik Niemann</dc:creator>
  <cp:lastModifiedBy>Jan-Hendrik Niemann</cp:lastModifiedBy>
  <dcterms:created xsi:type="dcterms:W3CDTF">2017-10-27T09:12:09Z</dcterms:created>
  <dcterms:modified xsi:type="dcterms:W3CDTF">2017-10-27T09:48:21Z</dcterms:modified>
</cp:coreProperties>
</file>