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pSec" sheetId="1" state="visible" r:id="rId2"/>
    <sheet name="InstrCyc" sheetId="2" state="visible" r:id="rId3"/>
    <sheet name="float vs double" sheetId="3" state="visible" r:id="rId4"/>
    <sheet name="Cycle" sheetId="4" state="visible" r:id="rId5"/>
    <sheet name="Instrcycprozent" sheetId="5" state="visible" r:id="rId6"/>
    <sheet name="Opsecprozent" sheetId="6" state="visible" r:id="rId7"/>
    <sheet name="Ofast" sheetId="7" state="visible" r:id="rId8"/>
    <sheet name="ElapsedTimePerc" sheetId="8" state="visible" r:id="rId9"/>
    <sheet name="NoofOpspersec" sheetId="9" state="visible" r:id="rId10"/>
    <sheet name="relativefloatvsdoubledata" sheetId="10" state="visible" r:id="rId11"/>
    <sheet name="floatvsdoubl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<sst xmlns="http://schemas.openxmlformats.org/spreadsheetml/2006/main" count="127" uniqueCount="26">
  <si>
    <t xml:space="preserve">Cycles</t>
  </si>
  <si>
    <t xml:space="preserve">Diffg_0Double</t>
  </si>
  <si>
    <t xml:space="preserve">Diffg_0</t>
  </si>
  <si>
    <t xml:space="preserve">(50,50,50)</t>
  </si>
  <si>
    <t xml:space="preserve">(75,75,75)</t>
  </si>
  <si>
    <t xml:space="preserve">(100,100,100)</t>
  </si>
  <si>
    <t xml:space="preserve">Instructions</t>
  </si>
  <si>
    <t xml:space="preserve">Cache-Misses</t>
  </si>
  <si>
    <t xml:space="preserve">Task-Clock</t>
  </si>
  <si>
    <t xml:space="preserve">Instr/cycle</t>
  </si>
  <si>
    <t xml:space="preserve">Operations/Second (n^6/s)</t>
  </si>
  <si>
    <t xml:space="preserve">seconds time elapsed</t>
  </si>
  <si>
    <t xml:space="preserve">Diffg_0slow</t>
  </si>
  <si>
    <t xml:space="preserve">Diffg_0O1</t>
  </si>
  <si>
    <t xml:space="preserve">Diffg_0O2</t>
  </si>
  <si>
    <t xml:space="preserve">Diffg_0O3</t>
  </si>
  <si>
    <t xml:space="preserve">Cycles %</t>
  </si>
  <si>
    <t xml:space="preserve">Instructions per cycle</t>
  </si>
  <si>
    <t xml:space="preserve">Instructions per cycle %</t>
  </si>
  <si>
    <t xml:space="preserve">Seconds</t>
  </si>
  <si>
    <t xml:space="preserve">Elapsed time %</t>
  </si>
  <si>
    <t xml:space="preserve">Operations per Second</t>
  </si>
  <si>
    <t xml:space="preserve">Operations per Second %</t>
  </si>
  <si>
    <t xml:space="preserve">(50, 50, 50)</t>
  </si>
  <si>
    <t xml:space="preserve">(75, 75, 75)</t>
  </si>
  <si>
    <t xml:space="preserve">(100, 100, 100)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</si>
</sst>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"/>
    <numFmt numFmtId="167" formatCode="0.00"/>
    <numFmt numFmtId="168" formatCode="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2"/>
      <color rgb="FF24292E"/>
      <name val="Consolas"/>
      <family val="0"/>
      <charset val="1"/>
    </font>
    <font>
      <sz val="12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A4C1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FA4"/>
      <rgbColor rgb="FFFFFF99"/>
      <rgbColor rgb="FF99CCFF"/>
      <rgbColor rgb="FFFFA7A4"/>
      <rgbColor rgb="FFCC99FF"/>
      <rgbColor rgb="FFFFCC99"/>
      <rgbColor rgb="FF3E7FCC"/>
      <rgbColor rgb="FF33CCCC"/>
      <rgbColor rgb="FF9FC949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'float vs double'!$B$33:$B$34</c:f>
              <c:strCache>
                <c:ptCount val="1"/>
                <c:pt idx="0">
                  <c:v>Operations/Second (n^6/s) Diffg_0Double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'float vs double'!$A$35:$A$37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'float vs double'!$B$35:$B$37</c:f>
              <c:numCache>
                <c:formatCode>General</c:formatCode>
                <c:ptCount val="3"/>
                <c:pt idx="0">
                  <c:v>89397611488.0617</c:v>
                </c:pt>
                <c:pt idx="1">
                  <c:v>105624231058.843</c:v>
                </c:pt>
                <c:pt idx="2">
                  <c:v>100003663784.228</c:v>
                </c:pt>
              </c:numCache>
            </c:numRef>
          </c:val>
        </c:ser>
        <c:ser>
          <c:idx val="1"/>
          <c:order val="1"/>
          <c:tx>
            <c:strRef>
              <c:f>'float vs double'!$C$33:$C$34</c:f>
              <c:strCache>
                <c:ptCount val="1"/>
                <c:pt idx="0">
                  <c:v>Diffg_0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'float vs double'!$A$35:$A$37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'float vs double'!$C$35:$C$37</c:f>
              <c:numCache>
                <c:formatCode>General</c:formatCode>
                <c:ptCount val="3"/>
                <c:pt idx="0">
                  <c:v>111888798932.284</c:v>
                </c:pt>
                <c:pt idx="1">
                  <c:v>131766184971.487</c:v>
                </c:pt>
                <c:pt idx="2">
                  <c:v>125424509285.638</c:v>
                </c:pt>
              </c:numCache>
            </c:numRef>
          </c:val>
        </c:ser>
        <c:gapWidth val="150"/>
        <c:overlap val="0"/>
        <c:axId val="19623176"/>
        <c:axId val="1524122"/>
      </c:barChart>
      <c:catAx>
        <c:axId val="196231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4122"/>
        <c:crosses val="autoZero"/>
        <c:auto val="1"/>
        <c:lblAlgn val="ctr"/>
        <c:lblOffset val="100"/>
      </c:catAx>
      <c:valAx>
        <c:axId val="15241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623176"/>
        <c:crosses val="autoZero"/>
        <c:dispUnits>
          <c:builtInUnit val="billions"/>
          <c:dispUnitsLbl/>
        </c:dispUnits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'float vs double'!$B$26:$B$27</c:f>
              <c:strCache>
                <c:ptCount val="1"/>
                <c:pt idx="0">
                  <c:v>Instr/cycle Diffg_0Double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'float vs double'!$A$28:$A$30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'float vs double'!$B$28:$B$30</c:f>
              <c:numCache>
                <c:formatCode>General</c:formatCode>
                <c:ptCount val="3"/>
                <c:pt idx="0">
                  <c:v>1.72</c:v>
                </c:pt>
                <c:pt idx="1">
                  <c:v>1.43</c:v>
                </c:pt>
                <c:pt idx="2">
                  <c:v>1.35</c:v>
                </c:pt>
              </c:numCache>
            </c:numRef>
          </c:val>
        </c:ser>
        <c:ser>
          <c:idx val="1"/>
          <c:order val="1"/>
          <c:tx>
            <c:strRef>
              <c:f>'float vs double'!$C$26:$C$27</c:f>
              <c:strCache>
                <c:ptCount val="1"/>
                <c:pt idx="0">
                  <c:v>Diffg_0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'float vs double'!$A$28:$A$30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'float vs double'!$C$28:$C$30</c:f>
              <c:numCache>
                <c:formatCode>General</c:formatCode>
                <c:ptCount val="3"/>
                <c:pt idx="0">
                  <c:v>1.84</c:v>
                </c:pt>
                <c:pt idx="1">
                  <c:v>1.63</c:v>
                </c:pt>
                <c:pt idx="2">
                  <c:v>1.54</c:v>
                </c:pt>
              </c:numCache>
            </c:numRef>
          </c:val>
        </c:ser>
        <c:gapWidth val="150"/>
        <c:overlap val="0"/>
        <c:axId val="54826731"/>
        <c:axId val="82116619"/>
      </c:barChart>
      <c:catAx>
        <c:axId val="5482673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116619"/>
        <c:crosses val="autoZero"/>
        <c:auto val="1"/>
        <c:lblAlgn val="ctr"/>
        <c:lblOffset val="100"/>
      </c:catAx>
      <c:valAx>
        <c:axId val="821166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2673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Ofast!$B$7:$B$8</c:f>
              <c:strCache>
                <c:ptCount val="1"/>
                <c:pt idx="0">
                  <c:v>Cycles % Diffg_0O1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Ofast!$A$9:$A$11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Ofast!$B$9:$B$11</c:f>
              <c:numCache>
                <c:formatCode>General</c:formatCode>
                <c:ptCount val="3"/>
                <c:pt idx="0">
                  <c:v>21.8939090307512</c:v>
                </c:pt>
                <c:pt idx="1">
                  <c:v>21.0203008625253</c:v>
                </c:pt>
                <c:pt idx="2">
                  <c:v>24.7456558004019</c:v>
                </c:pt>
              </c:numCache>
            </c:numRef>
          </c:val>
        </c:ser>
        <c:ser>
          <c:idx val="1"/>
          <c:order val="1"/>
          <c:tx>
            <c:strRef>
              <c:f>Ofast!$C$7:$C$8</c:f>
              <c:strCache>
                <c:ptCount val="1"/>
                <c:pt idx="0">
                  <c:v>Diffg_0O2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Ofast!$A$9:$A$11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Ofast!$C$9:$C$11</c:f>
              <c:numCache>
                <c:formatCode>General</c:formatCode>
                <c:ptCount val="3"/>
                <c:pt idx="0">
                  <c:v>28.7831726238807</c:v>
                </c:pt>
                <c:pt idx="1">
                  <c:v>28.422622275077</c:v>
                </c:pt>
                <c:pt idx="2">
                  <c:v>30.9539488919116</c:v>
                </c:pt>
              </c:numCache>
            </c:numRef>
          </c:val>
        </c:ser>
        <c:ser>
          <c:idx val="2"/>
          <c:order val="2"/>
          <c:tx>
            <c:strRef>
              <c:f>Ofast!$D$7:$D$8</c:f>
              <c:strCache>
                <c:ptCount val="1"/>
                <c:pt idx="0">
                  <c:v>Diffg_0O3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Ofast!$A$9:$A$11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Ofast!$D$9:$D$11</c:f>
              <c:numCache>
                <c:formatCode>General</c:formatCode>
                <c:ptCount val="3"/>
                <c:pt idx="0">
                  <c:v>28.7289130423801</c:v>
                </c:pt>
                <c:pt idx="1">
                  <c:v>28.5456433206768</c:v>
                </c:pt>
                <c:pt idx="2">
                  <c:v>31.4569821950235</c:v>
                </c:pt>
              </c:numCache>
            </c:numRef>
          </c:val>
        </c:ser>
        <c:gapWidth val="150"/>
        <c:overlap val="0"/>
        <c:axId val="78144609"/>
        <c:axId val="65602559"/>
      </c:barChart>
      <c:catAx>
        <c:axId val="78144609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602559"/>
        <c:crosses val="autoZero"/>
        <c:auto val="1"/>
        <c:lblAlgn val="ctr"/>
        <c:lblOffset val="100"/>
      </c:catAx>
      <c:valAx>
        <c:axId val="656025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14460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Ofast!$B$19:$B$20</c:f>
              <c:strCache>
                <c:ptCount val="1"/>
                <c:pt idx="0">
                  <c:v>Instructions per cycle % Diffg_0O1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Ofast!$A$21:$A$23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Ofast!$B$21:$B$23</c:f>
              <c:numCache>
                <c:formatCode>General</c:formatCode>
                <c:ptCount val="3"/>
                <c:pt idx="0">
                  <c:v>136.283185840708</c:v>
                </c:pt>
                <c:pt idx="1">
                  <c:v>142.056074766355</c:v>
                </c:pt>
                <c:pt idx="2">
                  <c:v>119.81981981982</c:v>
                </c:pt>
              </c:numCache>
            </c:numRef>
          </c:val>
        </c:ser>
        <c:ser>
          <c:idx val="1"/>
          <c:order val="1"/>
          <c:tx>
            <c:strRef>
              <c:f>Ofast!$C$19:$C$20</c:f>
              <c:strCache>
                <c:ptCount val="1"/>
                <c:pt idx="0">
                  <c:v>Diffg_0O2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Ofast!$A$21:$A$23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Ofast!$C$21:$C$23</c:f>
              <c:numCache>
                <c:formatCode>General</c:formatCode>
                <c:ptCount val="3"/>
                <c:pt idx="0">
                  <c:v>87.6106194690265</c:v>
                </c:pt>
                <c:pt idx="1">
                  <c:v>87.8504672897196</c:v>
                </c:pt>
                <c:pt idx="2">
                  <c:v>81.0810810810811</c:v>
                </c:pt>
              </c:numCache>
            </c:numRef>
          </c:val>
        </c:ser>
        <c:ser>
          <c:idx val="2"/>
          <c:order val="2"/>
          <c:tx>
            <c:strRef>
              <c:f>Ofast!$D$19:$D$20</c:f>
              <c:strCache>
                <c:ptCount val="1"/>
                <c:pt idx="0">
                  <c:v>Diffg_0O3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Ofast!$A$21:$A$23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Ofast!$D$21:$D$23</c:f>
              <c:numCache>
                <c:formatCode>General</c:formatCode>
                <c:ptCount val="3"/>
                <c:pt idx="0">
                  <c:v>87.6106194690265</c:v>
                </c:pt>
                <c:pt idx="1">
                  <c:v>87.8504672897196</c:v>
                </c:pt>
                <c:pt idx="2">
                  <c:v>79.2792792792793</c:v>
                </c:pt>
              </c:numCache>
            </c:numRef>
          </c:val>
        </c:ser>
        <c:gapWidth val="150"/>
        <c:overlap val="0"/>
        <c:axId val="36839165"/>
        <c:axId val="40059768"/>
      </c:barChart>
      <c:catAx>
        <c:axId val="36839165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059768"/>
        <c:crosses val="autoZero"/>
        <c:auto val="1"/>
        <c:lblAlgn val="ctr"/>
        <c:lblOffset val="100"/>
      </c:catAx>
      <c:valAx>
        <c:axId val="40059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83916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Ofast!$B$45:$B$46</c:f>
              <c:strCache>
                <c:ptCount val="1"/>
                <c:pt idx="0">
                  <c:v>Operations per Second % Diffg_0O1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Ofast!$A$47:$A$49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Ofast!$B$47:$B$49</c:f>
              <c:numCache>
                <c:formatCode>General</c:formatCode>
                <c:ptCount val="3"/>
                <c:pt idx="0">
                  <c:v>356.581554296791</c:v>
                </c:pt>
                <c:pt idx="1">
                  <c:v>497.523031681534</c:v>
                </c:pt>
                <c:pt idx="2">
                  <c:v>442.931433013838</c:v>
                </c:pt>
              </c:numCache>
            </c:numRef>
          </c:val>
        </c:ser>
        <c:ser>
          <c:idx val="1"/>
          <c:order val="1"/>
          <c:tx>
            <c:strRef>
              <c:f>Ofast!$C$45:$C$46</c:f>
              <c:strCache>
                <c:ptCount val="1"/>
                <c:pt idx="0">
                  <c:v>Diffg_0O2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Ofast!$A$47:$A$49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Ofast!$C$47:$C$49</c:f>
              <c:numCache>
                <c:formatCode>General</c:formatCode>
                <c:ptCount val="3"/>
                <c:pt idx="0">
                  <c:v>589.775175794916</c:v>
                </c:pt>
                <c:pt idx="1">
                  <c:v>582.511090839335</c:v>
                </c:pt>
                <c:pt idx="2">
                  <c:v>551.452196505956</c:v>
                </c:pt>
              </c:numCache>
            </c:numRef>
          </c:val>
        </c:ser>
        <c:ser>
          <c:idx val="2"/>
          <c:order val="2"/>
          <c:tx>
            <c:strRef>
              <c:f>Ofast!$D$45:$D$46</c:f>
              <c:strCache>
                <c:ptCount val="1"/>
                <c:pt idx="0">
                  <c:v>Diffg_0O3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Ofast!$A$47:$A$49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Ofast!$D$47:$D$49</c:f>
              <c:numCache>
                <c:formatCode>General</c:formatCode>
                <c:ptCount val="3"/>
                <c:pt idx="0">
                  <c:v>612.610461955253</c:v>
                </c:pt>
                <c:pt idx="1">
                  <c:v>621.319115880082</c:v>
                </c:pt>
                <c:pt idx="2">
                  <c:v>555.930181493287</c:v>
                </c:pt>
              </c:numCache>
            </c:numRef>
          </c:val>
        </c:ser>
        <c:gapWidth val="150"/>
        <c:overlap val="0"/>
        <c:axId val="57116328"/>
        <c:axId val="11830723"/>
      </c:barChart>
      <c:catAx>
        <c:axId val="571163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830723"/>
        <c:crosses val="autoZero"/>
        <c:auto val="1"/>
        <c:lblAlgn val="ctr"/>
        <c:lblOffset val="100"/>
      </c:catAx>
      <c:valAx>
        <c:axId val="11830723"/>
        <c:scaling>
          <c:orientation val="minMax"/>
          <c:max val="5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11632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Elapsed Time in relation to Diffg_0slow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Ofast!$B$32</c:f>
              <c:strCache>
                <c:ptCount val="1"/>
                <c:pt idx="0">
                  <c:v>Diffg_0O1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Ofast!$A$33:$A$35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Ofast!$B$33:$B$35</c:f>
              <c:numCache>
                <c:formatCode>General</c:formatCode>
                <c:ptCount val="3"/>
                <c:pt idx="0">
                  <c:v>28.0440754141667</c:v>
                </c:pt>
                <c:pt idx="1">
                  <c:v>20.0995720061479</c:v>
                </c:pt>
                <c:pt idx="2">
                  <c:v>22.5768578489836</c:v>
                </c:pt>
              </c:numCache>
            </c:numRef>
          </c:val>
        </c:ser>
        <c:ser>
          <c:idx val="1"/>
          <c:order val="1"/>
          <c:tx>
            <c:strRef>
              <c:f>Ofast!$C$32</c:f>
              <c:strCache>
                <c:ptCount val="1"/>
                <c:pt idx="0">
                  <c:v>Diffg_0O2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Ofast!$A$33:$A$35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Ofast!$C$33:$C$35</c:f>
              <c:numCache>
                <c:formatCode>General</c:formatCode>
                <c:ptCount val="3"/>
                <c:pt idx="0">
                  <c:v>16.9556136141568</c:v>
                </c:pt>
                <c:pt idx="1">
                  <c:v>17.1670551123603</c:v>
                </c:pt>
                <c:pt idx="2">
                  <c:v>18.1339381062598</c:v>
                </c:pt>
              </c:numCache>
            </c:numRef>
          </c:val>
        </c:ser>
        <c:ser>
          <c:idx val="2"/>
          <c:order val="2"/>
          <c:tx>
            <c:strRef>
              <c:f>Ofast!$D$32</c:f>
              <c:strCache>
                <c:ptCount val="1"/>
                <c:pt idx="0">
                  <c:v>Diffg_0O3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Ofast!$A$33:$A$35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Ofast!$D$33:$D$35</c:f>
              <c:numCache>
                <c:formatCode>General</c:formatCode>
                <c:ptCount val="3"/>
                <c:pt idx="0">
                  <c:v>16.3235867178684</c:v>
                </c:pt>
                <c:pt idx="1">
                  <c:v>16.0947888845095</c:v>
                </c:pt>
                <c:pt idx="2">
                  <c:v>17.9878702989986</c:v>
                </c:pt>
              </c:numCache>
            </c:numRef>
          </c:val>
        </c:ser>
        <c:ser>
          <c:idx val="3"/>
          <c:order val="3"/>
          <c:tx>
            <c:strRef>
              <c:f>Ofast!$E$32</c:f>
              <c:strCache>
                <c:ptCount val="1"/>
                <c:pt idx="0">
                  <c:v>Diffg_0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Ofast!$A$33:$A$35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Ofast!$E$33:$E$35</c:f>
              <c:numCache>
                <c:formatCode>General</c:formatCode>
                <c:ptCount val="3"/>
                <c:pt idx="0">
                  <c:v>18.9510984384065</c:v>
                </c:pt>
                <c:pt idx="1">
                  <c:v>15.741796941409</c:v>
                </c:pt>
                <c:pt idx="2">
                  <c:v>17.3706546107182</c:v>
                </c:pt>
              </c:numCache>
            </c:numRef>
          </c:val>
        </c:ser>
        <c:gapWidth val="100"/>
        <c:overlap val="0"/>
        <c:axId val="33330174"/>
        <c:axId val="72127536"/>
      </c:barChart>
      <c:catAx>
        <c:axId val="333301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3D-Matrix Size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2127536"/>
        <c:crosses val="autoZero"/>
        <c:auto val="1"/>
        <c:lblAlgn val="ctr"/>
        <c:lblOffset val="100"/>
      </c:catAx>
      <c:valAx>
        <c:axId val="72127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Relative Part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33301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Numper of Operations per Seconds for different Optimization flags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Ofast!$B$40:$F$40</c:f>
              <c:strCache>
                <c:ptCount val="5"/>
                <c:pt idx="0">
                  <c:v>Diffg_0slow</c:v>
                </c:pt>
                <c:pt idx="1">
                  <c:v>Diffg_0O1</c:v>
                </c:pt>
                <c:pt idx="2">
                  <c:v>Diffg_0O2</c:v>
                </c:pt>
                <c:pt idx="3">
                  <c:v>Diffg_0O3</c:v>
                </c:pt>
                <c:pt idx="4">
                  <c:v>Diffg_0</c:v>
                </c:pt>
              </c:strCache>
            </c:strRef>
          </c:cat>
          <c:val>
            <c:numRef>
              <c:f>Ofast!$B$43:$F$43</c:f>
              <c:numCache>
                <c:formatCode>General</c:formatCode>
                <c:ptCount val="5"/>
                <c:pt idx="0">
                  <c:v>21787058305.1964</c:v>
                </c:pt>
                <c:pt idx="1">
                  <c:v>96501729562.7668</c:v>
                </c:pt>
                <c:pt idx="2">
                  <c:v>120145211578.039</c:v>
                </c:pt>
                <c:pt idx="3">
                  <c:v>121120832778.127</c:v>
                </c:pt>
                <c:pt idx="4">
                  <c:v>125424509285.638</c:v>
                </c:pt>
              </c:numCache>
            </c:numRef>
          </c:val>
        </c:ser>
        <c:gapWidth val="100"/>
        <c:overlap val="0"/>
        <c:axId val="10570371"/>
        <c:axId val="96917312"/>
      </c:barChart>
      <c:catAx>
        <c:axId val="105703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6917312"/>
        <c:crosses val="autoZero"/>
        <c:auto val="1"/>
        <c:lblAlgn val="ctr"/>
        <c:lblOffset val="100"/>
      </c:catAx>
      <c:valAx>
        <c:axId val="96917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1057037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Float vs Double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relativefloatvsdoubledata!$A$2</c:f>
              <c:strCache>
                <c:ptCount val="1"/>
                <c:pt idx="0">
                  <c:v>(50, 50, 50)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relativefloatvsdoubledata!$B$1:$H$1</c:f>
              <c:strCache>
                <c:ptCount val="7"/>
                <c:pt idx="0">
                  <c:v>Cycles</c:v>
                </c:pt>
                <c:pt idx="1">
                  <c:v>Instructions</c:v>
                </c:pt>
                <c:pt idx="2">
                  <c:v>Cache-Misses</c:v>
                </c:pt>
                <c:pt idx="3">
                  <c:v>Task-Clock</c:v>
                </c:pt>
                <c:pt idx="4">
                  <c:v>Instr/cycle</c:v>
                </c:pt>
                <c:pt idx="5">
                  <c:v>Operations/Second (n^6/s)</c:v>
                </c:pt>
                <c:pt idx="6">
                  <c:v>seconds time elapsed</c:v>
                </c:pt>
              </c:strCache>
            </c:strRef>
          </c:cat>
          <c:val>
            <c:numRef>
              <c:f>relativefloatvsdoubledata!$B$2:$H$2</c:f>
              <c:numCache>
                <c:formatCode>General</c:formatCode>
                <c:ptCount val="7"/>
                <c:pt idx="0">
                  <c:v>83.8356587928387</c:v>
                </c:pt>
                <c:pt idx="1">
                  <c:v>91.6725537378004</c:v>
                </c:pt>
                <c:pt idx="2">
                  <c:v>50.9593106500403</c:v>
                </c:pt>
                <c:pt idx="3">
                  <c:v>79.394488477392</c:v>
                </c:pt>
                <c:pt idx="4">
                  <c:v>106.976744186047</c:v>
                </c:pt>
                <c:pt idx="5">
                  <c:v>125.158599955688</c:v>
                </c:pt>
                <c:pt idx="6">
                  <c:v>79.8986246533633</c:v>
                </c:pt>
              </c:numCache>
            </c:numRef>
          </c:val>
        </c:ser>
        <c:ser>
          <c:idx val="1"/>
          <c:order val="1"/>
          <c:tx>
            <c:strRef>
              <c:f>relativefloatvsdoubledata!$A$3</c:f>
              <c:strCache>
                <c:ptCount val="1"/>
                <c:pt idx="0">
                  <c:v>(75, 75, 75)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relativefloatvsdoubledata!$B$1:$H$1</c:f>
              <c:strCache>
                <c:ptCount val="7"/>
                <c:pt idx="0">
                  <c:v>Cycles</c:v>
                </c:pt>
                <c:pt idx="1">
                  <c:v>Instructions</c:v>
                </c:pt>
                <c:pt idx="2">
                  <c:v>Cache-Misses</c:v>
                </c:pt>
                <c:pt idx="3">
                  <c:v>Task-Clock</c:v>
                </c:pt>
                <c:pt idx="4">
                  <c:v>Instr/cycle</c:v>
                </c:pt>
                <c:pt idx="5">
                  <c:v>Operations/Second (n^6/s)</c:v>
                </c:pt>
                <c:pt idx="6">
                  <c:v>seconds time elapsed</c:v>
                </c:pt>
              </c:strCache>
            </c:strRef>
          </c:cat>
          <c:val>
            <c:numRef>
              <c:f>relativefloatvsdoubledata!$B$3:$H$3</c:f>
              <c:numCache>
                <c:formatCode>General</c:formatCode>
                <c:ptCount val="7"/>
                <c:pt idx="0">
                  <c:v>55.9747586199866</c:v>
                </c:pt>
                <c:pt idx="1">
                  <c:v>91.3895809462105</c:v>
                </c:pt>
                <c:pt idx="2">
                  <c:v>0.975254461286161</c:v>
                </c:pt>
                <c:pt idx="3">
                  <c:v>80.1626812211796</c:v>
                </c:pt>
                <c:pt idx="4">
                  <c:v>113.986013986014</c:v>
                </c:pt>
                <c:pt idx="5">
                  <c:v>124.749959029836</c:v>
                </c:pt>
                <c:pt idx="6">
                  <c:v>80.160346967395</c:v>
                </c:pt>
              </c:numCache>
            </c:numRef>
          </c:val>
        </c:ser>
        <c:ser>
          <c:idx val="2"/>
          <c:order val="2"/>
          <c:tx>
            <c:strRef>
              <c:f>relativefloatvsdoubledata!$A$4</c:f>
              <c:strCache>
                <c:ptCount val="1"/>
                <c:pt idx="0">
                  <c:v>(100, 100, 100)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relativefloatvsdoubledata!$B$1:$H$1</c:f>
              <c:strCache>
                <c:ptCount val="7"/>
                <c:pt idx="0">
                  <c:v>Cycles</c:v>
                </c:pt>
                <c:pt idx="1">
                  <c:v>Instructions</c:v>
                </c:pt>
                <c:pt idx="2">
                  <c:v>Cache-Misses</c:v>
                </c:pt>
                <c:pt idx="3">
                  <c:v>Task-Clock</c:v>
                </c:pt>
                <c:pt idx="4">
                  <c:v>Instr/cycle</c:v>
                </c:pt>
                <c:pt idx="5">
                  <c:v>Operations/Second (n^6/s)</c:v>
                </c:pt>
                <c:pt idx="6">
                  <c:v>seconds time elapsed</c:v>
                </c:pt>
              </c:strCache>
            </c:strRef>
          </c:cat>
          <c:val>
            <c:numRef>
              <c:f>relativefloatvsdoubledata!$B$4:$H$4</c:f>
              <c:numCache>
                <c:formatCode>General</c:formatCode>
                <c:ptCount val="7"/>
                <c:pt idx="0">
                  <c:v>79.8579229625325</c:v>
                </c:pt>
                <c:pt idx="1">
                  <c:v>91.381339159803</c:v>
                </c:pt>
                <c:pt idx="2">
                  <c:v>13.6762152004011</c:v>
                </c:pt>
                <c:pt idx="3">
                  <c:v>79.7449198659352</c:v>
                </c:pt>
                <c:pt idx="4">
                  <c:v>114.074074074074</c:v>
                </c:pt>
                <c:pt idx="5">
                  <c:v>125.419914170604</c:v>
                </c:pt>
                <c:pt idx="6">
                  <c:v>79.7321547070859</c:v>
                </c:pt>
              </c:numCache>
            </c:numRef>
          </c:val>
        </c:ser>
        <c:gapWidth val="100"/>
        <c:overlap val="0"/>
        <c:axId val="31421148"/>
        <c:axId val="94024269"/>
      </c:barChart>
      <c:catAx>
        <c:axId val="314211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4024269"/>
        <c:crosses val="autoZero"/>
        <c:auto val="1"/>
        <c:lblAlgn val="ctr"/>
        <c:lblOffset val="100"/>
      </c:catAx>
      <c:valAx>
        <c:axId val="940242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14211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133920</xdr:colOff>
      <xdr:row>34</xdr:row>
      <xdr:rowOff>102240</xdr:rowOff>
    </xdr:to>
    <xdr:graphicFrame>
      <xdr:nvGraphicFramePr>
        <xdr:cNvPr id="0" name="Diagramm 1"/>
        <xdr:cNvGraphicFramePr/>
      </xdr:nvGraphicFramePr>
      <xdr:xfrm>
        <a:off x="0" y="0"/>
        <a:ext cx="9221400" cy="562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133920</xdr:colOff>
      <xdr:row>34</xdr:row>
      <xdr:rowOff>102240</xdr:rowOff>
    </xdr:to>
    <xdr:graphicFrame>
      <xdr:nvGraphicFramePr>
        <xdr:cNvPr id="1" name="Diagramm 1"/>
        <xdr:cNvGraphicFramePr/>
      </xdr:nvGraphicFramePr>
      <xdr:xfrm>
        <a:off x="0" y="0"/>
        <a:ext cx="9221400" cy="562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131040</xdr:colOff>
      <xdr:row>34</xdr:row>
      <xdr:rowOff>97200</xdr:rowOff>
    </xdr:to>
    <xdr:graphicFrame>
      <xdr:nvGraphicFramePr>
        <xdr:cNvPr id="2" name="Diagramm 1"/>
        <xdr:cNvGraphicFramePr/>
      </xdr:nvGraphicFramePr>
      <xdr:xfrm>
        <a:off x="0" y="0"/>
        <a:ext cx="9218520" cy="56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131040</xdr:colOff>
      <xdr:row>34</xdr:row>
      <xdr:rowOff>97200</xdr:rowOff>
    </xdr:to>
    <xdr:graphicFrame>
      <xdr:nvGraphicFramePr>
        <xdr:cNvPr id="3" name="Diagramm 1"/>
        <xdr:cNvGraphicFramePr/>
      </xdr:nvGraphicFramePr>
      <xdr:xfrm>
        <a:off x="0" y="0"/>
        <a:ext cx="9218520" cy="56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131040</xdr:colOff>
      <xdr:row>34</xdr:row>
      <xdr:rowOff>97200</xdr:rowOff>
    </xdr:to>
    <xdr:graphicFrame>
      <xdr:nvGraphicFramePr>
        <xdr:cNvPr id="4" name="Diagramm 1"/>
        <xdr:cNvGraphicFramePr/>
      </xdr:nvGraphicFramePr>
      <xdr:xfrm>
        <a:off x="0" y="0"/>
        <a:ext cx="9218520" cy="56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10</xdr:col>
      <xdr:colOff>630720</xdr:colOff>
      <xdr:row>29</xdr:row>
      <xdr:rowOff>125640</xdr:rowOff>
    </xdr:to>
    <xdr:graphicFrame>
      <xdr:nvGraphicFramePr>
        <xdr:cNvPr id="5" name=""/>
        <xdr:cNvGraphicFramePr/>
      </xdr:nvGraphicFramePr>
      <xdr:xfrm>
        <a:off x="360" y="360"/>
        <a:ext cx="8758080" cy="483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11</xdr:col>
      <xdr:colOff>684000</xdr:colOff>
      <xdr:row>36</xdr:row>
      <xdr:rowOff>9360</xdr:rowOff>
    </xdr:to>
    <xdr:graphicFrame>
      <xdr:nvGraphicFramePr>
        <xdr:cNvPr id="6" name=""/>
        <xdr:cNvGraphicFramePr/>
      </xdr:nvGraphicFramePr>
      <xdr:xfrm>
        <a:off x="360" y="360"/>
        <a:ext cx="9624240" cy="586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10</xdr:col>
      <xdr:colOff>491400</xdr:colOff>
      <xdr:row>29</xdr:row>
      <xdr:rowOff>133920</xdr:rowOff>
    </xdr:to>
    <xdr:graphicFrame>
      <xdr:nvGraphicFramePr>
        <xdr:cNvPr id="7" name=""/>
        <xdr:cNvGraphicFramePr/>
      </xdr:nvGraphicFramePr>
      <xdr:xfrm>
        <a:off x="360" y="360"/>
        <a:ext cx="8618760" cy="484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1" zoomScaleNormal="11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5" hidden="false" customHeight="false" outlineLevel="0" collapsed="false">
      <c r="B1" s="0" t="s">
        <v>0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</row>
    <row r="2" customFormat="false" ht="15" hidden="false" customHeight="false" outlineLevel="0" collapsed="false">
      <c r="A2" s="0" t="s">
        <v>23</v>
      </c>
      <c r="B2" s="0" t="n">
        <v>83.8356587928387</v>
      </c>
      <c r="C2" s="0" t="n">
        <v>91.6725537378004</v>
      </c>
      <c r="D2" s="0" t="n">
        <v>50.9593106500403</v>
      </c>
      <c r="E2" s="0" t="n">
        <v>79.394488477392</v>
      </c>
      <c r="F2" s="0" t="n">
        <v>106.976744186047</v>
      </c>
      <c r="G2" s="0" t="n">
        <v>125.158599955688</v>
      </c>
      <c r="H2" s="0" t="n">
        <v>79.8986246533633</v>
      </c>
    </row>
    <row r="3" customFormat="false" ht="15" hidden="false" customHeight="false" outlineLevel="0" collapsed="false">
      <c r="A3" s="0" t="s">
        <v>24</v>
      </c>
      <c r="B3" s="0" t="n">
        <v>55.9747586199866</v>
      </c>
      <c r="C3" s="0" t="n">
        <v>91.3895809462105</v>
      </c>
      <c r="D3" s="0" t="n">
        <v>0.975254461286161</v>
      </c>
      <c r="E3" s="0" t="n">
        <v>80.1626812211796</v>
      </c>
      <c r="F3" s="0" t="n">
        <v>113.986013986014</v>
      </c>
      <c r="G3" s="0" t="n">
        <v>124.749959029836</v>
      </c>
      <c r="H3" s="0" t="n">
        <v>80.160346967395</v>
      </c>
    </row>
    <row r="4" customFormat="false" ht="15" hidden="false" customHeight="false" outlineLevel="0" collapsed="false">
      <c r="A4" s="0" t="s">
        <v>25</v>
      </c>
      <c r="B4" s="0" t="n">
        <v>79.8579229625325</v>
      </c>
      <c r="C4" s="0" t="n">
        <v>91.381339159803</v>
      </c>
      <c r="D4" s="0" t="n">
        <v>13.6762152004011</v>
      </c>
      <c r="E4" s="0" t="n">
        <v>79.7449198659352</v>
      </c>
      <c r="F4" s="0" t="n">
        <v>114.074074074074</v>
      </c>
      <c r="G4" s="0" t="n">
        <v>125.419914170604</v>
      </c>
      <c r="H4" s="0" t="n">
        <v>79.7321547070859</v>
      </c>
    </row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1" zoomScaleNormal="11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normal" topLeftCell="G15" colorId="64" zoomScale="100" zoomScaleNormal="10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7.67"/>
    <col collapsed="false" customWidth="true" hidden="false" outlineLevel="0" max="3" min="3" style="0" width="20"/>
    <col collapsed="false" customWidth="true" hidden="false" outlineLevel="0" max="4" min="4" style="0" width="16.67"/>
    <col collapsed="false" customWidth="true" hidden="false" outlineLevel="0" max="5" min="5" style="0" width="20"/>
    <col collapsed="false" customWidth="true" hidden="false" outlineLevel="0" max="6" min="6" style="0" width="23.17"/>
    <col collapsed="false" customWidth="true" hidden="false" outlineLevel="0" max="7" min="7" style="0" width="18.83"/>
    <col collapsed="false" customWidth="true" hidden="false" outlineLevel="0" max="1025" min="8" style="0" width="10.49"/>
  </cols>
  <sheetData>
    <row r="1" customFormat="false" ht="15" hidden="false" customHeight="false" outlineLevel="0" collapsed="false">
      <c r="A1" s="1"/>
      <c r="B1" s="2" t="s">
        <v>0</v>
      </c>
      <c r="C1" s="2" t="s">
        <v>0</v>
      </c>
      <c r="E1" s="3"/>
      <c r="F1" s="2" t="s">
        <v>0</v>
      </c>
      <c r="G1" s="3"/>
    </row>
    <row r="2" customFormat="false" ht="15" hidden="false" customHeight="false" outlineLevel="0" collapsed="false">
      <c r="A2" s="1"/>
      <c r="B2" s="4" t="s">
        <v>1</v>
      </c>
      <c r="C2" s="3" t="s">
        <v>2</v>
      </c>
      <c r="E2" s="3"/>
      <c r="F2" s="3"/>
      <c r="G2" s="3"/>
    </row>
    <row r="3" customFormat="false" ht="15" hidden="false" customHeight="false" outlineLevel="0" collapsed="false">
      <c r="A3" s="3" t="s">
        <v>3</v>
      </c>
      <c r="B3" s="5" t="n">
        <v>426588737</v>
      </c>
      <c r="C3" s="5" t="n">
        <v>357633478</v>
      </c>
      <c r="E3" s="3"/>
      <c r="F3" s="3" t="n">
        <f aca="false">C3/B3*100</f>
        <v>83.8356587928387</v>
      </c>
      <c r="G3" s="3"/>
    </row>
    <row r="4" customFormat="false" ht="15" hidden="false" customHeight="false" outlineLevel="0" collapsed="false">
      <c r="A4" s="0" t="s">
        <v>4</v>
      </c>
      <c r="B4" s="5" t="n">
        <v>8134544145</v>
      </c>
      <c r="C4" s="5" t="n">
        <v>4553291450</v>
      </c>
      <c r="E4" s="3"/>
      <c r="F4" s="3" t="n">
        <f aca="false">C4/B4*100</f>
        <v>55.9747586199866</v>
      </c>
      <c r="G4" s="1"/>
    </row>
    <row r="5" customFormat="false" ht="15" hidden="false" customHeight="false" outlineLevel="0" collapsed="false">
      <c r="A5" s="3" t="s">
        <v>5</v>
      </c>
      <c r="B5" s="5" t="n">
        <v>33655285085</v>
      </c>
      <c r="C5" s="5" t="n">
        <v>26876411636</v>
      </c>
      <c r="E5" s="3"/>
      <c r="F5" s="3" t="n">
        <f aca="false">C5/B5*100</f>
        <v>79.8579229625325</v>
      </c>
      <c r="G5" s="1"/>
    </row>
    <row r="6" customFormat="false" ht="15" hidden="false" customHeight="false" outlineLevel="0" collapsed="false">
      <c r="A6" s="3"/>
      <c r="B6" s="5"/>
      <c r="C6" s="5"/>
      <c r="E6" s="3"/>
      <c r="F6" s="3"/>
      <c r="G6" s="1"/>
    </row>
    <row r="7" customFormat="false" ht="15" hidden="false" customHeight="false" outlineLevel="0" collapsed="false">
      <c r="A7" s="6"/>
      <c r="B7" s="2" t="s">
        <v>6</v>
      </c>
      <c r="C7" s="2"/>
      <c r="E7" s="3"/>
      <c r="F7" s="3" t="s">
        <v>6</v>
      </c>
      <c r="G7" s="1"/>
    </row>
    <row r="8" customFormat="false" ht="15" hidden="false" customHeight="false" outlineLevel="0" collapsed="false">
      <c r="A8" s="6"/>
      <c r="B8" s="4" t="s">
        <v>1</v>
      </c>
      <c r="C8" s="3" t="s">
        <v>2</v>
      </c>
      <c r="E8" s="3"/>
      <c r="F8" s="3"/>
      <c r="G8" s="3"/>
    </row>
    <row r="9" customFormat="false" ht="15" hidden="false" customHeight="false" outlineLevel="0" collapsed="false">
      <c r="A9" s="3" t="s">
        <v>3</v>
      </c>
      <c r="B9" s="5" t="n">
        <v>734820689</v>
      </c>
      <c r="C9" s="5" t="n">
        <v>673628891</v>
      </c>
      <c r="E9" s="3"/>
      <c r="F9" s="3" t="n">
        <f aca="false">C9/B9*100</f>
        <v>91.6725537378004</v>
      </c>
      <c r="G9" s="1"/>
    </row>
    <row r="10" customFormat="false" ht="15" hidden="false" customHeight="false" outlineLevel="0" collapsed="false">
      <c r="A10" s="0" t="s">
        <v>4</v>
      </c>
      <c r="B10" s="5" t="n">
        <v>8134544145</v>
      </c>
      <c r="C10" s="5" t="n">
        <v>7434125806</v>
      </c>
      <c r="E10" s="3"/>
      <c r="F10" s="3" t="n">
        <f aca="false">C10/B10*100</f>
        <v>91.3895809462105</v>
      </c>
      <c r="G10" s="1"/>
    </row>
    <row r="11" customFormat="false" ht="15" hidden="false" customHeight="false" outlineLevel="0" collapsed="false">
      <c r="A11" s="3" t="s">
        <v>5</v>
      </c>
      <c r="B11" s="5" t="n">
        <v>45427467255</v>
      </c>
      <c r="C11" s="5" t="n">
        <v>41512227924</v>
      </c>
      <c r="E11" s="3"/>
      <c r="F11" s="3" t="n">
        <f aca="false">C11/B11*100</f>
        <v>91.381339159803</v>
      </c>
      <c r="G11" s="1"/>
    </row>
    <row r="12" customFormat="false" ht="15" hidden="false" customHeight="false" outlineLevel="0" collapsed="false">
      <c r="E12" s="3"/>
      <c r="F12" s="3"/>
      <c r="G12" s="1"/>
    </row>
    <row r="13" customFormat="false" ht="15" hidden="false" customHeight="false" outlineLevel="0" collapsed="false">
      <c r="A13" s="6"/>
      <c r="B13" s="2" t="s">
        <v>7</v>
      </c>
      <c r="C13" s="2"/>
      <c r="F13" s="0" t="s">
        <v>7</v>
      </c>
    </row>
    <row r="14" customFormat="false" ht="15" hidden="false" customHeight="false" outlineLevel="0" collapsed="false">
      <c r="A14" s="6"/>
      <c r="B14" s="4" t="s">
        <v>1</v>
      </c>
      <c r="C14" s="3" t="s">
        <v>2</v>
      </c>
    </row>
    <row r="15" customFormat="false" ht="15" hidden="false" customHeight="false" outlineLevel="0" collapsed="false">
      <c r="A15" s="3" t="s">
        <v>3</v>
      </c>
      <c r="B15" s="5" t="n">
        <v>38413</v>
      </c>
      <c r="C15" s="5" t="n">
        <v>19575</v>
      </c>
      <c r="F15" s="3" t="n">
        <f aca="false">C15/B15*100</f>
        <v>50.9593106500403</v>
      </c>
    </row>
    <row r="16" customFormat="false" ht="15" hidden="false" customHeight="false" outlineLevel="0" collapsed="false">
      <c r="A16" s="0" t="s">
        <v>4</v>
      </c>
      <c r="B16" s="5" t="n">
        <v>5402590</v>
      </c>
      <c r="C16" s="5" t="n">
        <v>52689</v>
      </c>
      <c r="F16" s="3" t="n">
        <f aca="false">C16/B16*100</f>
        <v>0.975254461286161</v>
      </c>
    </row>
    <row r="17" customFormat="false" ht="15" hidden="false" customHeight="false" outlineLevel="0" collapsed="false">
      <c r="A17" s="3" t="s">
        <v>5</v>
      </c>
      <c r="B17" s="5" t="n">
        <v>250791001</v>
      </c>
      <c r="C17" s="5" t="n">
        <v>34298717</v>
      </c>
      <c r="F17" s="3" t="n">
        <f aca="false">C17/B17*100</f>
        <v>13.6762152004011</v>
      </c>
    </row>
    <row r="18" customFormat="false" ht="15" hidden="false" customHeight="false" outlineLevel="0" collapsed="false">
      <c r="A18" s="3"/>
      <c r="B18" s="5"/>
      <c r="C18" s="5"/>
    </row>
    <row r="20" customFormat="false" ht="15" hidden="false" customHeight="false" outlineLevel="0" collapsed="false">
      <c r="A20" s="6"/>
      <c r="B20" s="2" t="s">
        <v>8</v>
      </c>
      <c r="C20" s="2"/>
      <c r="F20" s="0" t="s">
        <v>8</v>
      </c>
    </row>
    <row r="21" customFormat="false" ht="15" hidden="false" customHeight="false" outlineLevel="0" collapsed="false">
      <c r="A21" s="6"/>
      <c r="B21" s="4" t="s">
        <v>1</v>
      </c>
      <c r="C21" s="3" t="s">
        <v>2</v>
      </c>
    </row>
    <row r="22" customFormat="false" ht="15" hidden="false" customHeight="false" outlineLevel="0" collapsed="false">
      <c r="A22" s="3" t="s">
        <v>3</v>
      </c>
      <c r="B22" s="4" t="n">
        <v>174.272786</v>
      </c>
      <c r="C22" s="4" t="n">
        <v>138.362987</v>
      </c>
      <c r="F22" s="3" t="n">
        <f aca="false">C22/B22*100</f>
        <v>79.394488477392</v>
      </c>
    </row>
    <row r="23" customFormat="false" ht="15" hidden="false" customHeight="false" outlineLevel="0" collapsed="false">
      <c r="A23" s="0" t="s">
        <v>4</v>
      </c>
      <c r="B23" s="4" t="n">
        <v>1686.250681</v>
      </c>
      <c r="C23" s="4" t="n">
        <v>1351.743758</v>
      </c>
      <c r="F23" s="3" t="n">
        <f aca="false">C23/B23*100</f>
        <v>80.1626812211796</v>
      </c>
    </row>
    <row r="24" customFormat="false" ht="15" hidden="false" customHeight="false" outlineLevel="0" collapsed="false">
      <c r="A24" s="3" t="s">
        <v>5</v>
      </c>
      <c r="B24" s="4" t="n">
        <v>10008.51638</v>
      </c>
      <c r="C24" s="4" t="n">
        <v>7981.283367</v>
      </c>
      <c r="F24" s="3" t="n">
        <f aca="false">C24/B24*100</f>
        <v>79.7449198659352</v>
      </c>
    </row>
    <row r="26" customFormat="false" ht="15" hidden="false" customHeight="false" outlineLevel="0" collapsed="false">
      <c r="A26" s="6"/>
      <c r="B26" s="2" t="s">
        <v>9</v>
      </c>
      <c r="C26" s="2"/>
      <c r="F26" s="7" t="s">
        <v>9</v>
      </c>
    </row>
    <row r="27" customFormat="false" ht="15" hidden="false" customHeight="false" outlineLevel="0" collapsed="false">
      <c r="A27" s="6"/>
      <c r="B27" s="4" t="s">
        <v>1</v>
      </c>
      <c r="C27" s="3" t="s">
        <v>2</v>
      </c>
    </row>
    <row r="28" customFormat="false" ht="15" hidden="false" customHeight="false" outlineLevel="0" collapsed="false">
      <c r="A28" s="3" t="s">
        <v>3</v>
      </c>
      <c r="B28" s="8" t="n">
        <v>1.72</v>
      </c>
      <c r="C28" s="8" t="n">
        <v>1.84</v>
      </c>
      <c r="F28" s="3" t="n">
        <f aca="false">C28/B28*100</f>
        <v>106.976744186047</v>
      </c>
    </row>
    <row r="29" customFormat="false" ht="15" hidden="false" customHeight="false" outlineLevel="0" collapsed="false">
      <c r="A29" s="0" t="s">
        <v>4</v>
      </c>
      <c r="B29" s="8" t="n">
        <v>1.43</v>
      </c>
      <c r="C29" s="8" t="n">
        <v>1.63</v>
      </c>
      <c r="F29" s="3" t="n">
        <f aca="false">C29/B29*100</f>
        <v>113.986013986014</v>
      </c>
    </row>
    <row r="30" customFormat="false" ht="15" hidden="false" customHeight="false" outlineLevel="0" collapsed="false">
      <c r="A30" s="3" t="s">
        <v>5</v>
      </c>
      <c r="B30" s="8" t="n">
        <v>1.35</v>
      </c>
      <c r="C30" s="8" t="n">
        <v>1.54</v>
      </c>
      <c r="F30" s="3" t="n">
        <f aca="false">C30/B30*100</f>
        <v>114.074074074074</v>
      </c>
    </row>
    <row r="31" customFormat="false" ht="15" hidden="false" customHeight="false" outlineLevel="0" collapsed="false">
      <c r="A31" s="3"/>
      <c r="B31" s="4"/>
      <c r="C31" s="4"/>
    </row>
    <row r="33" customFormat="false" ht="15" hidden="false" customHeight="false" outlineLevel="0" collapsed="false">
      <c r="A33" s="6"/>
      <c r="B33" s="2" t="s">
        <v>10</v>
      </c>
      <c r="C33" s="2"/>
      <c r="F33" s="7" t="s">
        <v>10</v>
      </c>
    </row>
    <row r="34" customFormat="false" ht="15" hidden="false" customHeight="false" outlineLevel="0" collapsed="false">
      <c r="A34" s="1"/>
      <c r="B34" s="4" t="s">
        <v>1</v>
      </c>
      <c r="C34" s="3" t="s">
        <v>2</v>
      </c>
    </row>
    <row r="35" customFormat="false" ht="15" hidden="false" customHeight="false" outlineLevel="0" collapsed="false">
      <c r="A35" s="3" t="s">
        <v>3</v>
      </c>
      <c r="B35" s="5" t="n">
        <f aca="false">$E35^6/B41</f>
        <v>89397611488.0617</v>
      </c>
      <c r="C35" s="5" t="n">
        <f aca="false">$E35^6/C41</f>
        <v>111888798932.284</v>
      </c>
      <c r="E35" s="0" t="n">
        <v>50</v>
      </c>
      <c r="F35" s="3" t="n">
        <f aca="false">C35/B35*100</f>
        <v>125.158599955688</v>
      </c>
    </row>
    <row r="36" customFormat="false" ht="15" hidden="false" customHeight="false" outlineLevel="0" collapsed="false">
      <c r="A36" s="9" t="s">
        <v>4</v>
      </c>
      <c r="B36" s="5" t="n">
        <f aca="false">$E36^6/B42</f>
        <v>105624231058.843</v>
      </c>
      <c r="C36" s="5" t="n">
        <f aca="false">$E36^6/C42</f>
        <v>131766184971.487</v>
      </c>
      <c r="E36" s="0" t="n">
        <v>75</v>
      </c>
      <c r="F36" s="3" t="n">
        <f aca="false">C36/B36*100</f>
        <v>124.749959029836</v>
      </c>
    </row>
    <row r="37" customFormat="false" ht="15" hidden="false" customHeight="false" outlineLevel="0" collapsed="false">
      <c r="A37" s="3" t="s">
        <v>5</v>
      </c>
      <c r="B37" s="5" t="n">
        <f aca="false">$E37^6/B43</f>
        <v>100003663784.228</v>
      </c>
      <c r="C37" s="5" t="n">
        <f aca="false">$E37^6/C43</f>
        <v>125424509285.638</v>
      </c>
      <c r="E37" s="0" t="n">
        <v>100</v>
      </c>
      <c r="F37" s="3" t="n">
        <f aca="false">C37/B37*100</f>
        <v>125.419914170604</v>
      </c>
    </row>
    <row r="38" customFormat="false" ht="15" hidden="false" customHeight="false" outlineLevel="0" collapsed="false">
      <c r="A38" s="3"/>
      <c r="B38" s="10"/>
      <c r="C38" s="10"/>
    </row>
    <row r="39" customFormat="false" ht="15" hidden="false" customHeight="false" outlineLevel="0" collapsed="false">
      <c r="A39" s="6"/>
      <c r="B39" s="2" t="s">
        <v>11</v>
      </c>
      <c r="C39" s="2"/>
      <c r="F39" s="0" t="s">
        <v>11</v>
      </c>
    </row>
    <row r="40" customFormat="false" ht="15" hidden="false" customHeight="false" outlineLevel="0" collapsed="false">
      <c r="A40" s="6"/>
      <c r="B40" s="4" t="s">
        <v>1</v>
      </c>
      <c r="C40" s="3" t="s">
        <v>2</v>
      </c>
    </row>
    <row r="41" customFormat="false" ht="15" hidden="false" customHeight="false" outlineLevel="0" collapsed="false">
      <c r="A41" s="3" t="s">
        <v>3</v>
      </c>
      <c r="B41" s="4" t="n">
        <v>0.174780956</v>
      </c>
      <c r="C41" s="4" t="n">
        <v>0.13964758</v>
      </c>
      <c r="F41" s="3" t="n">
        <f aca="false">C41/B41*100</f>
        <v>79.8986246533633</v>
      </c>
    </row>
    <row r="42" customFormat="false" ht="15" hidden="false" customHeight="false" outlineLevel="0" collapsed="false">
      <c r="A42" s="0" t="s">
        <v>4</v>
      </c>
      <c r="B42" s="4" t="n">
        <v>1.685015965</v>
      </c>
      <c r="C42" s="4" t="n">
        <v>1.350714644</v>
      </c>
      <c r="F42" s="3" t="n">
        <f aca="false">C42/B42*100</f>
        <v>80.160346967395</v>
      </c>
    </row>
    <row r="43" customFormat="false" ht="15" hidden="false" customHeight="false" outlineLevel="0" collapsed="false">
      <c r="A43" s="3" t="s">
        <v>5</v>
      </c>
      <c r="B43" s="4" t="n">
        <v>9.999633635</v>
      </c>
      <c r="C43" s="4" t="n">
        <v>7.97292336</v>
      </c>
      <c r="F43" s="3" t="n">
        <f aca="false">C43/B43*100</f>
        <v>79.7321547070859</v>
      </c>
    </row>
  </sheetData>
  <mergeCells count="7">
    <mergeCell ref="B1:C1"/>
    <mergeCell ref="B7:C7"/>
    <mergeCell ref="B13:C13"/>
    <mergeCell ref="B20:C20"/>
    <mergeCell ref="B26:C26"/>
    <mergeCell ref="B33:C33"/>
    <mergeCell ref="B39:C3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F35" activeCellId="0" sqref="F35"/>
    </sheetView>
  </sheetViews>
  <sheetFormatPr defaultRowHeight="1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7.67"/>
    <col collapsed="false" customWidth="true" hidden="false" outlineLevel="0" max="3" min="3" style="0" width="20"/>
    <col collapsed="false" customWidth="true" hidden="false" outlineLevel="0" max="4" min="4" style="0" width="16.67"/>
    <col collapsed="false" customWidth="true" hidden="false" outlineLevel="0" max="5" min="5" style="0" width="20"/>
    <col collapsed="false" customWidth="true" hidden="false" outlineLevel="0" max="6" min="6" style="0" width="23.17"/>
    <col collapsed="false" customWidth="true" hidden="false" outlineLevel="0" max="7" min="7" style="0" width="18.83"/>
    <col collapsed="false" customWidth="true" hidden="false" outlineLevel="0" max="1025" min="8" style="0" width="10.49"/>
  </cols>
  <sheetData>
    <row r="1" customFormat="false" ht="16" hidden="false" customHeight="false" outlineLevel="0" collapsed="false">
      <c r="A1" s="1"/>
      <c r="B1" s="2" t="s">
        <v>0</v>
      </c>
      <c r="C1" s="2"/>
      <c r="D1" s="2"/>
      <c r="E1" s="2"/>
      <c r="F1" s="3"/>
      <c r="G1" s="3"/>
    </row>
    <row r="2" customFormat="false" ht="15" hidden="false" customHeight="false" outlineLevel="0" collapsed="false">
      <c r="A2" s="1"/>
      <c r="B2" s="4" t="s">
        <v>12</v>
      </c>
      <c r="C2" s="4" t="s">
        <v>13</v>
      </c>
      <c r="D2" s="4" t="s">
        <v>14</v>
      </c>
      <c r="E2" s="4" t="s">
        <v>15</v>
      </c>
      <c r="F2" s="3" t="s">
        <v>2</v>
      </c>
      <c r="G2" s="3"/>
    </row>
    <row r="3" customFormat="false" ht="15" hidden="false" customHeight="false" outlineLevel="0" collapsed="false">
      <c r="A3" s="3" t="s">
        <v>3</v>
      </c>
      <c r="B3" s="5" t="n">
        <v>2365760967</v>
      </c>
      <c r="C3" s="5" t="n">
        <v>517957554</v>
      </c>
      <c r="D3" s="5" t="n">
        <v>680941063</v>
      </c>
      <c r="E3" s="5" t="n">
        <v>679657411</v>
      </c>
      <c r="F3" s="5" t="n">
        <v>357633478</v>
      </c>
      <c r="G3" s="3"/>
    </row>
    <row r="4" customFormat="false" ht="15" hidden="false" customHeight="false" outlineLevel="0" collapsed="false">
      <c r="A4" s="0" t="s">
        <v>4</v>
      </c>
      <c r="B4" s="5" t="n">
        <v>27755424150</v>
      </c>
      <c r="C4" s="5" t="n">
        <v>5834273662</v>
      </c>
      <c r="D4" s="5" t="n">
        <v>7888819367</v>
      </c>
      <c r="E4" s="5" t="n">
        <v>7922964380</v>
      </c>
      <c r="F4" s="5" t="n">
        <v>4553291450</v>
      </c>
      <c r="G4" s="1"/>
    </row>
    <row r="5" customFormat="false" ht="15" hidden="false" customHeight="false" outlineLevel="0" collapsed="false">
      <c r="A5" s="3" t="s">
        <v>5</v>
      </c>
      <c r="B5" s="5" t="n">
        <v>149860283074</v>
      </c>
      <c r="C5" s="5" t="n">
        <v>37083909831</v>
      </c>
      <c r="D5" s="5" t="n">
        <v>46387675432</v>
      </c>
      <c r="E5" s="5" t="n">
        <v>47141522564</v>
      </c>
      <c r="F5" s="5" t="n">
        <v>26876411636</v>
      </c>
      <c r="G5" s="1"/>
    </row>
    <row r="6" customFormat="false" ht="15" hidden="false" customHeight="false" outlineLevel="0" collapsed="false">
      <c r="A6" s="3"/>
      <c r="B6" s="5"/>
      <c r="C6" s="5"/>
      <c r="D6" s="3"/>
      <c r="E6" s="3"/>
      <c r="F6" s="5"/>
      <c r="G6" s="1"/>
    </row>
    <row r="7" customFormat="false" ht="15" hidden="false" customHeight="false" outlineLevel="0" collapsed="false">
      <c r="A7" s="1"/>
      <c r="B7" s="2" t="s">
        <v>16</v>
      </c>
      <c r="C7" s="2"/>
      <c r="D7" s="2"/>
      <c r="E7" s="11"/>
      <c r="F7" s="12"/>
      <c r="G7" s="1"/>
    </row>
    <row r="8" customFormat="false" ht="15" hidden="false" customHeight="false" outlineLevel="0" collapsed="false">
      <c r="A8" s="1"/>
      <c r="B8" s="4" t="s">
        <v>13</v>
      </c>
      <c r="C8" s="4" t="s">
        <v>14</v>
      </c>
      <c r="D8" s="4" t="s">
        <v>15</v>
      </c>
      <c r="F8" s="3"/>
      <c r="G8" s="3"/>
    </row>
    <row r="9" customFormat="false" ht="15" hidden="false" customHeight="false" outlineLevel="0" collapsed="false">
      <c r="A9" s="3" t="s">
        <v>3</v>
      </c>
      <c r="B9" s="5" t="n">
        <f aca="false">C3/$B3*100</f>
        <v>21.8939090307512</v>
      </c>
      <c r="C9" s="5" t="n">
        <f aca="false">D3/$B3*100</f>
        <v>28.7831726238807</v>
      </c>
      <c r="D9" s="5" t="n">
        <f aca="false">E3/$B3*100</f>
        <v>28.7289130423801</v>
      </c>
      <c r="E9" s="5" t="n">
        <f aca="false">F3/$B3*100</f>
        <v>15.1170588655671</v>
      </c>
      <c r="F9" s="5"/>
      <c r="G9" s="1"/>
    </row>
    <row r="10" customFormat="false" ht="15" hidden="false" customHeight="false" outlineLevel="0" collapsed="false">
      <c r="A10" s="0" t="s">
        <v>4</v>
      </c>
      <c r="B10" s="5" t="n">
        <f aca="false">C4/$B4*100</f>
        <v>21.0203008625253</v>
      </c>
      <c r="C10" s="5" t="n">
        <f aca="false">D4/$B4*100</f>
        <v>28.422622275077</v>
      </c>
      <c r="D10" s="5" t="n">
        <f aca="false">E4/$B4*100</f>
        <v>28.5456433206768</v>
      </c>
      <c r="E10" s="5" t="n">
        <f aca="false">F4/$B4*100</f>
        <v>16.4050508664268</v>
      </c>
      <c r="F10" s="5"/>
      <c r="G10" s="1"/>
    </row>
    <row r="11" customFormat="false" ht="15" hidden="false" customHeight="false" outlineLevel="0" collapsed="false">
      <c r="A11" s="3" t="s">
        <v>5</v>
      </c>
      <c r="B11" s="5" t="n">
        <f aca="false">C5/$B5*100</f>
        <v>24.7456558004019</v>
      </c>
      <c r="C11" s="5" t="n">
        <f aca="false">D5/$B5*100</f>
        <v>30.9539488919116</v>
      </c>
      <c r="D11" s="5" t="n">
        <f aca="false">E5/$B5*100</f>
        <v>31.4569821950235</v>
      </c>
      <c r="E11" s="5" t="n">
        <f aca="false">F5/$B5*100</f>
        <v>17.9343126041799</v>
      </c>
      <c r="F11" s="5"/>
      <c r="G11" s="1"/>
    </row>
    <row r="12" customFormat="false" ht="15" hidden="false" customHeight="false" outlineLevel="0" collapsed="false">
      <c r="D12" s="3"/>
      <c r="E12" s="3"/>
      <c r="G12" s="1"/>
    </row>
    <row r="13" customFormat="false" ht="15" hidden="false" customHeight="false" outlineLevel="0" collapsed="false">
      <c r="A13" s="1"/>
      <c r="B13" s="2" t="s">
        <v>17</v>
      </c>
      <c r="C13" s="2"/>
      <c r="D13" s="2"/>
      <c r="E13" s="2"/>
      <c r="F13" s="12"/>
    </row>
    <row r="14" customFormat="false" ht="15" hidden="false" customHeight="false" outlineLevel="0" collapsed="false">
      <c r="A14" s="1"/>
      <c r="B14" s="4" t="s">
        <v>12</v>
      </c>
      <c r="C14" s="4" t="s">
        <v>13</v>
      </c>
      <c r="D14" s="4" t="s">
        <v>14</v>
      </c>
      <c r="E14" s="4" t="s">
        <v>15</v>
      </c>
      <c r="F14" s="3" t="s">
        <v>2</v>
      </c>
    </row>
    <row r="15" customFormat="false" ht="15" hidden="false" customHeight="false" outlineLevel="0" collapsed="false">
      <c r="A15" s="3" t="s">
        <v>3</v>
      </c>
      <c r="B15" s="8" t="n">
        <v>1.13</v>
      </c>
      <c r="C15" s="8" t="n">
        <v>1.54</v>
      </c>
      <c r="D15" s="8" t="n">
        <v>0.99</v>
      </c>
      <c r="E15" s="8" t="n">
        <v>0.99</v>
      </c>
      <c r="F15" s="8" t="n">
        <v>1.84</v>
      </c>
    </row>
    <row r="16" customFormat="false" ht="15" hidden="false" customHeight="false" outlineLevel="0" collapsed="false">
      <c r="A16" s="0" t="s">
        <v>4</v>
      </c>
      <c r="B16" s="8" t="n">
        <v>1.07</v>
      </c>
      <c r="C16" s="8" t="n">
        <v>1.52</v>
      </c>
      <c r="D16" s="8" t="n">
        <v>0.94</v>
      </c>
      <c r="E16" s="8" t="n">
        <v>0.94</v>
      </c>
      <c r="F16" s="8" t="n">
        <v>1.63</v>
      </c>
    </row>
    <row r="17" customFormat="false" ht="15" hidden="false" customHeight="false" outlineLevel="0" collapsed="false">
      <c r="A17" s="3" t="s">
        <v>5</v>
      </c>
      <c r="B17" s="8" t="n">
        <v>1.11</v>
      </c>
      <c r="C17" s="8" t="n">
        <v>1.33</v>
      </c>
      <c r="D17" s="8" t="n">
        <v>0.9</v>
      </c>
      <c r="E17" s="8" t="n">
        <v>0.88</v>
      </c>
      <c r="F17" s="8" t="n">
        <v>1.54</v>
      </c>
    </row>
    <row r="18" customFormat="false" ht="15" hidden="false" customHeight="false" outlineLevel="0" collapsed="false">
      <c r="A18" s="3"/>
      <c r="B18" s="5"/>
      <c r="C18" s="5"/>
      <c r="F18" s="5"/>
    </row>
    <row r="19" customFormat="false" ht="15" hidden="false" customHeight="false" outlineLevel="0" collapsed="false">
      <c r="A19" s="1"/>
      <c r="B19" s="2" t="s">
        <v>18</v>
      </c>
      <c r="C19" s="2"/>
      <c r="D19" s="2"/>
      <c r="E19" s="11"/>
    </row>
    <row r="20" customFormat="false" ht="15" hidden="false" customHeight="false" outlineLevel="0" collapsed="false">
      <c r="A20" s="1"/>
      <c r="B20" s="4" t="s">
        <v>13</v>
      </c>
      <c r="C20" s="4" t="s">
        <v>14</v>
      </c>
      <c r="D20" s="4" t="s">
        <v>15</v>
      </c>
      <c r="E20" s="0" t="s">
        <v>2</v>
      </c>
      <c r="F20" s="12"/>
    </row>
    <row r="21" customFormat="false" ht="15" hidden="false" customHeight="false" outlineLevel="0" collapsed="false">
      <c r="A21" s="3" t="s">
        <v>3</v>
      </c>
      <c r="B21" s="5" t="n">
        <f aca="false">C15/$B15*100</f>
        <v>136.283185840708</v>
      </c>
      <c r="C21" s="5" t="n">
        <f aca="false">D15/$B15*100</f>
        <v>87.6106194690265</v>
      </c>
      <c r="D21" s="5" t="n">
        <f aca="false">E15/$B15*100</f>
        <v>87.6106194690265</v>
      </c>
      <c r="E21" s="5" t="n">
        <f aca="false">F15/$B15*100</f>
        <v>162.83185840708</v>
      </c>
      <c r="F21" s="3"/>
    </row>
    <row r="22" customFormat="false" ht="15" hidden="false" customHeight="false" outlineLevel="0" collapsed="false">
      <c r="A22" s="0" t="s">
        <v>4</v>
      </c>
      <c r="B22" s="5" t="n">
        <f aca="false">C16/$B16*100</f>
        <v>142.056074766355</v>
      </c>
      <c r="C22" s="5" t="n">
        <f aca="false">D16/$B16*100</f>
        <v>87.8504672897196</v>
      </c>
      <c r="D22" s="5" t="n">
        <f aca="false">E16/$B16*100</f>
        <v>87.8504672897196</v>
      </c>
      <c r="E22" s="5" t="n">
        <f aca="false">F16/$B16*100</f>
        <v>152.336448598131</v>
      </c>
      <c r="F22" s="4"/>
    </row>
    <row r="23" customFormat="false" ht="15" hidden="false" customHeight="false" outlineLevel="0" collapsed="false">
      <c r="A23" s="3" t="s">
        <v>5</v>
      </c>
      <c r="B23" s="5" t="n">
        <f aca="false">C17/$B17*100</f>
        <v>119.81981981982</v>
      </c>
      <c r="C23" s="5" t="n">
        <f aca="false">D17/$B17*100</f>
        <v>81.0810810810811</v>
      </c>
      <c r="D23" s="5" t="n">
        <f aca="false">E17/$B17*100</f>
        <v>79.2792792792793</v>
      </c>
      <c r="E23" s="5" t="n">
        <f aca="false">F17/$B17*100</f>
        <v>138.738738738739</v>
      </c>
      <c r="F23" s="4"/>
    </row>
    <row r="24" customFormat="false" ht="15" hidden="false" customHeight="false" outlineLevel="0" collapsed="false">
      <c r="A24" s="3"/>
      <c r="F24" s="4"/>
    </row>
    <row r="25" customFormat="false" ht="15" hidden="false" customHeight="false" outlineLevel="0" collapsed="false">
      <c r="A25" s="1"/>
      <c r="B25" s="2" t="s">
        <v>19</v>
      </c>
      <c r="C25" s="2"/>
      <c r="D25" s="2"/>
      <c r="E25" s="2"/>
    </row>
    <row r="26" customFormat="false" ht="15" hidden="false" customHeight="false" outlineLevel="0" collapsed="false">
      <c r="A26" s="1"/>
      <c r="B26" s="4" t="s">
        <v>12</v>
      </c>
      <c r="C26" s="4" t="s">
        <v>13</v>
      </c>
      <c r="D26" s="4" t="s">
        <v>14</v>
      </c>
      <c r="E26" s="4" t="s">
        <v>15</v>
      </c>
      <c r="F26" s="3" t="s">
        <v>2</v>
      </c>
    </row>
    <row r="27" customFormat="false" ht="15" hidden="false" customHeight="false" outlineLevel="0" collapsed="false">
      <c r="A27" s="3" t="s">
        <v>3</v>
      </c>
      <c r="B27" s="4" t="n">
        <v>0.73688383</v>
      </c>
      <c r="C27" s="4" t="n">
        <v>0.206652257</v>
      </c>
      <c r="D27" s="4" t="n">
        <v>0.124943175</v>
      </c>
      <c r="E27" s="4" t="n">
        <v>0.120285871</v>
      </c>
      <c r="F27" s="4" t="n">
        <v>0.13964758</v>
      </c>
    </row>
    <row r="28" customFormat="false" ht="15" hidden="false" customHeight="false" outlineLevel="0" collapsed="false">
      <c r="A28" s="0" t="s">
        <v>4</v>
      </c>
      <c r="B28" s="4" t="n">
        <v>8.580434934</v>
      </c>
      <c r="C28" s="4" t="n">
        <v>1.724630698</v>
      </c>
      <c r="D28" s="4" t="n">
        <v>1.473007994</v>
      </c>
      <c r="E28" s="4" t="n">
        <v>1.381002888</v>
      </c>
      <c r="F28" s="4" t="n">
        <v>1.350714644</v>
      </c>
    </row>
    <row r="29" customFormat="false" ht="15" hidden="false" customHeight="false" outlineLevel="0" collapsed="false">
      <c r="A29" s="3" t="s">
        <v>5</v>
      </c>
      <c r="B29" s="4" t="n">
        <v>45.898807723</v>
      </c>
      <c r="C29" s="4" t="n">
        <v>10.362508574</v>
      </c>
      <c r="D29" s="4" t="n">
        <v>8.323261384</v>
      </c>
      <c r="E29" s="4" t="n">
        <v>8.256218002</v>
      </c>
      <c r="F29" s="4" t="n">
        <v>7.97292336</v>
      </c>
    </row>
    <row r="30" customFormat="false" ht="15" hidden="false" customHeight="false" outlineLevel="0" collapsed="false">
      <c r="A30" s="3"/>
      <c r="B30" s="8"/>
      <c r="C30" s="8"/>
      <c r="F30" s="8"/>
    </row>
    <row r="31" customFormat="false" ht="15" hidden="false" customHeight="false" outlineLevel="0" collapsed="false">
      <c r="A31" s="1"/>
      <c r="B31" s="2" t="s">
        <v>20</v>
      </c>
      <c r="C31" s="2"/>
      <c r="D31" s="2"/>
      <c r="E31" s="11"/>
    </row>
    <row r="32" customFormat="false" ht="15" hidden="false" customHeight="false" outlineLevel="0" collapsed="false">
      <c r="A32" s="1"/>
      <c r="B32" s="4" t="s">
        <v>13</v>
      </c>
      <c r="C32" s="4" t="s">
        <v>14</v>
      </c>
      <c r="D32" s="4" t="s">
        <v>15</v>
      </c>
      <c r="E32" s="0" t="s">
        <v>2</v>
      </c>
    </row>
    <row r="33" customFormat="false" ht="15" hidden="false" customHeight="false" outlineLevel="0" collapsed="false">
      <c r="A33" s="3" t="s">
        <v>3</v>
      </c>
      <c r="B33" s="5" t="n">
        <f aca="false">C27/$B27*100</f>
        <v>28.0440754141667</v>
      </c>
      <c r="C33" s="5" t="n">
        <f aca="false">D27/$B27*100</f>
        <v>16.9556136141568</v>
      </c>
      <c r="D33" s="5" t="n">
        <f aca="false">E27/$B27*100</f>
        <v>16.3235867178684</v>
      </c>
      <c r="E33" s="5" t="n">
        <f aca="false">F27/$B27*100</f>
        <v>18.9510984384065</v>
      </c>
    </row>
    <row r="34" customFormat="false" ht="15" hidden="false" customHeight="false" outlineLevel="0" collapsed="false">
      <c r="A34" s="0" t="s">
        <v>4</v>
      </c>
      <c r="B34" s="5" t="n">
        <f aca="false">C28/$B28*100</f>
        <v>20.0995720061479</v>
      </c>
      <c r="C34" s="5" t="n">
        <f aca="false">D28/$B28*100</f>
        <v>17.1670551123603</v>
      </c>
      <c r="D34" s="5" t="n">
        <f aca="false">E28/$B28*100</f>
        <v>16.0947888845095</v>
      </c>
      <c r="E34" s="5" t="n">
        <f aca="false">F28/$B28*100</f>
        <v>15.741796941409</v>
      </c>
    </row>
    <row r="35" customFormat="false" ht="15" hidden="false" customHeight="false" outlineLevel="0" collapsed="false">
      <c r="A35" s="3" t="s">
        <v>5</v>
      </c>
      <c r="B35" s="5" t="n">
        <f aca="false">C29/$B29*100</f>
        <v>22.5768578489836</v>
      </c>
      <c r="C35" s="5" t="n">
        <f aca="false">D29/$B29*100</f>
        <v>18.1339381062598</v>
      </c>
      <c r="D35" s="5" t="n">
        <f aca="false">E29/$B29*100</f>
        <v>17.9878702989986</v>
      </c>
      <c r="E35" s="5" t="n">
        <f aca="false">F29/$B29*100</f>
        <v>17.3706546107182</v>
      </c>
    </row>
    <row r="39" customFormat="false" ht="15" hidden="false" customHeight="false" outlineLevel="0" collapsed="false">
      <c r="A39" s="1"/>
      <c r="B39" s="2" t="s">
        <v>21</v>
      </c>
      <c r="C39" s="2"/>
      <c r="D39" s="2"/>
      <c r="E39" s="2"/>
      <c r="F39" s="4"/>
    </row>
    <row r="40" customFormat="false" ht="15" hidden="false" customHeight="false" outlineLevel="0" collapsed="false">
      <c r="A40" s="1"/>
      <c r="B40" s="4" t="s">
        <v>12</v>
      </c>
      <c r="C40" s="4" t="s">
        <v>13</v>
      </c>
      <c r="D40" s="4" t="s">
        <v>14</v>
      </c>
      <c r="E40" s="4" t="s">
        <v>15</v>
      </c>
      <c r="F40" s="3" t="s">
        <v>2</v>
      </c>
    </row>
    <row r="41" customFormat="false" ht="15" hidden="false" customHeight="false" outlineLevel="0" collapsed="false">
      <c r="A41" s="3" t="s">
        <v>3</v>
      </c>
      <c r="B41" s="4" t="n">
        <f aca="false">50^6/B27</f>
        <v>21204156427.2078</v>
      </c>
      <c r="C41" s="4" t="n">
        <f aca="false">50^6/C27</f>
        <v>75610110563.6606</v>
      </c>
      <c r="D41" s="4" t="n">
        <f aca="false">50^6/D27</f>
        <v>125056850844.394</v>
      </c>
      <c r="E41" s="4" t="n">
        <f aca="false">50^6/E27</f>
        <v>129898880642.432</v>
      </c>
      <c r="F41" s="4" t="n">
        <f aca="false">50^6/F27</f>
        <v>111888798932.284</v>
      </c>
    </row>
    <row r="42" customFormat="false" ht="15" hidden="false" customHeight="false" outlineLevel="0" collapsed="false">
      <c r="A42" s="0" t="s">
        <v>4</v>
      </c>
      <c r="B42" s="4" t="n">
        <f aca="false">75^6/B28</f>
        <v>20742365275.6528</v>
      </c>
      <c r="C42" s="4" t="n">
        <f aca="false">75^6/C28</f>
        <v>103198044561.886</v>
      </c>
      <c r="D42" s="4" t="n">
        <f aca="false">75^6/D28</f>
        <v>120826578233.085</v>
      </c>
      <c r="E42" s="4" t="n">
        <f aca="false">75^6/E28</f>
        <v>128876280543.303</v>
      </c>
      <c r="F42" s="4" t="n">
        <f aca="false">75^6/F28</f>
        <v>131766184971.487</v>
      </c>
    </row>
    <row r="43" customFormat="false" ht="15" hidden="false" customHeight="false" outlineLevel="0" collapsed="false">
      <c r="A43" s="3" t="s">
        <v>5</v>
      </c>
      <c r="B43" s="4" t="n">
        <f aca="false">100^6/B29</f>
        <v>21787058305.1964</v>
      </c>
      <c r="C43" s="4" t="n">
        <f aca="false">100^6/C29</f>
        <v>96501729562.7668</v>
      </c>
      <c r="D43" s="4" t="n">
        <f aca="false">100^6/D29</f>
        <v>120145211578.039</v>
      </c>
      <c r="E43" s="4" t="n">
        <f aca="false">100^6/E29</f>
        <v>121120832778.127</v>
      </c>
      <c r="F43" s="4" t="n">
        <f aca="false">100^6/F29</f>
        <v>125424509285.638</v>
      </c>
    </row>
    <row r="44" customFormat="false" ht="15" hidden="false" customHeight="false" outlineLevel="0" collapsed="false">
      <c r="A44" s="9"/>
      <c r="B44" s="5"/>
      <c r="C44" s="5"/>
      <c r="F44" s="5"/>
    </row>
    <row r="45" customFormat="false" ht="15" hidden="false" customHeight="false" outlineLevel="0" collapsed="false">
      <c r="A45" s="1"/>
      <c r="B45" s="2" t="s">
        <v>22</v>
      </c>
      <c r="C45" s="2"/>
      <c r="D45" s="2"/>
      <c r="E45" s="11"/>
      <c r="F45" s="5"/>
    </row>
    <row r="46" customFormat="false" ht="15" hidden="false" customHeight="false" outlineLevel="0" collapsed="false">
      <c r="A46" s="1"/>
      <c r="B46" s="4" t="s">
        <v>13</v>
      </c>
      <c r="C46" s="4" t="s">
        <v>14</v>
      </c>
      <c r="D46" s="4" t="s">
        <v>15</v>
      </c>
      <c r="E46" s="3" t="s">
        <v>2</v>
      </c>
    </row>
    <row r="47" customFormat="false" ht="15" hidden="false" customHeight="false" outlineLevel="0" collapsed="false">
      <c r="A47" s="3" t="s">
        <v>3</v>
      </c>
      <c r="B47" s="10" t="n">
        <f aca="false">C41/$B41*100</f>
        <v>356.581554296791</v>
      </c>
      <c r="C47" s="10" t="n">
        <f aca="false">D41/$B41*100</f>
        <v>589.775175794916</v>
      </c>
      <c r="D47" s="10" t="n">
        <f aca="false">E41/$B41*100</f>
        <v>612.610461955253</v>
      </c>
      <c r="E47" s="10" t="n">
        <f aca="false">F41/$B41*100</f>
        <v>527.673898824455</v>
      </c>
      <c r="F47" s="12"/>
    </row>
    <row r="48" customFormat="false" ht="15" hidden="false" customHeight="false" outlineLevel="0" collapsed="false">
      <c r="A48" s="0" t="s">
        <v>4</v>
      </c>
      <c r="B48" s="10" t="n">
        <f aca="false">C42/$B42*100</f>
        <v>497.523031681534</v>
      </c>
      <c r="C48" s="10" t="n">
        <f aca="false">D42/$B42*100</f>
        <v>582.511090839335</v>
      </c>
      <c r="D48" s="10" t="n">
        <f aca="false">E42/$B42*100</f>
        <v>621.319115880082</v>
      </c>
      <c r="E48" s="10" t="n">
        <f aca="false">F42/$B42*100</f>
        <v>635.251492394422</v>
      </c>
      <c r="F48" s="3"/>
    </row>
    <row r="49" customFormat="false" ht="15" hidden="false" customHeight="false" outlineLevel="0" collapsed="false">
      <c r="A49" s="3" t="s">
        <v>5</v>
      </c>
      <c r="B49" s="10" t="n">
        <f aca="false">C43/$B43*100</f>
        <v>442.931433013838</v>
      </c>
      <c r="C49" s="10" t="n">
        <f aca="false">D43/$B43*100</f>
        <v>551.452196505956</v>
      </c>
      <c r="D49" s="10" t="n">
        <f aca="false">E43/$B43*100</f>
        <v>555.930181493287</v>
      </c>
      <c r="E49" s="10" t="n">
        <f aca="false">F43/$B43*100</f>
        <v>575.683543545313</v>
      </c>
      <c r="F49" s="4"/>
    </row>
  </sheetData>
  <mergeCells count="8">
    <mergeCell ref="B1:E1"/>
    <mergeCell ref="B7:D7"/>
    <mergeCell ref="B13:E13"/>
    <mergeCell ref="B19:D19"/>
    <mergeCell ref="B25:E25"/>
    <mergeCell ref="B31:D31"/>
    <mergeCell ref="B39:E39"/>
    <mergeCell ref="B45:D4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2017-10-27T09:12:09Z</dcterms:created>
  <dc:creator>Jan-Hendrik Niemann</dc:creator>
  <dc:description/>
  <dc:language>en-US</dc:language>
  <cp:lastModifiedBy/>
  <dcterms:modified xsi:type="dcterms:W3CDTF">2017-10-27T20:56:21Z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