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nings_quarterly" sheetId="1" r:id="rId4"/>
    <sheet state="visible" name="earnings_annual" sheetId="2" r:id="rId5"/>
  </sheets>
  <definedNames/>
  <calcPr/>
</workbook>
</file>

<file path=xl/sharedStrings.xml><?xml version="1.0" encoding="utf-8"?>
<sst xmlns="http://schemas.openxmlformats.org/spreadsheetml/2006/main" count="125" uniqueCount="103">
  <si>
    <t>Quarter</t>
  </si>
  <si>
    <t>Reported</t>
  </si>
  <si>
    <t>Estimate</t>
  </si>
  <si>
    <t>Surprise</t>
  </si>
  <si>
    <t>Q4 '19</t>
  </si>
  <si>
    <t>‪0.12‬</t>
  </si>
  <si>
    <t>‪0.07‬</t>
  </si>
  <si>
    <t>Q1 '20</t>
  </si>
  <si>
    <t>‪−0.40‬</t>
  </si>
  <si>
    <t>‪−0.69‬</t>
  </si>
  <si>
    <t>Q2 '20</t>
  </si>
  <si>
    <t>‪−1.13‬</t>
  </si>
  <si>
    <t>‪−0.43‬</t>
  </si>
  <si>
    <t>−161.27%</t>
  </si>
  <si>
    <t>Q3 '20</t>
  </si>
  <si>
    <t>‪0.66‬</t>
  </si>
  <si>
    <t>‪0.10‬</t>
  </si>
  <si>
    <t>Q4 '20</t>
  </si>
  <si>
    <t>‪1.12‬</t>
  </si>
  <si>
    <t>‪0.56‬</t>
  </si>
  <si>
    <t>Q1 '21</t>
  </si>
  <si>
    <t>‪1.42‬</t>
  </si>
  <si>
    <t>‪1.26‬</t>
  </si>
  <si>
    <t>Q2 '21</t>
  </si>
  <si>
    <t>‪1.15‬</t>
  </si>
  <si>
    <t>Q3 '21</t>
  </si>
  <si>
    <t>‪1.11‬</t>
  </si>
  <si>
    <t>Q4 '21</t>
  </si>
  <si>
    <t>‪2.01‬</t>
  </si>
  <si>
    <t>‪1.76‬</t>
  </si>
  <si>
    <t>Q1 '22</t>
  </si>
  <si>
    <t>‪2.84‬</t>
  </si>
  <si>
    <t>‪2.27‬</t>
  </si>
  <si>
    <t>Q2 '22</t>
  </si>
  <si>
    <t>‪0.46‬</t>
  </si>
  <si>
    <t>‪1.18‬</t>
  </si>
  <si>
    <t>−60.96%</t>
  </si>
  <si>
    <t>Q3 '22</t>
  </si>
  <si>
    <t>‪0.61‬</t>
  </si>
  <si>
    <t>‪0.71‬</t>
  </si>
  <si>
    <t>−13.98%</t>
  </si>
  <si>
    <t>Q4 '22</t>
  </si>
  <si>
    <t>‪1.87‬</t>
  </si>
  <si>
    <t>‪1.38‬</t>
  </si>
  <si>
    <t>Q1 '23</t>
  </si>
  <si>
    <t>‪1.01‬</t>
  </si>
  <si>
    <t>‪1.16‬</t>
  </si>
  <si>
    <t>−12.79%</t>
  </si>
  <si>
    <t>Q2 '23</t>
  </si>
  <si>
    <t>‪0.55‬</t>
  </si>
  <si>
    <t>‪0.52‬</t>
  </si>
  <si>
    <t>Q3 '23</t>
  </si>
  <si>
    <t>‪0.41‬</t>
  </si>
  <si>
    <t>−10.85%</t>
  </si>
  <si>
    <t>Q4 '23</t>
  </si>
  <si>
    <t>‪−1.34‬</t>
  </si>
  <si>
    <t>‪−0.06‬</t>
  </si>
  <si>
    <t>−2,309.76%</t>
  </si>
  <si>
    <t>Q1 '24</t>
  </si>
  <si>
    <t>‪0.77‬</t>
  </si>
  <si>
    <t>‪0.84‬</t>
  </si>
  <si>
    <t>−8.50%</t>
  </si>
  <si>
    <t>Q2 '24</t>
  </si>
  <si>
    <t>‪0.16‬</t>
  </si>
  <si>
    <t>‪0.37‬</t>
  </si>
  <si>
    <t>−57.24%</t>
  </si>
  <si>
    <t>Q3 '24</t>
  </si>
  <si>
    <t>‪0.13‬</t>
  </si>
  <si>
    <t>‪0.04‬</t>
  </si>
  <si>
    <t>Q4 '24</t>
  </si>
  <si>
    <t>—</t>
  </si>
  <si>
    <t>‪0.25‬</t>
  </si>
  <si>
    <t>Q1 '25</t>
  </si>
  <si>
    <t>‪0.38‬</t>
  </si>
  <si>
    <t>Q2 '25</t>
  </si>
  <si>
    <t>‪0.14‬</t>
  </si>
  <si>
    <t>Q3 '25</t>
  </si>
  <si>
    <t>‪0.08‬</t>
  </si>
  <si>
    <t>‪3.18‬</t>
  </si>
  <si>
    <t>‪3.00‬</t>
  </si>
  <si>
    <t>‪2.73‬</t>
  </si>
  <si>
    <t>‪4.40‬</t>
  </si>
  <si>
    <t>‪4.17‬</t>
  </si>
  <si>
    <t>‪2.31‬</t>
  </si>
  <si>
    <t>‪2.36‬</t>
  </si>
  <si>
    <t>−2.10%</t>
  </si>
  <si>
    <t>‪−1.24‬</t>
  </si>
  <si>
    <t>‪−1.46‬</t>
  </si>
  <si>
    <t>‪0.24‬</t>
  </si>
  <si>
    <t>‪−0.54‬</t>
  </si>
  <si>
    <t>‪5.84‬</t>
  </si>
  <si>
    <t>‪5.87‬</t>
  </si>
  <si>
    <t>−0.55%</t>
  </si>
  <si>
    <t>‪5.48‬</t>
  </si>
  <si>
    <t>‪5.64‬</t>
  </si>
  <si>
    <t>−2.78%</t>
  </si>
  <si>
    <t>‪0.64‬</t>
  </si>
  <si>
    <t>‪1.67‬</t>
  </si>
  <si>
    <t>−61.78%</t>
  </si>
  <si>
    <t>‪1.62‬</t>
  </si>
  <si>
    <t>‪2.25‬</t>
  </si>
  <si>
    <t>‪3.06‬</t>
  </si>
  <si>
    <t>‪3.09‬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</si>
</sst>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-apple-system"/>
    </font>
    <font>
      <color rgb="FF089981"/>
      <name val="-apple-system"/>
    </font>
    <font>
      <color rgb="FFF23645"/>
      <name val="-apple-system"/>
    </font>
    <font>
      <color rgb="FF000000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f>+71.43%</f>
        <v>0.7143</v>
      </c>
    </row>
    <row r="3">
      <c r="A3" s="2" t="s">
        <v>7</v>
      </c>
      <c r="B3" s="2" t="s">
        <v>8</v>
      </c>
      <c r="C3" s="2" t="s">
        <v>9</v>
      </c>
      <c r="D3" s="3">
        <f>+42.03%</f>
        <v>0.4203</v>
      </c>
    </row>
    <row r="4">
      <c r="A4" s="2" t="s">
        <v>10</v>
      </c>
      <c r="B4" s="2" t="s">
        <v>11</v>
      </c>
      <c r="C4" s="2" t="s">
        <v>12</v>
      </c>
      <c r="D4" s="4" t="s">
        <v>13</v>
      </c>
    </row>
    <row r="5">
      <c r="A5" s="2" t="s">
        <v>14</v>
      </c>
      <c r="B5" s="2" t="s">
        <v>15</v>
      </c>
      <c r="C5" s="2" t="s">
        <v>16</v>
      </c>
      <c r="D5" s="3">
        <f>+582.76%</f>
        <v>5.8276</v>
      </c>
    </row>
    <row r="6">
      <c r="A6" s="2" t="s">
        <v>17</v>
      </c>
      <c r="B6" s="2" t="s">
        <v>18</v>
      </c>
      <c r="C6" s="2" t="s">
        <v>19</v>
      </c>
      <c r="D6" s="3">
        <f>+100.95%</f>
        <v>1.0095</v>
      </c>
    </row>
    <row r="7">
      <c r="A7" s="2" t="s">
        <v>20</v>
      </c>
      <c r="B7" s="2" t="s">
        <v>21</v>
      </c>
      <c r="C7" s="2" t="s">
        <v>22</v>
      </c>
      <c r="D7" s="3">
        <f>+12.98%</f>
        <v>0.1298</v>
      </c>
    </row>
    <row r="8">
      <c r="A8" s="2" t="s">
        <v>23</v>
      </c>
      <c r="B8" s="2" t="s">
        <v>22</v>
      </c>
      <c r="C8" s="2" t="s">
        <v>24</v>
      </c>
      <c r="D8" s="3">
        <f>+9.49%</f>
        <v>0.0949</v>
      </c>
    </row>
    <row r="9">
      <c r="A9" s="2" t="s">
        <v>25</v>
      </c>
      <c r="B9" s="2" t="s">
        <v>24</v>
      </c>
      <c r="C9" s="2" t="s">
        <v>26</v>
      </c>
      <c r="D9" s="3">
        <f>+3.84%</f>
        <v>0.0384</v>
      </c>
    </row>
    <row r="10">
      <c r="A10" s="2" t="s">
        <v>27</v>
      </c>
      <c r="B10" s="2" t="s">
        <v>28</v>
      </c>
      <c r="C10" s="2" t="s">
        <v>29</v>
      </c>
      <c r="D10" s="3">
        <f>+14.51%</f>
        <v>0.1451</v>
      </c>
    </row>
    <row r="11">
      <c r="A11" s="2" t="s">
        <v>30</v>
      </c>
      <c r="B11" s="2" t="s">
        <v>31</v>
      </c>
      <c r="C11" s="2" t="s">
        <v>32</v>
      </c>
      <c r="D11" s="3">
        <f>+25.41%</f>
        <v>0.2541</v>
      </c>
    </row>
    <row r="12">
      <c r="A12" s="2" t="s">
        <v>33</v>
      </c>
      <c r="B12" s="2" t="s">
        <v>34</v>
      </c>
      <c r="C12" s="2" t="s">
        <v>35</v>
      </c>
      <c r="D12" s="4" t="s">
        <v>36</v>
      </c>
    </row>
    <row r="13">
      <c r="A13" s="2" t="s">
        <v>37</v>
      </c>
      <c r="B13" s="2" t="s">
        <v>38</v>
      </c>
      <c r="C13" s="2" t="s">
        <v>39</v>
      </c>
      <c r="D13" s="4" t="s">
        <v>40</v>
      </c>
    </row>
    <row r="14">
      <c r="A14" s="2" t="s">
        <v>41</v>
      </c>
      <c r="B14" s="2" t="s">
        <v>42</v>
      </c>
      <c r="C14" s="2" t="s">
        <v>43</v>
      </c>
      <c r="D14" s="3">
        <f>+34.81%</f>
        <v>0.3481</v>
      </c>
    </row>
    <row r="15">
      <c r="A15" s="2" t="s">
        <v>44</v>
      </c>
      <c r="B15" s="2" t="s">
        <v>45</v>
      </c>
      <c r="C15" s="2" t="s">
        <v>46</v>
      </c>
      <c r="D15" s="4" t="s">
        <v>47</v>
      </c>
    </row>
    <row r="16">
      <c r="A16" s="2" t="s">
        <v>48</v>
      </c>
      <c r="B16" s="2" t="s">
        <v>49</v>
      </c>
      <c r="C16" s="2" t="s">
        <v>50</v>
      </c>
      <c r="D16" s="3">
        <f>+5.34%</f>
        <v>0.0534</v>
      </c>
    </row>
    <row r="17">
      <c r="A17" s="2" t="s">
        <v>51</v>
      </c>
      <c r="B17" s="2" t="s">
        <v>52</v>
      </c>
      <c r="C17" s="2" t="s">
        <v>34</v>
      </c>
      <c r="D17" s="4" t="s">
        <v>53</v>
      </c>
    </row>
    <row r="18">
      <c r="A18" s="2" t="s">
        <v>54</v>
      </c>
      <c r="B18" s="2" t="s">
        <v>55</v>
      </c>
      <c r="C18" s="2" t="s">
        <v>56</v>
      </c>
      <c r="D18" s="4" t="s">
        <v>57</v>
      </c>
    </row>
    <row r="19">
      <c r="A19" s="2" t="s">
        <v>58</v>
      </c>
      <c r="B19" s="2" t="s">
        <v>59</v>
      </c>
      <c r="C19" s="2" t="s">
        <v>60</v>
      </c>
      <c r="D19" s="4" t="s">
        <v>61</v>
      </c>
    </row>
    <row r="20">
      <c r="A20" s="2" t="s">
        <v>62</v>
      </c>
      <c r="B20" s="2" t="s">
        <v>63</v>
      </c>
      <c r="C20" s="2" t="s">
        <v>64</v>
      </c>
      <c r="D20" s="4" t="s">
        <v>65</v>
      </c>
    </row>
    <row r="21">
      <c r="A21" s="2" t="s">
        <v>66</v>
      </c>
      <c r="B21" s="2" t="s">
        <v>67</v>
      </c>
      <c r="C21" s="2" t="s">
        <v>68</v>
      </c>
      <c r="D21" s="3">
        <f>+237.55%</f>
        <v>2.3755</v>
      </c>
    </row>
    <row r="22">
      <c r="A22" s="2" t="s">
        <v>69</v>
      </c>
      <c r="B22" s="2" t="s">
        <v>70</v>
      </c>
      <c r="C22" s="2" t="s">
        <v>71</v>
      </c>
      <c r="D22" s="5" t="s">
        <v>70</v>
      </c>
    </row>
    <row r="23">
      <c r="A23" s="2" t="s">
        <v>72</v>
      </c>
      <c r="B23" s="2" t="s">
        <v>70</v>
      </c>
      <c r="C23" s="2" t="s">
        <v>73</v>
      </c>
      <c r="D23" s="5" t="s">
        <v>70</v>
      </c>
    </row>
    <row r="24">
      <c r="A24" s="2" t="s">
        <v>74</v>
      </c>
      <c r="B24" s="2" t="s">
        <v>70</v>
      </c>
      <c r="C24" s="2" t="s">
        <v>75</v>
      </c>
      <c r="D24" s="5" t="s">
        <v>70</v>
      </c>
    </row>
    <row r="25">
      <c r="A25" s="2" t="s">
        <v>76</v>
      </c>
      <c r="B25" s="2" t="s">
        <v>70</v>
      </c>
      <c r="C25" s="2" t="s">
        <v>77</v>
      </c>
      <c r="D25" s="5" t="s">
        <v>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2" t="s">
        <v>1</v>
      </c>
      <c r="C1" s="2" t="s">
        <v>2</v>
      </c>
      <c r="D1" s="2" t="s">
        <v>3</v>
      </c>
    </row>
    <row r="2">
      <c r="A2" s="2">
        <v>2015.0</v>
      </c>
      <c r="B2" s="2" t="s">
        <v>78</v>
      </c>
      <c r="C2" s="2" t="s">
        <v>79</v>
      </c>
      <c r="D2" s="3">
        <f>+6.15%</f>
        <v>0.0615</v>
      </c>
    </row>
    <row r="3">
      <c r="A3" s="2">
        <v>2016.0</v>
      </c>
      <c r="B3" s="2" t="s">
        <v>31</v>
      </c>
      <c r="C3" s="2" t="s">
        <v>80</v>
      </c>
      <c r="D3" s="3">
        <f>+3.84%</f>
        <v>0.0384</v>
      </c>
    </row>
    <row r="4">
      <c r="A4" s="2">
        <v>2017.0</v>
      </c>
      <c r="B4" s="2" t="s">
        <v>81</v>
      </c>
      <c r="C4" s="2" t="s">
        <v>82</v>
      </c>
      <c r="D4" s="3">
        <f>+5.54%</f>
        <v>0.0554</v>
      </c>
    </row>
    <row r="5">
      <c r="A5" s="2">
        <v>2018.0</v>
      </c>
      <c r="B5" s="2" t="s">
        <v>83</v>
      </c>
      <c r="C5" s="2" t="s">
        <v>84</v>
      </c>
      <c r="D5" s="4" t="s">
        <v>85</v>
      </c>
    </row>
    <row r="6">
      <c r="A6" s="2">
        <v>2019.0</v>
      </c>
      <c r="B6" s="2" t="s">
        <v>86</v>
      </c>
      <c r="C6" s="2" t="s">
        <v>87</v>
      </c>
      <c r="D6" s="3">
        <f>+14.86%</f>
        <v>0.1486</v>
      </c>
    </row>
    <row r="7">
      <c r="A7" s="2">
        <v>2020.0</v>
      </c>
      <c r="B7" s="2" t="s">
        <v>88</v>
      </c>
      <c r="C7" s="2" t="s">
        <v>89</v>
      </c>
      <c r="D7" s="3">
        <f>+144.49%</f>
        <v>1.4449</v>
      </c>
    </row>
    <row r="8">
      <c r="A8" s="2">
        <v>2021.0</v>
      </c>
      <c r="B8" s="2" t="s">
        <v>90</v>
      </c>
      <c r="C8" s="2" t="s">
        <v>91</v>
      </c>
      <c r="D8" s="4" t="s">
        <v>92</v>
      </c>
    </row>
    <row r="9">
      <c r="A9" s="2">
        <v>2022.0</v>
      </c>
      <c r="B9" s="2" t="s">
        <v>93</v>
      </c>
      <c r="C9" s="2" t="s">
        <v>94</v>
      </c>
      <c r="D9" s="4" t="s">
        <v>95</v>
      </c>
    </row>
    <row r="10">
      <c r="A10" s="2">
        <v>2023.0</v>
      </c>
      <c r="B10" s="2" t="s">
        <v>96</v>
      </c>
      <c r="C10" s="2" t="s">
        <v>97</v>
      </c>
      <c r="D10" s="4" t="s">
        <v>98</v>
      </c>
    </row>
    <row r="11">
      <c r="A11" s="2">
        <v>2024.0</v>
      </c>
      <c r="B11" s="2" t="s">
        <v>70</v>
      </c>
      <c r="C11" s="2" t="s">
        <v>99</v>
      </c>
      <c r="D11" s="5" t="s">
        <v>70</v>
      </c>
    </row>
    <row r="12">
      <c r="A12" s="2">
        <v>2025.0</v>
      </c>
      <c r="B12" s="2" t="s">
        <v>70</v>
      </c>
      <c r="C12" s="2" t="s">
        <v>100</v>
      </c>
      <c r="D12" s="5" t="s">
        <v>70</v>
      </c>
    </row>
    <row r="13">
      <c r="A13" s="2">
        <v>2026.0</v>
      </c>
      <c r="B13" s="2" t="s">
        <v>70</v>
      </c>
      <c r="C13" s="2" t="s">
        <v>101</v>
      </c>
      <c r="D13" s="5" t="s">
        <v>70</v>
      </c>
    </row>
    <row r="14">
      <c r="A14" s="2">
        <v>2027.0</v>
      </c>
      <c r="B14" s="2" t="s">
        <v>70</v>
      </c>
      <c r="C14" s="2" t="s">
        <v>102</v>
      </c>
      <c r="D14" s="5" t="s">
        <v>70</v>
      </c>
    </row>
  </sheetData>
  <drawing r:id="rId1"/>
</worksheet>
</file>