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amantha_cheng/Documents/github/wildlife_trade_portal/data/"/>
    </mc:Choice>
  </mc:AlternateContent>
  <bookViews>
    <workbookView xWindow="0" yWindow="460" windowWidth="15160" windowHeight="17460" tabRatio="500"/>
  </bookViews>
  <sheets>
    <sheet name="Form Responses 1" sheetId="1" r:id="rId1"/>
    <sheet name="Sheet2" sheetId="6" r:id="rId2"/>
    <sheet name="Sheet3" sheetId="4" r:id="rId3"/>
    <sheet name="Sheet1" sheetId="2" r:id="rId4"/>
    <sheet name="PROFOR_DATA_3_4_17_COUNTRIES.cs" sheetId="3" r:id="rId5"/>
    <sheet name="Sheet4" sheetId="5" r:id="rId6"/>
  </sheets>
  <definedNames>
    <definedName name="_xlnm._FilterDatabase" localSheetId="0" hidden="1">'Form Responses 1'!$A$1:$CZ$319</definedName>
    <definedName name="_xlnm._FilterDatabase" localSheetId="2" hidden="1">Sheet3!$A$1:$C$205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21" i="4" l="1"/>
  <c r="B220" i="4"/>
  <c r="B219" i="4"/>
  <c r="B218" i="4"/>
  <c r="B217" i="4"/>
  <c r="B216" i="4"/>
  <c r="B215" i="4"/>
  <c r="B214" i="4"/>
  <c r="B213" i="4"/>
  <c r="B212" i="4"/>
  <c r="B211" i="4"/>
  <c r="B210" i="4"/>
  <c r="B209" i="4"/>
  <c r="B208" i="4"/>
  <c r="C209" i="5"/>
  <c r="D209" i="5"/>
  <c r="E209" i="5"/>
  <c r="F209" i="5"/>
  <c r="G209" i="5"/>
  <c r="H209" i="5"/>
  <c r="I209" i="5"/>
  <c r="J209" i="5"/>
  <c r="K209" i="5"/>
  <c r="L209" i="5"/>
  <c r="M209" i="5"/>
  <c r="N209" i="5"/>
  <c r="O209" i="5"/>
  <c r="B209" i="5"/>
  <c r="AB319" i="1"/>
  <c r="AC319" i="1"/>
  <c r="AD319" i="1"/>
  <c r="AE319" i="1"/>
  <c r="AF319" i="1"/>
  <c r="AG319" i="1"/>
  <c r="AH319" i="1"/>
  <c r="AI319" i="1"/>
  <c r="AJ319" i="1"/>
  <c r="AK319" i="1"/>
  <c r="AL319" i="1"/>
  <c r="AM319" i="1"/>
  <c r="AN319" i="1"/>
  <c r="AA319" i="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1" i="2"/>
</calcChain>
</file>

<file path=xl/sharedStrings.xml><?xml version="1.0" encoding="utf-8"?>
<sst xmlns="http://schemas.openxmlformats.org/spreadsheetml/2006/main" count="7224" uniqueCount="1898">
  <si>
    <t>Timestamp</t>
  </si>
  <si>
    <t>Your name</t>
  </si>
  <si>
    <t>Date of assessment</t>
  </si>
  <si>
    <t>What kind of publication is this?</t>
  </si>
  <si>
    <t>Author(s)</t>
  </si>
  <si>
    <t>Year of publication</t>
  </si>
  <si>
    <t>Title</t>
  </si>
  <si>
    <t>Journal</t>
  </si>
  <si>
    <t>Volume</t>
  </si>
  <si>
    <t>Page #</t>
  </si>
  <si>
    <t>Affiliation of first author</t>
  </si>
  <si>
    <t>Affiliation type of first author</t>
  </si>
  <si>
    <t>Funding source</t>
  </si>
  <si>
    <t>Linked references</t>
  </si>
  <si>
    <t>Type of intervention</t>
  </si>
  <si>
    <t>Desired outcome of intervention</t>
  </si>
  <si>
    <t>Geographic scale of intervention</t>
  </si>
  <si>
    <t>Timeframe of intervention</t>
  </si>
  <si>
    <t>Affiliation of implementer</t>
  </si>
  <si>
    <t>Stated goal of the study</t>
  </si>
  <si>
    <t xml:space="preserve">What type of study is this? </t>
  </si>
  <si>
    <t>Location of study</t>
  </si>
  <si>
    <t>Country of study</t>
  </si>
  <si>
    <t>Type of ecoregion</t>
  </si>
  <si>
    <t>Type of forest</t>
  </si>
  <si>
    <t>Affiliation of evaluator</t>
  </si>
  <si>
    <t>Unit of analysis</t>
  </si>
  <si>
    <t>Sample size</t>
  </si>
  <si>
    <t>Duration of the study</t>
  </si>
  <si>
    <t>Does the study include a control?</t>
  </si>
  <si>
    <t>Does the study conduct comparisons?</t>
  </si>
  <si>
    <t>If so, what types of comparators?</t>
  </si>
  <si>
    <t>Does the study disaggregate based on gender?</t>
  </si>
  <si>
    <t>Does the study disaggregate based on socio-economic level?</t>
  </si>
  <si>
    <t>Does the study disaggregate based on race/ethnicity?</t>
  </si>
  <si>
    <t>What are the stated outcomes measured?</t>
  </si>
  <si>
    <t>How many different outcome sub-types are being measured?</t>
  </si>
  <si>
    <t>Does the study indicate what portion of income/livelihood is generated from forests?</t>
  </si>
  <si>
    <t>If so, how much?</t>
  </si>
  <si>
    <t>Type of outcome</t>
  </si>
  <si>
    <t>Sub-type of outcome</t>
  </si>
  <si>
    <t>Indicators used to measure outcome</t>
  </si>
  <si>
    <t>Data type used for outcome</t>
  </si>
  <si>
    <t>Direction of overall outcome effectiveness</t>
  </si>
  <si>
    <t>Does the direction differ depending on which group is being examined? If so, indicate the groups and direction of outcome</t>
  </si>
  <si>
    <t>Does the study consider an explicit mechanism by forests are linked to poverty?</t>
  </si>
  <si>
    <t>If so, what is the stated mechanism?</t>
  </si>
  <si>
    <t>Which PRIME pathway does this mechanism fall under?</t>
  </si>
  <si>
    <t>What is the stated type of model?</t>
  </si>
  <si>
    <t>How is this model employed?</t>
  </si>
  <si>
    <t>Academic</t>
  </si>
  <si>
    <t>Agroforestry</t>
  </si>
  <si>
    <t>Sub-national</t>
  </si>
  <si>
    <t>Private sector/industry</t>
  </si>
  <si>
    <t>Non-experimental</t>
  </si>
  <si>
    <t>Ethiopia</t>
  </si>
  <si>
    <t>Tropical/subtropical moist broadleaf forest</t>
  </si>
  <si>
    <t>Household</t>
  </si>
  <si>
    <t>No</t>
  </si>
  <si>
    <t>None</t>
  </si>
  <si>
    <t>Yes</t>
  </si>
  <si>
    <t>Forest income and consumption</t>
  </si>
  <si>
    <t>Positive</t>
  </si>
  <si>
    <t>Monetary forest income - direct sale of goods</t>
  </si>
  <si>
    <t>Productivity</t>
  </si>
  <si>
    <t>Results chain</t>
  </si>
  <si>
    <t>Pushpendra Rana</t>
  </si>
  <si>
    <t>Peer-reviewed published journal article</t>
  </si>
  <si>
    <t>Forest management</t>
  </si>
  <si>
    <t>Research institute</t>
  </si>
  <si>
    <t>Impact evaluation</t>
  </si>
  <si>
    <t>Tropical/subtropical dry broadleaf forest</t>
  </si>
  <si>
    <t>Individual</t>
  </si>
  <si>
    <t>1 year</t>
  </si>
  <si>
    <t>Income</t>
  </si>
  <si>
    <t>Both</t>
  </si>
  <si>
    <t>Using data to infer model</t>
  </si>
  <si>
    <t xml:space="preserve">Abtew AA ; Pretzsch J ; Secco L ; Mohamod TE ; </t>
  </si>
  <si>
    <t>Contribution of Small-Scale Gum and Resin Commercialization to Local Livelihood and Rural Economic Development in the Drylands of Eastern Africa</t>
  </si>
  <si>
    <t>Forests</t>
  </si>
  <si>
    <t>952-977</t>
  </si>
  <si>
    <t>Institute of International Forestry and Forest Products, Technische Universität Dresden</t>
  </si>
  <si>
    <t>Erasmus Mundus (EMJDP) within the framework of Forest and Nature for Society (FONASO) programme; German Research Foundation and the Open Access Publication Funds of the TU Dresden</t>
  </si>
  <si>
    <t>Forest management, Increasing access to markets</t>
  </si>
  <si>
    <t>Rural livelihood income</t>
  </si>
  <si>
    <t>International</t>
  </si>
  <si>
    <t>Academic, Private sector/industry</t>
  </si>
  <si>
    <t>Rural livelihood income enhancement through gum and resin commercialization</t>
  </si>
  <si>
    <t>Abergelle; Ummrawaba and Elnehud</t>
  </si>
  <si>
    <t>Sudan and Ethiopia</t>
  </si>
  <si>
    <t>Secondary or regenerating natural forest</t>
  </si>
  <si>
    <t>Unclear</t>
  </si>
  <si>
    <t>Income enhancement</t>
  </si>
  <si>
    <t>14-23%</t>
  </si>
  <si>
    <t>Poverty incidence</t>
  </si>
  <si>
    <t>In open-access resources, the producers’ income was the lowest, although accessed by the poor and women</t>
  </si>
  <si>
    <t>Gum and resin production in the study areas are merely market oriented, providing an income opportunity that forms an integral part of the households’ livelihood than the available other forest products mostly collected for subsistence.</t>
  </si>
  <si>
    <t>Markets</t>
  </si>
  <si>
    <t>International Forestry Review</t>
  </si>
  <si>
    <t>Local</t>
  </si>
  <si>
    <t>Nepal</t>
  </si>
  <si>
    <t>Maybe</t>
  </si>
  <si>
    <t>Capital/assets</t>
  </si>
  <si>
    <t>Human capital - forest-based knowledge and skills</t>
  </si>
  <si>
    <t>Conceptual framework</t>
  </si>
  <si>
    <t>Framing the study</t>
  </si>
  <si>
    <t>Forest Policy and Economics</t>
  </si>
  <si>
    <t>Forest management, Governance</t>
  </si>
  <si>
    <t>National</t>
  </si>
  <si>
    <t>Public sector</t>
  </si>
  <si>
    <t>Physical capital - forest-based material assets</t>
  </si>
  <si>
    <t>Rights</t>
  </si>
  <si>
    <t xml:space="preserve">Adhikari J ; Ojha H ; Bhattarai </t>
  </si>
  <si>
    <t>Edible forest? Rethinking Nepal's forest governance in the era of food insecurity</t>
  </si>
  <si>
    <t>INTERNATIONAL FORESTRY REVIEW</t>
  </si>
  <si>
    <t>265-279</t>
  </si>
  <si>
    <t>Curtin University of Technology, Perth, Australia</t>
  </si>
  <si>
    <t>Australian Centre
for International Agricultural Research (ACIAR) funded
EnLIFT research project (FST/2011/076)</t>
  </si>
  <si>
    <t>Identifying non-monetary benefits</t>
  </si>
  <si>
    <t>Food security</t>
  </si>
  <si>
    <t>1990, 1997 and 2011</t>
  </si>
  <si>
    <t>Contribution of forests to food security</t>
  </si>
  <si>
    <t>eight districts of Nepal (Pyuthan, Rolpa, Rupandehi, Kaski, Lamjung, Nawalparasi, Kavre, and Dolakha)</t>
  </si>
  <si>
    <t>300 and  256 Households</t>
  </si>
  <si>
    <t>1990, 1997, 2011</t>
  </si>
  <si>
    <t>first co-author in 1990 revealed that forest products had helped to generate 17.6 percent of income to poorer (all low caste) households, who were functionally landless.</t>
  </si>
  <si>
    <t>Monetary forest income - direct sale of goods, Monetary forest income - wage labor, Physical forest income - consumption, Health</t>
  </si>
  <si>
    <t>Availability of food, consumption</t>
  </si>
  <si>
    <t>At a practical
level, forest can not only directly help in enhancing the availability
of food, especially uncultivated food of diverse types
during the critical food shortage periods, but also help
enhance the access of the poor and disadvantaged groups to
food through generating income and employment opportunities.</t>
  </si>
  <si>
    <t>Rights, Ecosystems</t>
  </si>
  <si>
    <t xml:space="preserve">Adhikari S ; Kingi T ; Ganesh S ; </t>
  </si>
  <si>
    <t>Incentives and Community Participation in the Governance of Community Forests in Nepal</t>
  </si>
  <si>
    <t>Small-Scale Forestry</t>
  </si>
  <si>
    <t>179-197</t>
  </si>
  <si>
    <t>Institute of Natural Resources, Private Bag 11 222, Massey University, Palmerston North 4442, New Zealand</t>
  </si>
  <si>
    <t>thankMassey University</t>
  </si>
  <si>
    <t>Forest management, Governance, Strengthening institutions and markets</t>
  </si>
  <si>
    <t>Enhanced community participation</t>
  </si>
  <si>
    <t>Two decades</t>
  </si>
  <si>
    <t>To explore what incentives are most likely to
enhance the effective participation of local users in the governance and management of common property
resources.</t>
  </si>
  <si>
    <t>Tanahun and Lamjung districts</t>
  </si>
  <si>
    <t>200 user  Households, 40 Community User Groups</t>
  </si>
  <si>
    <t>Index of participation</t>
  </si>
  <si>
    <t>Participation index</t>
  </si>
  <si>
    <t>Negative</t>
  </si>
  <si>
    <t>There have been few initiatives to increase
the number of women and poor and lower caste in decision-making
positions and community forestry interventions.</t>
  </si>
  <si>
    <t>The community forestry
institutions, both at national and local levels, have failed to recognise
the distribution and operation of power amongst different types of
resource userswithin CFUGs,who have different socio-economic status,
knowledge and understanding, perspectives and values, motives and
objectives.</t>
  </si>
  <si>
    <t>Logic model</t>
  </si>
  <si>
    <t>Validating model with data, Validating model with data</t>
  </si>
  <si>
    <t>The Social Sciences</t>
  </si>
  <si>
    <t>Uganda</t>
  </si>
  <si>
    <t>Mixed</t>
  </si>
  <si>
    <t xml:space="preserve">Agrawal A ; Chhatre A ; Gerber ER </t>
  </si>
  <si>
    <t>Motivational Crowding in Sustainable Development Interventions</t>
  </si>
  <si>
    <t>AMERICAN POLITICAL SCIENCE REVIEW</t>
  </si>
  <si>
    <t>University of Michigan, Ann Arbor, MI</t>
  </si>
  <si>
    <t>National Science
Foundation (SES-0961868 and SES-0418024) and the Center for Local,
State and Urban Policy at the University of Michigan’s Ford
School of Public Policy.</t>
  </si>
  <si>
    <t>To reverse the process of degradation of the natural
resource base and improve the productive potential of
natural resources and incomes of the rural households
in the project area”</t>
  </si>
  <si>
    <t>2006, 2011</t>
  </si>
  <si>
    <t>To examine how changes
in institutions and incentives, associated with a government
program aimed at improving environmental
and development outcomes, influence the motivations
of individuals affected by the program</t>
  </si>
  <si>
    <t>Quasi-experimental</t>
  </si>
  <si>
    <t>Himachal Pradesh</t>
  </si>
  <si>
    <t>India</t>
  </si>
  <si>
    <t>Tropical/subtropical coniferous forest, Temperate broadleaf and mixed forest</t>
  </si>
  <si>
    <t>Secondary or regenerating natural forest, Managed plantation forest, Other non-forest environment with planted trees, trees on farms, or tree farms</t>
  </si>
  <si>
    <t>Before/after</t>
  </si>
  <si>
    <t>Motivations of individuals</t>
  </si>
  <si>
    <t>Motivational change</t>
  </si>
  <si>
    <t>Villagerswho received private
economic benefits were more likely to change from an environmental to an economic motivation for
forest protection, whereas those who engaged in communal activities related to the project were less likely
to change from an environmental to an economic motivation</t>
  </si>
  <si>
    <t>Investments</t>
  </si>
  <si>
    <t>Theory of change</t>
  </si>
  <si>
    <t>Agustsson K ; Garibjana A ; Rojas E ; Vatn A</t>
  </si>
  <si>
    <t>An assessment of the Forest Allowance Programme in the Juma Sustainable Development Reserve in Brazil</t>
  </si>
  <si>
    <t>Department of International Development and Environment Studies Norwegian University of Life Sciences, P.O.Box 5033, 1432 Aas, Norway</t>
  </si>
  <si>
    <t>Forest management, Linked enterprises &amp; livelihood alternatives</t>
  </si>
  <si>
    <t>Improved livelihoods</t>
  </si>
  <si>
    <t>Since 2007</t>
  </si>
  <si>
    <t>The Juma Sustainable Development Reserve covers 5896 km2 in the munici pality of Novo Aripuanã, in the south-eastern region of the State of Amazonas,</t>
  </si>
  <si>
    <t>Brazil</t>
  </si>
  <si>
    <t>3 year</t>
  </si>
  <si>
    <t xml:space="preserve">Increase in income; </t>
  </si>
  <si>
    <t>Framing the study, Validating model with data, Validating model with data</t>
  </si>
  <si>
    <t>Governance</t>
  </si>
  <si>
    <t>Bangladesh</t>
  </si>
  <si>
    <t>Ghana</t>
  </si>
  <si>
    <t>Zambia</t>
  </si>
  <si>
    <t>Research Insitute</t>
  </si>
  <si>
    <t>Quantitative</t>
  </si>
  <si>
    <t xml:space="preserve">Akhter S ; Sohel Md S. I; Rana Md P; Alamgir M ; </t>
  </si>
  <si>
    <t>Impact of forest and non-forest villagers on Ukhia and Inani forest range under Cox's bazar (south) forest division, Bangladesh</t>
  </si>
  <si>
    <t>Proceedings of the Pakistan Academy of Sciences</t>
  </si>
  <si>
    <t>13-22</t>
  </si>
  <si>
    <t>Department of Forestry and Environmental Science, Shahjalal University of Science and Technology, Sylhet-3114, Bangladesh</t>
  </si>
  <si>
    <t>Livelihood impacts</t>
  </si>
  <si>
    <t>December to June, 2008</t>
  </si>
  <si>
    <t>Livelihood dependency of forest and non-forest villages</t>
  </si>
  <si>
    <t>Ukhia and Inani forest ranges of Cox’s bazar forest division, Bangladesh</t>
  </si>
  <si>
    <t>December 2007 to June 2008</t>
  </si>
  <si>
    <t>Livelihood dependence</t>
  </si>
  <si>
    <t>Physical forest income - consumption, Natural capital - forest assets with access/use, sale and exclusion rights</t>
  </si>
  <si>
    <t>Bamboo is possibly
the most important forest resource for the forest
dependent people, and is greatly used for house
construction and making agricultural implements
in the Chittagong Hill Tracts</t>
  </si>
  <si>
    <t>Rights, Investments</t>
  </si>
  <si>
    <t>Natural capital - forest assets with access/use, sale and exclusion rights</t>
  </si>
  <si>
    <t xml:space="preserve">Ambrose-Oji B ; Lawrence A ; Stewart A ; </t>
  </si>
  <si>
    <t>Community based forest enterprises in Britain: Two organising typologies</t>
  </si>
  <si>
    <t>FOREST POLICY AND ECONOMICS</t>
  </si>
  <si>
    <t>65-74</t>
  </si>
  <si>
    <t>Forest Research, FC England Office, 620 Coldharbour Lane, Bristol BS16 1EJ, United Kingdom</t>
  </si>
  <si>
    <t>Forestry Commission Great Britain</t>
  </si>
  <si>
    <t>Linked enterprises &amp; livelihood alternatives, Strengthening institutions and markets</t>
  </si>
  <si>
    <t>Understanding development of community-based forest  enterprises</t>
  </si>
  <si>
    <t>One year</t>
  </si>
  <si>
    <t xml:space="preserve">Understanding </t>
  </si>
  <si>
    <t>Systematic review</t>
  </si>
  <si>
    <t>Great Britain</t>
  </si>
  <si>
    <t>6 years, 2008-2014</t>
  </si>
  <si>
    <t>Development of community based forest  enterprises</t>
  </si>
  <si>
    <t>Monetary forest income - value addition/entrepreneurship</t>
  </si>
  <si>
    <t>Average traded income, grant income, turnover and surplus</t>
  </si>
  <si>
    <t>forest policy, and economic, social and political changes
have all combined to provide opportunities for CF to move towards
enterprise</t>
  </si>
  <si>
    <t>Productivity, Investments</t>
  </si>
  <si>
    <t xml:space="preserve">Ameha A ; Nielsen O J; Larsen H O; </t>
  </si>
  <si>
    <t>Impacts of access and benefit sharing on livelihoods and forest: Case of participatory forest management in Ethiopia</t>
  </si>
  <si>
    <t>ECOLOGICAL ECONOMICS</t>
  </si>
  <si>
    <t>162-171</t>
  </si>
  <si>
    <t>Department of Food and Resource Economics, University of Copenhagen</t>
  </si>
  <si>
    <t>University of Copenhagen.</t>
  </si>
  <si>
    <t>The effects
of decentralised forest management on forest users' livelihoods</t>
  </si>
  <si>
    <t>Mid-1990s</t>
  </si>
  <si>
    <t>The aimof the present studywas thus to evaluate the impacts of PFM
on three important facets of livelihoods in Ethiopia: (1) households'
total income and forest income, (2) expenditure (consumption), and
(3) livestock assets.</t>
  </si>
  <si>
    <t>two districts, Dendi and Dodola, in the Oromia Regional State of Ethiopia</t>
  </si>
  <si>
    <t>Matching</t>
  </si>
  <si>
    <t>(1) households'
total income and forest income, (2) expenditure (consumption), and
(3) livestock assets.</t>
  </si>
  <si>
    <t>24-27%</t>
  </si>
  <si>
    <t>Monetary forest income - direct sale of goods, Physical capital - forest-based material assets</t>
  </si>
  <si>
    <t>Income and assets</t>
  </si>
  <si>
    <t>The commercialisation of timber
seems to be a viable pathway for sustainable forest management, provided
sufficient resources are made available to a limited number of local
forest users.</t>
  </si>
  <si>
    <t>Productivity, Rights, Investments</t>
  </si>
  <si>
    <t>Ambio</t>
  </si>
  <si>
    <t>South Africa</t>
  </si>
  <si>
    <t>Environment, Development and Sustainability</t>
  </si>
  <si>
    <t>Small-scale Forestry</t>
  </si>
  <si>
    <t>Kenya</t>
  </si>
  <si>
    <t>Bolivia</t>
  </si>
  <si>
    <t>Malaysia</t>
  </si>
  <si>
    <t>Ecology and Society</t>
  </si>
  <si>
    <t>Ali, T.; Ahmad, M.; Shahbaz, B.; Suleri, A.</t>
  </si>
  <si>
    <t>Impact of participatory forest management on vulnerability and livelihood assets of forest-dependent communities in northern Pakistan</t>
  </si>
  <si>
    <t>International Journal of Sustainable Development &amp; World Ecology</t>
  </si>
  <si>
    <t>211-223</t>
  </si>
  <si>
    <t>Forestry Sector Project started as reform process of provincial forest department (North-West Frontier Province) in response to high rate of deforestation and declining livelihood support - restructuring and decentralizing forest department hierarchy and implementing participatory approach to forest management. Goal = eliminate fundamental causes of depletion of forest resources through stakeholder participation. In 2002 - NWFP forest ordinance provides legal cover for participatory approach of Village Land Use Plan (VLUP) and joint forest management.</t>
  </si>
  <si>
    <t>1996-2007 (date of publication)</t>
  </si>
  <si>
    <t>Identify issues hindering and supporting effectiveness of forest reform process and sustainable livelihoods of rural forest communities. Analyze impact of current participatory forest management system.</t>
  </si>
  <si>
    <t>4 villages from Mansehra, 4 villages from Swat in the North-West Frontier Province</t>
  </si>
  <si>
    <t>Pakistan</t>
  </si>
  <si>
    <t>Tropical/subtropical coniferous forest, Temperate broadleaf and mixed forest, Temperate coniferous forest</t>
  </si>
  <si>
    <t>Unknown</t>
  </si>
  <si>
    <t>Community</t>
  </si>
  <si>
    <t>8 villages (4 project, 4 non-project) - 50 randomly selected households from each</t>
  </si>
  <si>
    <t>Presence/absence of the intervention, Between groups (incl. socio-economic, gender, etc...)</t>
  </si>
  <si>
    <t xml:space="preserve">livelihood assets/capital, forest resource use and origin, social capital (trust, relationships between stakeholders, participation), perceptions of vulnerability  </t>
  </si>
  <si>
    <t>5+</t>
  </si>
  <si>
    <t>Distance of forest from home, Institutional access to forest, density of forest - measured of 5 pt Likert Scale</t>
  </si>
  <si>
    <t>Neutral</t>
  </si>
  <si>
    <t>Access to timber (5 pt Likert scale)</t>
  </si>
  <si>
    <t>Project villages indicated significantly less easy access to timber due to vigilance of members of VDCs regarding forest protection, permit difficulty (bureaucracy and corruption)</t>
  </si>
  <si>
    <t>Social capital</t>
  </si>
  <si>
    <t>trust, friendly relationships with other stakeholder groups</t>
  </si>
  <si>
    <t>Trust, friendliness still low but ranked higher in project vs. non-project villages</t>
  </si>
  <si>
    <t>Participation in forest management (VDCs and Women's organizations)</t>
  </si>
  <si>
    <t>Physical forest income - consumption</t>
  </si>
  <si>
    <t>Fuelwood use</t>
  </si>
  <si>
    <t>Both non-project and project households rely on fuelwood for cooking and energy source</t>
  </si>
  <si>
    <t>Sam Cheng</t>
  </si>
  <si>
    <t>Impact of participatory forest management on financial assets of rural communities in Northwest Pakistan</t>
  </si>
  <si>
    <t>Is there any positive impact of participatory forest management in NWFP upon financial assets (cash income, access to loans and savings) and livelihood strategies of the local people and based on these insights, what policy implication can we suggest for the improvement of the system?</t>
  </si>
  <si>
    <t>sources of cash income, percent of cash income from forest resources, savings, access to loan</t>
  </si>
  <si>
    <t>Primary (Project-3.5%,Non-project-0.5%), Secondary (Project-3.5%,Non-Project-2.5%)</t>
  </si>
  <si>
    <t>Interview data for primary source of income</t>
  </si>
  <si>
    <t>For both groups, very few people relying on forest for primary income source - but % of forest groups that rely on forest resources is higher than non-project.</t>
  </si>
  <si>
    <t>Financial capital - credit, savings and debt</t>
  </si>
  <si>
    <t>Savings (cash or items)</t>
  </si>
  <si>
    <t>No difference between project and non-project</t>
  </si>
  <si>
    <t>Percent of respondents who took out loans (from friends, family, shopkeepers, and banks)</t>
  </si>
  <si>
    <t>Slightly more people in the project villages took out loans from relatives and friends indicating higher social capital in project vs. non-project. However, % of respondents requiring loans still seemed the same between both.</t>
  </si>
  <si>
    <t>Perception of what a good livelihood outcome is and whether forests seem to be related</t>
  </si>
  <si>
    <t>Livelihood outcomes were the same between groups - priorities are higher income, more food, better health and to a lesser degree, better education and physical infrastructure. None of the respondents prioritized forest cover</t>
  </si>
  <si>
    <t>Almeyda, A.M.; Broadbent, E.N.; Wyman, M.S.; Durham, W.H.</t>
  </si>
  <si>
    <t>Ecotourism impacts in the Nicoya Peninsula, Costa Rica</t>
  </si>
  <si>
    <t>Linked enterprises &amp; livelihood alternatives, Identifying and strengthening market forces, Strengthening institutions and markets</t>
  </si>
  <si>
    <t>Intervention = Punta Islita (PI) eco-lodge that is top-ranked by Certification of Sustainable Tourism in Costa Rica - thorugh art education, micro-enterprise development, local workforce training and promotion, economic equality of women and children through handicraft production and infrastructure improvements - for-profit hotel w/ community-based foundation - attempting to minimize impact on ecosystem while providing livelihood benefits</t>
  </si>
  <si>
    <t>14 years (estb 1994, study in 2008)</t>
  </si>
  <si>
    <t>1. What have been the main social, economic and environmental impacts — positive and negative—of ecotourism at the PI Eco-lodge on the Nicoya Peninsula?
2. Have conservation efforts at the lodge been of sufficient magnitude and duration to reduce deforestation?
3. Has PI had an identifiable impact on local environmental awareness, and specifically has it contributed to the spread of conservation ethics in the area?</t>
  </si>
  <si>
    <t>Punta Islita Hotel and surrounding area, Nicoya Peninsula</t>
  </si>
  <si>
    <t>Costa Rica</t>
  </si>
  <si>
    <t>Old-growth natural forest, Secondary or regenerating natural forest, Other non-forest environment with planted trees, trees on farms, or tree farms, Other non-forest environment with natural vegetation</t>
  </si>
  <si>
    <t>community elders/project participants (N=15), households (N=63),PI employees (N=45)</t>
  </si>
  <si>
    <t>~few months</t>
  </si>
  <si>
    <t>Continuous time series, Between groups (incl. socio-economic, gender, etc...)</t>
  </si>
  <si>
    <t>Contribution to local livelihoods, changes in forest cover, environmental knowledge, impacts of eco-lodge on societal variables (e.g. alcoholism, drug addiction and prostitution)</t>
  </si>
  <si>
    <t>90% for PI employees</t>
  </si>
  <si>
    <t>Monetary forest income - wage labor</t>
  </si>
  <si>
    <t>Increase in numbers of persons employed by eco-lodge</t>
  </si>
  <si>
    <t>Land value</t>
  </si>
  <si>
    <t>Only beneficial to those who can afford new prices</t>
  </si>
  <si>
    <t>Education level of those employed by eco-lodge vs. those not</t>
  </si>
  <si>
    <t>Eco-lodge personnel more educated - unclear if this is causal</t>
  </si>
  <si>
    <t>Provision of wage labor</t>
  </si>
  <si>
    <t>Ecosystems</t>
  </si>
  <si>
    <t>Ambrose-Oji, B.</t>
  </si>
  <si>
    <t>The contribution of NTFPs to the livelihoods of the 'forest poor': Evidence from the tropical forest zone of south-west Cameroon</t>
  </si>
  <si>
    <t>NTFP management; Forest conservation
Sustained local livelihoods
Integrated conservation and development projects</t>
  </si>
  <si>
    <t>the central questions examined in this paper are the significance of the role of NTFPs in the livelihoods of poor groups of people, the type of forest and land use types NTFPs of importance are sourced from, and the patterns of NTFP collection in relation to species of conservation interest</t>
  </si>
  <si>
    <t>Old-growth natural forest, Secondary or regenerating natural forest, Managed plantation forest</t>
  </si>
  <si>
    <t>Between groups (incl. socio-economic, gender, etc...)</t>
  </si>
  <si>
    <t>Income, Vegetation sources for goods, participatory wealth ranks</t>
  </si>
  <si>
    <t>Env goods (~15% for rich, ~22% for upper middle, ~20% for middle, ~10% for poor, ~4% for very poor); NTFPs out of env. outcome and total - 2% for rich, 11% for upper middle, 14% for middle, 5% for poor, 6% for very poor</t>
  </si>
  <si>
    <t>fraction of income from NTFPs</t>
  </si>
  <si>
    <t>Poor and very poor groups derive less income from NTFPs, upper middle and middle class derive more of their income from NTFPs</t>
  </si>
  <si>
    <t>Perceived access to forest resources</t>
  </si>
  <si>
    <t>Poor groups perceived that access to forest resources was difficult and under the control of richer groups</t>
  </si>
  <si>
    <t>Andam KS, Ferraro PJ, Sims KRE, Healy A, Holland MB</t>
  </si>
  <si>
    <t>Protected areas reduced poverty in Costa Rica
and Thailand</t>
  </si>
  <si>
    <t>Healy A, Jitsuchon S. 2007. Finding the poor in Thailand. Journal of Asian Economics 18(5): 739-759</t>
  </si>
  <si>
    <t>Forest management, Habitat management, Managing and enhancing ecosystem services</t>
  </si>
  <si>
    <t>Protected areas (15+ years old)</t>
  </si>
  <si>
    <t>15+ years</t>
  </si>
  <si>
    <t>Examine long-term system-wide impacts of protected areas on poverty</t>
  </si>
  <si>
    <t>Old-growth natural forest, Secondary or regenerating natural forest</t>
  </si>
  <si>
    <t>Presence/absence of the intervention, Punctuated time series</t>
  </si>
  <si>
    <t>Poverty measures</t>
  </si>
  <si>
    <t>Poverty index (Costa Rica, Cavatassi et al. 2004), Poverty headcount (Thailand)-as indicated by monthly consumption under poverty line</t>
  </si>
  <si>
    <t>With matching of socio-economic characteristics and baseline information, protection seems to alleviate poverty in communities affected by protection.</t>
  </si>
  <si>
    <t>Baral, N.; Stern, M. J.</t>
  </si>
  <si>
    <t>A comparative study of two community-based conservation models in Nepal</t>
  </si>
  <si>
    <t>Compare and contrast two models of successful community-based conservation mechanisms (Conservation Area Management Committees and Community Forest User Committees) in Nepal in terms of:
* improved status of natural resources over past decade
* improved management of natural resources</t>
  </si>
  <si>
    <t>Compare and contract two models of community-based conservation - conservation area management committees and community forest user groups - in terms of how they are faring in regard to their relationships with different administering bodies</t>
  </si>
  <si>
    <t>Between groups (incl. socio-economic, gender, etc...), Project types (community forest vs. conservation area)</t>
  </si>
  <si>
    <t>Perceptions of trust between committees and administrators; Learning new skills; participation in decision making, representation of women on committees</t>
  </si>
  <si>
    <t>Participation in governance and decision-making of forest resource and perception of power to change decisions</t>
  </si>
  <si>
    <t>56.1% of conservation areas said they can, while 71.6% in community forests said they can and have</t>
  </si>
  <si>
    <t>Percentage of women on decision making committees</t>
  </si>
  <si>
    <t>Community forest has greater representation of women on executive committees</t>
  </si>
  <si>
    <t>Percentage of respondents indicating they had learned some new skills from committee activities</t>
  </si>
  <si>
    <t>More in CA report learning skills (75.8%) than CF (56.7%). Both CA and CF indicate learning new skills - CA report leadership, natural resource management, and project management skills. CF report silvicultural, vocational and interpersonal skills.</t>
  </si>
  <si>
    <t>Perceptions of trust between users and agencies</t>
  </si>
  <si>
    <t>CA reports more positive trust assessments than CF</t>
  </si>
  <si>
    <t>Community participation will lead to better environmental and management effectiveness outcomes</t>
  </si>
  <si>
    <t>Beauchamp, E. and Ingram, V.</t>
  </si>
  <si>
    <t>Impacts of Community Forests on Livelihoods in Cameroon: Lessons from Two Case Studies.</t>
  </si>
  <si>
    <t>this study attempts to answer whether a CF is a cost efficient strategy to improve the livelihoods of communities with a CF and to clarify the factors affecting its viability</t>
  </si>
  <si>
    <t>Presence/absence of the intervention, Sites</t>
  </si>
  <si>
    <t>Financial and economic returns; distribution of costs and benefits</t>
  </si>
  <si>
    <t>Revenues and returns from timber</t>
  </si>
  <si>
    <t>Community forestry scenario results in greater financial and economic returns from timber sales</t>
  </si>
  <si>
    <t>Safety net - costs and benefits occurred by users vs. community forest entity vs. external organization</t>
  </si>
  <si>
    <t>Costs are less on user groups with the community forest</t>
  </si>
  <si>
    <t>Peer-reviewed published literature</t>
  </si>
  <si>
    <t>Behera, B.</t>
  </si>
  <si>
    <t>Explaining the performance of state-community joint forest management in India</t>
  </si>
  <si>
    <t>Ecological Economics</t>
  </si>
  <si>
    <t>177-185</t>
  </si>
  <si>
    <t>Biggs, D.; Turpieb, J.; Fabriciusc, C.; Spenceleyd, A.</t>
  </si>
  <si>
    <t>The Value of Avitourism for Conservation and Job Creation: An Analysis from South Africa</t>
  </si>
  <si>
    <t>Conservation and Society</t>
  </si>
  <si>
    <t>80-90</t>
  </si>
  <si>
    <t>Bista, S.; Webb, E. L.</t>
  </si>
  <si>
    <t>Collection and marketing of non-timber forest products in the far western hills of Nepal</t>
  </si>
  <si>
    <t>Environmental Conservation</t>
  </si>
  <si>
    <t>244-255</t>
  </si>
  <si>
    <t>Brown, D. R.; Dettmann, P.; Rinaudo, T.; Tefera, H.; Tofu, A.</t>
  </si>
  <si>
    <t>Poverty Alleviation and Environmental Restoration Using Clean Development Mechanism: A Case Study from Humbo, Ethiopia</t>
  </si>
  <si>
    <t>Environmental Management</t>
  </si>
  <si>
    <t>322-333</t>
  </si>
  <si>
    <t>Buchenrieder, G.; Balgah, R. A.</t>
  </si>
  <si>
    <t>Sustaining livelihoods around community forests. What is the potential contribution of wildlife domestication?</t>
  </si>
  <si>
    <t>Journal of Modern African Studies</t>
  </si>
  <si>
    <t>57-84</t>
  </si>
  <si>
    <t>Cao, S.</t>
  </si>
  <si>
    <t>Impact of China's large-scale ecological restoration program on the environment and society in arid and semiarid areas of China: Achievements, problems, synthesis, and applications</t>
  </si>
  <si>
    <t>Critical reviews in environmental science and technology</t>
  </si>
  <si>
    <t>317-335</t>
  </si>
  <si>
    <t>Cao, S.; Wang, X.; Song, Y.; Chen, L.; Feng, Q.</t>
  </si>
  <si>
    <t>Impacts of the Natural Forest Conservation Program on the livelihoods of residents of Northwestern China: Perceptions of residents affected by the program</t>
  </si>
  <si>
    <t>1454-1462</t>
  </si>
  <si>
    <t>Chen, H. Y.; Zhu, T.; Krott, M.; Calvo, J. F.; Ganesh, S. P.; Makoto, I.</t>
  </si>
  <si>
    <t>Measurement and evaluation of livelihood assets in sustainable forest commons governance</t>
  </si>
  <si>
    <t>Land Use Policy</t>
  </si>
  <si>
    <t>908-914</t>
  </si>
  <si>
    <t>Chen, H.; Shivakoti, G.; Zhu, T.; Maddox, D.</t>
  </si>
  <si>
    <t>Livelihood sustainability and community based co-management of forest resources in China: Changes and improvement</t>
  </si>
  <si>
    <t>219-228</t>
  </si>
  <si>
    <t>Chhetri, B. B. K.; Larsen, H. O.; Smith-Hall, C.</t>
  </si>
  <si>
    <t>Law Enforcement in Community Forestry: Consequences for the Poor</t>
  </si>
  <si>
    <t>Small-scale forestry</t>
  </si>
  <si>
    <t>435-452</t>
  </si>
  <si>
    <t>Chowdhury, M. S. H.; Koike, M.; Rana, P.; Muhammed, N.</t>
  </si>
  <si>
    <t>Community development through collaborative management of protected areas: Evidence from Bangladesh with a case of Rema-Kalenga Wildlife Sanctuary</t>
  </si>
  <si>
    <t>20(1)</t>
  </si>
  <si>
    <t>63-74</t>
  </si>
  <si>
    <t>Clement, F.; Amezaga, J. M.</t>
  </si>
  <si>
    <t>Afforestation and forestry land allocation in northern Vietnam: Analysing the gap between policy intentions and outcomes</t>
  </si>
  <si>
    <t>458-470</t>
  </si>
  <si>
    <t>Clements, T.; John, A.; Nielsen, K.; An, D.; Tan, S.; Milner-Gulland, E. J.</t>
  </si>
  <si>
    <t>Payments for biodiversity conservation in the context of weak institutions: Comparison of three programs from Cambodia</t>
  </si>
  <si>
    <t>1283-1291</t>
  </si>
  <si>
    <t>Clements, T.; Suon, S.; Wilkie, D.S.; and Milner-Gulland, E.J.</t>
  </si>
  <si>
    <t>Impacts of Protected Areas on Local Livelihoods in Cambodia</t>
  </si>
  <si>
    <t>World Development</t>
  </si>
  <si>
    <t>S125-S134</t>
  </si>
  <si>
    <t>Constantino, P. A. L.; Carlos, H. S. A.; Ramalho, E. E.; Rostant, L.; Marinelli, C. E.; Teles, D.; Fonseca-Junior, S. F.; Fernandes, R. B.; Valsecchi, J.</t>
  </si>
  <si>
    <t>Empowering Local People through Community-based Resource Monitoring: a Comparison of Brazil and Namibia</t>
  </si>
  <si>
    <t>17(4)</t>
  </si>
  <si>
    <t>Cronkleton, P.; Pulhin, J. M.; Saigal, S.</t>
  </si>
  <si>
    <t>Co-management in community forestry: How the partial devolution of management rights creates challenges for forest communities</t>
  </si>
  <si>
    <t>91-102</t>
  </si>
  <si>
    <t>Danesh Miah, M.; Abubokor Siddik, M.; Yong Shin, M.</t>
  </si>
  <si>
    <t>Socio-economic and environmental impacts of casuarina shelterbelt in the Chittagong coast of Bangladesh</t>
  </si>
  <si>
    <t>Forest Science and Technology</t>
  </si>
  <si>
    <t>9(3)</t>
  </si>
  <si>
    <t>156-163</t>
  </si>
  <si>
    <t>Das, N.</t>
  </si>
  <si>
    <t>Impact of participatory forestry program on sustainable rural livelihoods: Lessons from an Indian province</t>
  </si>
  <si>
    <t>Applied Economic Perspectives and Policy</t>
  </si>
  <si>
    <t>428-453</t>
  </si>
  <si>
    <t>Das, N.; Sarker, D.</t>
  </si>
  <si>
    <t>Impact of a moral hazard problem in the Joint Forest Management Programme: A study from forest-dependent households in West Bengal</t>
  </si>
  <si>
    <t>Journal of Economic Policy Reform</t>
  </si>
  <si>
    <t>323-331</t>
  </si>
  <si>
    <t>Datta, D.; Chatterjee, D.</t>
  </si>
  <si>
    <t>Assessment of community-based initiatives in sustainable management of Indian dry deciduous forests</t>
  </si>
  <si>
    <t>155-171</t>
  </si>
  <si>
    <t>Debnath, D.; Dasgupta, S.</t>
  </si>
  <si>
    <t>Livelihoods Generation and Poverty Reduction Attempts in Joint Forest Management Activities in Madhya Pradesh</t>
  </si>
  <si>
    <t>BioOne</t>
  </si>
  <si>
    <t>8(2)</t>
  </si>
  <si>
    <t>241-250</t>
  </si>
  <si>
    <t>Derkyi, M.; Ros-Tonen, M. A. F.; Kyereh, B.; Dietz, T.</t>
  </si>
  <si>
    <t>Emerging forest regimes and livelihoods in the Tano Offin Forest Reserve, Ghana: Implications for Social Safeguards</t>
  </si>
  <si>
    <t>49-56</t>
  </si>
  <si>
    <t>Conference proceedings</t>
  </si>
  <si>
    <t>Deschamps, V.</t>
  </si>
  <si>
    <t>Biodiversity and social benefits in community-based forest management: The Leuser ecosystem, Indonesia</t>
  </si>
  <si>
    <t>PFRO Proceedings</t>
  </si>
  <si>
    <t>203-208</t>
  </si>
  <si>
    <t>Dolisca, F.; McDaniel, J. M.; Teeter, L. D.</t>
  </si>
  <si>
    <t>Farmers' perceptions towards forests: A case study from Haiti</t>
  </si>
  <si>
    <t>Forestry Policy and Economics</t>
  </si>
  <si>
    <t>704-712</t>
  </si>
  <si>
    <t>Dongol, C. M.; Hughey, K. F. D.; Bigsby, H. R.</t>
  </si>
  <si>
    <t>Capital formation and sustainable community forestry in Nepal</t>
  </si>
  <si>
    <t>Mountain Research and Development</t>
  </si>
  <si>
    <t>22(1)</t>
  </si>
  <si>
    <t>70-77</t>
  </si>
  <si>
    <t>Donoghue, E. M.; Cubbage, F. W.; Mercer, D. E.</t>
  </si>
  <si>
    <t>Contract NGOs in community-based forest management in the Philippines</t>
  </si>
  <si>
    <t>Journal of Sustainable Forestry</t>
  </si>
  <si>
    <t>47-73</t>
  </si>
  <si>
    <t>Ferraro, P. J.; Hanauer, M. M.</t>
  </si>
  <si>
    <t>Protecting Ecosystems and Alleviating Poverty with Parks and Reserves: 'Win-Win' or Tradeoffs?</t>
  </si>
  <si>
    <t>Environmental Resource Economics</t>
  </si>
  <si>
    <t>269-286</t>
  </si>
  <si>
    <t>Ferraro, P.J.; Hanauer, M.M.; Miteva, D.A.; Nelson, J.L.; Pattanayak, S.K.;Nolte, C.; Sims, K.R. E.</t>
  </si>
  <si>
    <t>Estimating the impacts of conservation on ecosystem services and poverty by integrating modeling and evaluation</t>
  </si>
  <si>
    <t>Proceedings of the National Academy of Sciences</t>
  </si>
  <si>
    <t>7420-7425</t>
  </si>
  <si>
    <t>Ferraro, P.J.; Hanauer, M.M.; Sims, K.R.E.</t>
  </si>
  <si>
    <t>Conditions associated with protected area success in conservation and poverty reduction.</t>
  </si>
  <si>
    <t>Fu, B. J.; Wang, K. L.; Lu, Y. H.; Liu, S. L.; Ma, K. M.; Chen, L. D.; Liu, G. H.</t>
  </si>
  <si>
    <t>Entangling the complexity of protected area management: The case of Wolong Biosphere Reserve, southwestern China</t>
  </si>
  <si>
    <t>33(6)</t>
  </si>
  <si>
    <t>788-798</t>
  </si>
  <si>
    <t>Fujita, Y.; Phanvilay, K.</t>
  </si>
  <si>
    <t>Land and forest allocation in Lao People's Democratic Republic: Comparison of case studies from community-based natural resource management research</t>
  </si>
  <si>
    <t>Society and Natural Resources</t>
  </si>
  <si>
    <t>120-133</t>
  </si>
  <si>
    <t>Funnell, D. C.; Bynoe, P. E.</t>
  </si>
  <si>
    <t>Ecotourism and institutional structures: The case of North Rupununi, Guyana</t>
  </si>
  <si>
    <t>Journal of Ecotourism</t>
  </si>
  <si>
    <t>6(3)</t>
  </si>
  <si>
    <t>163-183</t>
  </si>
  <si>
    <t>Gauli, K.; Hauser, M.</t>
  </si>
  <si>
    <t>Pro-poor commercial management of non-timber forest products in Nepal's community forest user groups: Factors for success</t>
  </si>
  <si>
    <t>Mountain Research and De</t>
  </si>
  <si>
    <t>298-307</t>
  </si>
  <si>
    <t>Gbadegesin, A.</t>
  </si>
  <si>
    <t>Management of forest resources by women: a case study from the Olokemeji Forest Reserve area, southwestern Nigeria</t>
  </si>
  <si>
    <t>115-119</t>
  </si>
  <si>
    <t>Ghate, R.; Mehra, D.; Nagendra, H.</t>
  </si>
  <si>
    <t>Local institutions as mediators of the impact of markets on non-timber forest product extraction in central India</t>
  </si>
  <si>
    <t>51-61</t>
  </si>
  <si>
    <t>Ghorbani, A.; Langenberger, G.; Liu, J. X.; Wehner, S.; Sauerborn, J.</t>
  </si>
  <si>
    <t>Diversity of Medicinal and Food Plants as Non-timber Forest Products in Naban River Watershed National Nature Reserve (China): Implications for Livelihood Improvement and Biodiversity Conservation</t>
  </si>
  <si>
    <t>Economic Botany</t>
  </si>
  <si>
    <t>178-191</t>
  </si>
  <si>
    <t>Gordon, I.; Ayiemba, W.</t>
  </si>
  <si>
    <t>Harnessing butterfly biodiversity for improving livelihoods and forest conservation: The Kipepeo Project</t>
  </si>
  <si>
    <t>The Journal of Environment Development</t>
  </si>
  <si>
    <t>82-98</t>
  </si>
  <si>
    <t>Groom, B.; Palmer, C.</t>
  </si>
  <si>
    <t>REDD+ and rural livelihoods</t>
  </si>
  <si>
    <t>Biological Conservation</t>
  </si>
  <si>
    <t>42-52</t>
  </si>
  <si>
    <t>Gubbi, S.; MacMillan, D. C.</t>
  </si>
  <si>
    <t>Can non-timber forest products solve livelihood problems? A case study from Periyar Tiger Reserve, India</t>
  </si>
  <si>
    <t>Oryx</t>
  </si>
  <si>
    <t>42(2)</t>
  </si>
  <si>
    <t>222-228</t>
  </si>
  <si>
    <t>Gupte, M.</t>
  </si>
  <si>
    <t>Participation in a gendered environment: The case of community forestry in India</t>
  </si>
  <si>
    <t>Human Ecology</t>
  </si>
  <si>
    <t>365-382</t>
  </si>
  <si>
    <t>Gurung, D. B.; Seeland, K.</t>
  </si>
  <si>
    <t>Ecotourism benefits and livelihood improvement for sustainable development in the nature conservation areas of Bhutan</t>
  </si>
  <si>
    <t>Sustainable Development</t>
  </si>
  <si>
    <t>348-358</t>
  </si>
  <si>
    <t>Gurung, A.; Bista, R.; Karki, R.; Shrestha, S.; Uprety, D.; Oh, S. E.</t>
  </si>
  <si>
    <t>Community-based forest management and its role in improving forest conditions in Nepal</t>
  </si>
  <si>
    <t>377-388</t>
  </si>
  <si>
    <t>Hedge, R.; Enters, T.</t>
  </si>
  <si>
    <t>Forest products and household economy: a case study from Mudumalai Wildlife Sanctuary, Southern India</t>
  </si>
  <si>
    <t>27(3)</t>
  </si>
  <si>
    <t>250-259</t>
  </si>
  <si>
    <t>Henson, A.; Williams, D.; Dupain, J.; Gichohi, H.; Muruthi, P.</t>
  </si>
  <si>
    <t>The Heartland Conservation Process: Enhancing biodiversity conservation and livelihoods through landscape-scale conservation planning in Africa</t>
  </si>
  <si>
    <t>4508-519</t>
  </si>
  <si>
    <t>Herrmann, T. M.; Torri, M. C.</t>
  </si>
  <si>
    <t>Changing forest conservation and management paradigms: Traditional ecological knowledge systems and sustainable forestry: Perspectives from Chile and India</t>
  </si>
  <si>
    <t>16(6)</t>
  </si>
  <si>
    <t>392-403</t>
  </si>
  <si>
    <t>Himberg, N.; Omoro, L.; Pellikka, P.; Luukkanen, O.</t>
  </si>
  <si>
    <t>The benefits and constraints of participation in forest management. The case of Taita hills, Kenya</t>
  </si>
  <si>
    <t>Fennia</t>
  </si>
  <si>
    <t>61-76</t>
  </si>
  <si>
    <t>Hogarth, N. J.</t>
  </si>
  <si>
    <t>The link between smallholder bamboo shoot management, income, and livelihoods: A case study in southern China</t>
  </si>
  <si>
    <t>Forests, Trees and Livelihoods</t>
  </si>
  <si>
    <t>22(2)</t>
  </si>
  <si>
    <t>70-85</t>
  </si>
  <si>
    <t>Huang, L.; Shao, Q.; Liu, J.</t>
  </si>
  <si>
    <t>Forest restoration to achieve both ecological and economic progress, Poyang Lake basin, China</t>
  </si>
  <si>
    <t>53-60</t>
  </si>
  <si>
    <t>Islam, K. K.; Sato, N.</t>
  </si>
  <si>
    <t>Protected Sal Forest and Livelihoods of Ethnic Minorities: Experience From Bangladesh</t>
  </si>
  <si>
    <t>412-436</t>
  </si>
  <si>
    <t>Participatory forestry in Bangladesh: Has it helped to increase the livelihoods of Sal forests-dependent people?</t>
  </si>
  <si>
    <t>Southern Forests</t>
  </si>
  <si>
    <t>74(2)</t>
  </si>
  <si>
    <t>89-101</t>
  </si>
  <si>
    <t>Ite, U.; Adams, W.</t>
  </si>
  <si>
    <t>Expectations, impacts and attitudes: Conservation and development in Cross River National Park, Nigeria</t>
  </si>
  <si>
    <t>Journal of International Development</t>
  </si>
  <si>
    <t>325-342</t>
  </si>
  <si>
    <t>Jumbe, C.B.L., Angelsen, A.</t>
  </si>
  <si>
    <t>Do the Poor Benefit from Devolution Policies? Evidence from MalawiÃªs Forest Co-Management Program.</t>
  </si>
  <si>
    <t>Land Economics</t>
  </si>
  <si>
    <t>565-581</t>
  </si>
  <si>
    <t>Kar, S. P.; Jacobson, M. G.</t>
  </si>
  <si>
    <t>Market constraints in NTFP trade: household perspectives in Chittagong Hill Tracts of Bangladesh</t>
  </si>
  <si>
    <t>14(1)</t>
  </si>
  <si>
    <t>50-61</t>
  </si>
  <si>
    <t>Karki, S. T.</t>
  </si>
  <si>
    <t>Do protected areas and conservation incentives contribute to sustainable livelihoods? A case study of Bardia National Park, Nepal</t>
  </si>
  <si>
    <t>Journal of Environmental Management</t>
  </si>
  <si>
    <t>988-999</t>
  </si>
  <si>
    <t>Kausar, R.; Mirza, S. N.; Saboor, A.; Saleem, A.; Khalid, B.</t>
  </si>
  <si>
    <t>Role of ecotourism in promoting and sustaining conservation of nature: A case study of murree forest recreational resort</t>
  </si>
  <si>
    <t>Pakistan Journal of Agricultural Sciences</t>
  </si>
  <si>
    <t>50(3)</t>
  </si>
  <si>
    <t>463-468</t>
  </si>
  <si>
    <t>Theses</t>
  </si>
  <si>
    <t>Jensen, D.H.</t>
  </si>
  <si>
    <t xml:space="preserve">Poverty Alleviation in Tanzania - Forest Reserve Access for villagers of Kidabaga
</t>
  </si>
  <si>
    <t>Kellert, S. R.; Mehta, J. N.; Ebbin, S. A.; Lichtenfeld, L. L.</t>
  </si>
  <si>
    <t>Community Natural Resource Management: Promise, Rhetoric, and Reality</t>
  </si>
  <si>
    <t>705-715</t>
  </si>
  <si>
    <t>Kitamura, K.; Clapp, R. A.</t>
  </si>
  <si>
    <t>Common property protected areas: Community control in forest conservation</t>
  </si>
  <si>
    <t>204-212</t>
  </si>
  <si>
    <t>Kohlin, G. and Amacher, G. S.</t>
  </si>
  <si>
    <t>Welfare implications of community forest, American, plantations in developing countries: the Orissa Social Forestry Project.</t>
  </si>
  <si>
    <t>ournal of Agricultural Economics</t>
  </si>
  <si>
    <t>855-869</t>
  </si>
  <si>
    <t>Korhonen, K, Rahkonen, O and Hemminki, E</t>
  </si>
  <si>
    <t>Implications of integrated nature conservation for human reproductive health: a case study from Ranomafana National Park, Madagascar</t>
  </si>
  <si>
    <t>Development South Africa</t>
  </si>
  <si>
    <t>603-621</t>
  </si>
  <si>
    <t>Kumar, R.; Horwitz, P.; Milton, G. R.; Sellamuttu, S. S.; Buckton, S. T.; Davidson, N. C.; Pattnaik, A. K.; Zavagli, M.; Baker, C.</t>
  </si>
  <si>
    <t>Assessing wetland ecosystem services and poverty interlinkages: a general framework and case study</t>
  </si>
  <si>
    <t>Hydrological Sciences Journal</t>
  </si>
  <si>
    <t>1602-1621</t>
  </si>
  <si>
    <t>Kusters, K., Achdiawan, R., Blecher, B., Ruiz perez, M..</t>
  </si>
  <si>
    <t>Balancing development and conservation? An assessment of livelihood and environmental outcomes of non-timber forest product trade in Asia, Africa, and Latin America.</t>
  </si>
  <si>
    <t>Leclercq, B.</t>
  </si>
  <si>
    <t>Links Between Conservation/Development Projects and International Conventions and Programs : The Southeastern Rainforest of Madagascar</t>
  </si>
  <si>
    <t>Lescuyer, G.</t>
  </si>
  <si>
    <t>Sustainable Forest Management at the Local Scale: A Comparative Analysis of Community Forests and Domestic Forests in Cameroon</t>
  </si>
  <si>
    <t>51-66</t>
  </si>
  <si>
    <t>Lewark, S.; George, L.; Karmann, M.</t>
  </si>
  <si>
    <t>Study of gender equality in community based forest certification programmes in Nepal</t>
  </si>
  <si>
    <t>195-204</t>
  </si>
  <si>
    <t>Li, J.; Feldman, M. W.; Li, S.; Daily, G. C.</t>
  </si>
  <si>
    <t>Rural household income and inequality under the sloping land conversion program in Western China</t>
  </si>
  <si>
    <t>108(19)</t>
  </si>
  <si>
    <t>7721-7726</t>
  </si>
  <si>
    <t>Kumar, S.</t>
  </si>
  <si>
    <t>Does "Participation" in Common Pool Resource Management Help, the Poor? A Social Cost-Benefit Analysis of Joint Forest Management in Jharkhand and India. World Development, 30(5): 763-782.</t>
  </si>
  <si>
    <t>763-782</t>
  </si>
  <si>
    <t>Liang, Y.; Li, S.; Feldman, M. W.; Daily, G. C.</t>
  </si>
  <si>
    <t>Does household composition matter? The impact of the Grain for Green Program on rural livelihoods in China</t>
  </si>
  <si>
    <t>152-160</t>
  </si>
  <si>
    <t>Liu, C., Lu, J., Yin, R.</t>
  </si>
  <si>
    <t>An Estimation of the Effects of ChinaÃªs Priority and Forestry Programs on FarmersÃª Income. Environmental Management, 45, 526-540.</t>
  </si>
  <si>
    <t>526-540</t>
  </si>
  <si>
    <t>Liu, J.; Li, S.; Ouyang, Z.; Tam, C.; Chen, X.</t>
  </si>
  <si>
    <t>Ecological and socioeconomic effects of China's policies for ecosystem services</t>
  </si>
  <si>
    <t>9477-9482</t>
  </si>
  <si>
    <t>Liu, W.</t>
  </si>
  <si>
    <t>Patterns and impacts of tourism development in a coupled human and natural system</t>
  </si>
  <si>
    <t>Lund, J. F.; Treue, T.</t>
  </si>
  <si>
    <t>Are We Getting There? Evidence of Decentralized Forest Management from the Tanzanian Miombo Woodlands</t>
  </si>
  <si>
    <t>36(12)</t>
  </si>
  <si>
    <t>2780-2800</t>
  </si>
  <si>
    <t>Mahanty, S.; Suich, H.; Tacconi, L.</t>
  </si>
  <si>
    <t>Access and benefits in payments for environmental services and implications for REDD+: Lessons from seven PES schemes</t>
  </si>
  <si>
    <t>38-47</t>
  </si>
  <si>
    <t>Mahapatra, A. K.; Albers, H. J.; Robinson, E. J. Z.</t>
  </si>
  <si>
    <t>The impact of NTFP sales on rural households' cash income in India's dry deciduous forest</t>
  </si>
  <si>
    <t>35(3)</t>
  </si>
  <si>
    <t>258-265</t>
  </si>
  <si>
    <t>Manyara, G.; Jones, E.; Botterill, D.</t>
  </si>
  <si>
    <t>Tourism and poverty alleviation: The case for indigenous enterprise development in Kenya</t>
  </si>
  <si>
    <t>Tourism, Culture &amp; Communication</t>
  </si>
  <si>
    <t>19-37</t>
  </si>
  <si>
    <t>Margoluis, R.A.</t>
  </si>
  <si>
    <t xml:space="preserve">Conservation for health: Exploring the association between the small-scale commercial utilization of non-timber forest resources and human health in a tropical forest biosphere reserve
</t>
  </si>
  <si>
    <t>Marschke, M.; Armitage, D.; le van, An; van Tuyen, T.; Mallee, H.</t>
  </si>
  <si>
    <t>Do collective property rights make sense? insights from central Vietnam</t>
  </si>
  <si>
    <t>International Journal of the Commons</t>
  </si>
  <si>
    <t>6(1)</t>
  </si>
  <si>
    <t>Martini, E.; Roshetko, J. M.; van Noordwijk, M.; Rahmanulloh, A.; Mulyoutami, E.; Joshi, L.; Budidarsono, S.</t>
  </si>
  <si>
    <t>Sugar palm (Arenga pinnata (Wurmb) Merr.) for livelihoods and biodiversity conservation in the orangutan habitat of Batang Toru, North Sumatra, Indonesia: Mixed prospects for domestication</t>
  </si>
  <si>
    <t>Agroforestry Systems</t>
  </si>
  <si>
    <t>401-417</t>
  </si>
  <si>
    <t>Maskey, V.; Gebremedhin, T. G.; Dalton, T. J.</t>
  </si>
  <si>
    <t>Social and cultural determinants of collective management of community forest in Nepal</t>
  </si>
  <si>
    <t>Journal of Forest Economics</t>
  </si>
  <si>
    <t>261-274</t>
  </si>
  <si>
    <t>Matiku, P.; Caleb, M.; Callistus, O.</t>
  </si>
  <si>
    <t>The impact of participatory forest management on local community livelihoods in the Arabuko-Sokoke forest, Kenya</t>
  </si>
  <si>
    <t>112-129</t>
  </si>
  <si>
    <t>McDougall, C.; Jiggins, J.; Pandit, B. H.; Thapa Magar Rana, S. K.; Leeuwis, C.</t>
  </si>
  <si>
    <t>Does Adaptive Collaborative Forest Governance Affect Poverty? Participatory Action Research in NepalÃªs Community Forests</t>
  </si>
  <si>
    <t>1235-1251</t>
  </si>
  <si>
    <t>McElwee, P.  .</t>
  </si>
  <si>
    <t xml:space="preserve">Reforesting 'Bare Hills' in Vietnam: Social and environmental consequences of 5 million hectare reforestation program. </t>
  </si>
  <si>
    <t>325-333.</t>
  </si>
  <si>
    <t>McElwee, P. D.</t>
  </si>
  <si>
    <t>Resource use among rural agricultural households near protected areas in Vietnam: The social costs of conservation and implications for enforcement</t>
  </si>
  <si>
    <t>113-131</t>
  </si>
  <si>
    <t>Forest environmental income in Vietnam: Household socioeconomic factors influencing forest use</t>
  </si>
  <si>
    <t>McSweeney, K.</t>
  </si>
  <si>
    <t>Who is "forest-dependent"? Capturing local variation in forest-product sale, Eastern Honduras</t>
  </si>
  <si>
    <t>The Professional Geographer</t>
  </si>
  <si>
    <t>54(2)</t>
  </si>
  <si>
    <t>158-174</t>
  </si>
  <si>
    <t>Measham, T. G.; Lumbasi, J. A.</t>
  </si>
  <si>
    <t>Success factors for community-based natural resource management (CBNRM): Lessons from Kenya and Australia</t>
  </si>
  <si>
    <t>649-659</t>
  </si>
  <si>
    <t>Medina, G.; Pokorny, B.; Campbell, B. M.</t>
  </si>
  <si>
    <t>Community forest management for timber extraction in the Amazon frontier</t>
  </si>
  <si>
    <t>11(3)</t>
  </si>
  <si>
    <t>408-420</t>
  </si>
  <si>
    <t>Meshack, C. K., Ahdikari, B., Doggart, N., and Lovett, J.C.</t>
  </si>
  <si>
    <t>Transaction costs, African, of community-based forest management: empirical evidence from Tanzania. and Journal of Ecology, 44(4): 468-477.</t>
  </si>
  <si>
    <t>African Journal of Ecology</t>
  </si>
  <si>
    <t>468-477</t>
  </si>
  <si>
    <t>Miao, G.; West, R. A.</t>
  </si>
  <si>
    <t>Chinese collective forestlands: Contributions and constraints</t>
  </si>
  <si>
    <t>6(3-4)</t>
  </si>
  <si>
    <t>282-298</t>
  </si>
  <si>
    <t>Misra, D. and Kant, S.</t>
  </si>
  <si>
    <t>Economic efficiency and shadow prices of social and, in, biological outputs of village-level organizations of joint forest management and Gujarat, India. Journal of Forest Economics, 11(3): 141-160</t>
  </si>
  <si>
    <t>141-160</t>
  </si>
  <si>
    <t>Misra, D.; Kant, S.</t>
  </si>
  <si>
    <t>Production analysis of collaborative forest management using an example of joint forest management from Gujarat, India</t>
  </si>
  <si>
    <t>Mohammed, A. J.; Inoue, M.</t>
  </si>
  <si>
    <t>Forest-dependent communities' livelihood in decentralized forest governance policy epoch: case study from West Shoa zone, Ethiopia</t>
  </si>
  <si>
    <t>Journal of Natural Resources Policy Research</t>
  </si>
  <si>
    <t>49-66</t>
  </si>
  <si>
    <t>Morrison, K.M.</t>
  </si>
  <si>
    <t>Community Perceptions of Forests, Conservation and Livelihoods in La Tigra National Park, Honduras</t>
  </si>
  <si>
    <t>Mugisha, A.R.</t>
  </si>
  <si>
    <t>Evaluation of community-based conservation approaches: The management of protected areas in Uganda</t>
  </si>
  <si>
    <t>Muhammed, N.; Koike, M.; Sajjaduzzaman, Md; Sophanarith, K.</t>
  </si>
  <si>
    <t>Reckoning social forestry in Bangladesh: Policy and plan versus implementation</t>
  </si>
  <si>
    <t>Forestry</t>
  </si>
  <si>
    <t>373-383</t>
  </si>
  <si>
    <t>Muhweezi, A. B.; Sikoyo, G. M.; Chemonges, M.</t>
  </si>
  <si>
    <t>Introducing a Transboundary Ecosystem Management Approach in the Mount Elgon Region: The need for strengthened institutional collaboration</t>
  </si>
  <si>
    <t>215-219</t>
  </si>
  <si>
    <t>Mukadasi, B.; Kaboggoza, J. R.; Nabalegwa, M.</t>
  </si>
  <si>
    <t>Agroforestry practices in the buffer zone area of Mt Elgon National Park, eastern Uganda</t>
  </si>
  <si>
    <t>48-53</t>
  </si>
  <si>
    <t>Mukul, S. A.; Manzoor Rashid, A. Z. M.; Quazi, S. A.; Uddin, M. B.; Fox, J.</t>
  </si>
  <si>
    <t>Local peoples' responses to co-management regime in protected areas: A case study from Satchari National Park, Bangladesh</t>
  </si>
  <si>
    <t>Forest, Trees and Livelihoods</t>
  </si>
  <si>
    <t>16-29</t>
  </si>
  <si>
    <t>Murali, K. S.; Jagannatha Rao, R.; Sudha, P.; Sangeetha, G.; Murthy, I. K.; Ravindranath, N. H.</t>
  </si>
  <si>
    <t>Evaluation studies of Joint Forest Management in India: Social and institutional implications</t>
  </si>
  <si>
    <t>International Journal of Environment and Sustainable Development</t>
  </si>
  <si>
    <t>2(1)</t>
  </si>
  <si>
    <t>19-35</t>
  </si>
  <si>
    <t>Mvondo, S. A.</t>
  </si>
  <si>
    <t>Forestry income management and poverty reduction: empirical and findings from Kongo, Cameroon. Development in Practice, 16(1): 68-73.</t>
  </si>
  <si>
    <t>Development in Practice</t>
  </si>
  <si>
    <t>68-73</t>
  </si>
  <si>
    <t>Nath, T. K.; Inoue, M.</t>
  </si>
  <si>
    <t>Forest-based settlement project and its impacts on community livelihood in the chittagong hill tracts, Bangladesh</t>
  </si>
  <si>
    <t>394-407</t>
  </si>
  <si>
    <t>The upland settlement project of Bangladesh as a means of reducing land degradation and improving rural livelihoods</t>
  </si>
  <si>
    <t>163-182</t>
  </si>
  <si>
    <t>Nath, T. K.; Inoue, M.; Myant, H.</t>
  </si>
  <si>
    <t>Small-scale agroforestry for upland community development: A case study from Chittagong Hill Tracts, Bangladesh</t>
  </si>
  <si>
    <t>Journal of Forest Research</t>
  </si>
  <si>
    <t>443-452</t>
  </si>
  <si>
    <t>Naughton-Treves, L, Alix-Garcia, J and Chapman, CA</t>
  </si>
  <si>
    <t>Lessons about parks and poverty from a decade of forest loss and economic growth around Kibale National Park, Uganda</t>
  </si>
  <si>
    <t>13919-13924</t>
  </si>
  <si>
    <t>Naughton-Treves, L.</t>
  </si>
  <si>
    <t>Farming the forest edge: Vulnerable places and people around Kibale National Park, Uganda</t>
  </si>
  <si>
    <t>American Geographical Society</t>
  </si>
  <si>
    <t>27-46</t>
  </si>
  <si>
    <t>Ndoye, O.; Tieguhong, J. C.</t>
  </si>
  <si>
    <t>Forest resources and rural livelihoods: The conflict between timber and non-timber forest products in the Congo Basin</t>
  </si>
  <si>
    <t>Scandinavian Journal of Forest Research</t>
  </si>
  <si>
    <t>19(Supp 4)</t>
  </si>
  <si>
    <t>36-44</t>
  </si>
  <si>
    <t>Neba, N. E.</t>
  </si>
  <si>
    <t>Population dynamics, rural livelihoods and forest protection projects in Sub-Saharan Africa: Experiences from Santa, Cameroon</t>
  </si>
  <si>
    <t>Nepstad, D. C.; Boyd, W.; Stickler, C. M.; Bezerra, T.; Azevedo, A. A.</t>
  </si>
  <si>
    <t>Responding to climate change and the global land crisis: REDD+, market transformation and low-emissions rural development</t>
  </si>
  <si>
    <t>Philosophical Transactions of the Royal Society B</t>
  </si>
  <si>
    <t>Neupane, R. P.; Sharma, K. R.; Thapa, G. B.</t>
  </si>
  <si>
    <t>Adoption of agroforestry in the hills of Nepal: A logistic regression analysis</t>
  </si>
  <si>
    <t>Agricultural Systems</t>
  </si>
  <si>
    <t>177-196</t>
  </si>
  <si>
    <t>Newton, P.; Endo, W.; Peres, C. A.</t>
  </si>
  <si>
    <t>Determinants of livelihood strategy variation in two extractive reserves in Amazonian flooded and unflooded forests</t>
  </si>
  <si>
    <t>97-110</t>
  </si>
  <si>
    <t>Newton, P.; Nichols, E. S.; Endo, W.; Peres, C. A.</t>
  </si>
  <si>
    <t>Consequences of actor level livelihood heterogeneity for additionality in a tropical forest payment for environmental services programme with an undifferentiated reward structure</t>
  </si>
  <si>
    <t>Global Environmental Change</t>
  </si>
  <si>
    <t>127-136</t>
  </si>
  <si>
    <t>Niesenbaum, R. A., Salazar, M. E., and Diop, A. M.</t>
  </si>
  <si>
    <t>Community forestry in, the Mayan Biosphere Reserve in Guatemala. Journal of Sustainable Forestry, 19(4): and 11-28.</t>
  </si>
  <si>
    <t>Ogada, M.J.</t>
  </si>
  <si>
    <t>Forest Management Decentralization in Kenya: Effects on Household Farm Forestry Decisions in Kakamega.</t>
  </si>
  <si>
    <t>Ogar, A. M.; Enete, A. A.</t>
  </si>
  <si>
    <t>Performance of forest management committees in Cross River state, Nigeria</t>
  </si>
  <si>
    <t>Outlook on Agriculture</t>
  </si>
  <si>
    <t>39(4)</t>
  </si>
  <si>
    <t>299-304</t>
  </si>
  <si>
    <t>Ormsby, A.</t>
  </si>
  <si>
    <t>Analysis of local attitudes toward the sacred groves of Meghalaya and Karnataka, India</t>
  </si>
  <si>
    <t>11(2)</t>
  </si>
  <si>
    <t>187-197</t>
  </si>
  <si>
    <t>Ormsby, A.; Mannle, K.</t>
  </si>
  <si>
    <t>Ecotourism benefits and the role of local guides at Masoala National Park, Madagascar</t>
  </si>
  <si>
    <t>Journal of Sustainable Tourism</t>
  </si>
  <si>
    <t>271-287</t>
  </si>
  <si>
    <t>Ostwald, M.; Baral, R.</t>
  </si>
  <si>
    <t>Local forest protection, gender and caste - Dhani Hill, Orissa, India</t>
  </si>
  <si>
    <t>Geografiska Annaler: Series B, Human Geography</t>
  </si>
  <si>
    <t>115-128</t>
  </si>
  <si>
    <t>Pandit, B. H.; Albano, A.; Kumar, C.</t>
  </si>
  <si>
    <t>Community-based forest enterprises in Nepal: An analysis of their role in increasing income benefits to the poor</t>
  </si>
  <si>
    <t>447-462</t>
  </si>
  <si>
    <t>Pandit, B. H.; Thapa, G. B.</t>
  </si>
  <si>
    <t>A tragedy of non-timber forest resources in the mountain commons of Nepal</t>
  </si>
  <si>
    <t>283-292</t>
  </si>
  <si>
    <t>Patenaude, G. and Lewis, K.</t>
  </si>
  <si>
    <t>The Impacts of Tanzania's Natural Resource Management Programmes for Ecosystem Services and Poverty Alleviation</t>
  </si>
  <si>
    <t>459-473</t>
  </si>
  <si>
    <t>Pershe, L., Fischer, H., Chhatre, A., Agrawal, A., Benson, C.</t>
  </si>
  <si>
    <t>Biodiversity conservation and livelihoods in human-dominated landscapes: Forest commons in South Asia</t>
  </si>
  <si>
    <t>2918-2925</t>
  </si>
  <si>
    <t>Ibesoa, J. M.</t>
  </si>
  <si>
    <t>Perception of the forest by the villagers of the salonga national park in the democratic Republic of Congo</t>
  </si>
  <si>
    <t>Journal of Forest Science</t>
  </si>
  <si>
    <t>55(7)</t>
  </si>
  <si>
    <t>339-344</t>
  </si>
  <si>
    <t>Pinyopusarerk, K.; Tran, T. T. H.; Tran, V. D.</t>
  </si>
  <si>
    <t>Making community forest management work in northern Vietnam by pioneering participatory action</t>
  </si>
  <si>
    <t>257-263</t>
  </si>
  <si>
    <t>Rantala, S.; Bullock, R.; Mbegu, M. A.; German, L. A.</t>
  </si>
  <si>
    <t>Community-Based Forest Management: What Scope for Conservation and Livelihood Co-Benefits? Experience from the East Usambara Mountains, Tanzania</t>
  </si>
  <si>
    <t>777-797</t>
  </si>
  <si>
    <t>Rasul, G.; Choudhary, D.; Pandit, B. H.; Kollmair, M.</t>
  </si>
  <si>
    <t>Poverty and livelihood impacts of a medicinal and aromatic plants project in India and Nepal: An assessment</t>
  </si>
  <si>
    <t>137-148</t>
  </si>
  <si>
    <t>Rechlin, M. A.; Hammett, A. L.; Burch, W. R.; Song, Y.</t>
  </si>
  <si>
    <t>Sharing the Wealth: A Comparative Study
of the Distribution of Benefits from Community Forestry Management in Southern China and Nepal</t>
  </si>
  <si>
    <t>15(2)</t>
  </si>
  <si>
    <t>'1-25</t>
  </si>
  <si>
    <t>Reddy, V. R.; Reddy, M. G.; Galab, S.; Soussan, J.; Springate-Baginski, O.</t>
  </si>
  <si>
    <t>Participatory watershed development in India: Can it sustain rural livelihoods?</t>
  </si>
  <si>
    <t>Development and Change</t>
  </si>
  <si>
    <t>35(2)</t>
  </si>
  <si>
    <t>297-326</t>
  </si>
  <si>
    <t>Rijal, A.</t>
  </si>
  <si>
    <t>The Chepang and forest conservation in the central mid-hills of Nepal</t>
  </si>
  <si>
    <t>Biodiversity</t>
  </si>
  <si>
    <t>71-77</t>
  </si>
  <si>
    <t>Rinzin, C.; Vermeulen, W. J. V.; Wassen, M. J.; Glasbergen, P.</t>
  </si>
  <si>
    <t>Nature conservation and human well-being in Bhutan: An assessment of local community perceptions</t>
  </si>
  <si>
    <t>Environment &amp; Development</t>
  </si>
  <si>
    <t>177-202</t>
  </si>
  <si>
    <t>Rishi, P.</t>
  </si>
  <si>
    <t>Joint forest management in India: An attitudinal analysis of stakeholders</t>
  </si>
  <si>
    <t>Resources, Conservation and Recycling</t>
  </si>
  <si>
    <t>345-354</t>
  </si>
  <si>
    <t>Rizek, M. B.; Morsello, C.</t>
  </si>
  <si>
    <t>Impacts of Trade in Non-timber Forest Products on Cooperation among Caboclo Households of the Brazilian Amazon</t>
  </si>
  <si>
    <t>Ruiz-P_rez, M., Almeida, M., Dewi, S., Lozano Costa, E.M., Pantoja, M.C., Puntodewo, A., Arruda Postigo, A. de and Andrade, A.</t>
  </si>
  <si>
    <t>Conservation and development in Amazonian extractive reserves: The case of Alto Juru_</t>
  </si>
  <si>
    <t>Sanginga, P. C.; Abenakyo, A.; Kamugisha, R.; Martin, A. M.; Muzira, R.</t>
  </si>
  <si>
    <t>Tracking outcomes of social capital and institutional innovations in natural resources management: Methodological issues and empirical evidence from participatory bylaw reform in Uganda</t>
  </si>
  <si>
    <t>Society &amp; Natural Resources</t>
  </si>
  <si>
    <t>711-725</t>
  </si>
  <si>
    <t>Sarker, D.; Das, N.</t>
  </si>
  <si>
    <t>Social capital and joint forest management programme: A comparative study of female-headed and joint Forest Protection Committees in west Bengal</t>
  </si>
  <si>
    <t>Journal of Rural Development</t>
  </si>
  <si>
    <t>4(25)</t>
  </si>
  <si>
    <t>537-563</t>
  </si>
  <si>
    <t>Schachenmann, P.</t>
  </si>
  <si>
    <t>Spiritual values in Madagascar: The starting point for endogenous conservation initiatives</t>
  </si>
  <si>
    <t>323-327</t>
  </si>
  <si>
    <t>Schreckenberg, K.  and Luttrell, C.</t>
  </si>
  <si>
    <t>Participatory forest management: a route to poverty reduction?</t>
  </si>
  <si>
    <t>221-238</t>
  </si>
  <si>
    <t>Scriven, J. N. H.; Malhi, Y.</t>
  </si>
  <si>
    <t>Smallholder REDD+ strategies at the forest-farm frontier: A comparative analysis of options from the Peruvian Amazon</t>
  </si>
  <si>
    <t>Carbon Management</t>
  </si>
  <si>
    <t>3(3)</t>
  </si>
  <si>
    <t>265-281</t>
  </si>
  <si>
    <t>Shoo, R. A.; Songorwa, A. N.</t>
  </si>
  <si>
    <t>Contribution of eco-tourism to nature conservation and improvement of livelihoods around Amani nature reserve, Tanzania</t>
  </si>
  <si>
    <t>12(2)</t>
  </si>
  <si>
    <t>75-89</t>
  </si>
  <si>
    <t>Shrestha, K. K. and McManus, P.</t>
  </si>
  <si>
    <t>The politics of community participation in, Australian, natural resource management: lessons from community forestry in Nepal. and Forestry, 71(2): 135-146.</t>
  </si>
  <si>
    <t>Australian Forestry</t>
  </si>
  <si>
    <t>135-146</t>
  </si>
  <si>
    <t>Sikor, T.; Nguyen, T. Q.</t>
  </si>
  <si>
    <t>Why May Forest Devolution Not Benefit the Rural Poor? Forest Entitlements in Vietnam's Central Highlands</t>
  </si>
  <si>
    <t>35(11)</t>
  </si>
  <si>
    <t>2010-2025</t>
  </si>
  <si>
    <t>Sills, E.; Saha, S.</t>
  </si>
  <si>
    <t>Subsidies for rubber: Conserving rainforests while sustaining livelihoods in the Amazon?</t>
  </si>
  <si>
    <t>29(2-4)</t>
  </si>
  <si>
    <t>152-173</t>
  </si>
  <si>
    <t>Sinha, B. C.; Qureshi, Q.; Uniyal, V. K.; Sen, S.</t>
  </si>
  <si>
    <t>Economics of wildlife tourism-contribution to livelihoods of communities around Kanha tiger reserve, India</t>
  </si>
  <si>
    <t>207-218</t>
  </si>
  <si>
    <t>Sinha, H.; Suar, D.</t>
  </si>
  <si>
    <t>Values and people's participation in community based forest management</t>
  </si>
  <si>
    <t>Journal of Human Values</t>
  </si>
  <si>
    <t>141-151</t>
  </si>
  <si>
    <t>Spiteri, A.; Nepal, S. K.</t>
  </si>
  <si>
    <t>Distributing conservation incentives in the buffer zone of Chitwan National Park, Nepal</t>
  </si>
  <si>
    <t>76-86</t>
  </si>
  <si>
    <t>Straede, S.; Treue, T.</t>
  </si>
  <si>
    <t>Beyond buffer zone protection: A comparative study of park and buffer zone products' importance to villagers living inside Royal Chitwan National Park and to villagers living in its buffer zone</t>
  </si>
  <si>
    <t>251-267</t>
  </si>
  <si>
    <t>Suh, J.</t>
  </si>
  <si>
    <t>The past and future of community-based forest management in the Philippines</t>
  </si>
  <si>
    <t>Philippine Studies: Historical and Ethnographic Viewpoints</t>
  </si>
  <si>
    <t>60(4)</t>
  </si>
  <si>
    <t>489-511</t>
  </si>
  <si>
    <t>Suparat, B.; Singseewo, A.; Pinyoanuntapong, B.; Thamaseananupap, P.</t>
  </si>
  <si>
    <t>A study and development on knowledge, attitude and practice in forest conservation and reforestration of youth in Ban Khao Phra community Nakhon Nayok Province</t>
  </si>
  <si>
    <t>5(6)</t>
  </si>
  <si>
    <t>554-558</t>
  </si>
  <si>
    <t>Uma Shaanker, R.; Ganeshaiah, K. N.; Krishnan, S.; Ramya, R.; Meera, C.; Aravind, N. A.; Kumar, A.; Rao, D.; Vanaraj, G.; Ramachandra, J.; Gauthier, R.; Ghazoul, J.; Poole, N.; Chinnappa Reddy, B. V.</t>
  </si>
  <si>
    <t>Livelihood gains and ecological costs of non-timber forest product dependence: Assessing the roles of dependence, ecological knowledge and market structure in three contrasting human and ecological settings in south India</t>
  </si>
  <si>
    <t>242-253</t>
  </si>
  <si>
    <t>Svarrer, K.; Olsen, C. S.</t>
  </si>
  <si>
    <t>The economic value on non-timber forest products - A case study from Malaysia</t>
  </si>
  <si>
    <t>17-41</t>
  </si>
  <si>
    <t>Thoms, C.A.</t>
  </si>
  <si>
    <t>Constituting forest communities in the hills of Nepal</t>
  </si>
  <si>
    <t>International Journal of Biodiversity Science and Management</t>
  </si>
  <si>
    <t>115-125</t>
  </si>
  <si>
    <t>Community control of resources and the challenge of improving local livelihoods: A critical examination of community forestry in Nepal</t>
  </si>
  <si>
    <t>Geoforum</t>
  </si>
  <si>
    <t>1452-1465</t>
  </si>
  <si>
    <t>Tieguhong, J. C.; Nkamgnia, E. M.</t>
  </si>
  <si>
    <t>Household dependence on forests around Lobeke National Park, Cameroon</t>
  </si>
  <si>
    <t>14(2)</t>
  </si>
  <si>
    <t>196-212</t>
  </si>
  <si>
    <t>Timah, E.A., Ajaga, N., Tita, D.F., Ntonga, L.M., Bongsiysi, I.B.</t>
  </si>
  <si>
    <t>Demographic pressure and natural resources conservation</t>
  </si>
  <si>
    <t>475-483</t>
  </si>
  <si>
    <t>Ting, Z.; Shivakoti, G. P.; Haiyun, C.; Maddox, D.</t>
  </si>
  <si>
    <t>A survey-based evaluation of community-based co-management of forest resources: a case study of Baishuijiang National Natural Reserve in China</t>
  </si>
  <si>
    <t>197-220</t>
  </si>
  <si>
    <t>Toillier, A.; Serpanti_, G.; Herv_, D.; Lardon, S.</t>
  </si>
  <si>
    <t>Livelihood strategies and land use changes in response to conservation: Pitfalls of community-based forest management in madagascar</t>
  </si>
  <si>
    <t>30(1-2)</t>
  </si>
  <si>
    <t>20-56</t>
  </si>
  <si>
    <t>Tynsong, H.; Tiwari, B. K.; Dkhar, M.</t>
  </si>
  <si>
    <t>Contribution of NTFPs to cash income of the War Khasi community of southern Meghalaya, North-East India</t>
  </si>
  <si>
    <t>Forestry Studies in China</t>
  </si>
  <si>
    <t>47-54</t>
  </si>
  <si>
    <t>Ur-Rehman, M.; Chisholm, N.</t>
  </si>
  <si>
    <t>Factors affecting households' participation in the natural resource management activities in district abbottabad, NWFP, Pakistan: A multivariate analysis</t>
  </si>
  <si>
    <t>Journal of Asian and African Studies</t>
  </si>
  <si>
    <t>42(6)</t>
  </si>
  <si>
    <t>495-516</t>
  </si>
  <si>
    <t>Virapongse, A., Schmink, M., and Larkin, S.</t>
  </si>
  <si>
    <t>Value Chain Dynamics of an Emerging Palm Fiber Handicraft Market in Maranhao, Brazil</t>
  </si>
  <si>
    <t>Wandersee, S.M.</t>
  </si>
  <si>
    <t>Land-Cover and Land-Use Change in Human-Environment Systems: Understanding Complex Interactions among Policy and Management, Livelihoods, and Conservation</t>
  </si>
  <si>
    <t>Weber, J. G.; Sills, E. O.; Bauch, S.; Pattanayak, S. K.</t>
  </si>
  <si>
    <t>Do ICDPs work? An empirical evaluation of forest-based microenterprises in the Brazilian Amazon</t>
  </si>
  <si>
    <t>661-681</t>
  </si>
  <si>
    <t>Weyerhaeuser, H.; Wilkes, A.; Kahrl, F.</t>
  </si>
  <si>
    <t>Local impacts and responses to regional forest conservation and rehabilitation programs in China's northwest Yunnan province</t>
  </si>
  <si>
    <t>Agricultural systems</t>
  </si>
  <si>
    <t>234-253</t>
  </si>
  <si>
    <t>Widayati, A.; Jones, S.; Carlisle, B.</t>
  </si>
  <si>
    <t>Accessibility Factors and Conservation Forest Designation Affecting Rattan Cane Harvesting in Lambusango Forest, Buton, Indonesia</t>
  </si>
  <si>
    <t>731-746</t>
  </si>
  <si>
    <t>Wiggins, S.; Marfo, K.; Anchirinah, V.</t>
  </si>
  <si>
    <t>Protecting the Forest or the People? Environmental Policies and Livelihoods in the Forest Margins of Southern Ghana</t>
  </si>
  <si>
    <t>32(11)</t>
  </si>
  <si>
    <t>1939-1955</t>
  </si>
  <si>
    <t>Wunder, S.</t>
  </si>
  <si>
    <t>Ecotourism and economic incentives - An empirical approach</t>
  </si>
  <si>
    <t>465-479</t>
  </si>
  <si>
    <t>Xu, J.; L_, Y.; Chen, L.; Liu, Y.</t>
  </si>
  <si>
    <t>Contribution of tourism development to protected area management: Local stakeholder perspectives</t>
  </si>
  <si>
    <t>16(1)</t>
  </si>
  <si>
    <t>30-36</t>
  </si>
  <si>
    <t xml:space="preserve">Yang, W.
</t>
  </si>
  <si>
    <t xml:space="preserve">Ecosystem services, human well-being, and policies in coupled human and natural systems
</t>
  </si>
  <si>
    <t>Yuan, J.; Dai, L.; Wang, Q.</t>
  </si>
  <si>
    <t>State-led ecotourism development and nature conservation: A case study of the Changbai Mountain Biosphere Reserve, China</t>
  </si>
  <si>
    <t>Ecology &amp; Society</t>
  </si>
  <si>
    <t>Zambrano, A. M. A.; Broadbent, E. N.; Durham, W. H.</t>
  </si>
  <si>
    <t>Social and environmental effects of ecotourism in the Osa Peninsula of Costa Rica: the Lapa Rios case</t>
  </si>
  <si>
    <t>9(1)</t>
  </si>
  <si>
    <t>62-83</t>
  </si>
  <si>
    <t>Zbinden, S.; Lee, D. R.</t>
  </si>
  <si>
    <t>Paying for Environmental Services: An analysis of participation in Costa Rica's PSA program</t>
  </si>
  <si>
    <t>33(2)</t>
  </si>
  <si>
    <t>255-272</t>
  </si>
  <si>
    <t>Gupta, R., Srivastava, S. K., Mahendra, A. K., Ira, P.  and Kumar, D.</t>
  </si>
  <si>
    <t>Impact of participatory forest management on socio-economic development of rural people: A case study in Kodsi and Talaichittor villages of Dehra Dun District.</t>
  </si>
  <si>
    <t>Indian Forester</t>
  </si>
  <si>
    <t>243-252</t>
  </si>
  <si>
    <t>Baral, N.; Heinen, J.T.</t>
  </si>
  <si>
    <t>Decentralization and peopleÃªs participation in conservation: a comparative study from the Western Terai of Nepal.</t>
  </si>
  <si>
    <t>520-531</t>
  </si>
  <si>
    <t>Beitl, C.M.</t>
  </si>
  <si>
    <t>Cockles in custody: The role of common property arrangements in the ecological sustainability of mangrove fisheries on the Ecuadorian coast</t>
  </si>
  <si>
    <t>485-512</t>
  </si>
  <si>
    <t>Duchelle, A. E.; Kainer, K. A.; Wadt, L. H. O.</t>
  </si>
  <si>
    <t>Is Certification Associated with Better Forest Management and Socioeconomic Benefits? A Comparative Analysis of Three Certification Schemes Applied to Brazil Nuts in Western Amazonia</t>
  </si>
  <si>
    <t>121-139</t>
  </si>
  <si>
    <t>Gobeze, T.; Bekele, M.; Lemenih, M.; Kassa, H.</t>
  </si>
  <si>
    <t>Participatory forest management and its impacts on livelihoods and forest status: The case of bonga forest in Ethiopia</t>
  </si>
  <si>
    <t>346-358</t>
  </si>
  <si>
    <t>Ha, T. T. P.; van Dijk, H.; Visser, L.</t>
  </si>
  <si>
    <t>Impacts of changes in mangrove forest management practices on forest accessibility and livelihood: A case study in mangrove-shrimp farming system in Ca Mau Province, Mekong Delta, Vietnam</t>
  </si>
  <si>
    <t>Ha, T. T. T.; van Dijk, H.; Bush, S. R.</t>
  </si>
  <si>
    <t>Mangrove conservation or shrimp farmer's livelihood? The devolution of forest management and benefit sharing in the Mekong Delta, Vietnam</t>
  </si>
  <si>
    <t>Ocean &amp; Coastal Management</t>
  </si>
  <si>
    <t>185-193</t>
  </si>
  <si>
    <t>Haglund, E.; Ndjeunga, J.; Snook, L.; Pasternak, D.</t>
  </si>
  <si>
    <t>Dry land tree management for improved household livelihoods: Farmer managed natural regeneration in Niger</t>
  </si>
  <si>
    <t>1696-1705</t>
  </si>
  <si>
    <t>Harada, K.; Wiyono</t>
  </si>
  <si>
    <t>Certification of a Community-based Forest Enterprise for Improving Institutional Management and Household Income: A Case from Southeast Sulawesi, Indonesia</t>
  </si>
  <si>
    <t>47-64</t>
  </si>
  <si>
    <t>Hartshorn, G. S.</t>
  </si>
  <si>
    <t>ECOLOGICAL BASIS FOR SUSTAINABLE DEVELOPMENT IN TROPICAL FORESTS</t>
  </si>
  <si>
    <t>155-175</t>
  </si>
  <si>
    <t>Kabubo-Mariara et al.</t>
  </si>
  <si>
    <t>Forest-poverty nexus: Exploring the contribution of forests to rural livelihoods in Kenya</t>
  </si>
  <si>
    <t>Kalaba, F. K.; Quinn, C. H.; Dougill, A. J.</t>
  </si>
  <si>
    <t>Contribution of forest provisioning ecosystem services to rural livelihoods in the Miombo woodlands of Zambia</t>
  </si>
  <si>
    <t>Population and Environment</t>
  </si>
  <si>
    <t>159-182</t>
  </si>
  <si>
    <t>Khalyani, J. H.; Namiranian, M.; Vaezin, S. M. H.; Feghhi, J.</t>
  </si>
  <si>
    <t>Development and evaluation of local communities incentive programs for improving the traditional forest management: A case study of Northern Zagros forests, Iran</t>
  </si>
  <si>
    <t>205-210</t>
  </si>
  <si>
    <t>Kibria, A. S. Md G.; Jashimuddin, M.; Makoto, I.</t>
  </si>
  <si>
    <t>Effects of participatory forest management on livelihood capitals of the community in Cox's Bazar, Bangladesh</t>
  </si>
  <si>
    <t>42-51</t>
  </si>
  <si>
    <t>Lambini, C. K. and Nguyen, T. T.</t>
  </si>
  <si>
    <t>A comparative analysis of the effects of institutional property rights on forest livelihoods and forest conditions: Evidence from Ghana and Vietnam</t>
  </si>
  <si>
    <t>178-190</t>
  </si>
  <si>
    <t>Le, H. D.; Smith, C.; Herbohn, J.</t>
  </si>
  <si>
    <t>What drives the success of reforestation projects in tropical developing countries? The case of the Philippines</t>
  </si>
  <si>
    <t>334-348</t>
  </si>
  <si>
    <t>Lund, J. F.; Baral, K.; Bhandari, N. S.; Chhetri, B. B. K.; Larsen, H. O.; Nielsen, T. J.; Puri, L.; Rutt, R. L.; Treue, T.</t>
  </si>
  <si>
    <t>Who benefits from taxation of forest products in Nepal's community forests?</t>
  </si>
  <si>
    <t>119-125</t>
  </si>
  <si>
    <t>Mahapatra, A. K.; Shackleton, C. M.</t>
  </si>
  <si>
    <t>Exploring the relationships between trade in natural products, cash income and livelihoods in tropical forest regions of Eastern India</t>
  </si>
  <si>
    <t>62-73</t>
  </si>
  <si>
    <t>Maharjan, M.R., Dakal, T.R., Thapa, S.K., Schreckenberg, K.  and Luttrell, C.</t>
  </si>
  <si>
    <t>Improving the benefits of pro-poor community forestry in the Nepal Churia region</t>
  </si>
  <si>
    <t>254-267</t>
  </si>
  <si>
    <t>Miah, Md D.; Ahmed, F. U.</t>
  </si>
  <si>
    <t>Conservation of a Tropical Wet Semi-evergreen Forest Ecosystem by an Indigenous Community in the Bandarban Hill District of Bangladesh: The Role of Intervention</t>
  </si>
  <si>
    <t>Drawbacks of decentralized natural resource management: Experience from Chilimo Participatory Forest Management project, Ethiopia</t>
  </si>
  <si>
    <t>Motiur, R. M.; Furukawa, Y.; Kawata, I.; Rahman, M. M.; Alam, M.</t>
  </si>
  <si>
    <t>Role of homestead forests in household economy and factors affecting forest production: a case study in southwest Bangladesh</t>
  </si>
  <si>
    <t>Japanese Forestry Resources</t>
  </si>
  <si>
    <t>89-97</t>
  </si>
  <si>
    <t>Nagendra, H.; Gokhale, Y.</t>
  </si>
  <si>
    <t>Management regimes, property rights, and forest biodiversity in Nepal and India</t>
  </si>
  <si>
    <t>719-733</t>
  </si>
  <si>
    <t>identify factors that explain differences in forest outcomes across joint forest management (JFM) communities</t>
  </si>
  <si>
    <t>Linked enterprises &amp; livelihood alternatives</t>
  </si>
  <si>
    <t>1. level of income benefits from avitourism ventures
2. increased biodiversity conservation as a result of avitourism
3. evaluate cost-effectiveness of community-based avitourism initiatives</t>
  </si>
  <si>
    <t>1. Document collection, sale and use of non-timber forest products (NTFPs)
2. Calculate profits from NTFP collection and sale
3. Determine contextual household and village factors of NTFP production to household livelihoods</t>
  </si>
  <si>
    <t>Agroforestry for both environmental restoration and income generation</t>
  </si>
  <si>
    <t>increased local participation in community-based forest management; increased species conservation</t>
  </si>
  <si>
    <t>Forest management, Managing and enhancing ecosystem services</t>
  </si>
  <si>
    <t>Poverty alleviation
Reduced environmental destruction</t>
  </si>
  <si>
    <t>Forest restoration/regeneration</t>
  </si>
  <si>
    <t>Natural Forest Conservation Program implemented by government as a conservation set-aside program - banning furthur logging of natural forests in watersheds of major rivers, reduce timber harvests, conserve natural forests, afforest/revegetate forests, and run Grain for Green Project</t>
  </si>
  <si>
    <t>Production forest management</t>
  </si>
  <si>
    <t>Sustainable forestry</t>
  </si>
  <si>
    <t>Community forest management</t>
  </si>
  <si>
    <t>Community based forest co-management
Improved livelihoods
Forest conservation</t>
  </si>
  <si>
    <t>Forest management; community forestry</t>
  </si>
  <si>
    <t>Protection of forested areas</t>
  </si>
  <si>
    <t>Using co-management in conjunction with protected areas</t>
  </si>
  <si>
    <t>Forest land allocation
Land use rights
Enhance livelihoods
Improve environmental services</t>
  </si>
  <si>
    <t>Payments for ecosystems services established to complement protected area management - payments for participatory land-use planning process for forest management and establishment of community-based ecotourism</t>
  </si>
  <si>
    <t>Local poverty; biodiversity protection; non-timber forest product harvesting</t>
  </si>
  <si>
    <t>Overall intervention - participatory biological resource monitoring, desired outcomes differ with case study.
Acre state: community monitoring wildlife hunting in indigenous lands aimed towards improving education and management
ProBUC: community-based monitoring system of biodiversity and natural resource use aimed to improving management information and livelihood 
SMUF: quantify game harvest and describe biological characteristics of targeted organisms to inform research into sustainability of local hunting and viability of potential commercial harvests within reserves - management information and scientific research
The event book system (Namibia): management-oriented monitoring system for communities to act in response to stochastic events</t>
  </si>
  <si>
    <t>Human capital</t>
  </si>
  <si>
    <t>Tree Growers Cooperative Society program
To create and manage tree plantations on degraded lands</t>
  </si>
  <si>
    <t>Planting of Casuarina shelterbelts to protect coastal human communities from cyclone and tidal surge and serve as a carbon sink</t>
  </si>
  <si>
    <t>Participatory Forestry Program</t>
  </si>
  <si>
    <t>Joint Forest Management
Sustainability of forest resources
Livelihood Sustenance</t>
  </si>
  <si>
    <t>Sustainable forest management
Community-based initiatives
Joint Forest Management</t>
  </si>
  <si>
    <t>Stated intervention</t>
  </si>
  <si>
    <t>increased livelihoods from forest management, increased governance, increased participation by women and marginalized groups</t>
  </si>
  <si>
    <t>increased income/livelihoods for community members in/around protected area; increased forest protection through REDD+ mechanisms; increased governance and management by communities</t>
  </si>
  <si>
    <t>Community based forest management</t>
  </si>
  <si>
    <t>Foret des Pins Reserve created to protect ecosystem and water source</t>
  </si>
  <si>
    <t>Increase participation of communities in forest conservation and management by establishing forest user groups in community forests through the establishment of the Forest Act of 1992 and the Forest Bylaw of 1995</t>
  </si>
  <si>
    <t>Contract non-governmental organizations provide services, use participatory methods and build capacity of community-based forest management groups</t>
  </si>
  <si>
    <t>Reduce poverty; supply ecosystem services; promote tourism; improve infrastructure</t>
  </si>
  <si>
    <t>carbon reduction; poverty alleviation; ecosystem service provision; protected areas</t>
  </si>
  <si>
    <t xml:space="preserve">Wolong Biosphere Reserve established to protect alpine and subalpine ecosystems and endangered species </t>
  </si>
  <si>
    <t>Community based natural resource management research</t>
  </si>
  <si>
    <t>Community-based ecotourism as a means to provide a more sustainable form of livelihood for local communities and increase positive attitudes towards and benefits derived from conservation measures</t>
  </si>
  <si>
    <t>NTFP resource management</t>
  </si>
  <si>
    <t>improved livelihoods of farmers; increased participation of women farmers;improved forest resource management by farmers</t>
  </si>
  <si>
    <t>Forest conservation
Improved livelihoods</t>
  </si>
  <si>
    <t>NTFP collection near national nature reserve;
Livelihood improvement;
Biodiversity conservation.</t>
  </si>
  <si>
    <t>Enable forest-adjacent community to get case incomes from rearing forest butterflies for export
Forest conservation
Improved incomes</t>
  </si>
  <si>
    <t>improved rural livelihoods, improved resource protection policies</t>
  </si>
  <si>
    <t>NTFP collection as a strategy to aid in wildlife conservation and simulataneously alleviate poverty through legislation giving communities living within protected areas the legal right to collect NTFPs</t>
  </si>
  <si>
    <t>Community forestry
Gender participation in participatory resource management policy</t>
  </si>
  <si>
    <t>increased benefits from community-based forestry programs for poor and marginalized groups, improved local governance</t>
  </si>
  <si>
    <t>National Park and associated ecotourism intended to augment rural livelihoods</t>
  </si>
  <si>
    <t>increased household income,improved forest conservation,</t>
  </si>
  <si>
    <t>Landscape-scale conservation
Improved livelihoods
Threat reduction among biodiversity targets
Participatory planning</t>
  </si>
  <si>
    <t>Sustainable forest management and relationship with traditional ecological knowledge</t>
  </si>
  <si>
    <t>Community participation in forest management
Forest reserves</t>
  </si>
  <si>
    <t xml:space="preserve">Smallholder bamboo management practices </t>
  </si>
  <si>
    <t>Mountain-River-Lake Program (MRL) is a series of forest restoration projects that aim to address severe soil and water losses, and improve farmers livelihoods.</t>
  </si>
  <si>
    <t>Biodiversity and forest conservation</t>
  </si>
  <si>
    <t xml:space="preserve">Participatory forest programs established under the Forest Policy of 1979 in the Madhupur Sal forest </t>
  </si>
  <si>
    <t>Develop ICDP in association with the Cross River National Park to increase local participation in protected areas management increase services and benefits to local communities, and allow for traditional land use</t>
  </si>
  <si>
    <t xml:space="preserve">Decentralisation of forest management; </t>
  </si>
  <si>
    <t>Support for local livelihoods from NTFP trade in Chittagong Hills Tract</t>
  </si>
  <si>
    <t>Bardia National Park and conservation incentives to residents in buffer zone</t>
  </si>
  <si>
    <t>Ecotourism to provide pleasure and well-being and income to local inhabitants in Murree, Pakistan</t>
  </si>
  <si>
    <t>Forest conservation
Communally owned forest reserve</t>
  </si>
  <si>
    <t xml:space="preserve">The wise use of wetlands is expected to contribute to ecological integrity, as well as to secure livelihoods, especially of communities dependent on their ecosystem services for sustenance. </t>
  </si>
  <si>
    <t>Community-based forest certification programmes</t>
  </si>
  <si>
    <t>Sloping Land Conversion Program provides farmers with grain and cash subsidies in exchange for converting cropland on steep slopes to much less erodible forest and grassland (PES)</t>
  </si>
  <si>
    <t>Decentralized forest management aimed to actually transfer meaningful powers to democratically elected and downwards accountable decision-making bodies</t>
  </si>
  <si>
    <t>REDD+ using payments for ecosystem services to incentivize reducing emissions from deforestation and forest degradation and to conserve and enhance carbon stocks</t>
  </si>
  <si>
    <t>Management of forests for harvest of NTFPs</t>
  </si>
  <si>
    <t>Attempting to create more indigenously owned tourism enterprises through national legislation (Draft National Tourism Policy) to ensure that "tourism becomes a major vehicle for job creation, poverty reduction and wealth creation for Kenyans in the future, and whose practices are closely harmonised with key national policies and laws pertaining to wildlife conservation, land ownership and physical planning"</t>
  </si>
  <si>
    <t>Small-scale utilization of non-timber resource utilization in biosphere reserve</t>
  </si>
  <si>
    <t xml:space="preserve">Property rights to encourage investment </t>
  </si>
  <si>
    <t>Domestication of sugar palm within an area of conservation importance (Batang Toru forest area with orangutans)</t>
  </si>
  <si>
    <t>Community forestry program targeted to conserve, manage and utilize forest resources with an emphasis on participatory management and rural development</t>
  </si>
  <si>
    <t>Participatory forest management</t>
  </si>
  <si>
    <t>Vu Quang Nature Reserve, Ke Go Nature Reserve in Ha Tinh demarcated to protect high levels of biodiversity in province, particularly birds. NTFP Project funded by IUCN in the area to help support local livelihoods as there were no tourism or revenue-sharing arrangements</t>
  </si>
  <si>
    <t>Tawahka Asangni Biosphere Reserve intended to preserve biological and cultural diversity while limiting industrial development and frontier agricultural expansion</t>
  </si>
  <si>
    <t xml:space="preserve">Ishaqbini Hirola Community Conservancy formed to protect and manage hirola antelope - established and managed by local community </t>
  </si>
  <si>
    <t>Collective forestland ownership to protect forest lands and livelihoods simultaneously</t>
  </si>
  <si>
    <t>CFM</t>
  </si>
  <si>
    <t>Social forestry management
Economic benefits
Ecological stability</t>
  </si>
  <si>
    <t>Transboundary natural resource management program</t>
  </si>
  <si>
    <t>Socioeconomic development
Sustainable resource management</t>
  </si>
  <si>
    <t>Community-based natural resource management
Managing protected areas</t>
  </si>
  <si>
    <t>Joint Forest Management to manage forest resources under community user groups</t>
  </si>
  <si>
    <t>Sustainable forest management
Livelihoods improvement</t>
  </si>
  <si>
    <t>Participatory forest management in the form of a social forestry project in degraded forest areas to support the livelihood of forest-dependent people and increase forest areas.</t>
  </si>
  <si>
    <t>Use of timber and NTFPs to support local livelihoods of forest-dependent communities in the Congo Basin</t>
  </si>
  <si>
    <t>REDD+ and market transformation to reduce carbon emissions and reverse climate change through PES and bans on harmful practices for carbon sequestration</t>
  </si>
  <si>
    <t>Agroforestry
Alternative for subsistence farming</t>
  </si>
  <si>
    <t>Payments for ecosystem services programme (Bolsa Floresta) designed to reduce rates of primary forest conversion</t>
  </si>
  <si>
    <t>Forest management committees/community forest initiative for direct management of forest resource by local communities that own them</t>
  </si>
  <si>
    <t>Community management of forests for cultural reasons (sacred groves)</t>
  </si>
  <si>
    <t>Community-based forest management enterprises</t>
  </si>
  <si>
    <t xml:space="preserve">Salonga National Park being managed through participatory multiple use and co-management </t>
  </si>
  <si>
    <t>Community forest management
Participatory conservation</t>
  </si>
  <si>
    <t>Plant conservation of medicinal and aromatic plants</t>
  </si>
  <si>
    <t>Watershed development initiated to address poverty issues and sustainable conservation</t>
  </si>
  <si>
    <t>Livelihoods
Sustainable forest management</t>
  </si>
  <si>
    <t>Participatory joint forest management as a tool to conserve and manage forest resources in sustainable ways</t>
  </si>
  <si>
    <t>NTFPs as a means of extraction that produces fewer negative ecological impacts while at the same time generating monetary income for forest-dwellers</t>
  </si>
  <si>
    <t>Local decentralized natural resource management programmes in the form of joint forest management programmes</t>
  </si>
  <si>
    <t>Conservation of spiritual values at sacred sites</t>
  </si>
  <si>
    <t>REDD+</t>
  </si>
  <si>
    <t>Eco-tourism around Amani Nature Reserve to improve local livelihoods and conservation</t>
  </si>
  <si>
    <t xml:space="preserve">Forest devolution transferring forest management from centralized state bureaucracies to local actors </t>
  </si>
  <si>
    <t xml:space="preserve">Rubber Program initiated state subsidy for rubber to improve the living standards of rubber tappers in order to effect reduced deforestation by encouraging rubber tappers to stay in the forest (preventing incursion by other user groups) and keeping the focus on rubber as opposed to agriculture or ranching. </t>
  </si>
  <si>
    <t>Wildlife tourism
Wildlire reserve</t>
  </si>
  <si>
    <t>Community-based forest management</t>
  </si>
  <si>
    <t>To deliver social and economic benefits to communities nearby or within protected areas.</t>
  </si>
  <si>
    <t>Royal Chitwan National Park</t>
  </si>
  <si>
    <t>Community based forest management as a means to reduce poverty incidence in rural areas and overcome severe deforestation</t>
  </si>
  <si>
    <t>Awareness campaign to increase knowledge and positive attitudes for forest conservation in youths</t>
  </si>
  <si>
    <t>Livelihoods
Sustainable management of natural resources</t>
  </si>
  <si>
    <t>NTFPs in Krau Wildlife Reserve
Benefit of local people</t>
  </si>
  <si>
    <t>Lobeke National Park protecting natural resources for extraction</t>
  </si>
  <si>
    <t>Community-based forest management policy initiated under legislation (GELOSE law) - management rights with conservation goals to legally recognized community institution under contract</t>
  </si>
  <si>
    <t>Harvesting of NTFPs to support local livelihoods and promote sustainable behavior</t>
  </si>
  <si>
    <t>Managing natural resources through community-based management to increase participation of local community</t>
  </si>
  <si>
    <t>Exploitation of buriti palm derivatives as subsistence-based livelihood strategy - alternative forest product to promote forest conservation</t>
  </si>
  <si>
    <t>Rattan cane as a NTFP alternative to timber harvesting to promote sustainability</t>
  </si>
  <si>
    <t>Wolong Nature Reserve designed for giant panda conservation as a UNESCO biosphere reserve</t>
  </si>
  <si>
    <t>livelhoods and ecosystem services adjacent to Wolong Nature Reserve; PES programs (Natural Forest Conservation Program)</t>
  </si>
  <si>
    <t>Ecotourism
Nature reserve</t>
  </si>
  <si>
    <t>Payments for ecosystem services as government program that allows private forest owners to be compensated for the services they provide through activities such as reforestation, sustainable forest management, and forest conservation. The program has multiple objectives, including conservation of remaining natural forests, promotion of forest resources for timber production for industrial purposes, income and rural employment generation, and fostering agroforestry activities among small and medium land holders</t>
  </si>
  <si>
    <t>Decentralized participatory conservation management; Protected Area</t>
  </si>
  <si>
    <t>Common property resource management</t>
  </si>
  <si>
    <t>Certification; forest management</t>
  </si>
  <si>
    <t>Bonga Participatory Forest Management (PFM) project introduced as an alternative scheme to hired outside enforcement of forest management. Goal was to improve the livelihoods of forest-dependent people and the efficiency and effectiveness of land use through establishing community level forest management systems and promoting forest-based livelihoods and introducing and supporting non-forest-based alternative livelihoods</t>
  </si>
  <si>
    <t>Forest management to deal with issues in allocation, use rights, management of forest based production and benefit sharing in mangroves and shrimp aquaculture</t>
  </si>
  <si>
    <t>Mangrove forest management and benefit sharing, alternative livelihoods</t>
  </si>
  <si>
    <t>Improved household livelihoods
Natural regeneration of indigenous tree species</t>
  </si>
  <si>
    <t>Community-based forest enterprise
1) strengthen area's forestry functions
2) alleviate poverty by developing the existing community forest</t>
  </si>
  <si>
    <t>Sustainable forest management
Four different models: industrial timber production; community-based timber production; community production of NTFP; locally controlled nature tourism</t>
  </si>
  <si>
    <t>Intervention with history of crop areas reforested to a agroforestry type of system (shambas) reconverted into cultivaltion land and where started reforestation.</t>
  </si>
  <si>
    <t>Forest Reserves
Sustained forest provisioning ecosystem services</t>
  </si>
  <si>
    <t>Forest conservation
Improved livelihoods through incentives programs</t>
  </si>
  <si>
    <t>Participatory forest management to conserve natural resource and sustain people's livelihoods</t>
  </si>
  <si>
    <t>NTFPs to provide stability to local livelihoods</t>
  </si>
  <si>
    <t>Decenralized NRM</t>
  </si>
  <si>
    <t>Resource management
Participatory forest management
Improved local livelihoods</t>
  </si>
  <si>
    <t>Community forestry; Sustainable resource management; poverty alleviation</t>
  </si>
  <si>
    <t>Two districts (Mansehra and Swat) in North West Frontier Province</t>
  </si>
  <si>
    <t>Mount Cameroon (Etinde)</t>
  </si>
  <si>
    <t>Common Initiative Group (GIC) Doh; COVIMOF (Communaut_ Villageoise de Melombo, Okekat et Faekele)</t>
  </si>
  <si>
    <t>Cameroon</t>
  </si>
  <si>
    <t>Thailand, Costa Rica</t>
  </si>
  <si>
    <t>12 CBAT throughout South Africa</t>
  </si>
  <si>
    <t>Baitadi district</t>
  </si>
  <si>
    <t>Humbo township</t>
  </si>
  <si>
    <t>Kilum-Ijim Mountain Forest area</t>
  </si>
  <si>
    <t>China</t>
  </si>
  <si>
    <t>Ziwuling Mountains, Yan'an City, Shaanzi Province</t>
  </si>
  <si>
    <t>Baishuijiang National Nature Reserve</t>
  </si>
  <si>
    <t>Simjung; Gyachchok</t>
  </si>
  <si>
    <t>Rema-Kalenga Wildlife Reserve (24 06'-24 14'N, 91 34'-91 41'E)</t>
  </si>
  <si>
    <t>Viet Nam</t>
  </si>
  <si>
    <t xml:space="preserve">Northern uplands </t>
  </si>
  <si>
    <t>Cambodia</t>
  </si>
  <si>
    <t>Tmatboey</t>
  </si>
  <si>
    <t>Kulen Promtep Wildlife Sanctuary; Preah Vihear Protected Forest</t>
  </si>
  <si>
    <t>Acre state, Amazonas state (Brazil), Caprivi Strip (Namibia)</t>
  </si>
  <si>
    <t>Namibia</t>
  </si>
  <si>
    <t>Northwest India</t>
  </si>
  <si>
    <t>Philippines</t>
  </si>
  <si>
    <t>Parki beach, Chittagong</t>
  </si>
  <si>
    <t>West Bengal</t>
  </si>
  <si>
    <t>Bankura, West Bengal</t>
  </si>
  <si>
    <t>Nayagram Forest Range</t>
  </si>
  <si>
    <t>Madhya Pradesh</t>
  </si>
  <si>
    <t>Tano Offin Globally Significant Biodiversity Area; latitude between 6"54' and 6"35' North and 1"57' and 2"17' West</t>
  </si>
  <si>
    <t>Indonesia</t>
  </si>
  <si>
    <t>Gunung Leuser National Park</t>
  </si>
  <si>
    <t>Haiti</t>
  </si>
  <si>
    <t>Foret des Pins Reserve</t>
  </si>
  <si>
    <t>Kabhre Palanchok, Sindhu Palchok, Dhankuta, Palpa, Dang</t>
  </si>
  <si>
    <t>Cagayan, Aurora (Luzon); Davao del Norte, Davao Oriental (Mindanao)</t>
  </si>
  <si>
    <t>National protected area network</t>
  </si>
  <si>
    <t>4 countries</t>
  </si>
  <si>
    <t>Thailand</t>
  </si>
  <si>
    <t>Wolong Township, Wolong Biosphere Reserve</t>
  </si>
  <si>
    <t>Lao People's Democratic Republic</t>
  </si>
  <si>
    <t>Vientiane</t>
  </si>
  <si>
    <t>Guyana</t>
  </si>
  <si>
    <t>Rupununi</t>
  </si>
  <si>
    <t>Dolakha district</t>
  </si>
  <si>
    <t>Nigeria</t>
  </si>
  <si>
    <t>Oyo and Ogun states of Nigeria, latitudes 3' - 3"20' east and longititudes 7"-7"50' north</t>
  </si>
  <si>
    <t>Gadchiroli</t>
  </si>
  <si>
    <t>Naban River Watershed Nature Reserve</t>
  </si>
  <si>
    <t>Arabuko-Sokoke Forest</t>
  </si>
  <si>
    <t>N'hambita Community Carbon Project, China's Sloping Lands Conversion Programme</t>
  </si>
  <si>
    <t>Mozambique</t>
  </si>
  <si>
    <t>Periyar Tiger Reserve (Kerala state)</t>
  </si>
  <si>
    <t>Maharashtra; Rajasthan</t>
  </si>
  <si>
    <t>Bhutan</t>
  </si>
  <si>
    <t>Chomolhari trekking route, Nabji-Korphu trekking route, Shingkhar Valley route</t>
  </si>
  <si>
    <t>Lalitpur, Baglung and Nawalparasi districts in Nepal</t>
  </si>
  <si>
    <t>Mudumalai Wildlife Sanctuary</t>
  </si>
  <si>
    <t>Democratic Republic of the Congo</t>
  </si>
  <si>
    <t>Congo heartland</t>
  </si>
  <si>
    <t>Kilimanjaro heartland</t>
  </si>
  <si>
    <t>Tanzania, United Republic Of</t>
  </si>
  <si>
    <t>Todinenjaran, Kaniyawas, Rajor (Sariska Reserve, India); Huenukal Ivante (Ikalma lagoon, IX region, la Araucania, Chile)</t>
  </si>
  <si>
    <t>Taita Hills</t>
  </si>
  <si>
    <t>Tianlin County (24-25 N, 105-106 E_</t>
  </si>
  <si>
    <t>Poyang Lake basin (24 29'-30 04'N, 113 34'-118 28'E)</t>
  </si>
  <si>
    <t>Madhupur National Park</t>
  </si>
  <si>
    <t>Dokhola, Auronkhola, Madhupur, Mahupur National Park</t>
  </si>
  <si>
    <t>Abo Mkpang, Kanyang 2, Bokalum (Mbe Mountains conservation and tourism zone, Okwangwo Division, Cross River National Park)</t>
  </si>
  <si>
    <t>Malawi</t>
  </si>
  <si>
    <t>Chimaliro; Liwonde</t>
  </si>
  <si>
    <t>Bandarban, Rangamati</t>
  </si>
  <si>
    <t>Thakurdwara, Shivapur, Suryapatuwa</t>
  </si>
  <si>
    <t>Murree</t>
  </si>
  <si>
    <t>Kidabaga</t>
  </si>
  <si>
    <t>Annapurna Conservation Area, Makalu-Barun Conservation Area, Kimana Community Wildlife Sanctuary</t>
  </si>
  <si>
    <t>Talamanca</t>
  </si>
  <si>
    <t>Orissa (West Bengal)</t>
  </si>
  <si>
    <t>Madagascar</t>
  </si>
  <si>
    <t>Ranomafana National Park</t>
  </si>
  <si>
    <t>Masoala National Park</t>
  </si>
  <si>
    <t>Chilika Lake, Bay of Bengal</t>
  </si>
  <si>
    <t>Global</t>
  </si>
  <si>
    <t>Global - 61 cases of NTFP production and trade in Asia, Africa and Latin America</t>
  </si>
  <si>
    <t>Midongy National Park</t>
  </si>
  <si>
    <t>Nkolenyeng, southern Cameroon</t>
  </si>
  <si>
    <t>Zhouzhi County, Xi'an</t>
  </si>
  <si>
    <t>Ranchi District (Jharkhand State)</t>
  </si>
  <si>
    <t>Four towns in ZhouShi Contry (Shaanzi province)</t>
  </si>
  <si>
    <t>National Forests in China</t>
  </si>
  <si>
    <t>Wolong Nature Reserve</t>
  </si>
  <si>
    <t>Mfyome village, Kiwele, Iringa District, Iringa Region</t>
  </si>
  <si>
    <t>Brazil, Indonesia, Philippines, Uganda, Mozambique, Nicaragua, Colombia</t>
  </si>
  <si>
    <t>Colombia</t>
  </si>
  <si>
    <t>Nicaragua</t>
  </si>
  <si>
    <t>Anugul &amp; Keonjhar district (Orissa); West Singhbhum &amp; Ranchi (Jharkhand)</t>
  </si>
  <si>
    <t>Guatemala</t>
  </si>
  <si>
    <t>Sierra de Las Minas biosphere reserve</t>
  </si>
  <si>
    <t xml:space="preserve">A. Loui District, Phu Thuoug village (Phu Vinh commune), Tam Giang Lagoon </t>
  </si>
  <si>
    <t>Batang Toru, Northern Sumatra</t>
  </si>
  <si>
    <t>Ludhi-Damgade, Gorkha</t>
  </si>
  <si>
    <t>Kaski District (Bamdibhir, Duerali), Sankhuwasabha District (Andheribhajana, Manakamana, Pathivara), Palpa District (Kajipauwa(, Nawalparas District (Chautari), Lalitpur District (Patle), Dhankuta District (Handikharka, Khanuyubas Selleri), Morang District (Chautari)</t>
  </si>
  <si>
    <t>Ha Tinh Province</t>
  </si>
  <si>
    <t xml:space="preserve">Cam Xuyen </t>
  </si>
  <si>
    <t>Ke Go Nature Reserve</t>
  </si>
  <si>
    <t>Honduras</t>
  </si>
  <si>
    <t>Tawahka Asangni Biosphere Reserve</t>
  </si>
  <si>
    <t>Ishaqbini Conservancy - Ijara District</t>
  </si>
  <si>
    <t>Vaca Diez province (Beni Dept, Bolivia)</t>
  </si>
  <si>
    <t>Xapuri (Acre, Brazil), Porto de Moz (Para, Brazil)</t>
  </si>
  <si>
    <t>Peru</t>
  </si>
  <si>
    <t>Masisea District (Ucayali Dept, Peru)</t>
  </si>
  <si>
    <t>Ambangulu forest (West Usambara mountains) 5Ã§09_S, 38Ã§45_E</t>
  </si>
  <si>
    <t>Gujarat</t>
  </si>
  <si>
    <t>West Shoa Zone (Oromia region)</t>
  </si>
  <si>
    <t>La Tigra National Park</t>
  </si>
  <si>
    <t>Kibale National Park; Lake Mburo National Park; Mt Elgon National Park</t>
  </si>
  <si>
    <t>Dhaka, Jessore, Bogra social forests</t>
  </si>
  <si>
    <t>Mt Elgon</t>
  </si>
  <si>
    <t>Mt Elgon National Park</t>
  </si>
  <si>
    <t>Satchari National Park</t>
  </si>
  <si>
    <t>Kongo</t>
  </si>
  <si>
    <t>Bandarban</t>
  </si>
  <si>
    <t>Chemi-1 project village (Bandarban district)</t>
  </si>
  <si>
    <t>Chittagong Hill Tracts</t>
  </si>
  <si>
    <t>Kibale National Park</t>
  </si>
  <si>
    <t>humid forest zone of Cameroon</t>
  </si>
  <si>
    <t>Santa</t>
  </si>
  <si>
    <t>Dhading District</t>
  </si>
  <si>
    <t>ResEx Medio Jurua</t>
  </si>
  <si>
    <t>Medio Jurua Extractive Reserve, Uacari Sustainable Development Reserve</t>
  </si>
  <si>
    <t>Bethel cooperative in northern Guatemala location in Mayan Biosphere Reserve</t>
  </si>
  <si>
    <t>Kakamega Forest (Kenya Woodfuel and Agroforestry Programme - KWAP)</t>
  </si>
  <si>
    <t>Boki, Obudu, Akamkpa (Cross River state - 4 28'-6 55'N, 7 50'-9 28'E)</t>
  </si>
  <si>
    <t>Meghalaya, Kanataka</t>
  </si>
  <si>
    <t>Dhani Hill (Orissa)</t>
  </si>
  <si>
    <t>National (13 districts)</t>
  </si>
  <si>
    <t>Malekhukhola watershed (Dhading district)</t>
  </si>
  <si>
    <t>Region - Asia Pacific</t>
  </si>
  <si>
    <t>12 countries in South Asia</t>
  </si>
  <si>
    <t>Congo, The Democratic Republic Of The</t>
  </si>
  <si>
    <t>Salonga National Park</t>
  </si>
  <si>
    <t>Na Ri (Bac Kan province)</t>
  </si>
  <si>
    <t>Kwatango, Misalai, Shambangeda, Kwezitu, Mgambo, Zirai (Muheza district)</t>
  </si>
  <si>
    <t>Chhattisgarh; Himachal Pradesh</t>
  </si>
  <si>
    <t>Darchula, Baitidi districts</t>
  </si>
  <si>
    <t>Sanming</t>
  </si>
  <si>
    <t>Anantapur, Kurnool, Mahabubnagar</t>
  </si>
  <si>
    <t>Barandavar forest near Chitwan National Park</t>
  </si>
  <si>
    <t>Jigme Dorji National Park (JDNP); Thrumsingla National Park (TNP)</t>
  </si>
  <si>
    <t>Hoshangabad, Jabalpur (Madhya Pradesh)</t>
  </si>
  <si>
    <t>Roque, Pupuai</t>
  </si>
  <si>
    <t>Alto Jurua (Amazonia)</t>
  </si>
  <si>
    <t>Kabale District (Participatory Learning and Action Research - PLAR project)</t>
  </si>
  <si>
    <t>Bankura district, West Bengal</t>
  </si>
  <si>
    <t>Ambondrombe; Alan' Anja Community Protected Area</t>
  </si>
  <si>
    <t>various locations in Kenya</t>
  </si>
  <si>
    <t>Churia region</t>
  </si>
  <si>
    <t>Eastern Arc Mountains</t>
  </si>
  <si>
    <t>western buffer zone of  Yanachaga-Chemillen National Park; buffer zone corridor between Manu National Park and Amarakaeri Communal Reserve</t>
  </si>
  <si>
    <t>Kisiwani, IBC-Msasa, Mlesa, Shebomeza, Mbomole</t>
  </si>
  <si>
    <t>Kathmandu; Tanahun; Kaski districts</t>
  </si>
  <si>
    <t>Dak Lak (Cham B and Diet)</t>
  </si>
  <si>
    <t>Kanha National Park</t>
  </si>
  <si>
    <t>Jharkhand, Orissa, West Bengal</t>
  </si>
  <si>
    <t>Chitwan National Park</t>
  </si>
  <si>
    <t>Bachhauli, Padampur</t>
  </si>
  <si>
    <t>Khao Phra community, Nakhon Nayok province</t>
  </si>
  <si>
    <t>Karnataka</t>
  </si>
  <si>
    <t>Krau Wildlife Reserve</t>
  </si>
  <si>
    <t>Tarai districts, Kathmandu</t>
  </si>
  <si>
    <t>Myagdi, Baglung, Parbat, Sankhuwasabha, Bhojpur, Dhankuta, Terathum districts</t>
  </si>
  <si>
    <t>Koumela, Mambele, Libongo, Zega, Socambo at Lobeke National Park</t>
  </si>
  <si>
    <t>Nlobesse'e</t>
  </si>
  <si>
    <t>Caoheba Community, Yanggashan Community,  Diebuzhai Community, Liziba Community (Baishuijiang National Natural Reserve, Wenxian, Gansu)</t>
  </si>
  <si>
    <t>Fokontany of Iambara (Ranomafana National Park)</t>
  </si>
  <si>
    <t>Nongkwai (25 20'N, 91 54'E), Umkrem (25 14'N, 91 55'E), East Khasi Hills District</t>
  </si>
  <si>
    <t>District Abbottabad, North West Frontier Province</t>
  </si>
  <si>
    <t>Preguica River, Barreirinhas district</t>
  </si>
  <si>
    <t>Fanjingshan National Nature Reserve</t>
  </si>
  <si>
    <t>Tapajos National Forest</t>
  </si>
  <si>
    <t>Yunnan province</t>
  </si>
  <si>
    <t>Lambusango (5-5.5 S, 122.68-122.22 E)</t>
  </si>
  <si>
    <t>Aboabo number 2 (Adansi East District), Adiembra Nkwanta (Ejura-Sekyedumasi District), Botenso (Wenchi District), Tanoso (Techiman District)</t>
  </si>
  <si>
    <t>Ecuador</t>
  </si>
  <si>
    <t>Cuyabeno</t>
  </si>
  <si>
    <t>Gengda Yicun, Ercun, Wolong Yicun, Ercun, Gengda Sancun, Wolong Sancun - Wolong Nature Reserve</t>
  </si>
  <si>
    <t>Changbai Mountain Biosphere Reserve</t>
  </si>
  <si>
    <t>Lapa Rios Eco-lodge, Osa Peninsula</t>
  </si>
  <si>
    <t>Los Chiles, San Carlos, Sarapiqui</t>
  </si>
  <si>
    <t>Dehra Dun District, Uttar Pradesh</t>
  </si>
  <si>
    <t>Bardia NP; Suklaphanta Wildlife Reserve</t>
  </si>
  <si>
    <t xml:space="preserve">Isla Costa Rica and Puerto Hualtaco </t>
  </si>
  <si>
    <t>Madre de Dios; Acre; Pando</t>
  </si>
  <si>
    <t>Bonga, Ethiopia</t>
  </si>
  <si>
    <t>Ca Mau, Bac Lieu</t>
  </si>
  <si>
    <t>Ca Mau province</t>
  </si>
  <si>
    <t>Niger</t>
  </si>
  <si>
    <t>Maradi region</t>
  </si>
  <si>
    <t>Southeast Sulawesi</t>
  </si>
  <si>
    <t>Copperbelt</t>
  </si>
  <si>
    <t>Iran, Islamic Republic Of</t>
  </si>
  <si>
    <t>Zagros Forest</t>
  </si>
  <si>
    <t>Cox's Bazar (21 35'0''N, 92 01'0''E)</t>
  </si>
  <si>
    <t>National analyses</t>
  </si>
  <si>
    <t>Leyte Island</t>
  </si>
  <si>
    <t>Western Development Region in three districts (Baglung, Gorkha, Kaski)</t>
  </si>
  <si>
    <t>Orissa, Jharkhand</t>
  </si>
  <si>
    <t>8 Community Forest User Groups</t>
  </si>
  <si>
    <t>Chilimo Forest</t>
  </si>
  <si>
    <t>villages of f Ran Bijoypur, Sundarghona, Bagmara</t>
  </si>
  <si>
    <t xml:space="preserve">Nepal: Chitwan inner Terai district in the Nepal plains, and the Kabrepalanchowk district in the middle hills of Nepal; </t>
  </si>
  <si>
    <t>Tropical/subtropical coniferous forest, Temperate coniferous forest</t>
  </si>
  <si>
    <t>Tropical/subtropical moist broadleaf forest, Mediterranean forests, woodlands, and shrublands; Mangroves</t>
  </si>
  <si>
    <t>Biome.T_TSTMBF</t>
  </si>
  <si>
    <t>Biome.T_TSTDBF</t>
  </si>
  <si>
    <t>Biome.T_TSTCF</t>
  </si>
  <si>
    <t>Biome.T_TBMF</t>
  </si>
  <si>
    <t>Biome.T_TCF</t>
  </si>
  <si>
    <t>Biome.T_BFT</t>
  </si>
  <si>
    <t>Biome.T_TSTGSS</t>
  </si>
  <si>
    <t>Biome.T_TGSS</t>
  </si>
  <si>
    <t>Biome.T_FGS</t>
  </si>
  <si>
    <t>Biome.T_MGS</t>
  </si>
  <si>
    <t>Biome.T_T</t>
  </si>
  <si>
    <t>Biome.T_MFWS</t>
  </si>
  <si>
    <t>Biome.T_DXS</t>
  </si>
  <si>
    <t>Biome.T_M</t>
  </si>
  <si>
    <t>Unspecified</t>
  </si>
  <si>
    <t>socio-economic groups</t>
  </si>
  <si>
    <t>projects</t>
  </si>
  <si>
    <t>Continuous</t>
  </si>
  <si>
    <t>presence/absence of intervention</t>
  </si>
  <si>
    <t>user groups</t>
  </si>
  <si>
    <t>Punctuated</t>
  </si>
  <si>
    <t>Continual</t>
  </si>
  <si>
    <t>sites</t>
  </si>
  <si>
    <t>Presence/absence of intervention</t>
  </si>
  <si>
    <t>Presence/Absence of intervention</t>
  </si>
  <si>
    <t>demographic groups</t>
  </si>
  <si>
    <t>cultural/ethnic groups</t>
  </si>
  <si>
    <t>Demographic groups</t>
  </si>
  <si>
    <t>Cultural/ethnic groups</t>
  </si>
  <si>
    <t>User groups</t>
  </si>
  <si>
    <t>Projects</t>
  </si>
  <si>
    <t>Sites</t>
  </si>
  <si>
    <t>Socio-economic groups/levels</t>
  </si>
  <si>
    <t>socio-economic</t>
  </si>
  <si>
    <t>Yes, punctuated</t>
  </si>
  <si>
    <t>socio-economic groups, No</t>
  </si>
  <si>
    <t>projects, No</t>
  </si>
  <si>
    <t>None, Continuous</t>
  </si>
  <si>
    <t>presence/absence of intervention, No</t>
  </si>
  <si>
    <t>user groups, No</t>
  </si>
  <si>
    <t>None, Punctuated</t>
  </si>
  <si>
    <t>user groups, Continual</t>
  </si>
  <si>
    <t>sites, No</t>
  </si>
  <si>
    <t>projects, Continuous</t>
  </si>
  <si>
    <t>Presence/absence of intervention, Punctuated</t>
  </si>
  <si>
    <t>socio-economic groups, Punctuated</t>
  </si>
  <si>
    <t>sites, Punctuated</t>
  </si>
  <si>
    <t>Presence/Absence of intervention, Punctuated</t>
  </si>
  <si>
    <t>None, Continual</t>
  </si>
  <si>
    <t>Presence/absence of intervention, Continuous</t>
  </si>
  <si>
    <t>demographic groups, No</t>
  </si>
  <si>
    <t>Presence/absence of intervention, Continual</t>
  </si>
  <si>
    <t>socio-economic groups, Continual</t>
  </si>
  <si>
    <t>sites, Continual</t>
  </si>
  <si>
    <t>None, No</t>
  </si>
  <si>
    <t>cultural/ethnic groups, No</t>
  </si>
  <si>
    <t>Demographic groups, No</t>
  </si>
  <si>
    <t>sites, Continuous</t>
  </si>
  <si>
    <t>Presence/absence of intervention, No</t>
  </si>
  <si>
    <t>Cultural/ethnic groups, No</t>
  </si>
  <si>
    <t>User groups, No</t>
  </si>
  <si>
    <t>Demographic groups, Punctuated</t>
  </si>
  <si>
    <t>Projects, Continual</t>
  </si>
  <si>
    <t>Sites, Continual</t>
  </si>
  <si>
    <t>Demographic groups, Continual</t>
  </si>
  <si>
    <t>Projects, No</t>
  </si>
  <si>
    <t>Sites, No</t>
  </si>
  <si>
    <t>Socio-economic groups/levels, Punctuated</t>
  </si>
  <si>
    <t>User groups, Continual</t>
  </si>
  <si>
    <t>Socio-economic groups/levels, Continual</t>
  </si>
  <si>
    <t>Socio-economic groups/levels, No</t>
  </si>
  <si>
    <t>socio-economic, No</t>
  </si>
  <si>
    <t>User groups, Punctuated</t>
  </si>
  <si>
    <t>Sites, Punctuated</t>
  </si>
  <si>
    <t>Presence/Absence of intervention, No</t>
  </si>
  <si>
    <t>projects, Punctuated</t>
  </si>
  <si>
    <t>user groups, Continuous</t>
  </si>
  <si>
    <t>Presence/absence of intervention, Yes, punctuated</t>
  </si>
  <si>
    <t>Socio-economic groups/levels, Yes, punctuated</t>
  </si>
  <si>
    <t>Demographic groups, Yes, punctuated</t>
  </si>
  <si>
    <t>Unspecified, Unspecified</t>
  </si>
  <si>
    <t>Presence/Absence of intervention, Continual</t>
  </si>
  <si>
    <t>Outcome.env</t>
  </si>
  <si>
    <t>Outcome.mat_liv_std</t>
  </si>
  <si>
    <t>Outcome.eco_liv_std</t>
  </si>
  <si>
    <t>Outcome.health</t>
  </si>
  <si>
    <t>Outcome.education</t>
  </si>
  <si>
    <t>Outcome.soc_rel</t>
  </si>
  <si>
    <t>Outcome.sec_saf</t>
  </si>
  <si>
    <t>Outcome.gov</t>
  </si>
  <si>
    <t>Outcome.sub_well</t>
  </si>
  <si>
    <t>Outcome.culture</t>
  </si>
  <si>
    <t>Outcome.free_choice</t>
  </si>
  <si>
    <t>Outcome.other</t>
  </si>
  <si>
    <t>awareness raising and education, per capita income, attitudes to forest conservation</t>
  </si>
  <si>
    <t>Awareness raising and education</t>
  </si>
  <si>
    <t>Small-scale gun and resin commercialization</t>
  </si>
  <si>
    <t>Forest governance</t>
  </si>
  <si>
    <t>Community forests</t>
  </si>
  <si>
    <t>Forest allowance programme in Juma Sustainable Development Reserve</t>
  </si>
  <si>
    <t>Community-based forest enterprise</t>
  </si>
  <si>
    <t>Forestry Sector Project</t>
  </si>
  <si>
    <t>Punta Islita Eco-lodge</t>
  </si>
  <si>
    <t>NTFP management</t>
  </si>
  <si>
    <t>Protected areas</t>
  </si>
  <si>
    <t>Conservation Area Management Committee, Community Forest User Group</t>
  </si>
  <si>
    <t>Community forestry</t>
  </si>
  <si>
    <t>Joint forest management</t>
  </si>
  <si>
    <t>Avitourism</t>
  </si>
  <si>
    <t>Humbo Community-based Natural Regeneration Project</t>
  </si>
  <si>
    <t>Three Norths Shelter Forest System Project, Grain for Green Project, Natural Forest Conservation Program</t>
  </si>
  <si>
    <t>Managing and enhancing ecosystem services</t>
  </si>
  <si>
    <t>Payments for ecosystem services, community-based ecotourism</t>
  </si>
  <si>
    <t>Linked enterprises &amp; livelihood alternatives, Managing and enhancing ecosystem services</t>
  </si>
  <si>
    <t>Forest management, Human capital</t>
  </si>
  <si>
    <t>Community forest management, Community monitoring</t>
  </si>
  <si>
    <t>Tree Growers Cooperative Society Program, Community forestry</t>
  </si>
  <si>
    <t>Casuarina shelterbelt</t>
  </si>
  <si>
    <t>Participatory forest program, community forestry</t>
  </si>
  <si>
    <t>Forest management, Identifying and strengthening market forces</t>
  </si>
  <si>
    <t>Forest Act of 1992, Forest Bylaw of 1995, Community forestry</t>
  </si>
  <si>
    <t>Forest management, Governance, Individual rights/empowerment</t>
  </si>
  <si>
    <t>Wolong Biosphere Reserve</t>
  </si>
  <si>
    <t>Community-based ecotourism</t>
  </si>
  <si>
    <t>Forest management, Individual rights/empowerment</t>
  </si>
  <si>
    <t>Forest management, Individual rights/empowerment, Human capital</t>
  </si>
  <si>
    <t>Increasing market access</t>
  </si>
  <si>
    <t>The Kipepeo Project</t>
  </si>
  <si>
    <t>NTFP management, Legal rights</t>
  </si>
  <si>
    <t>The Heartland Conservation Process</t>
  </si>
  <si>
    <t>Forest Policy of 1979, Participatory forest management</t>
  </si>
  <si>
    <t>ICDP, Cross River National Park</t>
  </si>
  <si>
    <t>Forest management, Individual rights/empowerment, Managing and enhancing ecosystem services</t>
  </si>
  <si>
    <t>Decentralization</t>
  </si>
  <si>
    <t>Bardia National Park</t>
  </si>
  <si>
    <t>Ecotourism</t>
  </si>
  <si>
    <t>Forest Reserve</t>
  </si>
  <si>
    <t>Communally owned forest reserve</t>
  </si>
  <si>
    <t>Orissa Social Forestry Project</t>
  </si>
  <si>
    <t>Forest management, Habitat management, Governance, Human capital</t>
  </si>
  <si>
    <t>Forest management, Habitat management, Governance</t>
  </si>
  <si>
    <t>Habitat management</t>
  </si>
  <si>
    <t>Habitat management, Managing and enhancing ecosystem services</t>
  </si>
  <si>
    <t>Habitat management, Linked enterprises &amp; livelihood alternatives</t>
  </si>
  <si>
    <t>Habitat management, Governance, Linked enterprises &amp; livelihood alternatives</t>
  </si>
  <si>
    <t>Habitat management, Governance</t>
  </si>
  <si>
    <t>Habitat management, Individual rights/empowerment, Managing and enhancing ecosystem services</t>
  </si>
  <si>
    <t>Habitat management, Human capital</t>
  </si>
  <si>
    <t>NTFP trade</t>
  </si>
  <si>
    <t>Community forests/domestic forests</t>
  </si>
  <si>
    <t>Community-based forest certification</t>
  </si>
  <si>
    <t>Forest management, Governance, Identifying and strengthening market forces</t>
  </si>
  <si>
    <t>Sloping land conversion program</t>
  </si>
  <si>
    <t>Forest management, Managing and enhancing ecosystem services, Strengthening institutions and markets</t>
  </si>
  <si>
    <t>Joint Forest Management</t>
  </si>
  <si>
    <t>Grain for Green Program</t>
  </si>
  <si>
    <t>Tourism</t>
  </si>
  <si>
    <t>Governance, Individual rights/empowerment</t>
  </si>
  <si>
    <t>Decentralized forest management</t>
  </si>
  <si>
    <t>Managing and enhancing ecosystem services, Strengthening institutions and markets</t>
  </si>
  <si>
    <t>NFTP sales</t>
  </si>
  <si>
    <t>Governance, Linked enterprises &amp; livelihood alternatives</t>
  </si>
  <si>
    <t>Draft National Tourism Policy</t>
  </si>
  <si>
    <t>Forest management, Habitat management, Linked enterprises &amp; livelihood alternatives</t>
  </si>
  <si>
    <t>NTFP commercialization</t>
  </si>
  <si>
    <t>Property rights</t>
  </si>
  <si>
    <t>Domestication of sugar palm</t>
  </si>
  <si>
    <t>Community forest</t>
  </si>
  <si>
    <t>Sudan</t>
  </si>
  <si>
    <t>Article_ID</t>
  </si>
  <si>
    <t>P_001</t>
  </si>
  <si>
    <t>P_002</t>
  </si>
  <si>
    <t>P_003</t>
  </si>
  <si>
    <t>P_004</t>
  </si>
  <si>
    <t>P_005</t>
  </si>
  <si>
    <t>P_006</t>
  </si>
  <si>
    <t>P_007</t>
  </si>
  <si>
    <t>P_008</t>
  </si>
  <si>
    <t>P_009</t>
  </si>
  <si>
    <t>P_010</t>
  </si>
  <si>
    <t>P_011</t>
  </si>
  <si>
    <t>P_012</t>
  </si>
  <si>
    <t>P_013</t>
  </si>
  <si>
    <t>P_014</t>
  </si>
  <si>
    <t>P_015</t>
  </si>
  <si>
    <t>P_016</t>
  </si>
  <si>
    <t>P_017</t>
  </si>
  <si>
    <t>P_018</t>
  </si>
  <si>
    <t>P_019</t>
  </si>
  <si>
    <t>P_020</t>
  </si>
  <si>
    <t>P_021</t>
  </si>
  <si>
    <t>P_022</t>
  </si>
  <si>
    <t>P_023</t>
  </si>
  <si>
    <t>P_024</t>
  </si>
  <si>
    <t>P_025</t>
  </si>
  <si>
    <t>P_026</t>
  </si>
  <si>
    <t>P_027</t>
  </si>
  <si>
    <t>P_028</t>
  </si>
  <si>
    <t>P_029</t>
  </si>
  <si>
    <t>P_030</t>
  </si>
  <si>
    <t>P_031</t>
  </si>
  <si>
    <t>P_032</t>
  </si>
  <si>
    <t>P_033</t>
  </si>
  <si>
    <t>P_034</t>
  </si>
  <si>
    <t>P_035</t>
  </si>
  <si>
    <t>P_036</t>
  </si>
  <si>
    <t>P_037</t>
  </si>
  <si>
    <t>P_038</t>
  </si>
  <si>
    <t>P_039</t>
  </si>
  <si>
    <t>P_040</t>
  </si>
  <si>
    <t>P_041</t>
  </si>
  <si>
    <t>P_042</t>
  </si>
  <si>
    <t>P_043</t>
  </si>
  <si>
    <t>P_044</t>
  </si>
  <si>
    <t>P_045</t>
  </si>
  <si>
    <t>P_046</t>
  </si>
  <si>
    <t>P_047</t>
  </si>
  <si>
    <t>P_048</t>
  </si>
  <si>
    <t>P_049</t>
  </si>
  <si>
    <t>P_050</t>
  </si>
  <si>
    <t>P_051</t>
  </si>
  <si>
    <t>P_052</t>
  </si>
  <si>
    <t>P_053</t>
  </si>
  <si>
    <t>P_054</t>
  </si>
  <si>
    <t>P_055</t>
  </si>
  <si>
    <t>P_056</t>
  </si>
  <si>
    <t>P_057</t>
  </si>
  <si>
    <t>P_058</t>
  </si>
  <si>
    <t>P_059</t>
  </si>
  <si>
    <t>P_060</t>
  </si>
  <si>
    <t>P_061</t>
  </si>
  <si>
    <t>P_062</t>
  </si>
  <si>
    <t>P_063</t>
  </si>
  <si>
    <t>P_064</t>
  </si>
  <si>
    <t>P_065</t>
  </si>
  <si>
    <t>P_066</t>
  </si>
  <si>
    <t>P_067</t>
  </si>
  <si>
    <t>P_068</t>
  </si>
  <si>
    <t>P_069</t>
  </si>
  <si>
    <t>P_070</t>
  </si>
  <si>
    <t>P_071</t>
  </si>
  <si>
    <t>P_072</t>
  </si>
  <si>
    <t>P_073</t>
  </si>
  <si>
    <t>P_075</t>
  </si>
  <si>
    <t>P_076</t>
  </si>
  <si>
    <t>P_077</t>
  </si>
  <si>
    <t>P_078</t>
  </si>
  <si>
    <t>P_079</t>
  </si>
  <si>
    <t>P_080</t>
  </si>
  <si>
    <t>P_081</t>
  </si>
  <si>
    <t>P_082</t>
  </si>
  <si>
    <t>P_083</t>
  </si>
  <si>
    <t>P_084</t>
  </si>
  <si>
    <t>P_085</t>
  </si>
  <si>
    <t>P_086</t>
  </si>
  <si>
    <t>P_087</t>
  </si>
  <si>
    <t>P_088</t>
  </si>
  <si>
    <t>P_089</t>
  </si>
  <si>
    <t>P_090</t>
  </si>
  <si>
    <t>P_091</t>
  </si>
  <si>
    <t>P_092</t>
  </si>
  <si>
    <t>P_093</t>
  </si>
  <si>
    <t>P_094</t>
  </si>
  <si>
    <t>P_095</t>
  </si>
  <si>
    <t>P_096</t>
  </si>
  <si>
    <t>P_097</t>
  </si>
  <si>
    <t>P_098</t>
  </si>
  <si>
    <t>P_099</t>
  </si>
  <si>
    <t>P_100</t>
  </si>
  <si>
    <t>P_101</t>
  </si>
  <si>
    <t>P_102</t>
  </si>
  <si>
    <t>P_103</t>
  </si>
  <si>
    <t>P_104</t>
  </si>
  <si>
    <t>P_105</t>
  </si>
  <si>
    <t>P_106</t>
  </si>
  <si>
    <t>P_107</t>
  </si>
  <si>
    <t>P_108</t>
  </si>
  <si>
    <t>P_109</t>
  </si>
  <si>
    <t>P_110</t>
  </si>
  <si>
    <t>P_111</t>
  </si>
  <si>
    <t>P_112</t>
  </si>
  <si>
    <t>P_113</t>
  </si>
  <si>
    <t>P_114</t>
  </si>
  <si>
    <t>P_115</t>
  </si>
  <si>
    <t>P_116</t>
  </si>
  <si>
    <t>P_117</t>
  </si>
  <si>
    <t>P_118</t>
  </si>
  <si>
    <t>P_119</t>
  </si>
  <si>
    <t>P_120</t>
  </si>
  <si>
    <t>P_121</t>
  </si>
  <si>
    <t>P_122</t>
  </si>
  <si>
    <t>P_123</t>
  </si>
  <si>
    <t>P_124</t>
  </si>
  <si>
    <t>P_125</t>
  </si>
  <si>
    <t>P_126</t>
  </si>
  <si>
    <t>P_127</t>
  </si>
  <si>
    <t>P_128</t>
  </si>
  <si>
    <t>P_129</t>
  </si>
  <si>
    <t>P_130</t>
  </si>
  <si>
    <t>P_131</t>
  </si>
  <si>
    <t>P_132</t>
  </si>
  <si>
    <t>P_133</t>
  </si>
  <si>
    <t>P_134</t>
  </si>
  <si>
    <t>P_135</t>
  </si>
  <si>
    <t>P_136</t>
  </si>
  <si>
    <t>P_137</t>
  </si>
  <si>
    <t>P_138</t>
  </si>
  <si>
    <t>P_139</t>
  </si>
  <si>
    <t>P_140</t>
  </si>
  <si>
    <t>P_141</t>
  </si>
  <si>
    <t>P_142</t>
  </si>
  <si>
    <t>P_143</t>
  </si>
  <si>
    <t>P_144</t>
  </si>
  <si>
    <t>P_145</t>
  </si>
  <si>
    <t>P_146</t>
  </si>
  <si>
    <t>P_147</t>
  </si>
  <si>
    <t>P_148</t>
  </si>
  <si>
    <t>P_149</t>
  </si>
  <si>
    <t>P_150</t>
  </si>
  <si>
    <t>P_151</t>
  </si>
  <si>
    <t>P_152</t>
  </si>
  <si>
    <t>P_153</t>
  </si>
  <si>
    <t>P_154</t>
  </si>
  <si>
    <t>P_155</t>
  </si>
  <si>
    <t>P_156</t>
  </si>
  <si>
    <t>P_157</t>
  </si>
  <si>
    <t>P_158</t>
  </si>
  <si>
    <t>P_159</t>
  </si>
  <si>
    <t>P_160</t>
  </si>
  <si>
    <t>P_161</t>
  </si>
  <si>
    <t>P_162</t>
  </si>
  <si>
    <t>P_163</t>
  </si>
  <si>
    <t>P_164</t>
  </si>
  <si>
    <t>P_165</t>
  </si>
  <si>
    <t>P_166</t>
  </si>
  <si>
    <t>P_167</t>
  </si>
  <si>
    <t>P_168</t>
  </si>
  <si>
    <t>P_169</t>
  </si>
  <si>
    <t>P_170</t>
  </si>
  <si>
    <t>P_171</t>
  </si>
  <si>
    <t>P_172</t>
  </si>
  <si>
    <t>P_173</t>
  </si>
  <si>
    <t>P_174</t>
  </si>
  <si>
    <t>P_175</t>
  </si>
  <si>
    <t>P_176</t>
  </si>
  <si>
    <t>P_177</t>
  </si>
  <si>
    <t>P_178</t>
  </si>
  <si>
    <t>P_179</t>
  </si>
  <si>
    <t>P_180</t>
  </si>
  <si>
    <t>P_181</t>
  </si>
  <si>
    <t>P_182</t>
  </si>
  <si>
    <t>P_183</t>
  </si>
  <si>
    <t>P_184</t>
  </si>
  <si>
    <t>P_185</t>
  </si>
  <si>
    <t>P_186</t>
  </si>
  <si>
    <t>P_187</t>
  </si>
  <si>
    <t>P_188</t>
  </si>
  <si>
    <t>P_189</t>
  </si>
  <si>
    <t>P_190</t>
  </si>
  <si>
    <t>P_191</t>
  </si>
  <si>
    <t>P_192</t>
  </si>
  <si>
    <t>P_193</t>
  </si>
  <si>
    <t>P_194</t>
  </si>
  <si>
    <t>P_195</t>
  </si>
  <si>
    <t>P_196</t>
  </si>
  <si>
    <t>P_197</t>
  </si>
  <si>
    <t>P_198</t>
  </si>
  <si>
    <t>P_199</t>
  </si>
  <si>
    <t>P_200</t>
  </si>
  <si>
    <t>P_201</t>
  </si>
  <si>
    <t>P_202</t>
  </si>
  <si>
    <t>P_203</t>
  </si>
  <si>
    <t>P_204</t>
  </si>
  <si>
    <t>P_205</t>
  </si>
  <si>
    <t>P_206</t>
  </si>
  <si>
    <t>Tropical/Sub-tropical moist broadleaf forests</t>
  </si>
  <si>
    <t>Tropical/Sub-tropical dry broadleaf forests</t>
  </si>
  <si>
    <t>Tropical/Sub-tropical coniferous forests</t>
  </si>
  <si>
    <t>Temperate broadleaf &amp; mixed forests</t>
  </si>
  <si>
    <t>Temperate coniferous forests</t>
  </si>
  <si>
    <t>Boreal forests &amp; taiga</t>
  </si>
  <si>
    <t>Tropical/Sub-tropical grasslands, savannas &amp; shrublands</t>
  </si>
  <si>
    <t>Temperate grasslands, savannas &amp; shrublands</t>
  </si>
  <si>
    <t>Flooded grasslands and savannas</t>
  </si>
  <si>
    <t>Montane grasslands &amp; shrublands</t>
  </si>
  <si>
    <t>Tundra</t>
  </si>
  <si>
    <t>Mediterranean forests, woodlands and scrubs</t>
  </si>
  <si>
    <t>Xeric shrublands</t>
  </si>
  <si>
    <t>Mangroves</t>
  </si>
  <si>
    <t>Adaptive collaborative forest governance</t>
  </si>
  <si>
    <t>Reforestation</t>
  </si>
  <si>
    <t>Forest management, Habitat management</t>
  </si>
  <si>
    <t>Forest management, Habitat management, Managing &amp; enhancing ecosystem services</t>
  </si>
  <si>
    <t>Habitat management, Linked enterprises &amp; livelihood alternatives, Managing &amp; enhancing ecosystem services</t>
  </si>
  <si>
    <t>Vu Quang nature reserve, Ke Go Nature Reserve</t>
  </si>
  <si>
    <t>Habitat management, Forest management, Identifying and strengthening market forces, Linked enterprises &amp; livelihood alternatives</t>
  </si>
  <si>
    <t>CBNRM, Ishaqbini Hirola Community Conservancy</t>
  </si>
  <si>
    <t>Collective forests</t>
  </si>
  <si>
    <t>Decentralized forest governance</t>
  </si>
  <si>
    <t>Habitat management, Managing &amp; enhancing ecosystem services</t>
  </si>
  <si>
    <t>Forest management, Habitat management, Governance, Individual rights &amp; empowerment</t>
  </si>
  <si>
    <t>Protected areas, community-based conservation</t>
  </si>
  <si>
    <t>Social forestry management</t>
  </si>
  <si>
    <t>Agroforestry, Habitat Management</t>
  </si>
  <si>
    <t>Agroforestry, Mt. Elgon National Park</t>
  </si>
  <si>
    <t>Satchari National Park, Co-management regime</t>
  </si>
  <si>
    <t>Forest management, Habitat management, Governance, Managing &amp; enhancing ecosystem services</t>
  </si>
  <si>
    <t>Forest-based settlement project</t>
  </si>
  <si>
    <t>Forest management, Governance, Individual rights &amp; empowerment</t>
  </si>
  <si>
    <t>Social forestry, participatory forestry, upland settlement project</t>
  </si>
  <si>
    <t>Small-scale agroforestry</t>
  </si>
  <si>
    <t>Forestry management, Habitat management, Managing &amp; enhancing ecosystem services</t>
  </si>
  <si>
    <t>Managing &amp; enhancing ecosystem services, Strengthening institutions and markets</t>
  </si>
  <si>
    <t>Extractive reserve</t>
  </si>
  <si>
    <t>PES</t>
  </si>
  <si>
    <t>Community forestry, Mayan Biosphere Reserve</t>
  </si>
  <si>
    <t>Forest management, Habitat management, Individual rights &amp; empowerment, Managing &amp; enhancing ecosystem services</t>
  </si>
  <si>
    <t>Forest management decentralization</t>
  </si>
  <si>
    <t>Forest management committees</t>
  </si>
  <si>
    <t>Forest management, Identifying non-monetary benefits</t>
  </si>
  <si>
    <t>Sacred groves</t>
  </si>
  <si>
    <t>Human capital, Linked enterprises &amp; livelihood alternatives</t>
  </si>
  <si>
    <t>Ecotourism, Guides</t>
  </si>
  <si>
    <t>NTFP</t>
  </si>
  <si>
    <t>Natural Resource Management Program</t>
  </si>
  <si>
    <t>Habitat management, Governance, Individual rights &amp; empowerment</t>
  </si>
  <si>
    <t>Salonga National Park, Participatory co-management</t>
  </si>
  <si>
    <t>Medicinal and aromatic plant project</t>
  </si>
  <si>
    <t>Linked enterprises &amp; livelihood alternatives, Increasing access to markets</t>
  </si>
  <si>
    <t>Managing &amp; enhancing ecosystem services</t>
  </si>
  <si>
    <t>Participatory watershed development</t>
  </si>
  <si>
    <t>Individual rights &amp; empowerment, Managing &amp; enhancing ecosystem services</t>
  </si>
  <si>
    <t>Sustainable forest management</t>
  </si>
  <si>
    <t>NTFP Trade</t>
  </si>
  <si>
    <t>Extractive reserves</t>
  </si>
  <si>
    <t>Participatory bylaw reform, natural resource management</t>
  </si>
  <si>
    <t>Forest management, Governance, Social capital</t>
  </si>
  <si>
    <t>Sacred sites</t>
  </si>
  <si>
    <t>Ecotourism, Amani nature reserve</t>
  </si>
  <si>
    <t>Forest management, Individual rights &amp; empowerment</t>
  </si>
  <si>
    <t>Forest entitlements, Devolution of rights</t>
  </si>
  <si>
    <t>Identifying and strengthening market forces, Increasing access to markets</t>
  </si>
  <si>
    <t>Subsidies for rubber</t>
  </si>
  <si>
    <t>Wildlife tourism</t>
  </si>
  <si>
    <t>Conservation incentives, Chitwan National Park</t>
  </si>
  <si>
    <t>Habitat management, Linked enterprises &amp; livelihood alternatives, Managing and enhancing ecosystem services</t>
  </si>
  <si>
    <t>Awareness campaign</t>
  </si>
  <si>
    <t>NTFPs</t>
  </si>
  <si>
    <t>Linked enterprises &amp; livelihood alternatives, Identifying and strengthening market forces</t>
  </si>
  <si>
    <t>Lobeke National Park</t>
  </si>
  <si>
    <t>Baishuijiang National Natural Reserve, community-based co-management</t>
  </si>
  <si>
    <t>Community-based forest management, GELOSE law</t>
  </si>
  <si>
    <t>Community-based natural resource management</t>
  </si>
  <si>
    <t>Value chain of palm fiber handicrafts</t>
  </si>
  <si>
    <t>Forest-based microenterprises</t>
  </si>
  <si>
    <t>Forest management, Governance, Increasing access to markets</t>
  </si>
  <si>
    <t>Linked enterprises &amp; livelihood alternatives, Identifying and strengthening market forces, Increasing access to markets</t>
  </si>
  <si>
    <t>Rattan cane harvesting, NTFP</t>
  </si>
  <si>
    <t>Ecotourism, Wolong Nature Reserve, UNESCO Biosphere Reserve</t>
  </si>
  <si>
    <t>Wolong Nature Reserve, PES</t>
  </si>
  <si>
    <t>Ecotourism, Changbai Mountain Biosphere Reserve</t>
  </si>
  <si>
    <t>Habitat management, Linked enterprises &amp; livelihood alternatives, Governance</t>
  </si>
  <si>
    <t>Identifying and strengthening market forces</t>
  </si>
  <si>
    <t>Mangrove aquaculture, use rights</t>
  </si>
  <si>
    <t>Dry land tree management, regeneration</t>
  </si>
  <si>
    <t>Forest management, Governance, Individual rights &amp; empowerment, Identifying &amp; strengthening market forces</t>
  </si>
  <si>
    <t>Certification, community-based forest enterprise</t>
  </si>
  <si>
    <t>Forest management, Governance, Individual rights &amp; empowerment, Linked enterprises &amp; livelihood alternatives, Managing and enhancing ecosystem services</t>
  </si>
  <si>
    <t>Industrial timber, community-based timber, NTFP, nature tourism</t>
  </si>
  <si>
    <t>Forest management, Agroforestry</t>
  </si>
  <si>
    <t>Reforestation, Agroforestry</t>
  </si>
  <si>
    <t>Forest reserves</t>
  </si>
  <si>
    <t>Institutional property rights</t>
  </si>
  <si>
    <t>Identifying and strengthening market forests</t>
  </si>
  <si>
    <t>Forest taxes</t>
  </si>
  <si>
    <t>Chilimo Participatory Forest Management Project, Decentralized natural resource management</t>
  </si>
  <si>
    <t>Homestead forests</t>
  </si>
  <si>
    <t>Wetland management, Identifying ecosystem services</t>
  </si>
  <si>
    <t>ICDP, UNESCO World Heritage Conservation, Midongy-Befotaka National Park</t>
  </si>
  <si>
    <t>Habitat management, Individual rights/empowerment, Produced capital, Human capital, Social capital</t>
  </si>
  <si>
    <t>Build development and human capital around Midongy-Befotaka National Park</t>
  </si>
  <si>
    <t>Health (disease, immunizations, health centers, childhood mortality, drinking water), Education (literacy, education obtained),</t>
  </si>
  <si>
    <t>education obtained, literacy</t>
  </si>
  <si>
    <t>Health</t>
  </si>
  <si>
    <t>diseases, childhood mortality, health centers, immunizations, drinking water availability</t>
  </si>
  <si>
    <t>Outcome types</t>
  </si>
  <si>
    <t>Outcome sub-types</t>
  </si>
  <si>
    <t>Forest income/consumption, Capital/assets</t>
  </si>
  <si>
    <t>Forest income/consumption</t>
  </si>
  <si>
    <t>Physical forest income-consumption</t>
  </si>
  <si>
    <t>Individual rights &amp; empowerment</t>
  </si>
  <si>
    <t>Produced capital</t>
  </si>
  <si>
    <t>Increasing access to markets</t>
  </si>
  <si>
    <t>Strengthening institutions and markets</t>
  </si>
  <si>
    <t>Collaborative</t>
  </si>
  <si>
    <t>National Park</t>
  </si>
  <si>
    <t>Awareness</t>
  </si>
  <si>
    <t>Community-based management</t>
  </si>
  <si>
    <t>Ecosystem services</t>
  </si>
  <si>
    <t>Certification</t>
  </si>
  <si>
    <t>Decentralized management</t>
  </si>
  <si>
    <t>Participatory management</t>
  </si>
  <si>
    <t>Collective management</t>
  </si>
  <si>
    <t>Common property</t>
  </si>
  <si>
    <t>Communal forests</t>
  </si>
  <si>
    <t>Reserve</t>
  </si>
  <si>
    <t>Law</t>
  </si>
  <si>
    <t>Conservation Area</t>
  </si>
  <si>
    <t>Protected area</t>
  </si>
  <si>
    <t>588-593</t>
  </si>
  <si>
    <t>International Journal of Tourism Research</t>
  </si>
  <si>
    <t>803-819</t>
  </si>
  <si>
    <t>106-117</t>
  </si>
  <si>
    <t xml:space="preserve">International Food Policy Research Institute, Washington D.C.; </t>
  </si>
  <si>
    <t>Research Institute</t>
  </si>
  <si>
    <t>Varies</t>
  </si>
  <si>
    <t>National parks and protected areas throught the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</si>
</sst>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x14ac:knownFonts="1">
    <font>
      <sz val="10"/>
      <color rgb="FF000000"/>
      <name val="Arial"/>
    </font>
    <font>
      <sz val="10"/>
      <name val="Arial"/>
    </font>
    <font>
      <sz val="13"/>
      <color rgb="FF000000"/>
      <name val="Arial"/>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alignment wrapText="1"/>
    </xf>
    <xf numFmtId="14" fontId="1" fillId="0" borderId="0" xfId="0" applyNumberFormat="1" applyFont="1" applyAlignment="1"/>
    <xf numFmtId="0" fontId="1" fillId="0" borderId="0" xfId="0" applyFont="1"/>
    <xf numFmtId="3" fontId="1" fillId="0" borderId="0" xfId="0" applyNumberFormat="1" applyFont="1" applyAlignment="1"/>
    <xf numFmtId="164" fontId="1" fillId="0" borderId="0" xfId="0" applyNumberFormat="1" applyFont="1" applyAlignment="1"/>
    <xf numFmtId="0" fontId="1" fillId="0" borderId="0" xfId="0" applyFont="1" applyAlignment="1"/>
    <xf numFmtId="0" fontId="0" fillId="0" borderId="0" xfId="0" applyAlignment="1"/>
    <xf numFmtId="0" fontId="0" fillId="0" borderId="0" xfId="0" applyFill="1" applyAlignment="1"/>
    <xf numFmtId="16" fontId="0" fillId="0" borderId="0" xfId="0" applyNumberFormat="1" applyAlignment="1"/>
    <xf numFmtId="0" fontId="0" fillId="2" borderId="0" xfId="0" applyFill="1" applyAlignment="1"/>
    <xf numFmtId="0" fontId="0" fillId="0" borderId="0" xfId="0" applyAlignment="1">
      <alignment wrapText="1"/>
    </xf>
    <xf numFmtId="0" fontId="0" fillId="0" borderId="0" xfId="0"/>
    <xf numFmtId="0" fontId="0" fillId="0" borderId="0" xfId="0" applyFont="1" applyAlignment="1">
      <alignment wrapText="1"/>
    </xf>
    <xf numFmtId="0" fontId="0" fillId="2" borderId="0" xfId="0" applyFill="1" applyAlignment="1">
      <alignment wrapText="1"/>
    </xf>
    <xf numFmtId="0" fontId="0" fillId="2" borderId="0" xfId="0" applyFont="1" applyFill="1" applyAlignment="1">
      <alignment wrapText="1"/>
    </xf>
    <xf numFmtId="0" fontId="2" fillId="0" borderId="0" xfId="0" applyFont="1" applyAlignment="1"/>
    <xf numFmtId="0" fontId="0" fillId="2" borderId="0" xfId="0" applyFont="1" applyFill="1" applyAlignment="1"/>
    <xf numFmtId="14" fontId="0" fillId="0" borderId="0" xfId="0" applyNumberFormat="1"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Sheet4!$B$208:$O$208</c:f>
              <c:strCache>
                <c:ptCount val="14"/>
                <c:pt idx="0">
                  <c:v>Tropical/Sub-tropical moist broadleaf forests</c:v>
                </c:pt>
                <c:pt idx="1">
                  <c:v>Tropical/Sub-tropical dry broadleaf forests</c:v>
                </c:pt>
                <c:pt idx="2">
                  <c:v>Tropical/Sub-tropical coniferous forests</c:v>
                </c:pt>
                <c:pt idx="3">
                  <c:v>Temperate broadleaf &amp; mixed forests</c:v>
                </c:pt>
                <c:pt idx="4">
                  <c:v>Temperate coniferous forests</c:v>
                </c:pt>
                <c:pt idx="5">
                  <c:v>Boreal forests &amp; taiga</c:v>
                </c:pt>
                <c:pt idx="6">
                  <c:v>Tropical/Sub-tropical grasslands, savannas &amp; shrublands</c:v>
                </c:pt>
                <c:pt idx="7">
                  <c:v>Temperate grasslands, savannas &amp; shrublands</c:v>
                </c:pt>
                <c:pt idx="8">
                  <c:v>Flooded grasslands and savannas</c:v>
                </c:pt>
                <c:pt idx="9">
                  <c:v>Montane grasslands &amp; shrublands</c:v>
                </c:pt>
                <c:pt idx="10">
                  <c:v>Tundra</c:v>
                </c:pt>
                <c:pt idx="11">
                  <c:v>Mediterranean forests, woodlands and scrubs</c:v>
                </c:pt>
                <c:pt idx="12">
                  <c:v>Xeric shrublands</c:v>
                </c:pt>
                <c:pt idx="13">
                  <c:v>Mangroves</c:v>
                </c:pt>
              </c:strCache>
            </c:strRef>
          </c:cat>
          <c:val>
            <c:numRef>
              <c:f>Sheet4!$B$209:$O$209</c:f>
              <c:numCache>
                <c:formatCode>General</c:formatCode>
                <c:ptCount val="14"/>
                <c:pt idx="0">
                  <c:v>143.0</c:v>
                </c:pt>
                <c:pt idx="1">
                  <c:v>39.0</c:v>
                </c:pt>
                <c:pt idx="2">
                  <c:v>24.0</c:v>
                </c:pt>
                <c:pt idx="3">
                  <c:v>29.0</c:v>
                </c:pt>
                <c:pt idx="4">
                  <c:v>24.0</c:v>
                </c:pt>
                <c:pt idx="5">
                  <c:v>2.0</c:v>
                </c:pt>
                <c:pt idx="6">
                  <c:v>19.0</c:v>
                </c:pt>
                <c:pt idx="7">
                  <c:v>1.0</c:v>
                </c:pt>
                <c:pt idx="8">
                  <c:v>1.0</c:v>
                </c:pt>
                <c:pt idx="9">
                  <c:v>20.0</c:v>
                </c:pt>
                <c:pt idx="10">
                  <c:v>0.0</c:v>
                </c:pt>
                <c:pt idx="11">
                  <c:v>1.0</c:v>
                </c:pt>
                <c:pt idx="12">
                  <c:v>6.0</c:v>
                </c:pt>
                <c:pt idx="13">
                  <c:v>6.0</c:v>
                </c:pt>
              </c:numCache>
            </c:numRef>
          </c:val>
        </c:ser>
        <c:dLbls>
          <c:showLegendKey val="0"/>
          <c:showVal val="0"/>
          <c:showCatName val="0"/>
          <c:showSerName val="0"/>
          <c:showPercent val="0"/>
          <c:showBubbleSize val="0"/>
        </c:dLbls>
        <c:gapWidth val="219"/>
        <c:overlap val="-27"/>
        <c:axId val="-2019739632"/>
        <c:axId val="-2019737312"/>
      </c:barChart>
      <c:catAx>
        <c:axId val="-201973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37312"/>
        <c:crosses val="autoZero"/>
        <c:auto val="1"/>
        <c:lblAlgn val="ctr"/>
        <c:lblOffset val="100"/>
        <c:noMultiLvlLbl val="0"/>
      </c:catAx>
      <c:valAx>
        <c:axId val="-20197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3963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425450</xdr:colOff>
      <xdr:row>171</xdr:row>
      <xdr:rowOff>114300</xdr:rowOff>
    </xdr:from>
    <xdr:to>
      <xdr:col>21</xdr:col>
      <xdr:colOff>685800</xdr:colOff>
      <xdr:row>203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319"/>
  <sheetViews>
    <sheetView tabSelected="1" topLeftCell="F1" workbookViewId="0">
      <pane xSplit="1" ySplit="1" topLeftCell="M5" activePane="bottomRight" state="frozen"/>
      <selection activeCell="F1" sqref="F1"/>
      <selection pane="topRight" activeCell="G1" sqref="G1"/>
      <selection pane="bottomLeft" activeCell="F2" sqref="F2"/>
      <selection pane="bottomRight" activeCell="F25" sqref="A25:XFD25"/>
    </sheetView>
  </sheetViews>
  <sheetFormatPr baseColWidth="10" defaultColWidth="14.5" defaultRowHeight="13" x14ac:dyDescent="0.15"/>
  <cols>
    <col min="1" max="1" width="9.6640625" hidden="1" customWidth="1"/>
    <col min="2" max="2" width="10.33203125" hidden="1" customWidth="1"/>
    <col min="3" max="4" width="9.1640625" hidden="1" customWidth="1"/>
    <col min="5" max="5" width="15" hidden="1" customWidth="1"/>
    <col min="6" max="6" width="13.1640625" customWidth="1"/>
    <col min="7" max="7" width="8.5" customWidth="1"/>
    <col min="8" max="8" width="18.1640625" style="13" customWidth="1"/>
    <col min="9" max="15" width="21.5" customWidth="1"/>
    <col min="16" max="16" width="33.33203125" customWidth="1"/>
    <col min="17" max="17" width="21.5" customWidth="1"/>
    <col min="18" max="18" width="60.5" style="13" customWidth="1"/>
    <col min="19" max="26" width="21.5" customWidth="1"/>
    <col min="27" max="40" width="4.5" style="12" customWidth="1"/>
    <col min="41" max="52" width="21.5" customWidth="1"/>
    <col min="53" max="66" width="6" customWidth="1"/>
    <col min="67" max="67" width="11.83203125" customWidth="1"/>
    <col min="68" max="68" width="21.5" customWidth="1"/>
    <col min="69" max="69" width="21.5" style="13" customWidth="1"/>
    <col min="70" max="99" width="7.83203125" style="13" customWidth="1"/>
    <col min="100" max="104" width="21.5" style="13" customWidth="1"/>
  </cols>
  <sheetData>
    <row r="1" spans="1:104" ht="70" customHeight="1" x14ac:dyDescent="0.15">
      <c r="A1" s="6" t="s">
        <v>0</v>
      </c>
      <c r="B1" s="6" t="s">
        <v>1</v>
      </c>
      <c r="C1" s="6" t="s">
        <v>2</v>
      </c>
      <c r="D1" s="6" t="s">
        <v>1550</v>
      </c>
      <c r="E1" s="6" t="s">
        <v>3</v>
      </c>
      <c r="F1" s="6" t="s">
        <v>4</v>
      </c>
      <c r="G1" s="6" t="s">
        <v>5</v>
      </c>
      <c r="H1" s="6" t="s">
        <v>6</v>
      </c>
      <c r="I1" s="6" t="s">
        <v>7</v>
      </c>
      <c r="J1" s="6" t="s">
        <v>8</v>
      </c>
      <c r="K1" s="6" t="s">
        <v>9</v>
      </c>
      <c r="L1" s="6" t="s">
        <v>10</v>
      </c>
      <c r="M1" s="6" t="s">
        <v>11</v>
      </c>
      <c r="N1" s="6" t="s">
        <v>12</v>
      </c>
      <c r="O1" s="6" t="s">
        <v>13</v>
      </c>
      <c r="P1" s="6" t="s">
        <v>14</v>
      </c>
      <c r="Q1" s="6" t="s">
        <v>1053</v>
      </c>
      <c r="R1" s="6" t="s">
        <v>15</v>
      </c>
      <c r="S1" s="6" t="s">
        <v>16</v>
      </c>
      <c r="T1" s="6" t="s">
        <v>17</v>
      </c>
      <c r="U1" s="6" t="s">
        <v>18</v>
      </c>
      <c r="V1" s="6" t="s">
        <v>19</v>
      </c>
      <c r="W1" s="6" t="s">
        <v>20</v>
      </c>
      <c r="X1" s="6" t="s">
        <v>21</v>
      </c>
      <c r="Y1" s="6" t="s">
        <v>22</v>
      </c>
      <c r="Z1" s="6" t="s">
        <v>23</v>
      </c>
      <c r="AA1" s="7" t="s">
        <v>1381</v>
      </c>
      <c r="AB1" s="7" t="s">
        <v>1382</v>
      </c>
      <c r="AC1" s="7" t="s">
        <v>1383</v>
      </c>
      <c r="AD1" s="7" t="s">
        <v>1384</v>
      </c>
      <c r="AE1" s="7" t="s">
        <v>1385</v>
      </c>
      <c r="AF1" s="7" t="s">
        <v>1386</v>
      </c>
      <c r="AG1" s="7" t="s">
        <v>1387</v>
      </c>
      <c r="AH1" s="7" t="s">
        <v>1388</v>
      </c>
      <c r="AI1" s="7" t="s">
        <v>1389</v>
      </c>
      <c r="AJ1" s="7" t="s">
        <v>1390</v>
      </c>
      <c r="AK1" s="7" t="s">
        <v>1391</v>
      </c>
      <c r="AL1" s="7" t="s">
        <v>1392</v>
      </c>
      <c r="AM1" s="7" t="s">
        <v>1393</v>
      </c>
      <c r="AN1" s="7" t="s">
        <v>1394</v>
      </c>
      <c r="AO1" s="6" t="s">
        <v>24</v>
      </c>
      <c r="AP1" s="6" t="s">
        <v>25</v>
      </c>
      <c r="AQ1" s="6" t="s">
        <v>26</v>
      </c>
      <c r="AR1" s="6" t="s">
        <v>27</v>
      </c>
      <c r="AS1" s="6" t="s">
        <v>28</v>
      </c>
      <c r="AT1" s="6" t="s">
        <v>29</v>
      </c>
      <c r="AU1" s="6" t="s">
        <v>30</v>
      </c>
      <c r="AV1" s="6" t="s">
        <v>31</v>
      </c>
      <c r="AW1" s="6" t="s">
        <v>32</v>
      </c>
      <c r="AX1" s="6" t="s">
        <v>33</v>
      </c>
      <c r="AY1" s="6" t="s">
        <v>34</v>
      </c>
      <c r="AZ1" s="6" t="s">
        <v>35</v>
      </c>
      <c r="BA1" s="7" t="s">
        <v>1463</v>
      </c>
      <c r="BB1" s="7" t="s">
        <v>1464</v>
      </c>
      <c r="BC1" s="7" t="s">
        <v>1465</v>
      </c>
      <c r="BD1" s="7" t="s">
        <v>1466</v>
      </c>
      <c r="BE1" s="7" t="s">
        <v>1467</v>
      </c>
      <c r="BF1" s="7" t="s">
        <v>1468</v>
      </c>
      <c r="BG1" s="7" t="s">
        <v>1469</v>
      </c>
      <c r="BH1" s="7" t="s">
        <v>1470</v>
      </c>
      <c r="BI1" s="7" t="s">
        <v>1471</v>
      </c>
      <c r="BJ1" s="7" t="s">
        <v>1472</v>
      </c>
      <c r="BK1" s="7" t="s">
        <v>1473</v>
      </c>
      <c r="BL1" s="7" t="s">
        <v>1474</v>
      </c>
      <c r="BM1" s="7" t="s">
        <v>1866</v>
      </c>
      <c r="BN1" s="7" t="s">
        <v>1867</v>
      </c>
      <c r="BO1" s="6" t="s">
        <v>36</v>
      </c>
      <c r="BP1" s="6" t="s">
        <v>37</v>
      </c>
      <c r="BQ1" s="6" t="s">
        <v>38</v>
      </c>
      <c r="BR1" s="6" t="s">
        <v>39</v>
      </c>
      <c r="BS1" s="6" t="s">
        <v>40</v>
      </c>
      <c r="BT1" s="6" t="s">
        <v>41</v>
      </c>
      <c r="BU1" s="6" t="s">
        <v>42</v>
      </c>
      <c r="BV1" s="6" t="s">
        <v>43</v>
      </c>
      <c r="BW1" s="6" t="s">
        <v>44</v>
      </c>
      <c r="BX1" s="6" t="s">
        <v>39</v>
      </c>
      <c r="BY1" s="6" t="s">
        <v>40</v>
      </c>
      <c r="BZ1" s="6" t="s">
        <v>41</v>
      </c>
      <c r="CA1" s="6" t="s">
        <v>42</v>
      </c>
      <c r="CB1" s="6" t="s">
        <v>43</v>
      </c>
      <c r="CC1" s="6" t="s">
        <v>44</v>
      </c>
      <c r="CD1" s="6" t="s">
        <v>39</v>
      </c>
      <c r="CE1" s="6" t="s">
        <v>40</v>
      </c>
      <c r="CF1" s="6" t="s">
        <v>41</v>
      </c>
      <c r="CG1" s="6" t="s">
        <v>42</v>
      </c>
      <c r="CH1" s="6" t="s">
        <v>43</v>
      </c>
      <c r="CI1" s="6" t="s">
        <v>44</v>
      </c>
      <c r="CJ1" s="6" t="s">
        <v>39</v>
      </c>
      <c r="CK1" s="6" t="s">
        <v>40</v>
      </c>
      <c r="CL1" s="6" t="s">
        <v>41</v>
      </c>
      <c r="CM1" s="6" t="s">
        <v>42</v>
      </c>
      <c r="CN1" s="6" t="s">
        <v>43</v>
      </c>
      <c r="CO1" s="6" t="s">
        <v>44</v>
      </c>
      <c r="CP1" s="6" t="s">
        <v>39</v>
      </c>
      <c r="CQ1" s="6" t="s">
        <v>40</v>
      </c>
      <c r="CR1" s="6" t="s">
        <v>41</v>
      </c>
      <c r="CS1" s="6" t="s">
        <v>42</v>
      </c>
      <c r="CT1" s="6" t="s">
        <v>43</v>
      </c>
      <c r="CU1" s="6" t="s">
        <v>44</v>
      </c>
      <c r="CV1" s="6" t="s">
        <v>45</v>
      </c>
      <c r="CW1" s="6" t="s">
        <v>46</v>
      </c>
      <c r="CX1" s="6" t="s">
        <v>47</v>
      </c>
      <c r="CY1" s="6" t="s">
        <v>48</v>
      </c>
      <c r="CZ1" s="6" t="s">
        <v>49</v>
      </c>
    </row>
    <row r="2" spans="1:104" x14ac:dyDescent="0.15">
      <c r="A2" s="5">
        <v>42778.578650937503</v>
      </c>
      <c r="B2" s="6" t="s">
        <v>66</v>
      </c>
      <c r="C2" s="2">
        <v>42778</v>
      </c>
      <c r="D2" s="2" t="s">
        <v>1551</v>
      </c>
      <c r="E2" s="6" t="s">
        <v>67</v>
      </c>
      <c r="F2" s="6" t="s">
        <v>77</v>
      </c>
      <c r="G2" s="6">
        <v>2014</v>
      </c>
      <c r="H2" s="6" t="s">
        <v>78</v>
      </c>
      <c r="I2" s="6" t="s">
        <v>79</v>
      </c>
      <c r="J2" s="6">
        <v>5</v>
      </c>
      <c r="K2" s="6" t="s">
        <v>80</v>
      </c>
      <c r="L2" s="6" t="s">
        <v>81</v>
      </c>
      <c r="M2" s="6" t="s">
        <v>50</v>
      </c>
      <c r="N2" s="6" t="s">
        <v>82</v>
      </c>
      <c r="O2" s="6" t="s">
        <v>58</v>
      </c>
      <c r="P2" s="6" t="s">
        <v>83</v>
      </c>
      <c r="Q2" s="6" t="s">
        <v>1477</v>
      </c>
      <c r="R2" s="6" t="s">
        <v>84</v>
      </c>
      <c r="S2" s="6" t="s">
        <v>85</v>
      </c>
      <c r="T2" s="6" t="s">
        <v>73</v>
      </c>
      <c r="U2" s="6" t="s">
        <v>86</v>
      </c>
      <c r="V2" s="6" t="s">
        <v>87</v>
      </c>
      <c r="W2" s="6" t="s">
        <v>70</v>
      </c>
      <c r="X2" s="6" t="s">
        <v>88</v>
      </c>
      <c r="Y2" s="6" t="s">
        <v>89</v>
      </c>
      <c r="Z2" s="6" t="s">
        <v>71</v>
      </c>
      <c r="AA2" s="7"/>
      <c r="AB2" s="7">
        <v>1</v>
      </c>
      <c r="AC2" s="7"/>
      <c r="AD2" s="7"/>
      <c r="AE2" s="7"/>
      <c r="AF2" s="7"/>
      <c r="AG2" s="7"/>
      <c r="AH2" s="7"/>
      <c r="AI2" s="7"/>
      <c r="AJ2" s="7"/>
      <c r="AK2" s="7"/>
      <c r="AL2" s="7"/>
      <c r="AM2" s="7"/>
      <c r="AN2" s="7"/>
      <c r="AO2" s="6" t="s">
        <v>90</v>
      </c>
      <c r="AP2" s="6" t="s">
        <v>50</v>
      </c>
      <c r="AQ2" s="6" t="s">
        <v>72</v>
      </c>
      <c r="AR2" s="6">
        <v>240</v>
      </c>
      <c r="AS2" s="6" t="s">
        <v>73</v>
      </c>
      <c r="AT2" s="6" t="s">
        <v>91</v>
      </c>
      <c r="AU2" s="6" t="s">
        <v>91</v>
      </c>
      <c r="AV2" s="6"/>
      <c r="AW2" s="6" t="s">
        <v>60</v>
      </c>
      <c r="AX2" s="6" t="s">
        <v>60</v>
      </c>
      <c r="AY2" s="6" t="s">
        <v>60</v>
      </c>
      <c r="AZ2" s="6" t="s">
        <v>92</v>
      </c>
      <c r="BA2" s="6"/>
      <c r="BB2" s="6"/>
      <c r="BC2" s="6"/>
      <c r="BD2" s="6"/>
      <c r="BE2" s="6"/>
      <c r="BF2" s="6"/>
      <c r="BG2" s="6"/>
      <c r="BH2" s="6"/>
      <c r="BI2" s="6"/>
      <c r="BJ2" s="6"/>
      <c r="BK2" s="6"/>
      <c r="BL2" s="6"/>
      <c r="BM2" s="6"/>
      <c r="BN2" s="6"/>
      <c r="BO2" s="6">
        <v>1</v>
      </c>
      <c r="BP2" s="6" t="s">
        <v>60</v>
      </c>
      <c r="BQ2" s="6" t="s">
        <v>93</v>
      </c>
      <c r="BR2" s="6" t="s">
        <v>61</v>
      </c>
      <c r="BS2" s="6" t="s">
        <v>63</v>
      </c>
      <c r="BT2" s="6" t="s">
        <v>94</v>
      </c>
      <c r="BU2" s="6" t="s">
        <v>75</v>
      </c>
      <c r="BV2" s="6" t="s">
        <v>62</v>
      </c>
      <c r="BW2" s="6" t="s">
        <v>95</v>
      </c>
      <c r="BX2" s="6"/>
      <c r="BY2" s="6"/>
      <c r="BZ2" s="6"/>
      <c r="CA2" s="6"/>
      <c r="CB2" s="6"/>
      <c r="CC2" s="6"/>
      <c r="CD2" s="6"/>
      <c r="CE2" s="6"/>
      <c r="CF2" s="6"/>
      <c r="CG2" s="6"/>
      <c r="CH2" s="6"/>
      <c r="CI2" s="6"/>
      <c r="CJ2" s="6"/>
      <c r="CK2" s="6"/>
      <c r="CL2" s="6"/>
      <c r="CM2" s="6"/>
      <c r="CN2" s="6"/>
      <c r="CO2" s="6"/>
      <c r="CP2" s="6"/>
      <c r="CQ2" s="6"/>
      <c r="CR2" s="6"/>
      <c r="CS2" s="6"/>
      <c r="CT2" s="6"/>
      <c r="CU2" s="6"/>
      <c r="CV2" s="6" t="s">
        <v>60</v>
      </c>
      <c r="CW2" s="6" t="s">
        <v>96</v>
      </c>
      <c r="CX2" s="6" t="s">
        <v>97</v>
      </c>
      <c r="CY2" s="6" t="s">
        <v>65</v>
      </c>
      <c r="CZ2" s="6" t="s">
        <v>76</v>
      </c>
    </row>
    <row r="3" spans="1:104" x14ac:dyDescent="0.15">
      <c r="A3" s="5">
        <v>42778.790777141199</v>
      </c>
      <c r="B3" s="6" t="s">
        <v>66</v>
      </c>
      <c r="C3" s="2">
        <v>42778</v>
      </c>
      <c r="D3" s="2" t="s">
        <v>1552</v>
      </c>
      <c r="E3" s="6" t="s">
        <v>67</v>
      </c>
      <c r="F3" s="6" t="s">
        <v>112</v>
      </c>
      <c r="G3" s="6">
        <v>2016</v>
      </c>
      <c r="H3" s="6" t="s">
        <v>113</v>
      </c>
      <c r="I3" s="6" t="s">
        <v>114</v>
      </c>
      <c r="J3" s="6">
        <v>18</v>
      </c>
      <c r="K3" s="6" t="s">
        <v>115</v>
      </c>
      <c r="L3" s="6" t="s">
        <v>116</v>
      </c>
      <c r="M3" s="6" t="s">
        <v>50</v>
      </c>
      <c r="N3" s="6" t="s">
        <v>117</v>
      </c>
      <c r="O3" s="6"/>
      <c r="P3" s="6" t="s">
        <v>118</v>
      </c>
      <c r="Q3" s="6" t="s">
        <v>1478</v>
      </c>
      <c r="R3" s="6" t="s">
        <v>119</v>
      </c>
      <c r="S3" s="6" t="s">
        <v>52</v>
      </c>
      <c r="T3" s="6" t="s">
        <v>120</v>
      </c>
      <c r="U3" s="6"/>
      <c r="V3" s="6" t="s">
        <v>121</v>
      </c>
      <c r="W3" s="6" t="s">
        <v>54</v>
      </c>
      <c r="X3" s="6" t="s">
        <v>122</v>
      </c>
      <c r="Y3" s="6" t="s">
        <v>100</v>
      </c>
      <c r="Z3" s="6"/>
      <c r="AA3" s="7"/>
      <c r="AB3" s="7"/>
      <c r="AC3" s="7"/>
      <c r="AD3" s="7"/>
      <c r="AE3" s="7"/>
      <c r="AF3" s="7"/>
      <c r="AG3" s="7"/>
      <c r="AH3" s="7"/>
      <c r="AI3" s="7"/>
      <c r="AJ3" s="7"/>
      <c r="AK3" s="7"/>
      <c r="AL3" s="7"/>
      <c r="AM3" s="7"/>
      <c r="AN3" s="7"/>
      <c r="AO3" s="6"/>
      <c r="AP3" s="6" t="s">
        <v>50</v>
      </c>
      <c r="AQ3" s="6" t="s">
        <v>57</v>
      </c>
      <c r="AR3" s="6" t="s">
        <v>123</v>
      </c>
      <c r="AS3" s="6" t="s">
        <v>124</v>
      </c>
      <c r="AT3" s="6" t="s">
        <v>58</v>
      </c>
      <c r="AU3" s="6"/>
      <c r="AV3" s="6"/>
      <c r="AW3" s="6" t="s">
        <v>58</v>
      </c>
      <c r="AX3" s="6" t="s">
        <v>60</v>
      </c>
      <c r="AY3" s="6" t="s">
        <v>60</v>
      </c>
      <c r="AZ3" s="6" t="s">
        <v>119</v>
      </c>
      <c r="BA3" s="6"/>
      <c r="BB3" s="6"/>
      <c r="BC3" s="6"/>
      <c r="BD3" s="6"/>
      <c r="BE3" s="6"/>
      <c r="BF3" s="6"/>
      <c r="BG3" s="6"/>
      <c r="BH3" s="6"/>
      <c r="BI3" s="6"/>
      <c r="BJ3" s="6"/>
      <c r="BK3" s="6"/>
      <c r="BL3" s="6"/>
      <c r="BM3" s="6"/>
      <c r="BN3" s="6"/>
      <c r="BO3" s="6">
        <v>1</v>
      </c>
      <c r="BP3" s="6" t="s">
        <v>60</v>
      </c>
      <c r="BQ3" s="6" t="s">
        <v>125</v>
      </c>
      <c r="BR3" s="6" t="s">
        <v>61</v>
      </c>
      <c r="BS3" s="6" t="s">
        <v>126</v>
      </c>
      <c r="BT3" s="6" t="s">
        <v>127</v>
      </c>
      <c r="BU3" s="6" t="s">
        <v>75</v>
      </c>
      <c r="BV3" s="6" t="s">
        <v>62</v>
      </c>
      <c r="BW3" s="6"/>
      <c r="BX3" s="6"/>
      <c r="BY3" s="6"/>
      <c r="BZ3" s="6"/>
      <c r="CA3" s="6"/>
      <c r="CB3" s="6"/>
      <c r="CC3" s="6"/>
      <c r="CD3" s="6"/>
      <c r="CE3" s="6"/>
      <c r="CF3" s="6"/>
      <c r="CG3" s="6"/>
      <c r="CH3" s="6"/>
      <c r="CI3" s="6"/>
      <c r="CJ3" s="6"/>
      <c r="CK3" s="6"/>
      <c r="CL3" s="6"/>
      <c r="CM3" s="6"/>
      <c r="CN3" s="6"/>
      <c r="CO3" s="6"/>
      <c r="CP3" s="6"/>
      <c r="CQ3" s="6"/>
      <c r="CR3" s="6"/>
      <c r="CS3" s="6"/>
      <c r="CT3" s="6"/>
      <c r="CU3" s="6"/>
      <c r="CV3" s="6" t="s">
        <v>60</v>
      </c>
      <c r="CW3" s="6" t="s">
        <v>128</v>
      </c>
      <c r="CX3" s="6" t="s">
        <v>129</v>
      </c>
      <c r="CY3" s="6" t="s">
        <v>65</v>
      </c>
      <c r="CZ3" s="6" t="s">
        <v>105</v>
      </c>
    </row>
    <row r="4" spans="1:104" x14ac:dyDescent="0.15">
      <c r="A4" s="5">
        <v>42778.813468657405</v>
      </c>
      <c r="B4" s="6" t="s">
        <v>66</v>
      </c>
      <c r="C4" s="2">
        <v>42778</v>
      </c>
      <c r="D4" s="2" t="s">
        <v>1553</v>
      </c>
      <c r="E4" s="6" t="s">
        <v>67</v>
      </c>
      <c r="F4" s="6" t="s">
        <v>130</v>
      </c>
      <c r="G4" s="6">
        <v>2016</v>
      </c>
      <c r="H4" s="6" t="s">
        <v>131</v>
      </c>
      <c r="I4" s="6" t="s">
        <v>132</v>
      </c>
      <c r="J4" s="6">
        <v>15</v>
      </c>
      <c r="K4" s="6" t="s">
        <v>133</v>
      </c>
      <c r="L4" s="6" t="s">
        <v>134</v>
      </c>
      <c r="M4" s="6" t="s">
        <v>50</v>
      </c>
      <c r="N4" s="6" t="s">
        <v>135</v>
      </c>
      <c r="O4" s="6"/>
      <c r="P4" s="6" t="s">
        <v>136</v>
      </c>
      <c r="Q4" s="6" t="s">
        <v>1479</v>
      </c>
      <c r="R4" s="6" t="s">
        <v>137</v>
      </c>
      <c r="S4" s="6" t="s">
        <v>108</v>
      </c>
      <c r="T4" s="6" t="s">
        <v>138</v>
      </c>
      <c r="U4" s="6" t="s">
        <v>109</v>
      </c>
      <c r="V4" s="6" t="s">
        <v>139</v>
      </c>
      <c r="W4" s="6" t="s">
        <v>54</v>
      </c>
      <c r="X4" s="6" t="s">
        <v>140</v>
      </c>
      <c r="Y4" s="6" t="s">
        <v>100</v>
      </c>
      <c r="Z4" s="6"/>
      <c r="AA4" s="7"/>
      <c r="AB4" s="7"/>
      <c r="AC4" s="7"/>
      <c r="AD4" s="7"/>
      <c r="AE4" s="7"/>
      <c r="AF4" s="7"/>
      <c r="AG4" s="7"/>
      <c r="AH4" s="7"/>
      <c r="AI4" s="7"/>
      <c r="AJ4" s="7"/>
      <c r="AK4" s="7"/>
      <c r="AL4" s="7"/>
      <c r="AM4" s="7"/>
      <c r="AN4" s="7"/>
      <c r="AO4" s="6"/>
      <c r="AP4" s="6" t="s">
        <v>50</v>
      </c>
      <c r="AQ4" s="6" t="s">
        <v>57</v>
      </c>
      <c r="AR4" s="6" t="s">
        <v>141</v>
      </c>
      <c r="AS4" s="6"/>
      <c r="AT4" s="6" t="s">
        <v>58</v>
      </c>
      <c r="AU4" s="6"/>
      <c r="AV4" s="6"/>
      <c r="AW4" s="6" t="s">
        <v>60</v>
      </c>
      <c r="AX4" s="6" t="s">
        <v>60</v>
      </c>
      <c r="AY4" s="6" t="s">
        <v>60</v>
      </c>
      <c r="AZ4" s="6" t="s">
        <v>142</v>
      </c>
      <c r="BA4" s="6"/>
      <c r="BB4" s="6"/>
      <c r="BC4" s="6"/>
      <c r="BD4" s="6"/>
      <c r="BE4" s="6"/>
      <c r="BF4" s="6"/>
      <c r="BG4" s="6"/>
      <c r="BH4" s="6"/>
      <c r="BI4" s="6"/>
      <c r="BJ4" s="6"/>
      <c r="BK4" s="6"/>
      <c r="BL4" s="6"/>
      <c r="BM4" s="6"/>
      <c r="BN4" s="6"/>
      <c r="BO4" s="6">
        <v>1</v>
      </c>
      <c r="BP4" s="6" t="s">
        <v>58</v>
      </c>
      <c r="BQ4" s="6"/>
      <c r="BR4" s="6" t="s">
        <v>102</v>
      </c>
      <c r="BS4" s="6" t="s">
        <v>103</v>
      </c>
      <c r="BT4" s="6" t="s">
        <v>143</v>
      </c>
      <c r="BU4" s="6" t="s">
        <v>75</v>
      </c>
      <c r="BV4" s="6" t="s">
        <v>144</v>
      </c>
      <c r="BW4" s="6" t="s">
        <v>145</v>
      </c>
      <c r="BX4" s="6"/>
      <c r="BY4" s="6"/>
      <c r="BZ4" s="6"/>
      <c r="CA4" s="6"/>
      <c r="CB4" s="6"/>
      <c r="CC4" s="6"/>
      <c r="CD4" s="6"/>
      <c r="CE4" s="6"/>
      <c r="CF4" s="6"/>
      <c r="CG4" s="6"/>
      <c r="CH4" s="6"/>
      <c r="CI4" s="6"/>
      <c r="CJ4" s="6"/>
      <c r="CK4" s="6"/>
      <c r="CL4" s="6"/>
      <c r="CM4" s="6"/>
      <c r="CN4" s="6"/>
      <c r="CO4" s="6"/>
      <c r="CP4" s="6"/>
      <c r="CQ4" s="6"/>
      <c r="CR4" s="6"/>
      <c r="CS4" s="6"/>
      <c r="CT4" s="6"/>
      <c r="CU4" s="6"/>
      <c r="CV4" s="6" t="s">
        <v>60</v>
      </c>
      <c r="CW4" s="6" t="s">
        <v>146</v>
      </c>
      <c r="CX4" s="6" t="s">
        <v>111</v>
      </c>
      <c r="CY4" s="6" t="s">
        <v>147</v>
      </c>
      <c r="CZ4" s="6" t="s">
        <v>148</v>
      </c>
    </row>
    <row r="5" spans="1:104" x14ac:dyDescent="0.15">
      <c r="A5" s="5">
        <v>42778.861160868051</v>
      </c>
      <c r="B5" s="6" t="s">
        <v>66</v>
      </c>
      <c r="C5" s="2">
        <v>42778</v>
      </c>
      <c r="D5" s="2" t="s">
        <v>1554</v>
      </c>
      <c r="E5" s="6" t="s">
        <v>67</v>
      </c>
      <c r="F5" s="6" t="s">
        <v>152</v>
      </c>
      <c r="G5" s="6">
        <v>2015</v>
      </c>
      <c r="H5" s="6" t="s">
        <v>153</v>
      </c>
      <c r="I5" s="6" t="s">
        <v>154</v>
      </c>
      <c r="J5" s="6">
        <v>3</v>
      </c>
      <c r="K5" s="6" t="s">
        <v>154</v>
      </c>
      <c r="L5" s="6" t="s">
        <v>155</v>
      </c>
      <c r="M5" s="6" t="s">
        <v>50</v>
      </c>
      <c r="N5" s="6" t="s">
        <v>156</v>
      </c>
      <c r="O5" s="6"/>
      <c r="P5" s="6" t="s">
        <v>107</v>
      </c>
      <c r="Q5" s="6"/>
      <c r="R5" s="6" t="s">
        <v>157</v>
      </c>
      <c r="S5" s="6" t="s">
        <v>99</v>
      </c>
      <c r="T5" s="6" t="s">
        <v>158</v>
      </c>
      <c r="U5" s="6" t="s">
        <v>50</v>
      </c>
      <c r="V5" s="6" t="s">
        <v>159</v>
      </c>
      <c r="W5" s="6" t="s">
        <v>160</v>
      </c>
      <c r="X5" s="6" t="s">
        <v>161</v>
      </c>
      <c r="Y5" s="6" t="s">
        <v>162</v>
      </c>
      <c r="Z5" s="6" t="s">
        <v>163</v>
      </c>
      <c r="AA5" s="7"/>
      <c r="AB5" s="7"/>
      <c r="AC5" s="7">
        <v>1</v>
      </c>
      <c r="AD5" s="7"/>
      <c r="AE5" s="7">
        <v>1</v>
      </c>
      <c r="AF5" s="7"/>
      <c r="AG5" s="7"/>
      <c r="AH5" s="7"/>
      <c r="AI5" s="7"/>
      <c r="AJ5" s="7"/>
      <c r="AK5" s="7"/>
      <c r="AL5" s="7"/>
      <c r="AM5" s="7"/>
      <c r="AN5" s="7"/>
      <c r="AO5" s="6" t="s">
        <v>164</v>
      </c>
      <c r="AP5" s="6" t="s">
        <v>50</v>
      </c>
      <c r="AQ5" s="6" t="s">
        <v>72</v>
      </c>
      <c r="AR5" s="6">
        <v>1434</v>
      </c>
      <c r="AS5" s="4">
        <v>20062011</v>
      </c>
      <c r="AT5" s="6" t="s">
        <v>60</v>
      </c>
      <c r="AU5" s="6" t="s">
        <v>60</v>
      </c>
      <c r="AV5" s="6" t="s">
        <v>165</v>
      </c>
      <c r="AW5" s="6"/>
      <c r="AX5" s="6" t="s">
        <v>60</v>
      </c>
      <c r="AY5" s="6" t="s">
        <v>60</v>
      </c>
      <c r="AZ5" s="6" t="s">
        <v>166</v>
      </c>
      <c r="BA5" s="6"/>
      <c r="BB5" s="6"/>
      <c r="BC5" s="6"/>
      <c r="BD5" s="6"/>
      <c r="BE5" s="6"/>
      <c r="BF5" s="6"/>
      <c r="BG5" s="6"/>
      <c r="BH5" s="6"/>
      <c r="BI5" s="6"/>
      <c r="BJ5" s="6"/>
      <c r="BK5" s="6"/>
      <c r="BL5" s="6"/>
      <c r="BM5" s="6"/>
      <c r="BN5" s="6"/>
      <c r="BO5" s="6">
        <v>1</v>
      </c>
      <c r="BP5" s="6" t="s">
        <v>58</v>
      </c>
      <c r="BQ5" s="6"/>
      <c r="BR5" s="6" t="s">
        <v>102</v>
      </c>
      <c r="BS5" s="6" t="s">
        <v>103</v>
      </c>
      <c r="BT5" s="6" t="s">
        <v>167</v>
      </c>
      <c r="BU5" s="6" t="s">
        <v>75</v>
      </c>
      <c r="BV5" s="6" t="s">
        <v>151</v>
      </c>
      <c r="BW5" s="6" t="s">
        <v>168</v>
      </c>
      <c r="BX5" s="6"/>
      <c r="BY5" s="6"/>
      <c r="BZ5" s="6"/>
      <c r="CA5" s="6"/>
      <c r="CB5" s="6"/>
      <c r="CC5" s="6"/>
      <c r="CD5" s="6"/>
      <c r="CE5" s="6"/>
      <c r="CF5" s="6"/>
      <c r="CG5" s="6"/>
      <c r="CH5" s="6"/>
      <c r="CI5" s="6"/>
      <c r="CJ5" s="6"/>
      <c r="CK5" s="6"/>
      <c r="CL5" s="6"/>
      <c r="CM5" s="6"/>
      <c r="CN5" s="6"/>
      <c r="CO5" s="6"/>
      <c r="CP5" s="6"/>
      <c r="CQ5" s="6"/>
      <c r="CR5" s="6"/>
      <c r="CS5" s="6"/>
      <c r="CT5" s="6"/>
      <c r="CU5" s="6"/>
      <c r="CV5" s="6" t="s">
        <v>58</v>
      </c>
      <c r="CW5" s="6"/>
      <c r="CX5" s="6" t="s">
        <v>169</v>
      </c>
      <c r="CY5" s="6" t="s">
        <v>170</v>
      </c>
      <c r="CZ5" s="6" t="s">
        <v>148</v>
      </c>
    </row>
    <row r="6" spans="1:104" x14ac:dyDescent="0.15">
      <c r="A6" s="5">
        <v>42779.871772557875</v>
      </c>
      <c r="B6" s="6" t="s">
        <v>66</v>
      </c>
      <c r="C6" s="2">
        <v>42779</v>
      </c>
      <c r="D6" s="2" t="s">
        <v>1555</v>
      </c>
      <c r="E6" s="6" t="s">
        <v>67</v>
      </c>
      <c r="F6" s="6" t="s">
        <v>171</v>
      </c>
      <c r="G6" s="6">
        <v>2014</v>
      </c>
      <c r="H6" s="6" t="s">
        <v>172</v>
      </c>
      <c r="I6" s="6" t="s">
        <v>114</v>
      </c>
      <c r="J6" s="6"/>
      <c r="K6" s="6" t="s">
        <v>114</v>
      </c>
      <c r="L6" s="6" t="s">
        <v>173</v>
      </c>
      <c r="M6" s="6" t="s">
        <v>50</v>
      </c>
      <c r="N6" s="6"/>
      <c r="O6" s="6"/>
      <c r="P6" s="6" t="s">
        <v>174</v>
      </c>
      <c r="Q6" s="6" t="s">
        <v>1480</v>
      </c>
      <c r="R6" s="6" t="s">
        <v>175</v>
      </c>
      <c r="S6" s="6" t="s">
        <v>99</v>
      </c>
      <c r="T6" s="6" t="s">
        <v>176</v>
      </c>
      <c r="U6" s="6" t="s">
        <v>109</v>
      </c>
      <c r="V6" s="6"/>
      <c r="W6" s="6" t="s">
        <v>54</v>
      </c>
      <c r="X6" s="6" t="s">
        <v>177</v>
      </c>
      <c r="Y6" s="6" t="s">
        <v>178</v>
      </c>
      <c r="Z6" s="6"/>
      <c r="AA6" s="7"/>
      <c r="AB6" s="7"/>
      <c r="AC6" s="7"/>
      <c r="AD6" s="7"/>
      <c r="AE6" s="7"/>
      <c r="AF6" s="7"/>
      <c r="AG6" s="7"/>
      <c r="AH6" s="7"/>
      <c r="AI6" s="7"/>
      <c r="AJ6" s="7"/>
      <c r="AK6" s="7"/>
      <c r="AL6" s="7"/>
      <c r="AM6" s="7"/>
      <c r="AN6" s="7"/>
      <c r="AO6" s="6"/>
      <c r="AP6" s="6" t="s">
        <v>50</v>
      </c>
      <c r="AQ6" s="6" t="s">
        <v>57</v>
      </c>
      <c r="AR6" s="6">
        <v>96</v>
      </c>
      <c r="AS6" s="6" t="s">
        <v>179</v>
      </c>
      <c r="AT6" s="6" t="s">
        <v>58</v>
      </c>
      <c r="AU6" s="6"/>
      <c r="AV6" s="6" t="s">
        <v>59</v>
      </c>
      <c r="AW6" s="6" t="s">
        <v>58</v>
      </c>
      <c r="AX6" s="6" t="s">
        <v>60</v>
      </c>
      <c r="AY6" s="6" t="s">
        <v>58</v>
      </c>
      <c r="AZ6" s="6" t="s">
        <v>74</v>
      </c>
      <c r="BA6" s="6"/>
      <c r="BB6" s="6"/>
      <c r="BC6" s="6"/>
      <c r="BD6" s="6"/>
      <c r="BE6" s="6"/>
      <c r="BF6" s="6"/>
      <c r="BG6" s="6"/>
      <c r="BH6" s="6"/>
      <c r="BI6" s="6"/>
      <c r="BJ6" s="6"/>
      <c r="BK6" s="6"/>
      <c r="BL6" s="6"/>
      <c r="BM6" s="6"/>
      <c r="BN6" s="6"/>
      <c r="BO6" s="6">
        <v>1</v>
      </c>
      <c r="BP6" s="6" t="s">
        <v>58</v>
      </c>
      <c r="BQ6" s="6"/>
      <c r="BR6" s="6" t="s">
        <v>102</v>
      </c>
      <c r="BS6" s="6"/>
      <c r="BT6" s="6" t="s">
        <v>180</v>
      </c>
      <c r="BU6" s="6" t="s">
        <v>75</v>
      </c>
      <c r="BV6" s="6" t="s">
        <v>151</v>
      </c>
      <c r="BW6" s="6"/>
      <c r="BX6" s="6"/>
      <c r="BY6" s="6"/>
      <c r="BZ6" s="6"/>
      <c r="CA6" s="6"/>
      <c r="CB6" s="6"/>
      <c r="CC6" s="6"/>
      <c r="CD6" s="6"/>
      <c r="CE6" s="6"/>
      <c r="CF6" s="6"/>
      <c r="CG6" s="6"/>
      <c r="CH6" s="6"/>
      <c r="CI6" s="6"/>
      <c r="CJ6" s="6"/>
      <c r="CK6" s="6"/>
      <c r="CL6" s="6"/>
      <c r="CM6" s="6"/>
      <c r="CN6" s="6"/>
      <c r="CO6" s="6"/>
      <c r="CP6" s="6"/>
      <c r="CQ6" s="6"/>
      <c r="CR6" s="6"/>
      <c r="CS6" s="6"/>
      <c r="CT6" s="6"/>
      <c r="CU6" s="6"/>
      <c r="CV6" s="6" t="s">
        <v>60</v>
      </c>
      <c r="CW6" s="6"/>
      <c r="CX6" s="6" t="s">
        <v>169</v>
      </c>
      <c r="CY6" s="6" t="s">
        <v>65</v>
      </c>
      <c r="CZ6" s="6" t="s">
        <v>181</v>
      </c>
    </row>
    <row r="7" spans="1:104" x14ac:dyDescent="0.15">
      <c r="A7" s="5">
        <v>42782.786216157408</v>
      </c>
      <c r="B7" s="6" t="s">
        <v>66</v>
      </c>
      <c r="C7" s="2">
        <v>42782</v>
      </c>
      <c r="D7" s="2" t="s">
        <v>1556</v>
      </c>
      <c r="E7" s="6" t="s">
        <v>67</v>
      </c>
      <c r="F7" s="6" t="s">
        <v>188</v>
      </c>
      <c r="G7" s="6">
        <v>2009</v>
      </c>
      <c r="H7" s="6" t="s">
        <v>189</v>
      </c>
      <c r="I7" s="6" t="s">
        <v>190</v>
      </c>
      <c r="J7" s="6">
        <v>46</v>
      </c>
      <c r="K7" s="6" t="s">
        <v>191</v>
      </c>
      <c r="L7" s="6" t="s">
        <v>192</v>
      </c>
      <c r="M7" s="6" t="s">
        <v>50</v>
      </c>
      <c r="N7" s="6"/>
      <c r="O7" s="6"/>
      <c r="P7" s="6" t="s">
        <v>68</v>
      </c>
      <c r="Q7" s="6"/>
      <c r="R7" s="6" t="s">
        <v>193</v>
      </c>
      <c r="S7" s="6" t="s">
        <v>99</v>
      </c>
      <c r="T7" s="6" t="s">
        <v>194</v>
      </c>
      <c r="U7" s="6"/>
      <c r="V7" s="6" t="s">
        <v>195</v>
      </c>
      <c r="W7" s="6" t="s">
        <v>54</v>
      </c>
      <c r="X7" s="6" t="s">
        <v>196</v>
      </c>
      <c r="Y7" s="6" t="s">
        <v>183</v>
      </c>
      <c r="Z7" s="6" t="s">
        <v>71</v>
      </c>
      <c r="AA7" s="7"/>
      <c r="AB7" s="7">
        <v>1</v>
      </c>
      <c r="AC7" s="7"/>
      <c r="AD7" s="7"/>
      <c r="AE7" s="7"/>
      <c r="AF7" s="7"/>
      <c r="AG7" s="7"/>
      <c r="AH7" s="7"/>
      <c r="AI7" s="7"/>
      <c r="AJ7" s="7"/>
      <c r="AK7" s="7"/>
      <c r="AL7" s="7"/>
      <c r="AM7" s="7"/>
      <c r="AN7" s="7"/>
      <c r="AO7" s="6"/>
      <c r="AP7" s="6" t="s">
        <v>50</v>
      </c>
      <c r="AQ7" s="6" t="s">
        <v>57</v>
      </c>
      <c r="AR7" s="6">
        <v>121</v>
      </c>
      <c r="AS7" s="6" t="s">
        <v>197</v>
      </c>
      <c r="AT7" s="6" t="s">
        <v>58</v>
      </c>
      <c r="AU7" s="6"/>
      <c r="AV7" s="6" t="s">
        <v>59</v>
      </c>
      <c r="AW7" s="6" t="s">
        <v>58</v>
      </c>
      <c r="AX7" s="6" t="s">
        <v>58</v>
      </c>
      <c r="AY7" s="6" t="s">
        <v>58</v>
      </c>
      <c r="AZ7" s="6" t="s">
        <v>198</v>
      </c>
      <c r="BA7" s="6"/>
      <c r="BB7" s="6"/>
      <c r="BC7" s="6"/>
      <c r="BD7" s="6"/>
      <c r="BE7" s="6"/>
      <c r="BF7" s="6"/>
      <c r="BG7" s="6"/>
      <c r="BH7" s="6"/>
      <c r="BI7" s="6"/>
      <c r="BJ7" s="6"/>
      <c r="BK7" s="6"/>
      <c r="BL7" s="6"/>
      <c r="BM7" s="6" t="s">
        <v>1869</v>
      </c>
      <c r="BN7" s="6" t="s">
        <v>1870</v>
      </c>
      <c r="BO7" s="6">
        <v>1</v>
      </c>
      <c r="BP7" s="6" t="s">
        <v>58</v>
      </c>
      <c r="BQ7" s="6"/>
      <c r="BR7" s="6" t="s">
        <v>61</v>
      </c>
      <c r="BS7" s="6" t="s">
        <v>199</v>
      </c>
      <c r="BT7" s="6"/>
      <c r="BU7" s="6" t="s">
        <v>75</v>
      </c>
      <c r="BV7" s="6" t="s">
        <v>151</v>
      </c>
      <c r="BW7" s="6"/>
      <c r="BX7" s="6"/>
      <c r="BY7" s="6"/>
      <c r="BZ7" s="6"/>
      <c r="CA7" s="6"/>
      <c r="CB7" s="6"/>
      <c r="CC7" s="6"/>
      <c r="CD7" s="6"/>
      <c r="CE7" s="6"/>
      <c r="CF7" s="6"/>
      <c r="CG7" s="6"/>
      <c r="CH7" s="6"/>
      <c r="CI7" s="6"/>
      <c r="CJ7" s="6"/>
      <c r="CK7" s="6"/>
      <c r="CL7" s="6"/>
      <c r="CM7" s="6"/>
      <c r="CN7" s="6"/>
      <c r="CO7" s="6"/>
      <c r="CP7" s="6"/>
      <c r="CQ7" s="6"/>
      <c r="CR7" s="6"/>
      <c r="CS7" s="6"/>
      <c r="CT7" s="6"/>
      <c r="CU7" s="6"/>
      <c r="CV7" s="6" t="s">
        <v>60</v>
      </c>
      <c r="CW7" s="6" t="s">
        <v>200</v>
      </c>
      <c r="CX7" s="6" t="s">
        <v>201</v>
      </c>
      <c r="CY7" s="6"/>
      <c r="CZ7" s="6" t="s">
        <v>76</v>
      </c>
    </row>
    <row r="8" spans="1:104" x14ac:dyDescent="0.15">
      <c r="A8" s="5">
        <v>42782.811579629633</v>
      </c>
      <c r="B8" s="6" t="s">
        <v>66</v>
      </c>
      <c r="C8" s="2">
        <v>42782</v>
      </c>
      <c r="D8" s="2" t="s">
        <v>1557</v>
      </c>
      <c r="E8" s="6" t="s">
        <v>67</v>
      </c>
      <c r="F8" s="6" t="s">
        <v>203</v>
      </c>
      <c r="G8" s="6">
        <v>2015</v>
      </c>
      <c r="H8" s="6" t="s">
        <v>204</v>
      </c>
      <c r="I8" s="6" t="s">
        <v>205</v>
      </c>
      <c r="J8" s="6">
        <v>58</v>
      </c>
      <c r="K8" s="6" t="s">
        <v>206</v>
      </c>
      <c r="L8" s="6" t="s">
        <v>207</v>
      </c>
      <c r="M8" s="6" t="s">
        <v>69</v>
      </c>
      <c r="N8" s="6" t="s">
        <v>208</v>
      </c>
      <c r="O8" s="6"/>
      <c r="P8" s="6" t="s">
        <v>209</v>
      </c>
      <c r="Q8" s="6" t="s">
        <v>1481</v>
      </c>
      <c r="R8" s="6" t="s">
        <v>210</v>
      </c>
      <c r="S8" s="6" t="s">
        <v>108</v>
      </c>
      <c r="T8" s="6" t="s">
        <v>211</v>
      </c>
      <c r="U8" s="6"/>
      <c r="V8" s="6" t="s">
        <v>212</v>
      </c>
      <c r="W8" s="6" t="s">
        <v>213</v>
      </c>
      <c r="X8" s="6" t="s">
        <v>214</v>
      </c>
      <c r="Y8" s="6" t="s">
        <v>214</v>
      </c>
      <c r="Z8" s="6"/>
      <c r="AA8" s="7"/>
      <c r="AB8" s="7"/>
      <c r="AC8" s="7"/>
      <c r="AD8" s="7"/>
      <c r="AE8" s="7"/>
      <c r="AF8" s="7"/>
      <c r="AG8" s="7"/>
      <c r="AH8" s="7"/>
      <c r="AI8" s="7"/>
      <c r="AJ8" s="7"/>
      <c r="AK8" s="7"/>
      <c r="AL8" s="7"/>
      <c r="AM8" s="7"/>
      <c r="AN8" s="7"/>
      <c r="AO8" s="6"/>
      <c r="AP8" s="6" t="s">
        <v>186</v>
      </c>
      <c r="AQ8" s="6" t="s">
        <v>72</v>
      </c>
      <c r="AR8" s="6">
        <v>33</v>
      </c>
      <c r="AS8" s="6" t="s">
        <v>215</v>
      </c>
      <c r="AT8" s="6" t="s">
        <v>58</v>
      </c>
      <c r="AU8" s="6"/>
      <c r="AV8" s="6" t="s">
        <v>59</v>
      </c>
      <c r="AW8" s="6" t="s">
        <v>58</v>
      </c>
      <c r="AX8" s="6" t="s">
        <v>58</v>
      </c>
      <c r="AY8" s="6" t="s">
        <v>58</v>
      </c>
      <c r="AZ8" s="6" t="s">
        <v>216</v>
      </c>
      <c r="BA8" s="6"/>
      <c r="BB8" s="6"/>
      <c r="BC8" s="6"/>
      <c r="BD8" s="6"/>
      <c r="BE8" s="6"/>
      <c r="BF8" s="6"/>
      <c r="BG8" s="6"/>
      <c r="BH8" s="6"/>
      <c r="BI8" s="6"/>
      <c r="BJ8" s="6"/>
      <c r="BK8" s="6"/>
      <c r="BL8" s="6"/>
      <c r="BM8" s="6"/>
      <c r="BN8" s="6"/>
      <c r="BO8" s="6">
        <v>1</v>
      </c>
      <c r="BP8" s="6" t="s">
        <v>58</v>
      </c>
      <c r="BQ8" s="6"/>
      <c r="BR8" s="6" t="s">
        <v>61</v>
      </c>
      <c r="BS8" s="6" t="s">
        <v>217</v>
      </c>
      <c r="BT8" s="6" t="s">
        <v>218</v>
      </c>
      <c r="BU8" s="6" t="s">
        <v>187</v>
      </c>
      <c r="BV8" s="6" t="s">
        <v>151</v>
      </c>
      <c r="BW8" s="6"/>
      <c r="BX8" s="6"/>
      <c r="BY8" s="6"/>
      <c r="BZ8" s="6"/>
      <c r="CA8" s="6"/>
      <c r="CB8" s="6"/>
      <c r="CC8" s="6"/>
      <c r="CD8" s="6"/>
      <c r="CE8" s="6"/>
      <c r="CF8" s="6"/>
      <c r="CG8" s="6"/>
      <c r="CH8" s="6"/>
      <c r="CI8" s="6"/>
      <c r="CJ8" s="6"/>
      <c r="CK8" s="6"/>
      <c r="CL8" s="6"/>
      <c r="CM8" s="6"/>
      <c r="CN8" s="6"/>
      <c r="CO8" s="6"/>
      <c r="CP8" s="6"/>
      <c r="CQ8" s="6"/>
      <c r="CR8" s="6"/>
      <c r="CS8" s="6"/>
      <c r="CT8" s="6"/>
      <c r="CU8" s="6"/>
      <c r="CV8" s="6" t="s">
        <v>60</v>
      </c>
      <c r="CW8" s="6" t="s">
        <v>219</v>
      </c>
      <c r="CX8" s="6" t="s">
        <v>220</v>
      </c>
      <c r="CY8" s="6" t="s">
        <v>104</v>
      </c>
      <c r="CZ8" s="6" t="s">
        <v>148</v>
      </c>
    </row>
    <row r="9" spans="1:104" x14ac:dyDescent="0.15">
      <c r="A9" s="5">
        <v>42782.840044178243</v>
      </c>
      <c r="B9" s="6" t="s">
        <v>66</v>
      </c>
      <c r="C9" s="2">
        <v>42782</v>
      </c>
      <c r="D9" s="2" t="s">
        <v>1558</v>
      </c>
      <c r="E9" s="6" t="s">
        <v>67</v>
      </c>
      <c r="F9" s="6" t="s">
        <v>221</v>
      </c>
      <c r="G9" s="6">
        <v>2014</v>
      </c>
      <c r="H9" s="6" t="s">
        <v>222</v>
      </c>
      <c r="I9" s="6" t="s">
        <v>223</v>
      </c>
      <c r="J9" s="6">
        <v>97</v>
      </c>
      <c r="K9" s="6" t="s">
        <v>224</v>
      </c>
      <c r="L9" s="6" t="s">
        <v>225</v>
      </c>
      <c r="M9" s="6" t="s">
        <v>50</v>
      </c>
      <c r="N9" s="6" t="s">
        <v>226</v>
      </c>
      <c r="O9" s="6"/>
      <c r="P9" s="6" t="s">
        <v>107</v>
      </c>
      <c r="Q9" s="6" t="s">
        <v>1100</v>
      </c>
      <c r="R9" s="6" t="s">
        <v>227</v>
      </c>
      <c r="S9" s="6" t="s">
        <v>99</v>
      </c>
      <c r="T9" s="6" t="s">
        <v>228</v>
      </c>
      <c r="U9" s="6" t="s">
        <v>109</v>
      </c>
      <c r="V9" s="6" t="s">
        <v>229</v>
      </c>
      <c r="W9" s="6" t="s">
        <v>160</v>
      </c>
      <c r="X9" s="6" t="s">
        <v>230</v>
      </c>
      <c r="Y9" s="6" t="s">
        <v>55</v>
      </c>
      <c r="Z9" s="6"/>
      <c r="AA9" s="7"/>
      <c r="AB9" s="7"/>
      <c r="AC9" s="7"/>
      <c r="AD9" s="7"/>
      <c r="AE9" s="7"/>
      <c r="AF9" s="7"/>
      <c r="AG9" s="7"/>
      <c r="AH9" s="7"/>
      <c r="AI9" s="7"/>
      <c r="AJ9" s="7"/>
      <c r="AK9" s="7"/>
      <c r="AL9" s="7"/>
      <c r="AM9" s="7"/>
      <c r="AN9" s="7"/>
      <c r="AO9" s="6"/>
      <c r="AP9" s="6" t="s">
        <v>50</v>
      </c>
      <c r="AQ9" s="6" t="s">
        <v>57</v>
      </c>
      <c r="AR9" s="6">
        <v>635</v>
      </c>
      <c r="AS9" s="6"/>
      <c r="AT9" s="6" t="s">
        <v>60</v>
      </c>
      <c r="AU9" s="6" t="s">
        <v>60</v>
      </c>
      <c r="AV9" s="6" t="s">
        <v>231</v>
      </c>
      <c r="AW9" s="6" t="s">
        <v>58</v>
      </c>
      <c r="AX9" s="6" t="s">
        <v>58</v>
      </c>
      <c r="AY9" s="6" t="s">
        <v>58</v>
      </c>
      <c r="AZ9" s="6" t="s">
        <v>232</v>
      </c>
      <c r="BA9" s="6"/>
      <c r="BB9" s="6"/>
      <c r="BC9" s="6"/>
      <c r="BD9" s="6"/>
      <c r="BE9" s="6"/>
      <c r="BF9" s="6"/>
      <c r="BG9" s="6"/>
      <c r="BH9" s="6"/>
      <c r="BI9" s="6"/>
      <c r="BJ9" s="6"/>
      <c r="BK9" s="6"/>
      <c r="BL9" s="6"/>
      <c r="BM9" s="6"/>
      <c r="BN9" s="6"/>
      <c r="BO9" s="6"/>
      <c r="BP9" s="6" t="s">
        <v>60</v>
      </c>
      <c r="BQ9" s="6" t="s">
        <v>233</v>
      </c>
      <c r="BR9" s="6" t="s">
        <v>61</v>
      </c>
      <c r="BS9" s="6" t="s">
        <v>234</v>
      </c>
      <c r="BT9" s="6" t="s">
        <v>235</v>
      </c>
      <c r="BU9" s="6" t="s">
        <v>187</v>
      </c>
      <c r="BV9" s="6" t="s">
        <v>151</v>
      </c>
      <c r="BW9" s="6"/>
      <c r="BX9" s="6"/>
      <c r="BY9" s="6"/>
      <c r="BZ9" s="6"/>
      <c r="CA9" s="6"/>
      <c r="CB9" s="6"/>
      <c r="CC9" s="6"/>
      <c r="CD9" s="6"/>
      <c r="CE9" s="6"/>
      <c r="CF9" s="6"/>
      <c r="CG9" s="6"/>
      <c r="CH9" s="6"/>
      <c r="CI9" s="6"/>
      <c r="CJ9" s="6"/>
      <c r="CK9" s="6"/>
      <c r="CL9" s="6"/>
      <c r="CM9" s="6"/>
      <c r="CN9" s="6"/>
      <c r="CO9" s="6"/>
      <c r="CP9" s="6"/>
      <c r="CQ9" s="6"/>
      <c r="CR9" s="6"/>
      <c r="CS9" s="6"/>
      <c r="CT9" s="6"/>
      <c r="CU9" s="6"/>
      <c r="CV9" s="6" t="s">
        <v>60</v>
      </c>
      <c r="CW9" s="6" t="s">
        <v>236</v>
      </c>
      <c r="CX9" s="6" t="s">
        <v>237</v>
      </c>
      <c r="CY9" s="6" t="s">
        <v>170</v>
      </c>
      <c r="CZ9" s="6" t="s">
        <v>76</v>
      </c>
    </row>
    <row r="10" spans="1:104" x14ac:dyDescent="0.15">
      <c r="A10" s="5">
        <v>42798.628096469911</v>
      </c>
      <c r="B10" s="6" t="s">
        <v>273</v>
      </c>
      <c r="C10" s="2">
        <v>42797</v>
      </c>
      <c r="D10" s="2" t="s">
        <v>1559</v>
      </c>
      <c r="E10" s="6" t="s">
        <v>67</v>
      </c>
      <c r="F10" s="6" t="s">
        <v>246</v>
      </c>
      <c r="G10" s="6">
        <v>2007</v>
      </c>
      <c r="H10" s="6" t="s">
        <v>247</v>
      </c>
      <c r="I10" s="7" t="s">
        <v>248</v>
      </c>
      <c r="J10" s="7">
        <v>14</v>
      </c>
      <c r="K10" s="7" t="s">
        <v>249</v>
      </c>
      <c r="L10" s="6"/>
      <c r="M10" s="6" t="s">
        <v>50</v>
      </c>
      <c r="N10" s="6"/>
      <c r="O10" s="6" t="s">
        <v>58</v>
      </c>
      <c r="P10" s="6" t="s">
        <v>107</v>
      </c>
      <c r="Q10" s="6" t="s">
        <v>1482</v>
      </c>
      <c r="R10" s="6" t="s">
        <v>250</v>
      </c>
      <c r="S10" s="6" t="s">
        <v>52</v>
      </c>
      <c r="T10" s="6" t="s">
        <v>251</v>
      </c>
      <c r="U10" s="6" t="s">
        <v>109</v>
      </c>
      <c r="V10" s="6" t="s">
        <v>252</v>
      </c>
      <c r="W10" s="6" t="s">
        <v>70</v>
      </c>
      <c r="X10" s="6" t="s">
        <v>253</v>
      </c>
      <c r="Y10" s="6" t="s">
        <v>254</v>
      </c>
      <c r="Z10" s="6" t="s">
        <v>255</v>
      </c>
      <c r="AA10" s="7">
        <v>0</v>
      </c>
      <c r="AB10" s="7">
        <v>0</v>
      </c>
      <c r="AC10" s="7">
        <v>0</v>
      </c>
      <c r="AD10" s="7">
        <v>1</v>
      </c>
      <c r="AE10" s="7">
        <v>1</v>
      </c>
      <c r="AF10" s="7">
        <v>0</v>
      </c>
      <c r="AG10" s="7">
        <v>0</v>
      </c>
      <c r="AH10" s="7">
        <v>0</v>
      </c>
      <c r="AI10" s="7">
        <v>0</v>
      </c>
      <c r="AJ10" s="7">
        <v>1</v>
      </c>
      <c r="AK10" s="7">
        <v>0</v>
      </c>
      <c r="AL10" s="7">
        <v>0</v>
      </c>
      <c r="AM10" s="7">
        <v>0</v>
      </c>
      <c r="AN10" s="7">
        <v>0</v>
      </c>
      <c r="AO10" s="6" t="s">
        <v>256</v>
      </c>
      <c r="AP10" s="6" t="s">
        <v>50</v>
      </c>
      <c r="AQ10" s="6" t="s">
        <v>257</v>
      </c>
      <c r="AR10" s="6" t="s">
        <v>258</v>
      </c>
      <c r="AS10" s="6" t="s">
        <v>256</v>
      </c>
      <c r="AT10" s="6" t="s">
        <v>60</v>
      </c>
      <c r="AU10" s="6" t="s">
        <v>60</v>
      </c>
      <c r="AV10" s="6" t="s">
        <v>259</v>
      </c>
      <c r="AW10" s="6" t="s">
        <v>58</v>
      </c>
      <c r="AX10" s="6" t="s">
        <v>101</v>
      </c>
      <c r="AY10" s="6" t="s">
        <v>58</v>
      </c>
      <c r="AZ10" s="6" t="s">
        <v>260</v>
      </c>
      <c r="BA10" s="6"/>
      <c r="BB10" s="6"/>
      <c r="BC10" s="6"/>
      <c r="BD10" s="6"/>
      <c r="BE10" s="6"/>
      <c r="BF10" s="6"/>
      <c r="BG10" s="6"/>
      <c r="BH10" s="6"/>
      <c r="BI10" s="6"/>
      <c r="BJ10" s="6"/>
      <c r="BK10" s="6"/>
      <c r="BL10" s="6"/>
      <c r="BM10" s="6"/>
      <c r="BN10" s="6"/>
      <c r="BO10" s="6" t="s">
        <v>261</v>
      </c>
      <c r="BP10" s="6" t="s">
        <v>58</v>
      </c>
      <c r="BQ10" s="6"/>
      <c r="BR10" s="6" t="s">
        <v>102</v>
      </c>
      <c r="BS10" s="6" t="s">
        <v>202</v>
      </c>
      <c r="BT10" s="6" t="s">
        <v>262</v>
      </c>
      <c r="BU10" s="6" t="s">
        <v>187</v>
      </c>
      <c r="BV10" s="6" t="s">
        <v>263</v>
      </c>
      <c r="BW10" s="6" t="s">
        <v>58</v>
      </c>
      <c r="BX10" s="6" t="s">
        <v>102</v>
      </c>
      <c r="BY10" s="6" t="s">
        <v>110</v>
      </c>
      <c r="BZ10" s="6" t="s">
        <v>264</v>
      </c>
      <c r="CA10" s="6" t="s">
        <v>75</v>
      </c>
      <c r="CB10" s="6" t="s">
        <v>144</v>
      </c>
      <c r="CC10" s="6" t="s">
        <v>265</v>
      </c>
      <c r="CD10" s="6" t="s">
        <v>102</v>
      </c>
      <c r="CE10" s="6" t="s">
        <v>266</v>
      </c>
      <c r="CF10" s="6" t="s">
        <v>267</v>
      </c>
      <c r="CG10" s="6" t="s">
        <v>75</v>
      </c>
      <c r="CH10" s="6" t="s">
        <v>62</v>
      </c>
      <c r="CI10" s="6" t="s">
        <v>268</v>
      </c>
      <c r="CJ10" s="6" t="s">
        <v>102</v>
      </c>
      <c r="CK10" s="6" t="s">
        <v>266</v>
      </c>
      <c r="CL10" s="6" t="s">
        <v>269</v>
      </c>
      <c r="CM10" s="6" t="s">
        <v>75</v>
      </c>
      <c r="CN10" s="6" t="s">
        <v>144</v>
      </c>
      <c r="CO10"/>
      <c r="CP10" s="6" t="s">
        <v>61</v>
      </c>
      <c r="CQ10" s="6" t="s">
        <v>270</v>
      </c>
      <c r="CR10" s="6" t="s">
        <v>271</v>
      </c>
      <c r="CS10" s="6" t="s">
        <v>75</v>
      </c>
      <c r="CT10" s="6" t="s">
        <v>263</v>
      </c>
      <c r="CU10" s="6" t="s">
        <v>272</v>
      </c>
      <c r="CV10" s="6" t="s">
        <v>58</v>
      </c>
      <c r="CW10" s="6"/>
      <c r="CX10" s="6" t="s">
        <v>64</v>
      </c>
      <c r="CY10" s="6" t="s">
        <v>104</v>
      </c>
      <c r="CZ10" s="6" t="s">
        <v>105</v>
      </c>
    </row>
    <row r="11" spans="1:104" x14ac:dyDescent="0.15">
      <c r="A11" s="5">
        <v>42799.339214872685</v>
      </c>
      <c r="B11" s="6" t="s">
        <v>273</v>
      </c>
      <c r="C11" s="2">
        <v>42798</v>
      </c>
      <c r="D11" s="2" t="s">
        <v>1560</v>
      </c>
      <c r="E11" s="6" t="s">
        <v>67</v>
      </c>
      <c r="F11" s="6" t="s">
        <v>246</v>
      </c>
      <c r="G11" s="6">
        <v>2007</v>
      </c>
      <c r="H11" s="6" t="s">
        <v>274</v>
      </c>
      <c r="I11" s="7" t="s">
        <v>360</v>
      </c>
      <c r="J11" s="7">
        <v>63</v>
      </c>
      <c r="K11" s="7" t="s">
        <v>1890</v>
      </c>
      <c r="L11" s="6"/>
      <c r="M11" s="6"/>
      <c r="N11" s="6"/>
      <c r="O11" s="6"/>
      <c r="P11" s="6" t="s">
        <v>107</v>
      </c>
      <c r="Q11" s="6" t="s">
        <v>1482</v>
      </c>
      <c r="R11" s="7" t="s">
        <v>1166</v>
      </c>
      <c r="S11" s="6"/>
      <c r="T11" s="6"/>
      <c r="U11" s="6"/>
      <c r="V11" s="6" t="s">
        <v>275</v>
      </c>
      <c r="W11" s="6" t="s">
        <v>70</v>
      </c>
      <c r="X11" s="7" t="s">
        <v>1168</v>
      </c>
      <c r="Y11" s="6" t="s">
        <v>254</v>
      </c>
      <c r="Z11" s="6" t="s">
        <v>255</v>
      </c>
      <c r="AA11" s="7">
        <v>0</v>
      </c>
      <c r="AB11" s="7">
        <v>0</v>
      </c>
      <c r="AC11" s="7">
        <v>0</v>
      </c>
      <c r="AD11" s="7">
        <v>1</v>
      </c>
      <c r="AE11" s="7">
        <v>1</v>
      </c>
      <c r="AF11" s="7">
        <v>0</v>
      </c>
      <c r="AG11" s="7">
        <v>0</v>
      </c>
      <c r="AH11" s="7">
        <v>0</v>
      </c>
      <c r="AI11" s="7">
        <v>0</v>
      </c>
      <c r="AJ11" s="7">
        <v>1</v>
      </c>
      <c r="AK11" s="7">
        <v>0</v>
      </c>
      <c r="AL11" s="7">
        <v>0</v>
      </c>
      <c r="AM11" s="7">
        <v>0</v>
      </c>
      <c r="AN11" s="7">
        <v>0</v>
      </c>
      <c r="AO11" s="6"/>
      <c r="AP11" s="6"/>
      <c r="AQ11" s="6"/>
      <c r="AR11" s="6"/>
      <c r="AS11" s="6"/>
      <c r="AT11" s="6" t="s">
        <v>60</v>
      </c>
      <c r="AU11" s="6" t="s">
        <v>60</v>
      </c>
      <c r="AV11" s="6" t="s">
        <v>259</v>
      </c>
      <c r="AW11" s="6" t="s">
        <v>91</v>
      </c>
      <c r="AX11" s="6" t="s">
        <v>58</v>
      </c>
      <c r="AY11" s="6" t="s">
        <v>58</v>
      </c>
      <c r="AZ11" s="6" t="s">
        <v>276</v>
      </c>
      <c r="BA11" s="6"/>
      <c r="BB11" s="6"/>
      <c r="BC11" s="6"/>
      <c r="BD11" s="6"/>
      <c r="BE11" s="6"/>
      <c r="BF11" s="6"/>
      <c r="BG11" s="6"/>
      <c r="BH11" s="6"/>
      <c r="BI11" s="6"/>
      <c r="BJ11" s="6"/>
      <c r="BK11" s="6"/>
      <c r="BL11" s="6"/>
      <c r="BM11" s="6"/>
      <c r="BN11" s="6"/>
      <c r="BO11" s="6">
        <v>4</v>
      </c>
      <c r="BP11" s="6" t="s">
        <v>60</v>
      </c>
      <c r="BQ11" s="6" t="s">
        <v>277</v>
      </c>
      <c r="BR11" s="6" t="s">
        <v>61</v>
      </c>
      <c r="BS11" s="6" t="s">
        <v>63</v>
      </c>
      <c r="BT11" s="6" t="s">
        <v>278</v>
      </c>
      <c r="BU11" s="6" t="s">
        <v>75</v>
      </c>
      <c r="BV11" s="6" t="s">
        <v>263</v>
      </c>
      <c r="BW11" s="6" t="s">
        <v>279</v>
      </c>
      <c r="BX11" s="6" t="s">
        <v>102</v>
      </c>
      <c r="BY11" s="6" t="s">
        <v>280</v>
      </c>
      <c r="BZ11" s="6" t="s">
        <v>281</v>
      </c>
      <c r="CA11" s="6" t="s">
        <v>75</v>
      </c>
      <c r="CB11" s="6" t="s">
        <v>263</v>
      </c>
      <c r="CC11" s="6" t="s">
        <v>282</v>
      </c>
      <c r="CD11" s="6" t="s">
        <v>61</v>
      </c>
      <c r="CE11" s="6" t="s">
        <v>280</v>
      </c>
      <c r="CF11" s="6" t="s">
        <v>283</v>
      </c>
      <c r="CG11" s="6" t="s">
        <v>75</v>
      </c>
      <c r="CH11" s="6" t="s">
        <v>62</v>
      </c>
      <c r="CI11" s="6" t="s">
        <v>284</v>
      </c>
      <c r="CJ11"/>
      <c r="CK11"/>
      <c r="CL11" s="6" t="s">
        <v>285</v>
      </c>
      <c r="CM11" s="6" t="s">
        <v>75</v>
      </c>
      <c r="CN11" s="6" t="s">
        <v>263</v>
      </c>
      <c r="CO11" s="6" t="s">
        <v>286</v>
      </c>
      <c r="CP11" s="6"/>
      <c r="CQ11" s="6"/>
      <c r="CR11"/>
      <c r="CS11"/>
      <c r="CT11"/>
      <c r="CU11" s="6"/>
      <c r="CV11" s="6" t="s">
        <v>58</v>
      </c>
      <c r="CW11" s="6"/>
      <c r="CX11" s="6"/>
      <c r="CY11" s="6"/>
      <c r="CZ11" s="6"/>
    </row>
    <row r="12" spans="1:104" x14ac:dyDescent="0.15">
      <c r="A12" s="5">
        <v>42799.371119537042</v>
      </c>
      <c r="B12" s="6" t="s">
        <v>273</v>
      </c>
      <c r="C12" s="2">
        <v>42798</v>
      </c>
      <c r="D12" s="2" t="s">
        <v>1561</v>
      </c>
      <c r="E12" s="6" t="s">
        <v>67</v>
      </c>
      <c r="F12" s="6" t="s">
        <v>287</v>
      </c>
      <c r="G12" s="6">
        <v>2010</v>
      </c>
      <c r="H12" s="6" t="s">
        <v>288</v>
      </c>
      <c r="I12" s="7" t="s">
        <v>1891</v>
      </c>
      <c r="J12" s="7">
        <v>12</v>
      </c>
      <c r="K12" s="7" t="s">
        <v>1892</v>
      </c>
      <c r="M12" s="6"/>
      <c r="N12" s="6"/>
      <c r="O12" s="6" t="s">
        <v>58</v>
      </c>
      <c r="P12" s="6" t="s">
        <v>289</v>
      </c>
      <c r="Q12" s="6" t="s">
        <v>1483</v>
      </c>
      <c r="R12" s="6" t="s">
        <v>290</v>
      </c>
      <c r="S12" s="6" t="s">
        <v>99</v>
      </c>
      <c r="T12" s="6" t="s">
        <v>291</v>
      </c>
      <c r="U12" s="6" t="s">
        <v>53</v>
      </c>
      <c r="V12" s="6" t="s">
        <v>292</v>
      </c>
      <c r="W12" s="6" t="s">
        <v>70</v>
      </c>
      <c r="X12" s="6" t="s">
        <v>293</v>
      </c>
      <c r="Y12" s="6" t="s">
        <v>294</v>
      </c>
      <c r="Z12" s="6" t="s">
        <v>56</v>
      </c>
      <c r="AA12" s="7">
        <v>1</v>
      </c>
      <c r="AB12" s="7">
        <v>0</v>
      </c>
      <c r="AC12" s="7">
        <v>0</v>
      </c>
      <c r="AD12" s="7">
        <v>0</v>
      </c>
      <c r="AE12" s="7">
        <v>0</v>
      </c>
      <c r="AF12" s="7">
        <v>0</v>
      </c>
      <c r="AG12" s="7">
        <v>0</v>
      </c>
      <c r="AH12" s="7">
        <v>0</v>
      </c>
      <c r="AI12" s="7">
        <v>0</v>
      </c>
      <c r="AJ12" s="7">
        <v>0</v>
      </c>
      <c r="AK12" s="7">
        <v>0</v>
      </c>
      <c r="AL12" s="7">
        <v>0</v>
      </c>
      <c r="AM12" s="7">
        <v>0</v>
      </c>
      <c r="AN12" s="7">
        <v>0</v>
      </c>
      <c r="AO12" s="6" t="s">
        <v>295</v>
      </c>
      <c r="AP12" s="6" t="s">
        <v>50</v>
      </c>
      <c r="AQ12" s="6" t="s">
        <v>151</v>
      </c>
      <c r="AR12" s="6" t="s">
        <v>296</v>
      </c>
      <c r="AS12" s="6" t="s">
        <v>297</v>
      </c>
      <c r="AT12" s="6" t="s">
        <v>58</v>
      </c>
      <c r="AU12" s="6" t="s">
        <v>60</v>
      </c>
      <c r="AV12" s="6" t="s">
        <v>298</v>
      </c>
      <c r="AW12" s="6" t="s">
        <v>60</v>
      </c>
      <c r="AX12" s="6" t="s">
        <v>101</v>
      </c>
      <c r="AY12" s="6" t="s">
        <v>58</v>
      </c>
      <c r="AZ12" s="6" t="s">
        <v>299</v>
      </c>
      <c r="BA12" s="6"/>
      <c r="BB12" s="6"/>
      <c r="BC12" s="6"/>
      <c r="BD12" s="6"/>
      <c r="BE12" s="6"/>
      <c r="BF12" s="6"/>
      <c r="BG12" s="6"/>
      <c r="BH12" s="6"/>
      <c r="BI12" s="6"/>
      <c r="BJ12" s="6"/>
      <c r="BK12" s="6"/>
      <c r="BL12" s="6"/>
      <c r="BM12" s="6"/>
      <c r="BN12" s="6"/>
      <c r="BO12" s="6">
        <v>3</v>
      </c>
      <c r="BP12" s="6" t="s">
        <v>60</v>
      </c>
      <c r="BQ12" s="6" t="s">
        <v>300</v>
      </c>
      <c r="BR12" s="6" t="s">
        <v>61</v>
      </c>
      <c r="BS12" s="6" t="s">
        <v>301</v>
      </c>
      <c r="BT12" s="6" t="s">
        <v>302</v>
      </c>
      <c r="BU12" s="6" t="s">
        <v>75</v>
      </c>
      <c r="BV12" s="6" t="s">
        <v>62</v>
      </c>
      <c r="BW12" s="6"/>
      <c r="BX12" s="6" t="s">
        <v>61</v>
      </c>
      <c r="BY12" s="6" t="s">
        <v>217</v>
      </c>
      <c r="BZ12" s="6" t="s">
        <v>303</v>
      </c>
      <c r="CA12" s="6" t="s">
        <v>75</v>
      </c>
      <c r="CB12" s="6" t="s">
        <v>62</v>
      </c>
      <c r="CC12" s="6" t="s">
        <v>304</v>
      </c>
      <c r="CD12" s="6" t="s">
        <v>102</v>
      </c>
      <c r="CE12" s="6" t="s">
        <v>103</v>
      </c>
      <c r="CF12" s="6" t="s">
        <v>305</v>
      </c>
      <c r="CG12" s="6" t="s">
        <v>75</v>
      </c>
      <c r="CH12" s="6" t="s">
        <v>62</v>
      </c>
      <c r="CI12" s="6" t="s">
        <v>306</v>
      </c>
      <c r="CJ12"/>
      <c r="CK12"/>
      <c r="CL12"/>
      <c r="CM12" s="6"/>
      <c r="CN12"/>
      <c r="CO12"/>
      <c r="CP12"/>
      <c r="CQ12"/>
      <c r="CR12"/>
      <c r="CS12"/>
      <c r="CT12"/>
      <c r="CU12"/>
      <c r="CV12" s="6" t="s">
        <v>60</v>
      </c>
      <c r="CW12" s="6" t="s">
        <v>307</v>
      </c>
      <c r="CX12" s="6" t="s">
        <v>308</v>
      </c>
      <c r="CY12" s="6"/>
      <c r="CZ12" s="6"/>
    </row>
    <row r="13" spans="1:104" x14ac:dyDescent="0.15">
      <c r="A13" s="5">
        <v>42799.452551527778</v>
      </c>
      <c r="B13" s="6" t="s">
        <v>273</v>
      </c>
      <c r="C13" s="2">
        <v>42798</v>
      </c>
      <c r="D13" s="2" t="s">
        <v>1562</v>
      </c>
      <c r="E13" s="6" t="s">
        <v>67</v>
      </c>
      <c r="F13" s="6" t="s">
        <v>309</v>
      </c>
      <c r="G13" s="6">
        <v>2003</v>
      </c>
      <c r="H13" s="6" t="s">
        <v>310</v>
      </c>
      <c r="I13" s="7" t="s">
        <v>98</v>
      </c>
      <c r="J13" s="7">
        <v>5</v>
      </c>
      <c r="K13" s="7" t="s">
        <v>1893</v>
      </c>
      <c r="L13" s="6"/>
      <c r="M13" s="6"/>
      <c r="N13" s="6"/>
      <c r="O13" s="6"/>
      <c r="P13" s="6" t="s">
        <v>68</v>
      </c>
      <c r="Q13" s="6" t="s">
        <v>1484</v>
      </c>
      <c r="R13" s="6" t="s">
        <v>311</v>
      </c>
      <c r="S13" s="6" t="s">
        <v>52</v>
      </c>
      <c r="T13" s="6" t="s">
        <v>91</v>
      </c>
      <c r="U13" s="6"/>
      <c r="V13" s="6" t="s">
        <v>312</v>
      </c>
      <c r="W13" s="6" t="s">
        <v>54</v>
      </c>
      <c r="X13" s="7" t="s">
        <v>1169</v>
      </c>
      <c r="Y13" s="6" t="s">
        <v>1171</v>
      </c>
      <c r="Z13" s="6" t="s">
        <v>56</v>
      </c>
      <c r="AA13" s="7">
        <v>1</v>
      </c>
      <c r="AB13" s="7">
        <v>0</v>
      </c>
      <c r="AC13" s="7">
        <v>0</v>
      </c>
      <c r="AD13" s="7">
        <v>0</v>
      </c>
      <c r="AE13" s="7">
        <v>0</v>
      </c>
      <c r="AF13" s="7">
        <v>0</v>
      </c>
      <c r="AG13" s="7">
        <v>0</v>
      </c>
      <c r="AH13" s="7">
        <v>0</v>
      </c>
      <c r="AI13" s="7">
        <v>0</v>
      </c>
      <c r="AJ13" s="7">
        <v>0</v>
      </c>
      <c r="AK13" s="7">
        <v>0</v>
      </c>
      <c r="AL13" s="7">
        <v>0</v>
      </c>
      <c r="AM13" s="7">
        <v>0</v>
      </c>
      <c r="AN13" s="7">
        <v>0</v>
      </c>
      <c r="AO13" s="6" t="s">
        <v>313</v>
      </c>
      <c r="AP13" s="6"/>
      <c r="AQ13" s="6"/>
      <c r="AR13" s="6"/>
      <c r="AS13" s="6"/>
      <c r="AT13" s="6" t="s">
        <v>58</v>
      </c>
      <c r="AU13" s="6" t="s">
        <v>60</v>
      </c>
      <c r="AV13" s="6" t="s">
        <v>314</v>
      </c>
      <c r="AW13" s="6" t="s">
        <v>58</v>
      </c>
      <c r="AX13" s="6" t="s">
        <v>60</v>
      </c>
      <c r="AY13" s="6" t="s">
        <v>58</v>
      </c>
      <c r="AZ13" s="6" t="s">
        <v>315</v>
      </c>
      <c r="BA13" s="6"/>
      <c r="BB13" s="6"/>
      <c r="BC13" s="6"/>
      <c r="BD13" s="6"/>
      <c r="BE13" s="6"/>
      <c r="BF13" s="6"/>
      <c r="BG13" s="6"/>
      <c r="BH13" s="6"/>
      <c r="BI13" s="6"/>
      <c r="BJ13" s="6"/>
      <c r="BK13" s="6"/>
      <c r="BL13" s="6"/>
      <c r="BM13" s="6" t="s">
        <v>61</v>
      </c>
      <c r="BN13" s="6" t="s">
        <v>63</v>
      </c>
      <c r="BO13" s="6">
        <v>2</v>
      </c>
      <c r="BP13" s="6" t="s">
        <v>60</v>
      </c>
      <c r="BQ13" s="6" t="s">
        <v>316</v>
      </c>
      <c r="BR13" s="6" t="s">
        <v>61</v>
      </c>
      <c r="BS13" s="6" t="s">
        <v>63</v>
      </c>
      <c r="BT13" s="6" t="s">
        <v>317</v>
      </c>
      <c r="BU13" s="6" t="s">
        <v>75</v>
      </c>
      <c r="BV13" s="6" t="s">
        <v>144</v>
      </c>
      <c r="BW13" s="6" t="s">
        <v>318</v>
      </c>
      <c r="BX13" s="6" t="s">
        <v>202</v>
      </c>
      <c r="BY13" s="6" t="s">
        <v>319</v>
      </c>
      <c r="BZ13" s="6" t="s">
        <v>75</v>
      </c>
      <c r="CA13" s="6" t="s">
        <v>144</v>
      </c>
      <c r="CB13" s="6" t="s">
        <v>320</v>
      </c>
      <c r="CC13"/>
      <c r="CD13"/>
      <c r="CE13" s="6"/>
      <c r="CF13" s="6"/>
      <c r="CG13"/>
      <c r="CH13"/>
      <c r="CI13"/>
      <c r="CJ13"/>
      <c r="CK13" s="6"/>
      <c r="CL13"/>
      <c r="CM13" s="6"/>
      <c r="CN13" s="6"/>
      <c r="CO13" s="6"/>
      <c r="CP13" s="6"/>
      <c r="CQ13" s="6"/>
      <c r="CR13" s="6"/>
      <c r="CS13" s="6"/>
      <c r="CT13" s="6"/>
      <c r="CU13" s="6"/>
      <c r="CV13" s="6" t="s">
        <v>58</v>
      </c>
      <c r="CW13" s="6"/>
      <c r="CX13" s="6"/>
      <c r="CY13" s="6"/>
      <c r="CZ13" s="6"/>
    </row>
    <row r="14" spans="1:104" x14ac:dyDescent="0.15">
      <c r="A14" s="5">
        <v>42799.498336296296</v>
      </c>
      <c r="B14" s="6" t="s">
        <v>273</v>
      </c>
      <c r="C14" s="2">
        <v>42798</v>
      </c>
      <c r="D14" s="2" t="s">
        <v>1563</v>
      </c>
      <c r="E14" s="6" t="s">
        <v>67</v>
      </c>
      <c r="F14" s="6" t="s">
        <v>321</v>
      </c>
      <c r="G14" s="6">
        <v>2010</v>
      </c>
      <c r="H14" s="6" t="s">
        <v>322</v>
      </c>
      <c r="I14" s="6" t="s">
        <v>464</v>
      </c>
      <c r="J14" s="6"/>
      <c r="K14" s="6"/>
      <c r="L14" s="6" t="s">
        <v>1894</v>
      </c>
      <c r="M14" s="6" t="s">
        <v>1895</v>
      </c>
      <c r="N14" s="6"/>
      <c r="O14" s="6" t="s">
        <v>323</v>
      </c>
      <c r="P14" s="6" t="s">
        <v>324</v>
      </c>
      <c r="Q14" s="6" t="s">
        <v>1485</v>
      </c>
      <c r="R14" s="6" t="s">
        <v>325</v>
      </c>
      <c r="S14" s="6" t="s">
        <v>108</v>
      </c>
      <c r="T14" s="6" t="s">
        <v>326</v>
      </c>
      <c r="U14" s="6" t="s">
        <v>1896</v>
      </c>
      <c r="V14" s="6" t="s">
        <v>327</v>
      </c>
      <c r="W14" s="6" t="s">
        <v>160</v>
      </c>
      <c r="X14" s="6" t="s">
        <v>1897</v>
      </c>
      <c r="Y14" s="6" t="s">
        <v>1172</v>
      </c>
      <c r="Z14" s="6" t="s">
        <v>56</v>
      </c>
      <c r="AA14" s="7">
        <v>1</v>
      </c>
      <c r="AB14" s="7">
        <v>0</v>
      </c>
      <c r="AC14" s="7">
        <v>0</v>
      </c>
      <c r="AD14" s="7">
        <v>0</v>
      </c>
      <c r="AE14" s="7">
        <v>0</v>
      </c>
      <c r="AF14" s="7">
        <v>0</v>
      </c>
      <c r="AG14" s="7">
        <v>0</v>
      </c>
      <c r="AH14" s="7">
        <v>0</v>
      </c>
      <c r="AI14" s="7">
        <v>0</v>
      </c>
      <c r="AJ14" s="7">
        <v>0</v>
      </c>
      <c r="AK14" s="7">
        <v>0</v>
      </c>
      <c r="AL14" s="7">
        <v>0</v>
      </c>
      <c r="AM14" s="7">
        <v>0</v>
      </c>
      <c r="AN14" s="7">
        <v>0</v>
      </c>
      <c r="AO14" s="6" t="s">
        <v>328</v>
      </c>
      <c r="AP14" s="6" t="s">
        <v>186</v>
      </c>
      <c r="AQ14" s="6" t="s">
        <v>257</v>
      </c>
      <c r="AR14" s="6"/>
      <c r="AS14" s="6"/>
      <c r="AT14" s="6" t="s">
        <v>60</v>
      </c>
      <c r="AU14" s="6" t="s">
        <v>60</v>
      </c>
      <c r="AV14" s="6" t="s">
        <v>329</v>
      </c>
      <c r="AW14" s="6" t="s">
        <v>58</v>
      </c>
      <c r="AX14" s="6" t="s">
        <v>58</v>
      </c>
      <c r="AY14" s="6" t="s">
        <v>58</v>
      </c>
      <c r="AZ14" s="6" t="s">
        <v>330</v>
      </c>
      <c r="BA14" s="6"/>
      <c r="BB14" s="6"/>
      <c r="BC14" s="6"/>
      <c r="BD14" s="6"/>
      <c r="BE14" s="6"/>
      <c r="BF14" s="6"/>
      <c r="BG14" s="6"/>
      <c r="BH14" s="6"/>
      <c r="BI14" s="6"/>
      <c r="BJ14" s="6"/>
      <c r="BK14" s="6"/>
      <c r="BL14" s="6"/>
      <c r="BM14" s="6"/>
      <c r="BN14" s="6"/>
      <c r="BO14" s="6">
        <v>1</v>
      </c>
      <c r="BP14" s="6" t="s">
        <v>58</v>
      </c>
      <c r="BQ14" s="6"/>
      <c r="BR14" s="6" t="s">
        <v>61</v>
      </c>
      <c r="BS14" s="6" t="s">
        <v>270</v>
      </c>
      <c r="BT14" s="6" t="s">
        <v>331</v>
      </c>
      <c r="BU14" s="6" t="s">
        <v>187</v>
      </c>
      <c r="BV14" s="6" t="s">
        <v>62</v>
      </c>
      <c r="BW14" s="6" t="s">
        <v>332</v>
      </c>
      <c r="BX14" s="6"/>
      <c r="BY14" s="6"/>
      <c r="BZ14" s="6"/>
      <c r="CA14" s="6"/>
      <c r="CB14" s="6"/>
      <c r="CC14" s="6"/>
      <c r="CD14" s="6"/>
      <c r="CE14" s="6"/>
      <c r="CF14" s="6"/>
      <c r="CG14" s="6"/>
      <c r="CH14" s="6"/>
      <c r="CI14" s="6"/>
      <c r="CJ14" s="6"/>
      <c r="CK14" s="6"/>
      <c r="CL14" s="6"/>
      <c r="CM14" s="6"/>
      <c r="CN14" s="6"/>
      <c r="CO14" s="6"/>
      <c r="CP14" s="6"/>
      <c r="CQ14" s="6"/>
      <c r="CR14" s="6"/>
      <c r="CS14" s="6"/>
      <c r="CT14" s="6"/>
      <c r="CU14" s="6"/>
      <c r="CV14" s="6" t="s">
        <v>58</v>
      </c>
      <c r="CW14" s="6"/>
      <c r="CX14" s="6"/>
      <c r="CY14" s="6"/>
      <c r="CZ14" s="6"/>
    </row>
    <row r="15" spans="1:104" x14ac:dyDescent="0.15">
      <c r="A15" s="5">
        <v>42799.648383020831</v>
      </c>
      <c r="B15" s="6" t="s">
        <v>273</v>
      </c>
      <c r="C15" s="2">
        <v>42798</v>
      </c>
      <c r="D15" s="2" t="s">
        <v>1564</v>
      </c>
      <c r="E15" s="6" t="s">
        <v>67</v>
      </c>
      <c r="F15" s="6" t="s">
        <v>333</v>
      </c>
      <c r="G15" s="6">
        <v>2011</v>
      </c>
      <c r="H15" s="6" t="s">
        <v>334</v>
      </c>
      <c r="P15" s="6" t="s">
        <v>1520</v>
      </c>
      <c r="Q15" s="6" t="s">
        <v>1486</v>
      </c>
      <c r="R15" s="6" t="s">
        <v>335</v>
      </c>
      <c r="S15" s="6" t="s">
        <v>99</v>
      </c>
      <c r="V15" s="6" t="s">
        <v>336</v>
      </c>
      <c r="W15" s="6" t="s">
        <v>54</v>
      </c>
      <c r="X15" s="6" t="s">
        <v>100</v>
      </c>
      <c r="Y15" s="6" t="s">
        <v>100</v>
      </c>
      <c r="Z15" s="6" t="s">
        <v>1379</v>
      </c>
      <c r="AA15" s="7">
        <v>0</v>
      </c>
      <c r="AB15" s="7">
        <v>0</v>
      </c>
      <c r="AC15" s="7">
        <v>1</v>
      </c>
      <c r="AD15" s="7">
        <v>0</v>
      </c>
      <c r="AE15" s="7">
        <v>1</v>
      </c>
      <c r="AF15" s="7">
        <v>0</v>
      </c>
      <c r="AG15" s="7">
        <v>0</v>
      </c>
      <c r="AH15" s="7">
        <v>0</v>
      </c>
      <c r="AI15" s="7">
        <v>0</v>
      </c>
      <c r="AJ15" s="7">
        <v>0</v>
      </c>
      <c r="AK15" s="7">
        <v>0</v>
      </c>
      <c r="AL15" s="7">
        <v>0</v>
      </c>
      <c r="AM15" s="7">
        <v>0</v>
      </c>
      <c r="AN15" s="7">
        <v>0</v>
      </c>
      <c r="AT15" s="6" t="s">
        <v>58</v>
      </c>
      <c r="AU15" s="6" t="s">
        <v>60</v>
      </c>
      <c r="AV15" s="6" t="s">
        <v>337</v>
      </c>
      <c r="AW15" s="6" t="s">
        <v>60</v>
      </c>
      <c r="AX15" s="6" t="s">
        <v>58</v>
      </c>
      <c r="AY15" s="6" t="s">
        <v>58</v>
      </c>
      <c r="AZ15" s="6" t="s">
        <v>338</v>
      </c>
      <c r="BA15" s="6"/>
      <c r="BB15" s="6"/>
      <c r="BC15" s="6"/>
      <c r="BD15" s="6"/>
      <c r="BE15" s="6"/>
      <c r="BF15" s="6"/>
      <c r="BG15" s="6"/>
      <c r="BH15" s="6"/>
      <c r="BI15" s="6"/>
      <c r="BJ15" s="6"/>
      <c r="BK15" s="6"/>
      <c r="BL15" s="6"/>
      <c r="BM15" s="6"/>
      <c r="BN15" s="6"/>
      <c r="BO15" s="6">
        <v>4</v>
      </c>
      <c r="BP15" s="6" t="s">
        <v>58</v>
      </c>
      <c r="BQ15"/>
      <c r="BR15" s="6" t="s">
        <v>102</v>
      </c>
      <c r="BS15" s="6" t="s">
        <v>202</v>
      </c>
      <c r="BT15" s="6" t="s">
        <v>339</v>
      </c>
      <c r="BU15" s="6" t="s">
        <v>75</v>
      </c>
      <c r="BV15" s="6" t="s">
        <v>151</v>
      </c>
      <c r="BW15" s="6" t="s">
        <v>340</v>
      </c>
      <c r="BX15" s="6" t="s">
        <v>102</v>
      </c>
      <c r="BY15" s="6" t="s">
        <v>202</v>
      </c>
      <c r="BZ15" s="6" t="s">
        <v>341</v>
      </c>
      <c r="CA15" s="6" t="s">
        <v>187</v>
      </c>
      <c r="CB15" s="6" t="s">
        <v>151</v>
      </c>
      <c r="CC15" s="6" t="s">
        <v>342</v>
      </c>
      <c r="CD15" s="6" t="s">
        <v>102</v>
      </c>
      <c r="CE15" s="6" t="s">
        <v>103</v>
      </c>
      <c r="CF15" s="6" t="s">
        <v>343</v>
      </c>
      <c r="CG15" s="6" t="s">
        <v>187</v>
      </c>
      <c r="CH15" s="6" t="s">
        <v>62</v>
      </c>
      <c r="CI15" s="6" t="s">
        <v>344</v>
      </c>
      <c r="CJ15" s="6" t="s">
        <v>102</v>
      </c>
      <c r="CK15" s="6" t="s">
        <v>266</v>
      </c>
      <c r="CL15" s="6" t="s">
        <v>345</v>
      </c>
      <c r="CM15" s="6" t="s">
        <v>187</v>
      </c>
      <c r="CN15" s="6" t="s">
        <v>151</v>
      </c>
      <c r="CO15" s="6" t="s">
        <v>346</v>
      </c>
      <c r="CP15"/>
      <c r="CQ15"/>
      <c r="CR15"/>
      <c r="CS15"/>
      <c r="CT15"/>
      <c r="CU15"/>
      <c r="CV15" s="6" t="s">
        <v>60</v>
      </c>
      <c r="CW15" s="6" t="s">
        <v>347</v>
      </c>
      <c r="CX15" s="6" t="s">
        <v>111</v>
      </c>
      <c r="CY15" s="6" t="s">
        <v>104</v>
      </c>
      <c r="CZ15" s="6" t="s">
        <v>105</v>
      </c>
    </row>
    <row r="16" spans="1:104" x14ac:dyDescent="0.15">
      <c r="A16" s="5">
        <v>42799.669684027773</v>
      </c>
      <c r="B16" s="6" t="s">
        <v>273</v>
      </c>
      <c r="C16" s="2">
        <v>42798</v>
      </c>
      <c r="D16" s="2" t="s">
        <v>1565</v>
      </c>
      <c r="E16" s="6" t="s">
        <v>67</v>
      </c>
      <c r="F16" s="6" t="s">
        <v>348</v>
      </c>
      <c r="G16" s="6">
        <v>2011</v>
      </c>
      <c r="H16" s="6" t="s">
        <v>349</v>
      </c>
      <c r="P16" s="6" t="s">
        <v>107</v>
      </c>
      <c r="Q16" s="6" t="s">
        <v>1487</v>
      </c>
      <c r="R16" s="7" t="s">
        <v>1167</v>
      </c>
      <c r="V16" s="6" t="s">
        <v>350</v>
      </c>
      <c r="W16" s="6" t="s">
        <v>70</v>
      </c>
      <c r="X16" s="7" t="s">
        <v>1170</v>
      </c>
      <c r="Y16" s="7" t="s">
        <v>1171</v>
      </c>
      <c r="Z16" s="6" t="s">
        <v>71</v>
      </c>
      <c r="AA16" s="7">
        <v>0</v>
      </c>
      <c r="AB16" s="7">
        <v>1</v>
      </c>
      <c r="AC16" s="7">
        <v>0</v>
      </c>
      <c r="AD16" s="7">
        <v>0</v>
      </c>
      <c r="AE16" s="7">
        <v>0</v>
      </c>
      <c r="AF16" s="7">
        <v>0</v>
      </c>
      <c r="AG16" s="7">
        <v>0</v>
      </c>
      <c r="AH16" s="7">
        <v>0</v>
      </c>
      <c r="AI16" s="7">
        <v>0</v>
      </c>
      <c r="AJ16" s="7">
        <v>0</v>
      </c>
      <c r="AK16" s="7">
        <v>0</v>
      </c>
      <c r="AL16" s="7">
        <v>0</v>
      </c>
      <c r="AM16" s="7">
        <v>0</v>
      </c>
      <c r="AN16" s="7">
        <v>0</v>
      </c>
      <c r="AT16" s="6" t="s">
        <v>58</v>
      </c>
      <c r="AU16" s="6" t="s">
        <v>60</v>
      </c>
      <c r="AV16" s="6" t="s">
        <v>351</v>
      </c>
      <c r="AW16" s="6" t="s">
        <v>58</v>
      </c>
      <c r="AX16" s="6" t="s">
        <v>58</v>
      </c>
      <c r="AY16" s="6" t="s">
        <v>58</v>
      </c>
      <c r="AZ16" s="6" t="s">
        <v>352</v>
      </c>
      <c r="BA16" s="6"/>
      <c r="BB16" s="6"/>
      <c r="BC16" s="6"/>
      <c r="BD16" s="6"/>
      <c r="BE16" s="6"/>
      <c r="BF16" s="6"/>
      <c r="BG16" s="6"/>
      <c r="BH16" s="6"/>
      <c r="BI16" s="6"/>
      <c r="BJ16" s="6"/>
      <c r="BK16" s="6"/>
      <c r="BL16" s="6"/>
      <c r="BM16" s="6"/>
      <c r="BN16" s="6"/>
      <c r="BO16" s="6">
        <v>2</v>
      </c>
      <c r="BP16" s="6" t="s">
        <v>58</v>
      </c>
      <c r="BQ16"/>
      <c r="BR16" s="6" t="s">
        <v>61</v>
      </c>
      <c r="BS16" s="6" t="s">
        <v>63</v>
      </c>
      <c r="BT16" s="6" t="s">
        <v>353</v>
      </c>
      <c r="BU16" s="6" t="s">
        <v>187</v>
      </c>
      <c r="BV16" s="6" t="s">
        <v>62</v>
      </c>
      <c r="BW16" s="6" t="s">
        <v>354</v>
      </c>
      <c r="BX16"/>
      <c r="BY16"/>
      <c r="BZ16" s="6" t="s">
        <v>355</v>
      </c>
      <c r="CA16" s="6" t="s">
        <v>187</v>
      </c>
      <c r="CB16" s="6" t="s">
        <v>62</v>
      </c>
      <c r="CC16" s="6" t="s">
        <v>356</v>
      </c>
      <c r="CD16"/>
      <c r="CE16"/>
      <c r="CF16"/>
      <c r="CG16"/>
      <c r="CH16"/>
      <c r="CI16"/>
      <c r="CJ16"/>
      <c r="CK16"/>
      <c r="CL16"/>
      <c r="CM16"/>
      <c r="CN16"/>
      <c r="CO16"/>
      <c r="CP16"/>
      <c r="CQ16"/>
      <c r="CR16"/>
      <c r="CS16"/>
      <c r="CT16"/>
      <c r="CU16"/>
      <c r="CV16" s="6" t="s">
        <v>58</v>
      </c>
      <c r="CW16"/>
      <c r="CX16" s="6" t="s">
        <v>64</v>
      </c>
      <c r="CY16"/>
      <c r="CZ16"/>
    </row>
    <row r="17" spans="4:104" x14ac:dyDescent="0.15">
      <c r="D17" s="2" t="s">
        <v>1566</v>
      </c>
      <c r="E17" s="7" t="s">
        <v>357</v>
      </c>
      <c r="F17" s="7" t="s">
        <v>358</v>
      </c>
      <c r="G17" s="7">
        <v>2009</v>
      </c>
      <c r="H17" s="7" t="s">
        <v>359</v>
      </c>
      <c r="I17" s="7" t="s">
        <v>360</v>
      </c>
      <c r="J17" s="7">
        <v>69</v>
      </c>
      <c r="K17" s="7" t="s">
        <v>361</v>
      </c>
      <c r="P17" s="6" t="s">
        <v>68</v>
      </c>
      <c r="Q17" s="6" t="s">
        <v>1488</v>
      </c>
      <c r="R17" s="7" t="s">
        <v>1026</v>
      </c>
      <c r="S17" s="7"/>
      <c r="X17" s="7" t="s">
        <v>162</v>
      </c>
      <c r="Y17" s="7" t="s">
        <v>162</v>
      </c>
      <c r="Z17" s="6" t="s">
        <v>56</v>
      </c>
      <c r="AA17" s="7">
        <v>1</v>
      </c>
      <c r="AB17" s="7">
        <v>0</v>
      </c>
      <c r="AC17" s="7">
        <v>0</v>
      </c>
      <c r="AD17" s="7">
        <v>0</v>
      </c>
      <c r="AE17" s="7">
        <v>0</v>
      </c>
      <c r="AF17" s="7">
        <v>0</v>
      </c>
      <c r="AG17" s="7">
        <v>0</v>
      </c>
      <c r="AH17" s="7">
        <v>0</v>
      </c>
      <c r="AI17" s="7">
        <v>0</v>
      </c>
      <c r="AJ17" s="7">
        <v>0</v>
      </c>
      <c r="AK17" s="7">
        <v>0</v>
      </c>
      <c r="AL17" s="7">
        <v>0</v>
      </c>
      <c r="AM17" s="7">
        <v>1</v>
      </c>
      <c r="AN17" s="7">
        <v>0</v>
      </c>
      <c r="AT17" s="7" t="s">
        <v>58</v>
      </c>
      <c r="AU17" s="6" t="s">
        <v>60</v>
      </c>
      <c r="AV17" t="s">
        <v>1416</v>
      </c>
      <c r="AW17" s="7" t="s">
        <v>58</v>
      </c>
      <c r="BA17" s="7">
        <v>1</v>
      </c>
      <c r="BB17" s="7">
        <v>0</v>
      </c>
      <c r="BC17" s="7">
        <v>1</v>
      </c>
      <c r="BD17" s="7">
        <v>0</v>
      </c>
      <c r="BE17" s="7">
        <v>0</v>
      </c>
      <c r="BF17" s="7">
        <v>1</v>
      </c>
      <c r="BG17" s="7">
        <v>0</v>
      </c>
      <c r="BH17" s="7">
        <v>1</v>
      </c>
      <c r="BI17" s="7">
        <v>0</v>
      </c>
      <c r="BJ17" s="7">
        <v>0</v>
      </c>
      <c r="BK17" s="7">
        <v>0</v>
      </c>
      <c r="BL17" s="7">
        <v>0</v>
      </c>
      <c r="BM17" s="7" t="s">
        <v>1868</v>
      </c>
      <c r="BN17" s="7"/>
      <c r="BO17" s="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row>
    <row r="18" spans="4:104" x14ac:dyDescent="0.15">
      <c r="D18" s="2" t="s">
        <v>1567</v>
      </c>
      <c r="E18" s="7" t="s">
        <v>357</v>
      </c>
      <c r="F18" s="7" t="s">
        <v>362</v>
      </c>
      <c r="G18" s="7">
        <v>2011</v>
      </c>
      <c r="H18" s="7" t="s">
        <v>363</v>
      </c>
      <c r="I18" s="7" t="s">
        <v>364</v>
      </c>
      <c r="J18" s="7">
        <v>9</v>
      </c>
      <c r="K18" s="7" t="s">
        <v>365</v>
      </c>
      <c r="P18" s="6" t="s">
        <v>1027</v>
      </c>
      <c r="Q18" s="6" t="s">
        <v>1489</v>
      </c>
      <c r="R18" s="7" t="s">
        <v>1028</v>
      </c>
      <c r="X18" s="7" t="s">
        <v>1173</v>
      </c>
      <c r="Y18" s="7" t="s">
        <v>239</v>
      </c>
      <c r="Z18" s="6" t="s">
        <v>1380</v>
      </c>
      <c r="AA18" s="7">
        <v>1</v>
      </c>
      <c r="AB18" s="7">
        <v>0</v>
      </c>
      <c r="AC18" s="7">
        <v>0</v>
      </c>
      <c r="AD18" s="7">
        <v>0</v>
      </c>
      <c r="AE18" s="7">
        <v>0</v>
      </c>
      <c r="AF18" s="7">
        <v>0</v>
      </c>
      <c r="AG18" s="7">
        <v>1</v>
      </c>
      <c r="AH18" s="7">
        <v>0</v>
      </c>
      <c r="AI18" s="7">
        <v>0</v>
      </c>
      <c r="AJ18" s="7">
        <v>1</v>
      </c>
      <c r="AK18" s="7">
        <v>0</v>
      </c>
      <c r="AL18" s="7">
        <v>1</v>
      </c>
      <c r="AM18" s="7">
        <v>1</v>
      </c>
      <c r="AN18" s="7">
        <v>1</v>
      </c>
      <c r="AT18" s="7" t="s">
        <v>58</v>
      </c>
      <c r="AU18" s="6" t="s">
        <v>60</v>
      </c>
      <c r="AV18" t="s">
        <v>1417</v>
      </c>
      <c r="AW18" s="7" t="s">
        <v>58</v>
      </c>
      <c r="BA18" s="7">
        <v>1</v>
      </c>
      <c r="BB18" s="7">
        <v>1</v>
      </c>
      <c r="BC18" s="7">
        <v>1</v>
      </c>
      <c r="BD18" s="7">
        <v>0</v>
      </c>
      <c r="BE18" s="7">
        <v>1</v>
      </c>
      <c r="BF18" s="7">
        <v>0</v>
      </c>
      <c r="BG18" s="7">
        <v>0</v>
      </c>
      <c r="BH18" s="7">
        <v>0</v>
      </c>
      <c r="BI18" s="7">
        <v>1</v>
      </c>
      <c r="BJ18" s="7">
        <v>0</v>
      </c>
      <c r="BK18" s="7">
        <v>0</v>
      </c>
      <c r="BL18" s="7">
        <v>0</v>
      </c>
      <c r="BM18" s="7"/>
      <c r="BN18" s="7"/>
      <c r="BO18" s="7"/>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row>
    <row r="19" spans="4:104" x14ac:dyDescent="0.15">
      <c r="D19" s="2" t="s">
        <v>1568</v>
      </c>
      <c r="E19" s="7" t="s">
        <v>357</v>
      </c>
      <c r="F19" s="7" t="s">
        <v>366</v>
      </c>
      <c r="G19" s="7">
        <v>2006</v>
      </c>
      <c r="H19" s="7" t="s">
        <v>367</v>
      </c>
      <c r="I19" s="7" t="s">
        <v>368</v>
      </c>
      <c r="J19" s="7">
        <v>33</v>
      </c>
      <c r="K19" s="7" t="s">
        <v>369</v>
      </c>
      <c r="P19" s="6" t="s">
        <v>1027</v>
      </c>
      <c r="Q19" s="6" t="s">
        <v>1484</v>
      </c>
      <c r="R19" s="7" t="s">
        <v>1029</v>
      </c>
      <c r="X19" s="7" t="s">
        <v>1174</v>
      </c>
      <c r="Y19" s="7" t="s">
        <v>100</v>
      </c>
      <c r="AA19" s="7">
        <v>1</v>
      </c>
      <c r="AB19" s="7">
        <v>0</v>
      </c>
      <c r="AC19" s="7">
        <v>1</v>
      </c>
      <c r="AD19" s="7">
        <v>1</v>
      </c>
      <c r="AE19" s="7">
        <v>1</v>
      </c>
      <c r="AF19" s="7">
        <v>0</v>
      </c>
      <c r="AG19" s="7">
        <v>0</v>
      </c>
      <c r="AH19" s="7">
        <v>0</v>
      </c>
      <c r="AI19" s="7">
        <v>0</v>
      </c>
      <c r="AJ19" s="7">
        <v>0</v>
      </c>
      <c r="AK19" s="7">
        <v>0</v>
      </c>
      <c r="AL19" s="7">
        <v>0</v>
      </c>
      <c r="AM19" s="7">
        <v>0</v>
      </c>
      <c r="AN19" s="7">
        <v>0</v>
      </c>
      <c r="AT19" s="7" t="s">
        <v>58</v>
      </c>
      <c r="AU19" s="6" t="s">
        <v>60</v>
      </c>
      <c r="AV19" t="s">
        <v>1416</v>
      </c>
      <c r="AW19" s="7" t="s">
        <v>58</v>
      </c>
      <c r="BA19" s="7">
        <v>0</v>
      </c>
      <c r="BB19" s="7">
        <v>1</v>
      </c>
      <c r="BC19" s="7">
        <v>1</v>
      </c>
      <c r="BD19" s="7">
        <v>0</v>
      </c>
      <c r="BE19" s="7">
        <v>0</v>
      </c>
      <c r="BF19" s="7">
        <v>0</v>
      </c>
      <c r="BG19" s="7">
        <v>0</v>
      </c>
      <c r="BH19" s="7">
        <v>0</v>
      </c>
      <c r="BI19" s="7">
        <v>0</v>
      </c>
      <c r="BJ19" s="7">
        <v>0</v>
      </c>
      <c r="BK19" s="7">
        <v>0</v>
      </c>
      <c r="BL19" s="7">
        <v>0</v>
      </c>
      <c r="BM19" s="7"/>
      <c r="BN19" s="7"/>
      <c r="BO19" s="7"/>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row>
    <row r="20" spans="4:104" x14ac:dyDescent="0.15">
      <c r="D20" s="2" t="s">
        <v>1569</v>
      </c>
      <c r="E20" s="7" t="s">
        <v>357</v>
      </c>
      <c r="F20" s="7" t="s">
        <v>370</v>
      </c>
      <c r="G20" s="7">
        <v>2011</v>
      </c>
      <c r="H20" s="7" t="s">
        <v>371</v>
      </c>
      <c r="I20" s="7" t="s">
        <v>372</v>
      </c>
      <c r="J20" s="7">
        <v>48</v>
      </c>
      <c r="K20" s="7" t="s">
        <v>373</v>
      </c>
      <c r="P20" s="6" t="s">
        <v>51</v>
      </c>
      <c r="Q20" s="6" t="s">
        <v>1490</v>
      </c>
      <c r="R20" s="7" t="s">
        <v>1030</v>
      </c>
      <c r="X20" s="7" t="s">
        <v>1175</v>
      </c>
      <c r="Y20" s="7" t="s">
        <v>55</v>
      </c>
      <c r="AA20" s="7">
        <v>1</v>
      </c>
      <c r="AB20" s="7">
        <v>0</v>
      </c>
      <c r="AC20" s="7">
        <v>0</v>
      </c>
      <c r="AD20" s="7">
        <v>0</v>
      </c>
      <c r="AE20" s="7">
        <v>0</v>
      </c>
      <c r="AF20" s="7">
        <v>0</v>
      </c>
      <c r="AG20" s="7">
        <v>1</v>
      </c>
      <c r="AH20" s="7">
        <v>0</v>
      </c>
      <c r="AI20" s="7">
        <v>0</v>
      </c>
      <c r="AJ20" s="7">
        <v>1</v>
      </c>
      <c r="AK20" s="7">
        <v>0</v>
      </c>
      <c r="AL20" s="7">
        <v>0</v>
      </c>
      <c r="AM20" s="7">
        <v>0</v>
      </c>
      <c r="AN20" s="7">
        <v>0</v>
      </c>
      <c r="AT20" s="7" t="s">
        <v>58</v>
      </c>
      <c r="AU20" s="6" t="s">
        <v>60</v>
      </c>
      <c r="AV20" t="s">
        <v>1418</v>
      </c>
      <c r="AW20" s="7" t="s">
        <v>58</v>
      </c>
      <c r="BA20" s="7">
        <v>1</v>
      </c>
      <c r="BB20" s="7">
        <v>0</v>
      </c>
      <c r="BC20" s="7">
        <v>1</v>
      </c>
      <c r="BD20" s="7">
        <v>0</v>
      </c>
      <c r="BE20" s="7">
        <v>0</v>
      </c>
      <c r="BF20" s="7">
        <v>1</v>
      </c>
      <c r="BG20" s="7">
        <v>0</v>
      </c>
      <c r="BH20" s="7">
        <v>1</v>
      </c>
      <c r="BI20" s="7">
        <v>0</v>
      </c>
      <c r="BJ20" s="7">
        <v>1</v>
      </c>
      <c r="BK20" s="7">
        <v>0</v>
      </c>
      <c r="BL20" s="7">
        <v>0</v>
      </c>
      <c r="BM20" s="7" t="s">
        <v>1868</v>
      </c>
      <c r="BN20" s="7"/>
      <c r="BO20" s="7"/>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row>
    <row r="21" spans="4:104" x14ac:dyDescent="0.15">
      <c r="D21" s="2" t="s">
        <v>1570</v>
      </c>
      <c r="E21" s="7" t="s">
        <v>357</v>
      </c>
      <c r="F21" s="7" t="s">
        <v>374</v>
      </c>
      <c r="G21" s="7">
        <v>2014</v>
      </c>
      <c r="H21" s="7" t="s">
        <v>375</v>
      </c>
      <c r="I21" s="7" t="s">
        <v>376</v>
      </c>
      <c r="J21" s="7">
        <v>51</v>
      </c>
      <c r="K21" s="7" t="s">
        <v>377</v>
      </c>
      <c r="P21" s="6" t="s">
        <v>107</v>
      </c>
      <c r="Q21" s="6" t="s">
        <v>1479</v>
      </c>
      <c r="R21" s="7" t="s">
        <v>1031</v>
      </c>
      <c r="X21" s="7" t="s">
        <v>1176</v>
      </c>
      <c r="Y21" s="7" t="s">
        <v>1171</v>
      </c>
      <c r="AA21" s="7">
        <v>1</v>
      </c>
      <c r="AB21" s="7">
        <v>0</v>
      </c>
      <c r="AC21" s="7">
        <v>0</v>
      </c>
      <c r="AD21" s="7">
        <v>0</v>
      </c>
      <c r="AE21" s="7">
        <v>0</v>
      </c>
      <c r="AF21" s="7">
        <v>0</v>
      </c>
      <c r="AG21" s="7">
        <v>0</v>
      </c>
      <c r="AH21" s="7">
        <v>0</v>
      </c>
      <c r="AI21" s="7">
        <v>0</v>
      </c>
      <c r="AJ21" s="7">
        <v>0</v>
      </c>
      <c r="AK21" s="7">
        <v>0</v>
      </c>
      <c r="AL21" s="7">
        <v>0</v>
      </c>
      <c r="AM21" s="7">
        <v>0</v>
      </c>
      <c r="AN21" s="7">
        <v>0</v>
      </c>
      <c r="AT21" s="7" t="s">
        <v>60</v>
      </c>
      <c r="AU21" s="6" t="s">
        <v>60</v>
      </c>
      <c r="AV21" t="s">
        <v>1419</v>
      </c>
      <c r="AW21" s="7" t="s">
        <v>58</v>
      </c>
      <c r="BA21" s="7">
        <v>1</v>
      </c>
      <c r="BB21" s="7">
        <v>1</v>
      </c>
      <c r="BC21" s="7">
        <v>1</v>
      </c>
      <c r="BD21" s="7">
        <v>0</v>
      </c>
      <c r="BE21" s="7">
        <v>0</v>
      </c>
      <c r="BF21" s="7">
        <v>1</v>
      </c>
      <c r="BG21" s="7">
        <v>0</v>
      </c>
      <c r="BH21" s="7">
        <v>1</v>
      </c>
      <c r="BI21" s="7">
        <v>0</v>
      </c>
      <c r="BJ21" s="7">
        <v>0</v>
      </c>
      <c r="BK21" s="7">
        <v>0</v>
      </c>
      <c r="BL21" s="7">
        <v>0</v>
      </c>
      <c r="BM21" s="7"/>
      <c r="BN21" s="7"/>
      <c r="BO21" s="7"/>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row>
    <row r="22" spans="4:104" x14ac:dyDescent="0.15">
      <c r="D22" s="2" t="s">
        <v>1571</v>
      </c>
      <c r="E22" s="7" t="s">
        <v>357</v>
      </c>
      <c r="F22" s="7" t="s">
        <v>378</v>
      </c>
      <c r="G22" s="7">
        <v>2011</v>
      </c>
      <c r="H22" s="7" t="s">
        <v>379</v>
      </c>
      <c r="I22" s="7" t="s">
        <v>380</v>
      </c>
      <c r="J22" s="7">
        <v>41</v>
      </c>
      <c r="K22" s="7" t="s">
        <v>381</v>
      </c>
      <c r="P22" s="6" t="s">
        <v>1032</v>
      </c>
      <c r="Q22" s="6" t="s">
        <v>1491</v>
      </c>
      <c r="R22" s="7" t="s">
        <v>1033</v>
      </c>
      <c r="X22" s="7" t="s">
        <v>108</v>
      </c>
      <c r="Y22" s="7" t="s">
        <v>1177</v>
      </c>
      <c r="AA22" s="7">
        <v>1</v>
      </c>
      <c r="AB22" s="7">
        <v>0</v>
      </c>
      <c r="AC22" s="7">
        <v>0</v>
      </c>
      <c r="AD22" s="7">
        <v>1</v>
      </c>
      <c r="AE22" s="7">
        <v>1</v>
      </c>
      <c r="AF22" s="7">
        <v>0</v>
      </c>
      <c r="AG22" s="7">
        <v>0</v>
      </c>
      <c r="AH22" s="7">
        <v>0</v>
      </c>
      <c r="AI22" s="7">
        <v>0</v>
      </c>
      <c r="AJ22" s="7">
        <v>1</v>
      </c>
      <c r="AK22" s="7">
        <v>0</v>
      </c>
      <c r="AL22" s="7">
        <v>0</v>
      </c>
      <c r="AM22" s="7">
        <v>0</v>
      </c>
      <c r="AN22" s="7">
        <v>0</v>
      </c>
      <c r="AT22" s="7" t="s">
        <v>58</v>
      </c>
      <c r="AU22" s="6" t="s">
        <v>60</v>
      </c>
      <c r="AV22" t="s">
        <v>1417</v>
      </c>
      <c r="AW22" s="7" t="s">
        <v>1395</v>
      </c>
      <c r="BA22" s="7">
        <v>0</v>
      </c>
      <c r="BB22" s="7">
        <v>0</v>
      </c>
      <c r="BC22" s="7">
        <v>1</v>
      </c>
      <c r="BD22" s="7">
        <v>0</v>
      </c>
      <c r="BE22" s="7">
        <v>0</v>
      </c>
      <c r="BF22" s="7">
        <v>0</v>
      </c>
      <c r="BG22" s="7">
        <v>0</v>
      </c>
      <c r="BH22" s="7">
        <v>1</v>
      </c>
      <c r="BI22" s="7">
        <v>0</v>
      </c>
      <c r="BJ22" s="7">
        <v>0</v>
      </c>
      <c r="BK22" s="7">
        <v>0</v>
      </c>
      <c r="BL22" s="7">
        <v>0</v>
      </c>
      <c r="BM22" s="7"/>
      <c r="BN22" s="7"/>
      <c r="BO22" s="7"/>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row>
    <row r="23" spans="4:104" x14ac:dyDescent="0.15">
      <c r="D23" s="2" t="s">
        <v>1572</v>
      </c>
      <c r="E23" s="7" t="s">
        <v>357</v>
      </c>
      <c r="F23" s="7" t="s">
        <v>382</v>
      </c>
      <c r="G23" s="7">
        <v>2010</v>
      </c>
      <c r="H23" s="7" t="s">
        <v>383</v>
      </c>
      <c r="I23" s="7" t="s">
        <v>360</v>
      </c>
      <c r="J23" s="7">
        <v>69</v>
      </c>
      <c r="K23" s="7" t="s">
        <v>384</v>
      </c>
      <c r="P23" s="6" t="s">
        <v>68</v>
      </c>
      <c r="Q23" s="7" t="s">
        <v>1034</v>
      </c>
      <c r="R23" s="7" t="s">
        <v>1035</v>
      </c>
      <c r="X23" s="7" t="s">
        <v>1178</v>
      </c>
      <c r="Y23" s="7" t="s">
        <v>1177</v>
      </c>
      <c r="AA23" s="7">
        <v>0</v>
      </c>
      <c r="AB23" s="7">
        <v>0</v>
      </c>
      <c r="AC23" s="7">
        <v>0</v>
      </c>
      <c r="AD23" s="7">
        <v>1</v>
      </c>
      <c r="AE23" s="7">
        <v>0</v>
      </c>
      <c r="AF23" s="7">
        <v>0</v>
      </c>
      <c r="AG23" s="7">
        <v>0</v>
      </c>
      <c r="AH23" s="7">
        <v>0</v>
      </c>
      <c r="AI23" s="7">
        <v>0</v>
      </c>
      <c r="AJ23" s="7">
        <v>0</v>
      </c>
      <c r="AK23" s="7">
        <v>0</v>
      </c>
      <c r="AL23" s="7">
        <v>0</v>
      </c>
      <c r="AM23" s="7">
        <v>0</v>
      </c>
      <c r="AN23" s="7">
        <v>0</v>
      </c>
      <c r="AT23" s="7" t="s">
        <v>58</v>
      </c>
      <c r="AU23" s="6" t="s">
        <v>60</v>
      </c>
      <c r="AV23" t="s">
        <v>1420</v>
      </c>
      <c r="AW23" s="7" t="s">
        <v>1395</v>
      </c>
      <c r="BA23" s="7">
        <v>0</v>
      </c>
      <c r="BB23" s="7">
        <v>0</v>
      </c>
      <c r="BC23" s="7">
        <v>1</v>
      </c>
      <c r="BD23" s="7">
        <v>0</v>
      </c>
      <c r="BE23" s="7">
        <v>0</v>
      </c>
      <c r="BF23" s="7">
        <v>0</v>
      </c>
      <c r="BG23" s="7">
        <v>0</v>
      </c>
      <c r="BH23" s="7">
        <v>0</v>
      </c>
      <c r="BI23" s="7">
        <v>0</v>
      </c>
      <c r="BJ23" s="7">
        <v>0</v>
      </c>
      <c r="BK23" s="7">
        <v>0</v>
      </c>
      <c r="BL23" s="7">
        <v>0</v>
      </c>
      <c r="BM23" s="7" t="s">
        <v>1869</v>
      </c>
      <c r="BN23" s="7"/>
      <c r="BO23" s="7"/>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row>
    <row r="24" spans="4:104" x14ac:dyDescent="0.15">
      <c r="D24" s="2" t="s">
        <v>1573</v>
      </c>
      <c r="E24" s="7" t="s">
        <v>357</v>
      </c>
      <c r="F24" s="7" t="s">
        <v>385</v>
      </c>
      <c r="G24" s="7">
        <v>2013</v>
      </c>
      <c r="H24" s="7" t="s">
        <v>386</v>
      </c>
      <c r="I24" s="7" t="s">
        <v>387</v>
      </c>
      <c r="J24" s="7">
        <v>30</v>
      </c>
      <c r="K24" s="7" t="s">
        <v>388</v>
      </c>
      <c r="P24" s="6" t="s">
        <v>68</v>
      </c>
      <c r="Q24" s="7" t="s">
        <v>1036</v>
      </c>
      <c r="R24" s="7" t="s">
        <v>1037</v>
      </c>
      <c r="X24" s="7" t="s">
        <v>1179</v>
      </c>
      <c r="Y24" s="7" t="s">
        <v>1177</v>
      </c>
      <c r="AA24" s="7">
        <v>0</v>
      </c>
      <c r="AB24" s="7">
        <v>0</v>
      </c>
      <c r="AC24" s="7">
        <v>0</v>
      </c>
      <c r="AD24" s="7">
        <v>1</v>
      </c>
      <c r="AE24" s="7">
        <v>0</v>
      </c>
      <c r="AF24" s="7">
        <v>0</v>
      </c>
      <c r="AG24" s="7">
        <v>0</v>
      </c>
      <c r="AH24" s="7">
        <v>0</v>
      </c>
      <c r="AI24" s="7">
        <v>0</v>
      </c>
      <c r="AJ24" s="7">
        <v>0</v>
      </c>
      <c r="AK24" s="7">
        <v>0</v>
      </c>
      <c r="AL24" s="7">
        <v>0</v>
      </c>
      <c r="AM24" s="7">
        <v>0</v>
      </c>
      <c r="AN24" s="7">
        <v>0</v>
      </c>
      <c r="AT24" s="7" t="s">
        <v>58</v>
      </c>
      <c r="AU24" s="6" t="s">
        <v>60</v>
      </c>
      <c r="AV24" t="s">
        <v>1421</v>
      </c>
      <c r="AW24" s="7" t="s">
        <v>1395</v>
      </c>
      <c r="BA24" s="7">
        <v>0</v>
      </c>
      <c r="BB24" s="7">
        <v>1</v>
      </c>
      <c r="BC24" s="7">
        <v>1</v>
      </c>
      <c r="BD24" s="7">
        <v>1</v>
      </c>
      <c r="BE24" s="7">
        <v>1</v>
      </c>
      <c r="BF24" s="7">
        <v>1</v>
      </c>
      <c r="BG24" s="7">
        <v>0</v>
      </c>
      <c r="BH24" s="7">
        <v>1</v>
      </c>
      <c r="BI24" s="7">
        <v>0</v>
      </c>
      <c r="BJ24" s="7">
        <v>0</v>
      </c>
      <c r="BK24" s="7">
        <v>0</v>
      </c>
      <c r="BL24" s="7">
        <v>0</v>
      </c>
      <c r="BM24" s="7" t="s">
        <v>1868</v>
      </c>
      <c r="BN24" s="7"/>
      <c r="BO24" s="7"/>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row>
    <row r="25" spans="4:104" x14ac:dyDescent="0.15">
      <c r="D25" s="2" t="s">
        <v>1574</v>
      </c>
      <c r="E25" s="7" t="s">
        <v>357</v>
      </c>
      <c r="F25" s="7" t="s">
        <v>389</v>
      </c>
      <c r="G25" s="7">
        <v>2012</v>
      </c>
      <c r="H25" s="7" t="s">
        <v>390</v>
      </c>
      <c r="I25" s="7" t="s">
        <v>372</v>
      </c>
      <c r="J25" s="7">
        <v>49</v>
      </c>
      <c r="K25" s="7" t="s">
        <v>391</v>
      </c>
      <c r="P25" s="6" t="s">
        <v>68</v>
      </c>
      <c r="Q25" s="7" t="s">
        <v>1038</v>
      </c>
      <c r="R25" s="7" t="s">
        <v>1039</v>
      </c>
      <c r="X25" s="7" t="s">
        <v>1179</v>
      </c>
      <c r="Y25" s="7" t="s">
        <v>1177</v>
      </c>
      <c r="AA25" s="7">
        <v>0</v>
      </c>
      <c r="AB25" s="7">
        <v>0</v>
      </c>
      <c r="AC25" s="7">
        <v>0</v>
      </c>
      <c r="AD25" s="7">
        <v>1</v>
      </c>
      <c r="AE25" s="7">
        <v>0</v>
      </c>
      <c r="AF25" s="7">
        <v>0</v>
      </c>
      <c r="AG25" s="7">
        <v>0</v>
      </c>
      <c r="AH25" s="7">
        <v>0</v>
      </c>
      <c r="AI25" s="7">
        <v>0</v>
      </c>
      <c r="AJ25" s="7">
        <v>0</v>
      </c>
      <c r="AK25" s="7">
        <v>0</v>
      </c>
      <c r="AL25" s="7">
        <v>0</v>
      </c>
      <c r="AM25" s="7">
        <v>0</v>
      </c>
      <c r="AN25" s="7">
        <v>0</v>
      </c>
      <c r="AT25" s="7" t="s">
        <v>58</v>
      </c>
      <c r="AU25" s="6" t="s">
        <v>60</v>
      </c>
      <c r="AV25" t="s">
        <v>1421</v>
      </c>
      <c r="AW25" s="7" t="s">
        <v>60</v>
      </c>
      <c r="BA25" s="7">
        <v>1</v>
      </c>
      <c r="BB25" s="7">
        <v>1</v>
      </c>
      <c r="BC25" s="7">
        <v>1</v>
      </c>
      <c r="BD25" s="7">
        <v>1</v>
      </c>
      <c r="BE25" s="7">
        <v>1</v>
      </c>
      <c r="BF25" s="7">
        <v>1</v>
      </c>
      <c r="BG25" s="7">
        <v>0</v>
      </c>
      <c r="BH25" s="7">
        <v>0</v>
      </c>
      <c r="BI25" s="7">
        <v>1</v>
      </c>
      <c r="BJ25" s="7">
        <v>0</v>
      </c>
      <c r="BK25" s="7">
        <v>0</v>
      </c>
      <c r="BL25" s="7">
        <v>0</v>
      </c>
      <c r="BM25" s="7" t="s">
        <v>1868</v>
      </c>
      <c r="BN25" s="7"/>
      <c r="BO25" s="7"/>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row>
    <row r="26" spans="4:104" x14ac:dyDescent="0.15">
      <c r="D26" s="2" t="s">
        <v>1575</v>
      </c>
      <c r="E26" s="7" t="s">
        <v>357</v>
      </c>
      <c r="F26" s="7" t="s">
        <v>392</v>
      </c>
      <c r="G26" s="7">
        <v>2012</v>
      </c>
      <c r="H26" s="7" t="s">
        <v>393</v>
      </c>
      <c r="I26" s="7" t="s">
        <v>394</v>
      </c>
      <c r="J26" s="7">
        <v>11</v>
      </c>
      <c r="K26" s="7" t="s">
        <v>395</v>
      </c>
      <c r="P26" s="6" t="s">
        <v>68</v>
      </c>
      <c r="Q26" s="7" t="s">
        <v>1038</v>
      </c>
      <c r="R26" s="7" t="s">
        <v>1040</v>
      </c>
      <c r="X26" s="7" t="s">
        <v>1180</v>
      </c>
      <c r="Y26" s="7" t="s">
        <v>100</v>
      </c>
      <c r="AA26" s="7">
        <v>0</v>
      </c>
      <c r="AB26" s="7">
        <v>0</v>
      </c>
      <c r="AC26" s="7">
        <v>1</v>
      </c>
      <c r="AD26" s="7">
        <v>0</v>
      </c>
      <c r="AE26" s="7">
        <v>0</v>
      </c>
      <c r="AF26" s="7">
        <v>0</v>
      </c>
      <c r="AG26" s="7">
        <v>0</v>
      </c>
      <c r="AH26" s="7">
        <v>0</v>
      </c>
      <c r="AI26" s="7">
        <v>0</v>
      </c>
      <c r="AJ26" s="7">
        <v>0</v>
      </c>
      <c r="AK26" s="7">
        <v>0</v>
      </c>
      <c r="AL26" s="7">
        <v>0</v>
      </c>
      <c r="AM26" s="7">
        <v>0</v>
      </c>
      <c r="AN26" s="7">
        <v>0</v>
      </c>
      <c r="AT26" s="7" t="s">
        <v>58</v>
      </c>
      <c r="AU26" s="6" t="s">
        <v>60</v>
      </c>
      <c r="AV26" t="s">
        <v>1422</v>
      </c>
      <c r="AW26" s="7" t="s">
        <v>1395</v>
      </c>
      <c r="BA26" s="7">
        <v>0</v>
      </c>
      <c r="BB26" s="7">
        <v>1</v>
      </c>
      <c r="BC26" s="7">
        <v>0</v>
      </c>
      <c r="BD26" s="7">
        <v>0</v>
      </c>
      <c r="BE26" s="7">
        <v>0</v>
      </c>
      <c r="BF26" s="7">
        <v>0</v>
      </c>
      <c r="BG26" s="7">
        <v>0</v>
      </c>
      <c r="BH26" s="7">
        <v>1</v>
      </c>
      <c r="BI26" s="7">
        <v>0</v>
      </c>
      <c r="BJ26" s="7">
        <v>0</v>
      </c>
      <c r="BK26" s="7">
        <v>0</v>
      </c>
      <c r="BL26" s="7">
        <v>0</v>
      </c>
      <c r="BM26" s="7" t="s">
        <v>102</v>
      </c>
      <c r="BN26" s="7"/>
      <c r="BO26" s="7"/>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row>
    <row r="27" spans="4:104" x14ac:dyDescent="0.15">
      <c r="D27" s="2" t="s">
        <v>1576</v>
      </c>
      <c r="E27" s="7" t="s">
        <v>357</v>
      </c>
      <c r="F27" s="7" t="s">
        <v>396</v>
      </c>
      <c r="G27" s="7">
        <v>2013</v>
      </c>
      <c r="H27" s="7" t="s">
        <v>397</v>
      </c>
      <c r="I27" s="7" t="s">
        <v>248</v>
      </c>
      <c r="J27" s="7" t="s">
        <v>398</v>
      </c>
      <c r="K27" s="7" t="s">
        <v>399</v>
      </c>
      <c r="P27" s="6" t="s">
        <v>1521</v>
      </c>
      <c r="Q27" s="7" t="s">
        <v>1041</v>
      </c>
      <c r="R27" s="7" t="s">
        <v>1042</v>
      </c>
      <c r="X27" s="7" t="s">
        <v>1181</v>
      </c>
      <c r="Y27" s="7" t="s">
        <v>183</v>
      </c>
      <c r="AA27" s="7">
        <v>1</v>
      </c>
      <c r="AB27" s="7">
        <v>0</v>
      </c>
      <c r="AC27" s="7">
        <v>0</v>
      </c>
      <c r="AD27" s="7">
        <v>0</v>
      </c>
      <c r="AE27" s="7">
        <v>0</v>
      </c>
      <c r="AF27" s="7">
        <v>0</v>
      </c>
      <c r="AG27" s="7">
        <v>0</v>
      </c>
      <c r="AH27" s="7">
        <v>0</v>
      </c>
      <c r="AI27" s="7">
        <v>0</v>
      </c>
      <c r="AJ27" s="7">
        <v>0</v>
      </c>
      <c r="AK27" s="7">
        <v>0</v>
      </c>
      <c r="AL27" s="7">
        <v>0</v>
      </c>
      <c r="AM27" s="7">
        <v>0</v>
      </c>
      <c r="AN27" s="7">
        <v>0</v>
      </c>
      <c r="AT27" s="7" t="s">
        <v>58</v>
      </c>
      <c r="AU27" s="6" t="s">
        <v>60</v>
      </c>
      <c r="AV27" t="s">
        <v>1423</v>
      </c>
      <c r="AW27" s="7" t="s">
        <v>1395</v>
      </c>
      <c r="BA27" s="7">
        <v>0</v>
      </c>
      <c r="BB27" s="7">
        <v>1</v>
      </c>
      <c r="BC27" s="7">
        <v>1</v>
      </c>
      <c r="BD27" s="7">
        <v>0</v>
      </c>
      <c r="BE27" s="7">
        <v>1</v>
      </c>
      <c r="BF27" s="7">
        <v>1</v>
      </c>
      <c r="BG27" s="7">
        <v>0</v>
      </c>
      <c r="BH27" s="7">
        <v>0</v>
      </c>
      <c r="BI27" s="7">
        <v>0</v>
      </c>
      <c r="BJ27" s="7">
        <v>0</v>
      </c>
      <c r="BK27" s="7">
        <v>0</v>
      </c>
      <c r="BL27" s="7">
        <v>0</v>
      </c>
      <c r="BM27" s="7"/>
      <c r="BN27" s="7"/>
      <c r="BO27" s="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row>
    <row r="28" spans="4:104" x14ac:dyDescent="0.15">
      <c r="D28" s="2" t="s">
        <v>1577</v>
      </c>
      <c r="E28" s="7" t="s">
        <v>357</v>
      </c>
      <c r="F28" s="7" t="s">
        <v>400</v>
      </c>
      <c r="G28" s="7">
        <v>2009</v>
      </c>
      <c r="H28" s="7" t="s">
        <v>401</v>
      </c>
      <c r="I28" s="7" t="s">
        <v>387</v>
      </c>
      <c r="J28" s="7">
        <v>26</v>
      </c>
      <c r="K28" s="7" t="s">
        <v>402</v>
      </c>
      <c r="P28" s="6" t="s">
        <v>68</v>
      </c>
      <c r="Q28" s="7" t="s">
        <v>1034</v>
      </c>
      <c r="R28" s="7" t="s">
        <v>1043</v>
      </c>
      <c r="X28" s="7" t="s">
        <v>1183</v>
      </c>
      <c r="Y28" s="7" t="s">
        <v>1182</v>
      </c>
      <c r="AA28" s="7">
        <v>1</v>
      </c>
      <c r="AB28" s="7">
        <v>0</v>
      </c>
      <c r="AC28" s="7">
        <v>0</v>
      </c>
      <c r="AD28" s="7">
        <v>0</v>
      </c>
      <c r="AE28" s="7">
        <v>0</v>
      </c>
      <c r="AF28" s="7">
        <v>0</v>
      </c>
      <c r="AG28" s="7">
        <v>0</v>
      </c>
      <c r="AH28" s="7">
        <v>0</v>
      </c>
      <c r="AI28" s="7">
        <v>0</v>
      </c>
      <c r="AJ28" s="7">
        <v>0</v>
      </c>
      <c r="AK28" s="7">
        <v>0</v>
      </c>
      <c r="AL28" s="7">
        <v>0</v>
      </c>
      <c r="AM28" s="7">
        <v>0</v>
      </c>
      <c r="AN28" s="7">
        <v>0</v>
      </c>
      <c r="AT28" s="7" t="s">
        <v>58</v>
      </c>
      <c r="AU28" s="6" t="s">
        <v>60</v>
      </c>
      <c r="AV28" t="s">
        <v>1420</v>
      </c>
      <c r="AW28" s="7" t="s">
        <v>1395</v>
      </c>
      <c r="BA28" s="7">
        <v>1</v>
      </c>
      <c r="BB28" s="7">
        <v>1</v>
      </c>
      <c r="BC28" s="7">
        <v>0</v>
      </c>
      <c r="BD28" s="7">
        <v>0</v>
      </c>
      <c r="BE28" s="7">
        <v>0</v>
      </c>
      <c r="BF28" s="7">
        <v>0</v>
      </c>
      <c r="BG28" s="7">
        <v>0</v>
      </c>
      <c r="BH28" s="7">
        <v>1</v>
      </c>
      <c r="BI28" s="7">
        <v>0</v>
      </c>
      <c r="BJ28" s="7">
        <v>0</v>
      </c>
      <c r="BK28" s="7">
        <v>0</v>
      </c>
      <c r="BL28" s="7">
        <v>0</v>
      </c>
      <c r="BM28" s="7" t="s">
        <v>1868</v>
      </c>
      <c r="BN28" s="7"/>
      <c r="BO28" s="7"/>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row>
    <row r="29" spans="4:104" x14ac:dyDescent="0.15">
      <c r="D29" s="2" t="s">
        <v>1578</v>
      </c>
      <c r="E29" s="7" t="s">
        <v>357</v>
      </c>
      <c r="F29" s="7" t="s">
        <v>403</v>
      </c>
      <c r="G29" s="7">
        <v>2010</v>
      </c>
      <c r="H29" s="7" t="s">
        <v>404</v>
      </c>
      <c r="I29" s="7" t="s">
        <v>360</v>
      </c>
      <c r="J29" s="7">
        <v>69</v>
      </c>
      <c r="K29" s="7" t="s">
        <v>405</v>
      </c>
      <c r="P29" s="6" t="s">
        <v>1494</v>
      </c>
      <c r="Q29" s="7" t="s">
        <v>1493</v>
      </c>
      <c r="R29" s="7" t="s">
        <v>1044</v>
      </c>
      <c r="X29" s="7" t="s">
        <v>1185</v>
      </c>
      <c r="Y29" s="7" t="s">
        <v>1184</v>
      </c>
      <c r="AA29" s="7">
        <v>0</v>
      </c>
      <c r="AB29" s="7">
        <v>1</v>
      </c>
      <c r="AC29" s="7">
        <v>0</v>
      </c>
      <c r="AD29" s="7">
        <v>0</v>
      </c>
      <c r="AE29" s="7">
        <v>0</v>
      </c>
      <c r="AF29" s="7">
        <v>0</v>
      </c>
      <c r="AG29" s="7">
        <v>0</v>
      </c>
      <c r="AH29" s="7">
        <v>0</v>
      </c>
      <c r="AI29" s="7">
        <v>0</v>
      </c>
      <c r="AJ29" s="7">
        <v>0</v>
      </c>
      <c r="AK29" s="7">
        <v>0</v>
      </c>
      <c r="AL29" s="7">
        <v>0</v>
      </c>
      <c r="AM29" s="7">
        <v>0</v>
      </c>
      <c r="AN29" s="7">
        <v>0</v>
      </c>
      <c r="AT29" s="7" t="s">
        <v>58</v>
      </c>
      <c r="AU29" s="6" t="s">
        <v>60</v>
      </c>
      <c r="AV29" t="s">
        <v>1424</v>
      </c>
      <c r="AW29" s="7" t="s">
        <v>1395</v>
      </c>
      <c r="BA29" s="7">
        <v>1</v>
      </c>
      <c r="BB29" s="7">
        <v>0</v>
      </c>
      <c r="BC29" s="7">
        <v>1</v>
      </c>
      <c r="BD29" s="7">
        <v>0</v>
      </c>
      <c r="BE29" s="7">
        <v>0</v>
      </c>
      <c r="BF29" s="7">
        <v>0</v>
      </c>
      <c r="BG29" s="7">
        <v>0</v>
      </c>
      <c r="BH29" s="7">
        <v>0</v>
      </c>
      <c r="BI29" s="7">
        <v>0</v>
      </c>
      <c r="BJ29" s="7">
        <v>0</v>
      </c>
      <c r="BK29" s="7">
        <v>0</v>
      </c>
      <c r="BL29" s="7">
        <v>0</v>
      </c>
      <c r="BM29" s="7"/>
      <c r="BN29" s="7"/>
      <c r="BO29" s="7"/>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row>
    <row r="30" spans="4:104" x14ac:dyDescent="0.15">
      <c r="D30" s="2" t="s">
        <v>1578</v>
      </c>
      <c r="E30" s="7" t="s">
        <v>357</v>
      </c>
      <c r="F30" s="7" t="s">
        <v>406</v>
      </c>
      <c r="G30" s="7">
        <v>2014</v>
      </c>
      <c r="H30" s="7" t="s">
        <v>407</v>
      </c>
      <c r="I30" s="7" t="s">
        <v>408</v>
      </c>
      <c r="J30" s="7">
        <v>64</v>
      </c>
      <c r="K30" s="7" t="s">
        <v>409</v>
      </c>
      <c r="P30" s="6" t="s">
        <v>1522</v>
      </c>
      <c r="Q30" t="s">
        <v>1485</v>
      </c>
      <c r="R30" s="7" t="s">
        <v>1045</v>
      </c>
      <c r="X30" s="7" t="s">
        <v>1186</v>
      </c>
      <c r="Y30" s="7" t="s">
        <v>1184</v>
      </c>
      <c r="AA30" s="7">
        <v>0</v>
      </c>
      <c r="AB30" s="7">
        <v>1</v>
      </c>
      <c r="AC30" s="7">
        <v>0</v>
      </c>
      <c r="AD30" s="7">
        <v>0</v>
      </c>
      <c r="AE30" s="7">
        <v>0</v>
      </c>
      <c r="AF30" s="7">
        <v>0</v>
      </c>
      <c r="AG30" s="7">
        <v>0</v>
      </c>
      <c r="AH30" s="7">
        <v>0</v>
      </c>
      <c r="AI30" s="7">
        <v>0</v>
      </c>
      <c r="AJ30" s="7">
        <v>0</v>
      </c>
      <c r="AK30" s="7">
        <v>0</v>
      </c>
      <c r="AL30" s="7">
        <v>0</v>
      </c>
      <c r="AM30" s="7">
        <v>0</v>
      </c>
      <c r="AN30" s="7">
        <v>0</v>
      </c>
      <c r="AT30" s="7" t="s">
        <v>60</v>
      </c>
      <c r="AU30" s="6" t="s">
        <v>60</v>
      </c>
      <c r="AV30" t="s">
        <v>1425</v>
      </c>
      <c r="AW30" s="7" t="s">
        <v>1395</v>
      </c>
      <c r="BA30" s="7">
        <v>0</v>
      </c>
      <c r="BB30" s="7">
        <v>1</v>
      </c>
      <c r="BC30" s="7">
        <v>1</v>
      </c>
      <c r="BD30" s="7">
        <v>0</v>
      </c>
      <c r="BE30" s="7">
        <v>0</v>
      </c>
      <c r="BF30" s="7">
        <v>0</v>
      </c>
      <c r="BG30" s="7">
        <v>0</v>
      </c>
      <c r="BH30" s="7">
        <v>0</v>
      </c>
      <c r="BI30" s="7">
        <v>0</v>
      </c>
      <c r="BJ30" s="7">
        <v>0</v>
      </c>
      <c r="BK30" s="7">
        <v>0</v>
      </c>
      <c r="BL30" s="7">
        <v>0</v>
      </c>
      <c r="BM30" s="7"/>
      <c r="BN30" s="7"/>
      <c r="BO30" s="7"/>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row>
    <row r="31" spans="4:104" x14ac:dyDescent="0.15">
      <c r="D31" s="2" t="s">
        <v>1578</v>
      </c>
      <c r="E31" s="7" t="s">
        <v>357</v>
      </c>
      <c r="F31" s="7" t="s">
        <v>406</v>
      </c>
      <c r="G31" s="7">
        <v>2014</v>
      </c>
      <c r="H31" s="7" t="s">
        <v>407</v>
      </c>
      <c r="I31" s="7" t="s">
        <v>408</v>
      </c>
      <c r="J31" s="7">
        <v>64</v>
      </c>
      <c r="K31" s="7" t="s">
        <v>409</v>
      </c>
      <c r="P31" s="6" t="s">
        <v>1522</v>
      </c>
      <c r="Q31" t="s">
        <v>1485</v>
      </c>
      <c r="R31" s="7" t="s">
        <v>1045</v>
      </c>
      <c r="X31" s="7" t="s">
        <v>1186</v>
      </c>
      <c r="Y31" s="7" t="s">
        <v>1184</v>
      </c>
      <c r="AA31" s="7">
        <v>0</v>
      </c>
      <c r="AB31" s="7">
        <v>1</v>
      </c>
      <c r="AC31" s="7">
        <v>0</v>
      </c>
      <c r="AD31" s="7">
        <v>0</v>
      </c>
      <c r="AE31" s="7">
        <v>0</v>
      </c>
      <c r="AF31" s="7">
        <v>0</v>
      </c>
      <c r="AG31" s="7">
        <v>0</v>
      </c>
      <c r="AH31" s="7">
        <v>0</v>
      </c>
      <c r="AI31" s="7">
        <v>0</v>
      </c>
      <c r="AJ31" s="7">
        <v>0</v>
      </c>
      <c r="AK31" s="7">
        <v>0</v>
      </c>
      <c r="AL31" s="7">
        <v>0</v>
      </c>
      <c r="AM31" s="7">
        <v>0</v>
      </c>
      <c r="AN31" s="7">
        <v>0</v>
      </c>
      <c r="AT31" s="7" t="s">
        <v>60</v>
      </c>
      <c r="AU31" s="6" t="s">
        <v>60</v>
      </c>
      <c r="AV31" t="s">
        <v>1426</v>
      </c>
      <c r="AW31" s="7" t="s">
        <v>1395</v>
      </c>
      <c r="BA31" s="7">
        <v>0</v>
      </c>
      <c r="BB31" s="7">
        <v>1</v>
      </c>
      <c r="BC31" s="7">
        <v>1</v>
      </c>
      <c r="BD31" s="7">
        <v>0</v>
      </c>
      <c r="BE31" s="7">
        <v>0</v>
      </c>
      <c r="BF31" s="7">
        <v>0</v>
      </c>
      <c r="BG31" s="7">
        <v>0</v>
      </c>
      <c r="BH31" s="7">
        <v>0</v>
      </c>
      <c r="BI31" s="7">
        <v>0</v>
      </c>
      <c r="BJ31" s="7">
        <v>0</v>
      </c>
      <c r="BK31" s="7">
        <v>0</v>
      </c>
      <c r="BL31" s="7">
        <v>0</v>
      </c>
      <c r="BM31" s="7"/>
      <c r="BN31" s="7"/>
      <c r="BO31" s="7"/>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row>
    <row r="32" spans="4:104" x14ac:dyDescent="0.15">
      <c r="D32" s="2" t="s">
        <v>1578</v>
      </c>
      <c r="E32" s="7" t="s">
        <v>357</v>
      </c>
      <c r="F32" s="7" t="s">
        <v>406</v>
      </c>
      <c r="G32" s="7">
        <v>2014</v>
      </c>
      <c r="H32" s="7" t="s">
        <v>407</v>
      </c>
      <c r="I32" s="7" t="s">
        <v>408</v>
      </c>
      <c r="J32" s="7">
        <v>64</v>
      </c>
      <c r="K32" s="7" t="s">
        <v>409</v>
      </c>
      <c r="P32" s="6" t="s">
        <v>1522</v>
      </c>
      <c r="Q32" t="s">
        <v>1485</v>
      </c>
      <c r="R32" s="7" t="s">
        <v>1045</v>
      </c>
      <c r="X32" s="7" t="s">
        <v>1186</v>
      </c>
      <c r="Y32" s="7" t="s">
        <v>1184</v>
      </c>
      <c r="AA32" s="7">
        <v>0</v>
      </c>
      <c r="AB32" s="7">
        <v>1</v>
      </c>
      <c r="AC32" s="7">
        <v>0</v>
      </c>
      <c r="AD32" s="7">
        <v>0</v>
      </c>
      <c r="AE32" s="7">
        <v>0</v>
      </c>
      <c r="AF32" s="7">
        <v>0</v>
      </c>
      <c r="AG32" s="7">
        <v>0</v>
      </c>
      <c r="AH32" s="7">
        <v>0</v>
      </c>
      <c r="AI32" s="7">
        <v>0</v>
      </c>
      <c r="AJ32" s="7">
        <v>0</v>
      </c>
      <c r="AK32" s="7">
        <v>0</v>
      </c>
      <c r="AL32" s="7">
        <v>0</v>
      </c>
      <c r="AM32" s="7">
        <v>0</v>
      </c>
      <c r="AN32" s="7">
        <v>0</v>
      </c>
      <c r="AT32" s="7" t="s">
        <v>60</v>
      </c>
      <c r="AU32" s="6" t="s">
        <v>60</v>
      </c>
      <c r="AV32" t="s">
        <v>1427</v>
      </c>
      <c r="AW32" s="7" t="s">
        <v>1395</v>
      </c>
      <c r="BA32" s="7">
        <v>0</v>
      </c>
      <c r="BB32" s="7">
        <v>1</v>
      </c>
      <c r="BC32" s="7">
        <v>1</v>
      </c>
      <c r="BD32" s="7">
        <v>0</v>
      </c>
      <c r="BE32" s="7">
        <v>0</v>
      </c>
      <c r="BF32" s="7">
        <v>0</v>
      </c>
      <c r="BG32" s="7">
        <v>0</v>
      </c>
      <c r="BH32" s="7">
        <v>0</v>
      </c>
      <c r="BI32" s="7">
        <v>0</v>
      </c>
      <c r="BJ32" s="7">
        <v>0</v>
      </c>
      <c r="BK32" s="7">
        <v>0</v>
      </c>
      <c r="BL32" s="7">
        <v>0</v>
      </c>
      <c r="BM32" s="7"/>
      <c r="BN32" s="7"/>
      <c r="BO32" s="7"/>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row>
    <row r="33" spans="4:104" x14ac:dyDescent="0.15">
      <c r="D33" s="2" t="s">
        <v>1579</v>
      </c>
      <c r="E33" s="7" t="s">
        <v>357</v>
      </c>
      <c r="F33" s="7" t="s">
        <v>410</v>
      </c>
      <c r="G33" s="7">
        <v>2012</v>
      </c>
      <c r="H33" s="7" t="s">
        <v>411</v>
      </c>
      <c r="I33" s="7" t="s">
        <v>245</v>
      </c>
      <c r="J33" s="7" t="s">
        <v>412</v>
      </c>
      <c r="K33" s="7">
        <v>22</v>
      </c>
      <c r="P33" s="6" t="s">
        <v>1495</v>
      </c>
      <c r="Q33" s="7" t="s">
        <v>1496</v>
      </c>
      <c r="R33" s="7" t="s">
        <v>1046</v>
      </c>
      <c r="X33" s="7" t="s">
        <v>1187</v>
      </c>
      <c r="Y33" s="7" t="s">
        <v>178</v>
      </c>
      <c r="AA33" s="7">
        <v>1</v>
      </c>
      <c r="AB33" s="7">
        <v>0</v>
      </c>
      <c r="AC33" s="7">
        <v>0</v>
      </c>
      <c r="AD33" s="7">
        <v>0</v>
      </c>
      <c r="AE33" s="7">
        <v>0</v>
      </c>
      <c r="AF33" s="7">
        <v>0</v>
      </c>
      <c r="AG33" s="7">
        <v>0</v>
      </c>
      <c r="AH33" s="7">
        <v>0</v>
      </c>
      <c r="AI33" s="7">
        <v>0</v>
      </c>
      <c r="AJ33" s="7">
        <v>0</v>
      </c>
      <c r="AK33" s="7">
        <v>0</v>
      </c>
      <c r="AL33" s="7">
        <v>0</v>
      </c>
      <c r="AM33" s="7">
        <v>0</v>
      </c>
      <c r="AN33" s="7">
        <v>0</v>
      </c>
      <c r="AT33" s="7" t="s">
        <v>58</v>
      </c>
      <c r="AU33" s="6" t="s">
        <v>60</v>
      </c>
      <c r="AV33" t="s">
        <v>1417</v>
      </c>
      <c r="AW33" s="7" t="s">
        <v>58</v>
      </c>
      <c r="BA33" s="7">
        <v>0</v>
      </c>
      <c r="BB33" s="7">
        <v>0</v>
      </c>
      <c r="BC33" s="7">
        <v>0</v>
      </c>
      <c r="BD33" s="7">
        <v>0</v>
      </c>
      <c r="BE33" s="7">
        <v>1</v>
      </c>
      <c r="BF33" s="7">
        <v>1</v>
      </c>
      <c r="BG33" s="7">
        <v>0</v>
      </c>
      <c r="BH33" s="7">
        <v>1</v>
      </c>
      <c r="BI33" s="7">
        <v>0</v>
      </c>
      <c r="BJ33" s="7">
        <v>0</v>
      </c>
      <c r="BK33" s="7">
        <v>0</v>
      </c>
      <c r="BL33" s="7">
        <v>0</v>
      </c>
      <c r="BM33" s="7"/>
      <c r="BN33" s="7"/>
      <c r="BO33" s="7"/>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row>
    <row r="34" spans="4:104" x14ac:dyDescent="0.15">
      <c r="D34" s="2" t="s">
        <v>1579</v>
      </c>
      <c r="E34" s="7" t="s">
        <v>357</v>
      </c>
      <c r="F34" s="7" t="s">
        <v>410</v>
      </c>
      <c r="G34" s="7">
        <v>2012</v>
      </c>
      <c r="H34" s="7" t="s">
        <v>411</v>
      </c>
      <c r="I34" s="7" t="s">
        <v>245</v>
      </c>
      <c r="J34" s="7" t="s">
        <v>412</v>
      </c>
      <c r="K34" s="7">
        <v>22</v>
      </c>
      <c r="P34" s="6" t="s">
        <v>1495</v>
      </c>
      <c r="Q34" s="7" t="s">
        <v>1496</v>
      </c>
      <c r="R34" s="7" t="s">
        <v>1046</v>
      </c>
      <c r="X34" s="7" t="s">
        <v>1187</v>
      </c>
      <c r="Y34" s="7" t="s">
        <v>1188</v>
      </c>
      <c r="AA34" s="7">
        <v>0</v>
      </c>
      <c r="AB34" s="7">
        <v>0</v>
      </c>
      <c r="AC34" s="7">
        <v>0</v>
      </c>
      <c r="AD34" s="7">
        <v>0</v>
      </c>
      <c r="AE34" s="7">
        <v>0</v>
      </c>
      <c r="AF34" s="7">
        <v>0</v>
      </c>
      <c r="AG34" s="7">
        <v>1</v>
      </c>
      <c r="AH34" s="7">
        <v>0</v>
      </c>
      <c r="AI34" s="7">
        <v>1</v>
      </c>
      <c r="AJ34" s="7">
        <v>0</v>
      </c>
      <c r="AK34" s="7">
        <v>0</v>
      </c>
      <c r="AL34" s="7">
        <v>0</v>
      </c>
      <c r="AM34" s="7">
        <v>0</v>
      </c>
      <c r="AN34" s="7">
        <v>0</v>
      </c>
      <c r="AT34" s="7" t="s">
        <v>58</v>
      </c>
      <c r="AU34" s="6" t="s">
        <v>60</v>
      </c>
      <c r="AV34" t="s">
        <v>1417</v>
      </c>
      <c r="AW34" s="7" t="s">
        <v>58</v>
      </c>
      <c r="BA34" s="7">
        <v>0</v>
      </c>
      <c r="BB34" s="7">
        <v>0</v>
      </c>
      <c r="BC34" s="7">
        <v>0</v>
      </c>
      <c r="BD34" s="7">
        <v>0</v>
      </c>
      <c r="BE34" s="7">
        <v>1</v>
      </c>
      <c r="BF34" s="7">
        <v>1</v>
      </c>
      <c r="BG34" s="7">
        <v>0</v>
      </c>
      <c r="BH34" s="7">
        <v>1</v>
      </c>
      <c r="BI34" s="7">
        <v>0</v>
      </c>
      <c r="BJ34" s="7">
        <v>0</v>
      </c>
      <c r="BK34" s="7">
        <v>0</v>
      </c>
      <c r="BL34" s="7">
        <v>0</v>
      </c>
      <c r="BM34" s="7"/>
      <c r="BN34" s="7"/>
      <c r="BO34" s="7"/>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row>
    <row r="35" spans="4:104" x14ac:dyDescent="0.15">
      <c r="D35" s="2" t="s">
        <v>1580</v>
      </c>
      <c r="E35" s="7" t="s">
        <v>357</v>
      </c>
      <c r="F35" s="7" t="s">
        <v>413</v>
      </c>
      <c r="G35" s="7">
        <v>2012</v>
      </c>
      <c r="H35" s="7" t="s">
        <v>414</v>
      </c>
      <c r="I35" s="7" t="s">
        <v>364</v>
      </c>
      <c r="J35" s="7"/>
      <c r="K35" s="7" t="s">
        <v>415</v>
      </c>
      <c r="P35" s="7" t="s">
        <v>68</v>
      </c>
      <c r="Q35" s="7" t="s">
        <v>1497</v>
      </c>
      <c r="R35" s="7" t="s">
        <v>1048</v>
      </c>
      <c r="X35" s="7" t="s">
        <v>1189</v>
      </c>
      <c r="Y35" s="7" t="s">
        <v>162</v>
      </c>
      <c r="AA35" s="7">
        <v>0</v>
      </c>
      <c r="AB35" s="7">
        <v>1</v>
      </c>
      <c r="AC35" s="7">
        <v>0</v>
      </c>
      <c r="AD35" s="7">
        <v>0</v>
      </c>
      <c r="AE35" s="7">
        <v>0</v>
      </c>
      <c r="AF35" s="7">
        <v>0</v>
      </c>
      <c r="AG35" s="7">
        <v>0</v>
      </c>
      <c r="AH35" s="7">
        <v>0</v>
      </c>
      <c r="AI35" s="7">
        <v>0</v>
      </c>
      <c r="AJ35" s="7">
        <v>0</v>
      </c>
      <c r="AK35" s="7">
        <v>0</v>
      </c>
      <c r="AL35" s="7">
        <v>0</v>
      </c>
      <c r="AM35" s="7">
        <v>1</v>
      </c>
      <c r="AN35" s="7">
        <v>0</v>
      </c>
      <c r="AT35" s="7" t="s">
        <v>58</v>
      </c>
      <c r="AU35" s="6" t="s">
        <v>60</v>
      </c>
      <c r="AV35" t="s">
        <v>1423</v>
      </c>
      <c r="AW35" s="7" t="s">
        <v>1395</v>
      </c>
      <c r="BA35" s="7">
        <v>0</v>
      </c>
      <c r="BB35" s="7">
        <v>0</v>
      </c>
      <c r="BC35" s="7">
        <v>0</v>
      </c>
      <c r="BD35" s="7">
        <v>0</v>
      </c>
      <c r="BE35" s="7">
        <v>0</v>
      </c>
      <c r="BF35" s="7">
        <v>0</v>
      </c>
      <c r="BG35" s="7">
        <v>0</v>
      </c>
      <c r="BH35" s="7">
        <v>1</v>
      </c>
      <c r="BI35" s="7">
        <v>0</v>
      </c>
      <c r="BJ35" s="7">
        <v>0</v>
      </c>
      <c r="BK35" s="7">
        <v>0</v>
      </c>
      <c r="BL35" s="7">
        <v>0</v>
      </c>
      <c r="BM35" s="7"/>
      <c r="BN35" s="7"/>
      <c r="BO35" s="7"/>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row>
    <row r="36" spans="4:104" x14ac:dyDescent="0.15">
      <c r="D36" s="2" t="s">
        <v>1580</v>
      </c>
      <c r="E36" s="7" t="s">
        <v>357</v>
      </c>
      <c r="F36" s="7" t="s">
        <v>413</v>
      </c>
      <c r="G36" s="7">
        <v>2012</v>
      </c>
      <c r="H36" s="7" t="s">
        <v>414</v>
      </c>
      <c r="I36" s="7" t="s">
        <v>364</v>
      </c>
      <c r="J36" s="7">
        <v>10</v>
      </c>
      <c r="K36" s="7" t="s">
        <v>415</v>
      </c>
      <c r="P36" s="7" t="s">
        <v>68</v>
      </c>
      <c r="Q36" s="7" t="s">
        <v>1497</v>
      </c>
      <c r="R36" s="7" t="s">
        <v>1048</v>
      </c>
      <c r="X36" s="7" t="s">
        <v>1190</v>
      </c>
      <c r="Y36" s="7" t="s">
        <v>1190</v>
      </c>
      <c r="AA36" s="7">
        <v>1</v>
      </c>
      <c r="AB36" s="7">
        <v>0</v>
      </c>
      <c r="AC36" s="7">
        <v>0</v>
      </c>
      <c r="AD36" s="7">
        <v>0</v>
      </c>
      <c r="AE36" s="7">
        <v>0</v>
      </c>
      <c r="AF36" s="7">
        <v>0</v>
      </c>
      <c r="AG36" s="7">
        <v>0</v>
      </c>
      <c r="AH36" s="7">
        <v>0</v>
      </c>
      <c r="AI36" s="7">
        <v>0</v>
      </c>
      <c r="AJ36" s="7">
        <v>0</v>
      </c>
      <c r="AK36" s="7">
        <v>0</v>
      </c>
      <c r="AL36" s="7">
        <v>0</v>
      </c>
      <c r="AM36" s="7">
        <v>0</v>
      </c>
      <c r="AN36" s="7">
        <v>0</v>
      </c>
      <c r="AT36" s="7" t="s">
        <v>58</v>
      </c>
      <c r="AU36" s="6" t="s">
        <v>60</v>
      </c>
      <c r="AV36" t="s">
        <v>1423</v>
      </c>
      <c r="AW36" s="7" t="s">
        <v>1395</v>
      </c>
      <c r="BA36" s="7">
        <v>1</v>
      </c>
      <c r="BB36" s="7">
        <v>1</v>
      </c>
      <c r="BC36" s="7">
        <v>1</v>
      </c>
      <c r="BD36" s="7">
        <v>0</v>
      </c>
      <c r="BE36" s="7">
        <v>0</v>
      </c>
      <c r="BF36" s="7">
        <v>0</v>
      </c>
      <c r="BG36" s="7">
        <v>0</v>
      </c>
      <c r="BH36" s="7">
        <v>0</v>
      </c>
      <c r="BI36" s="7">
        <v>0</v>
      </c>
      <c r="BJ36" s="7">
        <v>0</v>
      </c>
      <c r="BK36" s="7">
        <v>0</v>
      </c>
      <c r="BL36" s="7">
        <v>0</v>
      </c>
      <c r="BM36" s="7"/>
      <c r="BN36" s="7"/>
      <c r="BO36" s="7"/>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row>
    <row r="37" spans="4:104" x14ac:dyDescent="0.15">
      <c r="D37" s="2" t="s">
        <v>1581</v>
      </c>
      <c r="E37" s="7" t="s">
        <v>357</v>
      </c>
      <c r="F37" s="7" t="s">
        <v>416</v>
      </c>
      <c r="G37" s="7">
        <v>2013</v>
      </c>
      <c r="H37" s="7" t="s">
        <v>417</v>
      </c>
      <c r="I37" s="7" t="s">
        <v>418</v>
      </c>
      <c r="J37" s="7" t="s">
        <v>419</v>
      </c>
      <c r="K37" s="7" t="s">
        <v>420</v>
      </c>
      <c r="P37" s="7" t="s">
        <v>1492</v>
      </c>
      <c r="Q37" s="7" t="s">
        <v>1498</v>
      </c>
      <c r="R37" s="7" t="s">
        <v>1049</v>
      </c>
      <c r="X37" s="7" t="s">
        <v>1191</v>
      </c>
      <c r="Y37" s="7" t="s">
        <v>162</v>
      </c>
      <c r="AA37" s="7">
        <v>1</v>
      </c>
      <c r="AB37" s="7">
        <v>0</v>
      </c>
      <c r="AC37" s="7">
        <v>0</v>
      </c>
      <c r="AD37" s="7">
        <v>0</v>
      </c>
      <c r="AE37" s="7">
        <v>0</v>
      </c>
      <c r="AF37" s="7">
        <v>0</v>
      </c>
      <c r="AG37" s="7">
        <v>0</v>
      </c>
      <c r="AH37" s="7">
        <v>0</v>
      </c>
      <c r="AI37" s="7">
        <v>0</v>
      </c>
      <c r="AJ37" s="7">
        <v>0</v>
      </c>
      <c r="AK37" s="7">
        <v>0</v>
      </c>
      <c r="AL37" s="7">
        <v>0</v>
      </c>
      <c r="AM37" s="7">
        <v>0</v>
      </c>
      <c r="AN37" s="7">
        <v>0</v>
      </c>
      <c r="AT37" s="7" t="s">
        <v>58</v>
      </c>
      <c r="AU37" s="6" t="s">
        <v>60</v>
      </c>
      <c r="AV37" t="s">
        <v>1425</v>
      </c>
      <c r="AW37" s="7" t="s">
        <v>58</v>
      </c>
      <c r="BA37" s="7">
        <v>1</v>
      </c>
      <c r="BB37" s="7">
        <v>0</v>
      </c>
      <c r="BC37" s="7">
        <v>1</v>
      </c>
      <c r="BD37" s="7">
        <v>0</v>
      </c>
      <c r="BE37" s="7">
        <v>0</v>
      </c>
      <c r="BF37" s="7">
        <v>1</v>
      </c>
      <c r="BG37" s="7">
        <v>0</v>
      </c>
      <c r="BH37" s="7">
        <v>0</v>
      </c>
      <c r="BI37" s="7">
        <v>1</v>
      </c>
      <c r="BJ37" s="7">
        <v>0</v>
      </c>
      <c r="BK37" s="7">
        <v>0</v>
      </c>
      <c r="BL37" s="7">
        <v>0</v>
      </c>
      <c r="BM37" s="7"/>
      <c r="BN37" s="7"/>
      <c r="BO37" s="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row>
    <row r="38" spans="4:104" x14ac:dyDescent="0.15">
      <c r="D38" s="2" t="s">
        <v>1582</v>
      </c>
      <c r="E38" s="8" t="s">
        <v>357</v>
      </c>
      <c r="F38" s="8" t="s">
        <v>421</v>
      </c>
      <c r="G38" s="8">
        <v>2012</v>
      </c>
      <c r="H38" s="8" t="s">
        <v>422</v>
      </c>
      <c r="I38" s="8" t="s">
        <v>423</v>
      </c>
      <c r="J38" s="8">
        <v>34</v>
      </c>
      <c r="K38" s="8" t="s">
        <v>424</v>
      </c>
      <c r="P38" s="7" t="s">
        <v>68</v>
      </c>
      <c r="Q38" s="7" t="s">
        <v>1499</v>
      </c>
      <c r="R38" s="7" t="s">
        <v>1050</v>
      </c>
      <c r="X38" s="8" t="s">
        <v>1192</v>
      </c>
      <c r="Y38" s="8" t="s">
        <v>162</v>
      </c>
      <c r="AA38" s="8">
        <v>0</v>
      </c>
      <c r="AB38" s="8">
        <v>1</v>
      </c>
      <c r="AC38" s="8">
        <v>0</v>
      </c>
      <c r="AD38" s="8">
        <v>0</v>
      </c>
      <c r="AE38" s="8">
        <v>0</v>
      </c>
      <c r="AF38" s="8">
        <v>0</v>
      </c>
      <c r="AG38" s="8">
        <v>0</v>
      </c>
      <c r="AH38" s="8">
        <v>0</v>
      </c>
      <c r="AI38" s="8">
        <v>0</v>
      </c>
      <c r="AJ38" s="8">
        <v>0</v>
      </c>
      <c r="AK38" s="8">
        <v>0</v>
      </c>
      <c r="AL38" s="8">
        <v>0</v>
      </c>
      <c r="AM38" s="8">
        <v>0</v>
      </c>
      <c r="AN38" s="8">
        <v>0</v>
      </c>
      <c r="AT38" s="8" t="s">
        <v>60</v>
      </c>
      <c r="AU38" s="6" t="s">
        <v>60</v>
      </c>
      <c r="AV38" t="s">
        <v>1428</v>
      </c>
      <c r="AW38" s="8" t="s">
        <v>1395</v>
      </c>
      <c r="BA38" s="8">
        <v>0</v>
      </c>
      <c r="BB38" s="8">
        <v>1</v>
      </c>
      <c r="BC38" s="8">
        <v>1</v>
      </c>
      <c r="BD38" s="8">
        <v>1</v>
      </c>
      <c r="BE38" s="8">
        <v>1</v>
      </c>
      <c r="BF38" s="8">
        <v>1</v>
      </c>
      <c r="BG38" s="8">
        <v>0</v>
      </c>
      <c r="BH38" s="8">
        <v>0</v>
      </c>
      <c r="BI38" s="8">
        <v>0</v>
      </c>
      <c r="BJ38" s="8">
        <v>0</v>
      </c>
      <c r="BK38" s="8">
        <v>0</v>
      </c>
      <c r="BL38" s="8">
        <v>0</v>
      </c>
      <c r="BM38" s="8"/>
      <c r="BN38" s="8"/>
      <c r="BO38" s="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row>
    <row r="39" spans="4:104" x14ac:dyDescent="0.15">
      <c r="D39" s="2" t="s">
        <v>1583</v>
      </c>
      <c r="E39" s="7" t="s">
        <v>357</v>
      </c>
      <c r="F39" s="7" t="s">
        <v>425</v>
      </c>
      <c r="G39" s="7">
        <v>2009</v>
      </c>
      <c r="H39" s="7" t="s">
        <v>426</v>
      </c>
      <c r="I39" s="7" t="s">
        <v>427</v>
      </c>
      <c r="J39" s="7">
        <v>12</v>
      </c>
      <c r="K39" s="7" t="s">
        <v>428</v>
      </c>
      <c r="P39" s="7" t="s">
        <v>68</v>
      </c>
      <c r="Q39" s="7" t="s">
        <v>1488</v>
      </c>
      <c r="R39" s="7" t="s">
        <v>1051</v>
      </c>
      <c r="X39" s="7" t="s">
        <v>1193</v>
      </c>
      <c r="Y39" s="7" t="s">
        <v>162</v>
      </c>
      <c r="AA39" s="7">
        <v>1</v>
      </c>
      <c r="AB39" s="7">
        <v>1</v>
      </c>
      <c r="AC39" s="7">
        <v>0</v>
      </c>
      <c r="AD39" s="7">
        <v>0</v>
      </c>
      <c r="AE39" s="7">
        <v>0</v>
      </c>
      <c r="AF39" s="7">
        <v>0</v>
      </c>
      <c r="AG39" s="7">
        <v>0</v>
      </c>
      <c r="AH39" s="7">
        <v>0</v>
      </c>
      <c r="AI39" s="7">
        <v>0</v>
      </c>
      <c r="AJ39" s="7">
        <v>0</v>
      </c>
      <c r="AK39" s="7">
        <v>0</v>
      </c>
      <c r="AL39" s="7">
        <v>0</v>
      </c>
      <c r="AM39" s="7">
        <v>0</v>
      </c>
      <c r="AN39" s="7">
        <v>0</v>
      </c>
      <c r="AT39" s="7" t="s">
        <v>60</v>
      </c>
      <c r="AU39" s="6" t="s">
        <v>60</v>
      </c>
      <c r="AV39" t="s">
        <v>1425</v>
      </c>
      <c r="AW39" s="7" t="s">
        <v>60</v>
      </c>
      <c r="BA39" s="7">
        <v>0</v>
      </c>
      <c r="BB39" s="7">
        <v>0</v>
      </c>
      <c r="BC39" s="7">
        <v>1</v>
      </c>
      <c r="BD39" s="7">
        <v>0</v>
      </c>
      <c r="BE39" s="7">
        <v>0</v>
      </c>
      <c r="BF39" s="7">
        <v>0</v>
      </c>
      <c r="BG39" s="7">
        <v>0</v>
      </c>
      <c r="BH39" s="7">
        <v>0</v>
      </c>
      <c r="BI39" s="7">
        <v>0</v>
      </c>
      <c r="BJ39" s="7">
        <v>0</v>
      </c>
      <c r="BK39" s="7">
        <v>0</v>
      </c>
      <c r="BL39" s="7">
        <v>0</v>
      </c>
      <c r="BM39" s="7"/>
      <c r="BN39" s="7"/>
      <c r="BO39" s="7"/>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row>
    <row r="40" spans="4:104" x14ac:dyDescent="0.15">
      <c r="D40" s="2" t="s">
        <v>1584</v>
      </c>
      <c r="E40" s="7" t="s">
        <v>357</v>
      </c>
      <c r="F40" s="7" t="s">
        <v>429</v>
      </c>
      <c r="G40" s="7">
        <v>2012</v>
      </c>
      <c r="H40" s="7" t="s">
        <v>430</v>
      </c>
      <c r="I40" s="7" t="s">
        <v>248</v>
      </c>
      <c r="J40" s="7">
        <v>19</v>
      </c>
      <c r="K40" s="7" t="s">
        <v>431</v>
      </c>
      <c r="P40" s="7" t="s">
        <v>68</v>
      </c>
      <c r="Q40" s="7" t="s">
        <v>1488</v>
      </c>
      <c r="R40" s="7" t="s">
        <v>1052</v>
      </c>
      <c r="X40" s="7" t="s">
        <v>1194</v>
      </c>
      <c r="Y40" s="7" t="s">
        <v>162</v>
      </c>
      <c r="AA40" s="7">
        <v>1</v>
      </c>
      <c r="AB40" s="7">
        <v>0</v>
      </c>
      <c r="AC40" s="7">
        <v>0</v>
      </c>
      <c r="AD40" s="7">
        <v>0</v>
      </c>
      <c r="AE40" s="7">
        <v>0</v>
      </c>
      <c r="AF40" s="7">
        <v>0</v>
      </c>
      <c r="AG40" s="7">
        <v>0</v>
      </c>
      <c r="AH40" s="7">
        <v>0</v>
      </c>
      <c r="AI40" s="7">
        <v>0</v>
      </c>
      <c r="AJ40" s="7">
        <v>0</v>
      </c>
      <c r="AK40" s="7">
        <v>0</v>
      </c>
      <c r="AL40" s="7">
        <v>0</v>
      </c>
      <c r="AM40" s="7">
        <v>0</v>
      </c>
      <c r="AN40" s="7">
        <v>0</v>
      </c>
      <c r="AT40" s="7" t="s">
        <v>58</v>
      </c>
      <c r="AU40" s="6" t="s">
        <v>60</v>
      </c>
      <c r="AV40" t="s">
        <v>1429</v>
      </c>
      <c r="AW40" s="7" t="s">
        <v>58</v>
      </c>
      <c r="BA40" s="7">
        <v>1</v>
      </c>
      <c r="BB40" s="7">
        <v>1</v>
      </c>
      <c r="BC40" s="7">
        <v>1</v>
      </c>
      <c r="BD40" s="7">
        <v>0</v>
      </c>
      <c r="BE40" s="7">
        <v>0</v>
      </c>
      <c r="BF40" s="7">
        <v>1</v>
      </c>
      <c r="BG40" s="7">
        <v>0</v>
      </c>
      <c r="BH40" s="7">
        <v>1</v>
      </c>
      <c r="BI40" s="7">
        <v>0</v>
      </c>
      <c r="BJ40" s="7">
        <v>0</v>
      </c>
      <c r="BK40" s="7">
        <v>0</v>
      </c>
      <c r="BL40" s="7">
        <v>0</v>
      </c>
      <c r="BM40" s="7"/>
      <c r="BN40" s="7"/>
      <c r="BO40" s="7"/>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row>
    <row r="41" spans="4:104" x14ac:dyDescent="0.15">
      <c r="D41" s="2" t="s">
        <v>1585</v>
      </c>
      <c r="E41" s="7" t="s">
        <v>357</v>
      </c>
      <c r="F41" s="7" t="s">
        <v>432</v>
      </c>
      <c r="G41" s="7">
        <v>2006</v>
      </c>
      <c r="H41" s="7" t="s">
        <v>433</v>
      </c>
      <c r="I41" s="7" t="s">
        <v>434</v>
      </c>
      <c r="J41" s="7" t="s">
        <v>435</v>
      </c>
      <c r="K41" s="7" t="s">
        <v>436</v>
      </c>
      <c r="P41" s="7" t="s">
        <v>107</v>
      </c>
      <c r="Q41" t="s">
        <v>1036</v>
      </c>
      <c r="R41" s="7" t="s">
        <v>1054</v>
      </c>
      <c r="X41" s="7" t="s">
        <v>1195</v>
      </c>
      <c r="Y41" s="7" t="s">
        <v>162</v>
      </c>
      <c r="AA41" s="7">
        <v>1</v>
      </c>
      <c r="AB41" s="7">
        <v>1</v>
      </c>
      <c r="AC41" s="7">
        <v>0</v>
      </c>
      <c r="AD41" s="7">
        <v>0</v>
      </c>
      <c r="AE41" s="7">
        <v>0</v>
      </c>
      <c r="AF41" s="7">
        <v>0</v>
      </c>
      <c r="AG41" s="7">
        <v>0</v>
      </c>
      <c r="AH41" s="7">
        <v>0</v>
      </c>
      <c r="AI41" s="7">
        <v>0</v>
      </c>
      <c r="AJ41" s="7">
        <v>0</v>
      </c>
      <c r="AK41" s="7">
        <v>0</v>
      </c>
      <c r="AL41" s="7">
        <v>0</v>
      </c>
      <c r="AM41" s="7">
        <v>0</v>
      </c>
      <c r="AN41" s="7">
        <v>0</v>
      </c>
      <c r="AT41" s="7" t="s">
        <v>58</v>
      </c>
      <c r="AU41" s="6" t="s">
        <v>60</v>
      </c>
      <c r="AV41" t="s">
        <v>1430</v>
      </c>
      <c r="AW41" s="7" t="s">
        <v>58</v>
      </c>
      <c r="BA41" s="7">
        <v>1</v>
      </c>
      <c r="BB41" s="7">
        <v>0</v>
      </c>
      <c r="BC41" s="7">
        <v>1</v>
      </c>
      <c r="BD41" s="7">
        <v>0</v>
      </c>
      <c r="BE41" s="7">
        <v>0</v>
      </c>
      <c r="BF41" s="7">
        <v>1</v>
      </c>
      <c r="BG41" s="7">
        <v>0</v>
      </c>
      <c r="BH41" s="7">
        <v>1</v>
      </c>
      <c r="BI41" s="7">
        <v>0</v>
      </c>
      <c r="BJ41" s="7">
        <v>0</v>
      </c>
      <c r="BK41" s="7">
        <v>1</v>
      </c>
      <c r="BL41" s="7">
        <v>0</v>
      </c>
      <c r="BM41" s="7"/>
      <c r="BN41" s="7"/>
      <c r="BO41" s="7"/>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row>
    <row r="42" spans="4:104" x14ac:dyDescent="0.15">
      <c r="D42" s="2" t="s">
        <v>1586</v>
      </c>
      <c r="E42" s="7" t="s">
        <v>357</v>
      </c>
      <c r="F42" s="7" t="s">
        <v>437</v>
      </c>
      <c r="G42" s="7">
        <v>2013</v>
      </c>
      <c r="H42" s="7" t="s">
        <v>438</v>
      </c>
      <c r="I42" s="7" t="s">
        <v>106</v>
      </c>
      <c r="J42" s="7">
        <v>32</v>
      </c>
      <c r="K42" s="7" t="s">
        <v>439</v>
      </c>
      <c r="P42" s="7" t="s">
        <v>1500</v>
      </c>
      <c r="Q42" t="s">
        <v>1129</v>
      </c>
      <c r="R42" s="7" t="s">
        <v>1055</v>
      </c>
      <c r="X42" s="7" t="s">
        <v>1196</v>
      </c>
      <c r="Y42" s="7" t="s">
        <v>184</v>
      </c>
      <c r="AA42" s="7">
        <v>1</v>
      </c>
      <c r="AB42" s="7">
        <v>0</v>
      </c>
      <c r="AC42" s="7">
        <v>0</v>
      </c>
      <c r="AD42" s="7">
        <v>0</v>
      </c>
      <c r="AE42" s="7">
        <v>0</v>
      </c>
      <c r="AF42" s="7">
        <v>0</v>
      </c>
      <c r="AG42" s="7">
        <v>0</v>
      </c>
      <c r="AH42" s="7">
        <v>0</v>
      </c>
      <c r="AI42" s="7">
        <v>0</v>
      </c>
      <c r="AJ42" s="7">
        <v>0</v>
      </c>
      <c r="AK42" s="7">
        <v>0</v>
      </c>
      <c r="AL42" s="7">
        <v>0</v>
      </c>
      <c r="AM42" s="7">
        <v>0</v>
      </c>
      <c r="AN42" s="7">
        <v>0</v>
      </c>
      <c r="AT42" s="7" t="s">
        <v>58</v>
      </c>
      <c r="AU42" s="6" t="s">
        <v>60</v>
      </c>
      <c r="AV42" t="s">
        <v>1417</v>
      </c>
      <c r="AW42" s="7" t="s">
        <v>60</v>
      </c>
      <c r="BA42" s="7">
        <v>0</v>
      </c>
      <c r="BB42" s="7">
        <v>0</v>
      </c>
      <c r="BC42" s="7">
        <v>1</v>
      </c>
      <c r="BD42" s="7">
        <v>0</v>
      </c>
      <c r="BE42" s="7">
        <v>0</v>
      </c>
      <c r="BF42" s="7">
        <v>1</v>
      </c>
      <c r="BG42" s="7">
        <v>1</v>
      </c>
      <c r="BH42" s="7">
        <v>0</v>
      </c>
      <c r="BI42" s="7">
        <v>0</v>
      </c>
      <c r="BJ42" s="7">
        <v>0</v>
      </c>
      <c r="BK42" s="7">
        <v>0</v>
      </c>
      <c r="BL42" s="7">
        <v>0</v>
      </c>
      <c r="BM42" s="7"/>
      <c r="BN42" s="7"/>
      <c r="BO42" s="7"/>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row>
    <row r="43" spans="4:104" x14ac:dyDescent="0.15">
      <c r="D43" s="2" t="s">
        <v>1587</v>
      </c>
      <c r="E43" s="7" t="s">
        <v>440</v>
      </c>
      <c r="F43" s="7" t="s">
        <v>441</v>
      </c>
      <c r="G43" s="7">
        <v>2001</v>
      </c>
      <c r="H43" s="7" t="s">
        <v>442</v>
      </c>
      <c r="I43" s="7" t="s">
        <v>443</v>
      </c>
      <c r="J43" s="7"/>
      <c r="K43" s="7" t="s">
        <v>444</v>
      </c>
      <c r="P43" s="7" t="s">
        <v>68</v>
      </c>
      <c r="Q43" s="7" t="s">
        <v>1056</v>
      </c>
      <c r="R43" s="7" t="s">
        <v>1056</v>
      </c>
      <c r="X43" s="7" t="s">
        <v>1198</v>
      </c>
      <c r="Y43" s="7" t="s">
        <v>1197</v>
      </c>
      <c r="AA43" s="7">
        <v>1</v>
      </c>
      <c r="AB43" s="7">
        <v>0</v>
      </c>
      <c r="AC43" s="7">
        <v>0</v>
      </c>
      <c r="AD43" s="7">
        <v>0</v>
      </c>
      <c r="AE43" s="7">
        <v>0</v>
      </c>
      <c r="AF43" s="7">
        <v>0</v>
      </c>
      <c r="AG43" s="7">
        <v>0</v>
      </c>
      <c r="AH43" s="7">
        <v>0</v>
      </c>
      <c r="AI43" s="7">
        <v>0</v>
      </c>
      <c r="AJ43" s="7">
        <v>0</v>
      </c>
      <c r="AK43" s="7">
        <v>0</v>
      </c>
      <c r="AL43" s="7">
        <v>0</v>
      </c>
      <c r="AM43" s="7">
        <v>0</v>
      </c>
      <c r="AN43" s="7">
        <v>0</v>
      </c>
      <c r="AT43" s="7" t="s">
        <v>58</v>
      </c>
      <c r="AU43" s="6" t="s">
        <v>60</v>
      </c>
      <c r="AV43" t="s">
        <v>1425</v>
      </c>
      <c r="AW43" s="7" t="s">
        <v>1395</v>
      </c>
      <c r="BA43" s="7">
        <v>0</v>
      </c>
      <c r="BB43" s="7">
        <v>1</v>
      </c>
      <c r="BC43" s="7">
        <v>1</v>
      </c>
      <c r="BD43" s="7">
        <v>0</v>
      </c>
      <c r="BE43" s="7">
        <v>0</v>
      </c>
      <c r="BF43" s="7">
        <v>0</v>
      </c>
      <c r="BG43" s="7">
        <v>0</v>
      </c>
      <c r="BH43" s="7">
        <v>0</v>
      </c>
      <c r="BI43" s="7">
        <v>0</v>
      </c>
      <c r="BJ43" s="7">
        <v>0</v>
      </c>
      <c r="BK43" s="7">
        <v>0</v>
      </c>
      <c r="BL43" s="7">
        <v>0</v>
      </c>
      <c r="BM43" s="7"/>
      <c r="BN43" s="7"/>
      <c r="BO43" s="7"/>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row>
    <row r="44" spans="4:104" x14ac:dyDescent="0.15">
      <c r="D44" s="2" t="s">
        <v>1588</v>
      </c>
      <c r="E44" s="7" t="s">
        <v>357</v>
      </c>
      <c r="F44" s="7" t="s">
        <v>445</v>
      </c>
      <c r="G44" s="7">
        <v>2007</v>
      </c>
      <c r="H44" s="7" t="s">
        <v>446</v>
      </c>
      <c r="I44" s="7" t="s">
        <v>447</v>
      </c>
      <c r="J44" s="7">
        <v>9</v>
      </c>
      <c r="K44" s="7" t="s">
        <v>448</v>
      </c>
      <c r="P44" s="7" t="s">
        <v>1523</v>
      </c>
      <c r="Q44" t="s">
        <v>1200</v>
      </c>
      <c r="R44" s="7" t="s">
        <v>1057</v>
      </c>
      <c r="X44" s="7" t="s">
        <v>1200</v>
      </c>
      <c r="Y44" s="7" t="s">
        <v>1199</v>
      </c>
      <c r="AA44" s="7">
        <v>1</v>
      </c>
      <c r="AB44" s="7">
        <v>0</v>
      </c>
      <c r="AC44" s="7">
        <v>0</v>
      </c>
      <c r="AD44" s="7">
        <v>0</v>
      </c>
      <c r="AE44" s="7">
        <v>0</v>
      </c>
      <c r="AF44" s="7">
        <v>0</v>
      </c>
      <c r="AG44" s="7">
        <v>0</v>
      </c>
      <c r="AH44" s="7">
        <v>0</v>
      </c>
      <c r="AI44" s="7">
        <v>0</v>
      </c>
      <c r="AJ44" s="7">
        <v>0</v>
      </c>
      <c r="AK44" s="7">
        <v>0</v>
      </c>
      <c r="AL44" s="7">
        <v>0</v>
      </c>
      <c r="AM44" s="7">
        <v>0</v>
      </c>
      <c r="AN44" s="7">
        <v>0</v>
      </c>
      <c r="AT44" s="7" t="s">
        <v>58</v>
      </c>
      <c r="AU44" s="6" t="s">
        <v>60</v>
      </c>
      <c r="AV44" t="s">
        <v>1420</v>
      </c>
      <c r="AW44" s="7" t="s">
        <v>1395</v>
      </c>
      <c r="BA44" s="7">
        <v>1</v>
      </c>
      <c r="BB44" s="7">
        <v>1</v>
      </c>
      <c r="BC44" s="7">
        <v>1</v>
      </c>
      <c r="BD44" s="7">
        <v>0</v>
      </c>
      <c r="BE44" s="7">
        <v>1</v>
      </c>
      <c r="BF44" s="7">
        <v>1</v>
      </c>
      <c r="BG44" s="7">
        <v>0</v>
      </c>
      <c r="BH44" s="7">
        <v>1</v>
      </c>
      <c r="BI44" s="7">
        <v>0</v>
      </c>
      <c r="BJ44" s="7">
        <v>0</v>
      </c>
      <c r="BK44" s="7">
        <v>0</v>
      </c>
      <c r="BL44" s="7">
        <v>0</v>
      </c>
      <c r="BM44" s="7"/>
      <c r="BN44" s="7"/>
      <c r="BO44" s="7"/>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row>
    <row r="45" spans="4:104" x14ac:dyDescent="0.15">
      <c r="D45" s="2" t="s">
        <v>1588</v>
      </c>
      <c r="E45" s="7" t="s">
        <v>357</v>
      </c>
      <c r="F45" s="7" t="s">
        <v>445</v>
      </c>
      <c r="G45" s="7">
        <v>2007</v>
      </c>
      <c r="H45" s="7" t="s">
        <v>446</v>
      </c>
      <c r="I45" s="7" t="s">
        <v>447</v>
      </c>
      <c r="J45" s="7">
        <v>9</v>
      </c>
      <c r="K45" s="7" t="s">
        <v>448</v>
      </c>
      <c r="P45" s="7" t="s">
        <v>1523</v>
      </c>
      <c r="Q45" t="s">
        <v>1200</v>
      </c>
      <c r="R45" s="7" t="s">
        <v>1057</v>
      </c>
      <c r="X45" s="7" t="s">
        <v>1200</v>
      </c>
      <c r="Y45" s="7" t="s">
        <v>1199</v>
      </c>
      <c r="AA45" s="7">
        <v>1</v>
      </c>
      <c r="AB45" s="7">
        <v>0</v>
      </c>
      <c r="AC45" s="7">
        <v>0</v>
      </c>
      <c r="AD45" s="7">
        <v>0</v>
      </c>
      <c r="AE45" s="7">
        <v>0</v>
      </c>
      <c r="AF45" s="7">
        <v>0</v>
      </c>
      <c r="AG45" s="7">
        <v>0</v>
      </c>
      <c r="AH45" s="7">
        <v>0</v>
      </c>
      <c r="AI45" s="7">
        <v>0</v>
      </c>
      <c r="AJ45" s="7">
        <v>0</v>
      </c>
      <c r="AK45" s="7">
        <v>0</v>
      </c>
      <c r="AL45" s="7">
        <v>0</v>
      </c>
      <c r="AM45" s="7">
        <v>0</v>
      </c>
      <c r="AN45" s="7">
        <v>0</v>
      </c>
      <c r="AT45" s="7" t="s">
        <v>58</v>
      </c>
      <c r="AU45" s="6" t="s">
        <v>60</v>
      </c>
      <c r="AV45" t="s">
        <v>1431</v>
      </c>
      <c r="AW45" s="7" t="s">
        <v>1395</v>
      </c>
      <c r="BA45" s="7">
        <v>1</v>
      </c>
      <c r="BB45" s="7">
        <v>1</v>
      </c>
      <c r="BC45" s="7">
        <v>1</v>
      </c>
      <c r="BD45" s="7">
        <v>0</v>
      </c>
      <c r="BE45" s="7">
        <v>1</v>
      </c>
      <c r="BF45" s="7">
        <v>1</v>
      </c>
      <c r="BG45" s="7">
        <v>0</v>
      </c>
      <c r="BH45" s="7">
        <v>1</v>
      </c>
      <c r="BI45" s="7">
        <v>0</v>
      </c>
      <c r="BJ45" s="7">
        <v>0</v>
      </c>
      <c r="BK45" s="7">
        <v>0</v>
      </c>
      <c r="BL45" s="7">
        <v>0</v>
      </c>
      <c r="BM45" s="7"/>
      <c r="BN45" s="7"/>
      <c r="BO45" s="7"/>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row>
    <row r="46" spans="4:104" x14ac:dyDescent="0.15">
      <c r="D46" s="2" t="s">
        <v>1589</v>
      </c>
      <c r="E46" s="7" t="s">
        <v>357</v>
      </c>
      <c r="F46" s="7" t="s">
        <v>449</v>
      </c>
      <c r="G46" s="7">
        <v>2002</v>
      </c>
      <c r="H46" s="7" t="s">
        <v>450</v>
      </c>
      <c r="I46" s="7" t="s">
        <v>451</v>
      </c>
      <c r="J46" s="7" t="s">
        <v>452</v>
      </c>
      <c r="K46" s="7" t="s">
        <v>453</v>
      </c>
      <c r="P46" s="7" t="s">
        <v>1502</v>
      </c>
      <c r="Q46" t="s">
        <v>1501</v>
      </c>
      <c r="R46" s="7" t="s">
        <v>1058</v>
      </c>
      <c r="X46" s="7" t="s">
        <v>1201</v>
      </c>
      <c r="Y46" s="7" t="s">
        <v>100</v>
      </c>
      <c r="AA46" s="7">
        <v>1</v>
      </c>
      <c r="AB46" s="7">
        <v>0</v>
      </c>
      <c r="AC46" s="7">
        <v>1</v>
      </c>
      <c r="AD46" s="7">
        <v>1</v>
      </c>
      <c r="AE46" s="7">
        <v>1</v>
      </c>
      <c r="AF46" s="7">
        <v>0</v>
      </c>
      <c r="AG46" s="7">
        <v>1</v>
      </c>
      <c r="AH46" s="7">
        <v>0</v>
      </c>
      <c r="AI46" s="7">
        <v>0</v>
      </c>
      <c r="AJ46" s="7">
        <v>1</v>
      </c>
      <c r="AK46" s="7">
        <v>0</v>
      </c>
      <c r="AL46" s="7">
        <v>0</v>
      </c>
      <c r="AM46" s="7">
        <v>0</v>
      </c>
      <c r="AN46" s="7">
        <v>0</v>
      </c>
      <c r="AT46" s="7" t="s">
        <v>58</v>
      </c>
      <c r="AU46" s="6" t="s">
        <v>60</v>
      </c>
      <c r="AV46" t="s">
        <v>1417</v>
      </c>
      <c r="AW46" s="7" t="s">
        <v>1395</v>
      </c>
      <c r="BA46" s="7">
        <v>1</v>
      </c>
      <c r="BB46" s="7">
        <v>0</v>
      </c>
      <c r="BC46" s="7">
        <v>1</v>
      </c>
      <c r="BD46" s="7">
        <v>0</v>
      </c>
      <c r="BE46" s="7">
        <v>0</v>
      </c>
      <c r="BF46" s="7">
        <v>0</v>
      </c>
      <c r="BG46" s="7">
        <v>1</v>
      </c>
      <c r="BH46" s="7">
        <v>0</v>
      </c>
      <c r="BI46" s="7">
        <v>0</v>
      </c>
      <c r="BJ46" s="7">
        <v>0</v>
      </c>
      <c r="BK46" s="7">
        <v>0</v>
      </c>
      <c r="BL46" s="7">
        <v>0</v>
      </c>
      <c r="BM46" s="7"/>
      <c r="BN46" s="7"/>
      <c r="BO46" s="7"/>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row>
    <row r="47" spans="4:104" x14ac:dyDescent="0.15">
      <c r="D47" s="2" t="s">
        <v>1590</v>
      </c>
      <c r="E47" s="7" t="s">
        <v>357</v>
      </c>
      <c r="F47" s="7" t="s">
        <v>454</v>
      </c>
      <c r="G47" s="7">
        <v>2003</v>
      </c>
      <c r="H47" s="7" t="s">
        <v>455</v>
      </c>
      <c r="I47" s="7" t="s">
        <v>456</v>
      </c>
      <c r="J47" s="7" t="s">
        <v>412</v>
      </c>
      <c r="K47" s="7" t="s">
        <v>457</v>
      </c>
      <c r="P47" s="7" t="s">
        <v>68</v>
      </c>
      <c r="Q47" t="s">
        <v>1134</v>
      </c>
      <c r="R47" s="7" t="s">
        <v>1059</v>
      </c>
      <c r="X47" s="7" t="s">
        <v>1202</v>
      </c>
      <c r="Y47" s="7" t="s">
        <v>1190</v>
      </c>
      <c r="AA47" s="7">
        <v>1</v>
      </c>
      <c r="AB47" s="7">
        <v>0</v>
      </c>
      <c r="AC47" s="7">
        <v>0</v>
      </c>
      <c r="AD47" s="7">
        <v>0</v>
      </c>
      <c r="AE47" s="7">
        <v>0</v>
      </c>
      <c r="AF47" s="7">
        <v>0</v>
      </c>
      <c r="AG47" s="7">
        <v>0</v>
      </c>
      <c r="AH47" s="7">
        <v>0</v>
      </c>
      <c r="AI47" s="7">
        <v>0</v>
      </c>
      <c r="AJ47" s="7">
        <v>0</v>
      </c>
      <c r="AK47" s="7">
        <v>0</v>
      </c>
      <c r="AL47" s="7">
        <v>0</v>
      </c>
      <c r="AM47" s="7">
        <v>0</v>
      </c>
      <c r="AN47" s="7">
        <v>0</v>
      </c>
      <c r="AT47" s="7" t="s">
        <v>58</v>
      </c>
      <c r="AU47" s="6" t="s">
        <v>60</v>
      </c>
      <c r="AV47" t="s">
        <v>1417</v>
      </c>
      <c r="AW47" s="7" t="s">
        <v>1395</v>
      </c>
      <c r="BA47" s="7">
        <v>0</v>
      </c>
      <c r="BB47" s="7">
        <v>0</v>
      </c>
      <c r="BC47" s="7">
        <v>0</v>
      </c>
      <c r="BD47" s="7">
        <v>0</v>
      </c>
      <c r="BE47" s="7">
        <v>1</v>
      </c>
      <c r="BF47" s="7">
        <v>1</v>
      </c>
      <c r="BG47" s="7">
        <v>0</v>
      </c>
      <c r="BH47" s="7">
        <v>0</v>
      </c>
      <c r="BI47" s="7">
        <v>0</v>
      </c>
      <c r="BJ47" s="7">
        <v>0</v>
      </c>
      <c r="BK47" s="7">
        <v>0</v>
      </c>
      <c r="BL47" s="7">
        <v>0</v>
      </c>
      <c r="BM47" s="7"/>
      <c r="BN47" s="7"/>
      <c r="BO47" s="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row>
    <row r="48" spans="4:104" x14ac:dyDescent="0.15">
      <c r="D48" s="2" t="s">
        <v>1591</v>
      </c>
      <c r="E48" s="7" t="s">
        <v>357</v>
      </c>
      <c r="F48" s="7" t="s">
        <v>458</v>
      </c>
      <c r="G48" s="7">
        <v>2011</v>
      </c>
      <c r="H48" s="7" t="s">
        <v>459</v>
      </c>
      <c r="I48" s="7" t="s">
        <v>460</v>
      </c>
      <c r="J48" s="7">
        <v>48</v>
      </c>
      <c r="K48" s="7" t="s">
        <v>461</v>
      </c>
      <c r="P48" s="7" t="s">
        <v>1523</v>
      </c>
      <c r="R48" s="7" t="s">
        <v>1060</v>
      </c>
      <c r="X48" s="7" t="s">
        <v>1203</v>
      </c>
      <c r="Y48" s="7" t="s">
        <v>294</v>
      </c>
      <c r="AA48" s="7">
        <v>1</v>
      </c>
      <c r="AB48" s="7">
        <v>0</v>
      </c>
      <c r="AC48" s="7">
        <v>0</v>
      </c>
      <c r="AD48" s="7">
        <v>0</v>
      </c>
      <c r="AE48" s="7">
        <v>0</v>
      </c>
      <c r="AF48" s="7">
        <v>0</v>
      </c>
      <c r="AG48" s="7">
        <v>0</v>
      </c>
      <c r="AH48" s="7">
        <v>0</v>
      </c>
      <c r="AI48" s="7">
        <v>0</v>
      </c>
      <c r="AJ48" s="7">
        <v>0</v>
      </c>
      <c r="AK48" s="7">
        <v>0</v>
      </c>
      <c r="AL48" s="7">
        <v>0</v>
      </c>
      <c r="AM48" s="7">
        <v>0</v>
      </c>
      <c r="AN48" s="7">
        <v>0</v>
      </c>
      <c r="AT48" s="7" t="s">
        <v>60</v>
      </c>
      <c r="AU48" s="6" t="s">
        <v>60</v>
      </c>
      <c r="AV48" t="s">
        <v>1432</v>
      </c>
      <c r="AW48" s="7" t="s">
        <v>1395</v>
      </c>
      <c r="BA48" s="7">
        <v>1</v>
      </c>
      <c r="BB48" s="7">
        <v>0</v>
      </c>
      <c r="BC48" s="7">
        <v>1</v>
      </c>
      <c r="BD48" s="7">
        <v>0</v>
      </c>
      <c r="BE48" s="7">
        <v>0</v>
      </c>
      <c r="BF48" s="7">
        <v>0</v>
      </c>
      <c r="BG48" s="7">
        <v>0</v>
      </c>
      <c r="BH48" s="7">
        <v>0</v>
      </c>
      <c r="BI48" s="7">
        <v>0</v>
      </c>
      <c r="BJ48" s="7">
        <v>0</v>
      </c>
      <c r="BK48" s="7">
        <v>0</v>
      </c>
      <c r="BL48" s="7">
        <v>0</v>
      </c>
      <c r="BM48" s="7"/>
      <c r="BN48" s="7"/>
      <c r="BO48" s="7"/>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row>
    <row r="49" spans="4:104" x14ac:dyDescent="0.15">
      <c r="D49" s="2" t="s">
        <v>1591</v>
      </c>
      <c r="E49" s="7" t="s">
        <v>357</v>
      </c>
      <c r="F49" s="7" t="s">
        <v>458</v>
      </c>
      <c r="G49" s="7">
        <v>2011</v>
      </c>
      <c r="H49" s="7" t="s">
        <v>459</v>
      </c>
      <c r="I49" s="7" t="s">
        <v>460</v>
      </c>
      <c r="J49" s="7">
        <v>48</v>
      </c>
      <c r="K49" s="7" t="s">
        <v>461</v>
      </c>
      <c r="P49" s="7" t="s">
        <v>1523</v>
      </c>
      <c r="R49" s="7" t="s">
        <v>1060</v>
      </c>
      <c r="X49" s="7" t="s">
        <v>1203</v>
      </c>
      <c r="Y49" s="7" t="s">
        <v>294</v>
      </c>
      <c r="AA49" s="7">
        <v>1</v>
      </c>
      <c r="AB49" s="7">
        <v>0</v>
      </c>
      <c r="AC49" s="7">
        <v>0</v>
      </c>
      <c r="AD49" s="7">
        <v>0</v>
      </c>
      <c r="AE49" s="7">
        <v>0</v>
      </c>
      <c r="AF49" s="7">
        <v>0</v>
      </c>
      <c r="AG49" s="7">
        <v>0</v>
      </c>
      <c r="AH49" s="7">
        <v>0</v>
      </c>
      <c r="AI49" s="7">
        <v>0</v>
      </c>
      <c r="AJ49" s="7">
        <v>0</v>
      </c>
      <c r="AK49" s="7">
        <v>0</v>
      </c>
      <c r="AL49" s="7">
        <v>0</v>
      </c>
      <c r="AM49" s="7">
        <v>0</v>
      </c>
      <c r="AN49" s="7">
        <v>0</v>
      </c>
      <c r="AT49" s="7" t="s">
        <v>60</v>
      </c>
      <c r="AU49" s="6" t="s">
        <v>60</v>
      </c>
      <c r="AV49" t="s">
        <v>1433</v>
      </c>
      <c r="AW49" s="7" t="s">
        <v>1395</v>
      </c>
      <c r="BA49" s="7">
        <v>1</v>
      </c>
      <c r="BB49" s="7">
        <v>0</v>
      </c>
      <c r="BC49" s="7">
        <v>1</v>
      </c>
      <c r="BD49" s="7">
        <v>0</v>
      </c>
      <c r="BE49" s="7">
        <v>0</v>
      </c>
      <c r="BF49" s="7">
        <v>0</v>
      </c>
      <c r="BG49" s="7">
        <v>0</v>
      </c>
      <c r="BH49" s="7">
        <v>0</v>
      </c>
      <c r="BI49" s="7">
        <v>0</v>
      </c>
      <c r="BJ49" s="7">
        <v>0</v>
      </c>
      <c r="BK49" s="7">
        <v>0</v>
      </c>
      <c r="BL49" s="7">
        <v>0</v>
      </c>
      <c r="BM49" s="7"/>
      <c r="BN49" s="7"/>
      <c r="BO49" s="7"/>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row>
    <row r="50" spans="4:104" x14ac:dyDescent="0.15">
      <c r="D50" s="2" t="s">
        <v>1591</v>
      </c>
      <c r="E50" s="7" t="s">
        <v>357</v>
      </c>
      <c r="F50" s="7" t="s">
        <v>458</v>
      </c>
      <c r="G50" s="7">
        <v>2011</v>
      </c>
      <c r="H50" s="7" t="s">
        <v>459</v>
      </c>
      <c r="I50" s="7" t="s">
        <v>460</v>
      </c>
      <c r="J50" s="7">
        <v>48</v>
      </c>
      <c r="K50" s="7" t="s">
        <v>461</v>
      </c>
      <c r="P50" s="7" t="s">
        <v>1523</v>
      </c>
      <c r="R50" s="7" t="s">
        <v>1060</v>
      </c>
      <c r="X50" s="7" t="s">
        <v>1203</v>
      </c>
      <c r="Y50" s="7" t="s">
        <v>294</v>
      </c>
      <c r="AA50" s="7">
        <v>1</v>
      </c>
      <c r="AB50" s="7">
        <v>0</v>
      </c>
      <c r="AC50" s="7">
        <v>0</v>
      </c>
      <c r="AD50" s="7">
        <v>0</v>
      </c>
      <c r="AE50" s="7">
        <v>0</v>
      </c>
      <c r="AF50" s="7">
        <v>0</v>
      </c>
      <c r="AG50" s="7">
        <v>0</v>
      </c>
      <c r="AH50" s="7">
        <v>0</v>
      </c>
      <c r="AI50" s="7">
        <v>0</v>
      </c>
      <c r="AJ50" s="7">
        <v>0</v>
      </c>
      <c r="AK50" s="7">
        <v>0</v>
      </c>
      <c r="AL50" s="7">
        <v>0</v>
      </c>
      <c r="AM50" s="7">
        <v>0</v>
      </c>
      <c r="AN50" s="7">
        <v>0</v>
      </c>
      <c r="AT50" s="7" t="s">
        <v>60</v>
      </c>
      <c r="AU50" s="6" t="s">
        <v>60</v>
      </c>
      <c r="AV50" t="s">
        <v>1434</v>
      </c>
      <c r="AW50" s="7" t="s">
        <v>1395</v>
      </c>
      <c r="BA50" s="7">
        <v>1</v>
      </c>
      <c r="BB50" s="7">
        <v>0</v>
      </c>
      <c r="BC50" s="7">
        <v>1</v>
      </c>
      <c r="BD50" s="7">
        <v>0</v>
      </c>
      <c r="BE50" s="7">
        <v>0</v>
      </c>
      <c r="BF50" s="7">
        <v>0</v>
      </c>
      <c r="BG50" s="7">
        <v>0</v>
      </c>
      <c r="BH50" s="7">
        <v>0</v>
      </c>
      <c r="BI50" s="7">
        <v>0</v>
      </c>
      <c r="BJ50" s="7">
        <v>0</v>
      </c>
      <c r="BK50" s="7">
        <v>0</v>
      </c>
      <c r="BL50" s="7">
        <v>0</v>
      </c>
      <c r="BM50" s="7"/>
      <c r="BN50" s="7"/>
      <c r="BO50" s="7"/>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row>
    <row r="51" spans="4:104" x14ac:dyDescent="0.15">
      <c r="D51" s="2" t="s">
        <v>1592</v>
      </c>
      <c r="E51" s="7" t="s">
        <v>357</v>
      </c>
      <c r="F51" s="7" t="s">
        <v>462</v>
      </c>
      <c r="G51" s="7">
        <v>2015</v>
      </c>
      <c r="H51" s="7" t="s">
        <v>463</v>
      </c>
      <c r="I51" s="7" t="s">
        <v>464</v>
      </c>
      <c r="J51" s="7">
        <v>112</v>
      </c>
      <c r="K51" s="7" t="s">
        <v>465</v>
      </c>
      <c r="P51" s="7" t="s">
        <v>1523</v>
      </c>
      <c r="R51" s="7" t="s">
        <v>1061</v>
      </c>
      <c r="X51" s="7" t="s">
        <v>1204</v>
      </c>
      <c r="Y51" s="7" t="s">
        <v>178</v>
      </c>
      <c r="AA51" s="7">
        <v>1</v>
      </c>
      <c r="AB51" s="7">
        <v>0</v>
      </c>
      <c r="AC51" s="7">
        <v>0</v>
      </c>
      <c r="AD51" s="7">
        <v>0</v>
      </c>
      <c r="AE51" s="7">
        <v>0</v>
      </c>
      <c r="AF51" s="7">
        <v>0</v>
      </c>
      <c r="AG51" s="7">
        <v>0</v>
      </c>
      <c r="AH51" s="7">
        <v>0</v>
      </c>
      <c r="AI51" s="7">
        <v>0</v>
      </c>
      <c r="AJ51" s="7">
        <v>0</v>
      </c>
      <c r="AK51" s="7">
        <v>0</v>
      </c>
      <c r="AL51" s="7">
        <v>0</v>
      </c>
      <c r="AM51" s="7">
        <v>0</v>
      </c>
      <c r="AN51" s="7">
        <v>0</v>
      </c>
      <c r="AT51" s="7" t="s">
        <v>60</v>
      </c>
      <c r="AU51" s="6" t="s">
        <v>60</v>
      </c>
      <c r="AV51" t="s">
        <v>1432</v>
      </c>
      <c r="AW51" s="7" t="s">
        <v>1395</v>
      </c>
      <c r="BA51" s="7">
        <v>1</v>
      </c>
      <c r="BB51" s="7">
        <v>1</v>
      </c>
      <c r="BC51" s="7">
        <v>1</v>
      </c>
      <c r="BD51" s="7">
        <v>0</v>
      </c>
      <c r="BE51" s="7">
        <v>0</v>
      </c>
      <c r="BF51" s="7">
        <v>0</v>
      </c>
      <c r="BG51" s="7">
        <v>0</v>
      </c>
      <c r="BH51" s="7">
        <v>0</v>
      </c>
      <c r="BI51" s="7">
        <v>0</v>
      </c>
      <c r="BJ51" s="7">
        <v>0</v>
      </c>
      <c r="BK51" s="7">
        <v>0</v>
      </c>
      <c r="BL51" s="7">
        <v>0</v>
      </c>
      <c r="BM51" s="7"/>
      <c r="BN51" s="7"/>
      <c r="BO51" s="7"/>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row>
    <row r="52" spans="4:104" x14ac:dyDescent="0.15">
      <c r="D52" s="2" t="s">
        <v>1592</v>
      </c>
      <c r="E52" s="7" t="s">
        <v>357</v>
      </c>
      <c r="F52" s="7" t="s">
        <v>462</v>
      </c>
      <c r="G52" s="7">
        <v>2015</v>
      </c>
      <c r="H52" s="7" t="s">
        <v>463</v>
      </c>
      <c r="I52" s="7" t="s">
        <v>464</v>
      </c>
      <c r="J52" s="7">
        <v>112</v>
      </c>
      <c r="K52" s="7" t="s">
        <v>465</v>
      </c>
      <c r="P52" s="7" t="s">
        <v>1523</v>
      </c>
      <c r="R52" s="7" t="s">
        <v>1061</v>
      </c>
      <c r="X52" s="7" t="s">
        <v>1204</v>
      </c>
      <c r="Y52" s="7" t="s">
        <v>178</v>
      </c>
      <c r="AA52" s="7">
        <v>1</v>
      </c>
      <c r="AB52" s="7">
        <v>0</v>
      </c>
      <c r="AC52" s="7">
        <v>0</v>
      </c>
      <c r="AD52" s="7">
        <v>0</v>
      </c>
      <c r="AE52" s="7">
        <v>0</v>
      </c>
      <c r="AF52" s="7">
        <v>0</v>
      </c>
      <c r="AG52" s="7">
        <v>0</v>
      </c>
      <c r="AH52" s="7">
        <v>0</v>
      </c>
      <c r="AI52" s="7">
        <v>0</v>
      </c>
      <c r="AJ52" s="7">
        <v>0</v>
      </c>
      <c r="AK52" s="7">
        <v>0</v>
      </c>
      <c r="AL52" s="7">
        <v>0</v>
      </c>
      <c r="AM52" s="7">
        <v>0</v>
      </c>
      <c r="AN52" s="7">
        <v>0</v>
      </c>
      <c r="AT52" s="7" t="s">
        <v>60</v>
      </c>
      <c r="AU52" s="6" t="s">
        <v>60</v>
      </c>
      <c r="AV52" t="s">
        <v>1434</v>
      </c>
      <c r="AW52" s="7" t="s">
        <v>1395</v>
      </c>
      <c r="BA52" s="7">
        <v>1</v>
      </c>
      <c r="BB52" s="7">
        <v>1</v>
      </c>
      <c r="BC52" s="7">
        <v>1</v>
      </c>
      <c r="BD52" s="7">
        <v>0</v>
      </c>
      <c r="BE52" s="7">
        <v>0</v>
      </c>
      <c r="BF52" s="7">
        <v>0</v>
      </c>
      <c r="BG52" s="7">
        <v>0</v>
      </c>
      <c r="BH52" s="7">
        <v>0</v>
      </c>
      <c r="BI52" s="7">
        <v>0</v>
      </c>
      <c r="BJ52" s="7">
        <v>0</v>
      </c>
      <c r="BK52" s="7">
        <v>0</v>
      </c>
      <c r="BL52" s="7">
        <v>0</v>
      </c>
      <c r="BM52" s="7"/>
      <c r="BN52" s="7"/>
      <c r="BO52" s="7"/>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row>
    <row r="53" spans="4:104" x14ac:dyDescent="0.15">
      <c r="D53" s="2" t="s">
        <v>1592</v>
      </c>
      <c r="E53" s="7" t="s">
        <v>357</v>
      </c>
      <c r="F53" s="7" t="s">
        <v>462</v>
      </c>
      <c r="G53" s="7">
        <v>2015</v>
      </c>
      <c r="H53" s="7" t="s">
        <v>463</v>
      </c>
      <c r="I53" s="7" t="s">
        <v>464</v>
      </c>
      <c r="J53" s="7">
        <v>112</v>
      </c>
      <c r="K53" s="7" t="s">
        <v>465</v>
      </c>
      <c r="P53" s="7" t="s">
        <v>1523</v>
      </c>
      <c r="R53" s="7" t="s">
        <v>1061</v>
      </c>
      <c r="X53" s="7" t="s">
        <v>1204</v>
      </c>
      <c r="Y53" s="7" t="s">
        <v>294</v>
      </c>
      <c r="AA53" s="7">
        <v>1</v>
      </c>
      <c r="AB53" s="7">
        <v>0</v>
      </c>
      <c r="AC53" s="7">
        <v>0</v>
      </c>
      <c r="AD53" s="7">
        <v>0</v>
      </c>
      <c r="AE53" s="7">
        <v>0</v>
      </c>
      <c r="AF53" s="7">
        <v>0</v>
      </c>
      <c r="AG53" s="7">
        <v>0</v>
      </c>
      <c r="AH53" s="7">
        <v>0</v>
      </c>
      <c r="AI53" s="7">
        <v>0</v>
      </c>
      <c r="AJ53" s="7">
        <v>0</v>
      </c>
      <c r="AK53" s="7">
        <v>0</v>
      </c>
      <c r="AL53" s="7">
        <v>0</v>
      </c>
      <c r="AM53" s="7">
        <v>0</v>
      </c>
      <c r="AN53" s="7">
        <v>0</v>
      </c>
      <c r="AT53" s="7" t="s">
        <v>60</v>
      </c>
      <c r="AU53" s="6" t="s">
        <v>60</v>
      </c>
      <c r="AV53" t="s">
        <v>1432</v>
      </c>
      <c r="AW53" s="7" t="s">
        <v>1395</v>
      </c>
      <c r="BA53" s="7">
        <v>1</v>
      </c>
      <c r="BB53" s="7">
        <v>1</v>
      </c>
      <c r="BC53" s="7">
        <v>1</v>
      </c>
      <c r="BD53" s="7">
        <v>0</v>
      </c>
      <c r="BE53" s="7">
        <v>0</v>
      </c>
      <c r="BF53" s="7">
        <v>0</v>
      </c>
      <c r="BG53" s="7">
        <v>0</v>
      </c>
      <c r="BH53" s="7">
        <v>0</v>
      </c>
      <c r="BI53" s="7">
        <v>0</v>
      </c>
      <c r="BJ53" s="7">
        <v>0</v>
      </c>
      <c r="BK53" s="7">
        <v>0</v>
      </c>
      <c r="BL53" s="7">
        <v>0</v>
      </c>
      <c r="BM53" s="7"/>
      <c r="BN53" s="7"/>
      <c r="BO53" s="7"/>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row>
    <row r="54" spans="4:104" x14ac:dyDescent="0.15">
      <c r="D54" s="2" t="s">
        <v>1592</v>
      </c>
      <c r="E54" s="7" t="s">
        <v>357</v>
      </c>
      <c r="F54" s="7" t="s">
        <v>462</v>
      </c>
      <c r="G54" s="7">
        <v>2015</v>
      </c>
      <c r="H54" s="7" t="s">
        <v>463</v>
      </c>
      <c r="I54" s="7" t="s">
        <v>464</v>
      </c>
      <c r="J54" s="7">
        <v>112</v>
      </c>
      <c r="K54" s="7" t="s">
        <v>465</v>
      </c>
      <c r="P54" s="7" t="s">
        <v>1523</v>
      </c>
      <c r="R54" s="7" t="s">
        <v>1061</v>
      </c>
      <c r="X54" s="7" t="s">
        <v>1204</v>
      </c>
      <c r="Y54" s="7" t="s">
        <v>294</v>
      </c>
      <c r="AA54" s="7">
        <v>1</v>
      </c>
      <c r="AB54" s="7">
        <v>0</v>
      </c>
      <c r="AC54" s="7">
        <v>0</v>
      </c>
      <c r="AD54" s="7">
        <v>0</v>
      </c>
      <c r="AE54" s="7">
        <v>0</v>
      </c>
      <c r="AF54" s="7">
        <v>0</v>
      </c>
      <c r="AG54" s="7">
        <v>0</v>
      </c>
      <c r="AH54" s="7">
        <v>0</v>
      </c>
      <c r="AI54" s="7">
        <v>0</v>
      </c>
      <c r="AJ54" s="7">
        <v>0</v>
      </c>
      <c r="AK54" s="7">
        <v>0</v>
      </c>
      <c r="AL54" s="7">
        <v>0</v>
      </c>
      <c r="AM54" s="7">
        <v>0</v>
      </c>
      <c r="AN54" s="7">
        <v>0</v>
      </c>
      <c r="AT54" s="7" t="s">
        <v>60</v>
      </c>
      <c r="AU54" s="6" t="s">
        <v>60</v>
      </c>
      <c r="AV54" t="s">
        <v>1434</v>
      </c>
      <c r="AW54" s="7" t="s">
        <v>1395</v>
      </c>
      <c r="BA54" s="7">
        <v>1</v>
      </c>
      <c r="BB54" s="7">
        <v>1</v>
      </c>
      <c r="BC54" s="7">
        <v>1</v>
      </c>
      <c r="BD54" s="7">
        <v>0</v>
      </c>
      <c r="BE54" s="7">
        <v>0</v>
      </c>
      <c r="BF54" s="7">
        <v>0</v>
      </c>
      <c r="BG54" s="7">
        <v>0</v>
      </c>
      <c r="BH54" s="7">
        <v>0</v>
      </c>
      <c r="BI54" s="7">
        <v>0</v>
      </c>
      <c r="BJ54" s="7">
        <v>0</v>
      </c>
      <c r="BK54" s="7">
        <v>0</v>
      </c>
      <c r="BL54" s="7">
        <v>0</v>
      </c>
      <c r="BM54" s="7"/>
      <c r="BN54" s="7"/>
      <c r="BO54" s="7"/>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row>
    <row r="55" spans="4:104" x14ac:dyDescent="0.15">
      <c r="D55" s="2" t="s">
        <v>1592</v>
      </c>
      <c r="E55" s="7" t="s">
        <v>357</v>
      </c>
      <c r="F55" s="7" t="s">
        <v>462</v>
      </c>
      <c r="G55" s="7">
        <v>2015</v>
      </c>
      <c r="H55" s="7" t="s">
        <v>463</v>
      </c>
      <c r="I55" s="7" t="s">
        <v>464</v>
      </c>
      <c r="J55" s="7">
        <v>112</v>
      </c>
      <c r="K55" s="7" t="s">
        <v>465</v>
      </c>
      <c r="P55" s="7" t="s">
        <v>1523</v>
      </c>
      <c r="R55" s="7" t="s">
        <v>1061</v>
      </c>
      <c r="X55" s="7" t="s">
        <v>1204</v>
      </c>
      <c r="Y55" s="7" t="s">
        <v>1197</v>
      </c>
      <c r="AA55" s="7">
        <v>1</v>
      </c>
      <c r="AB55" s="7">
        <v>0</v>
      </c>
      <c r="AC55" s="7">
        <v>0</v>
      </c>
      <c r="AD55" s="7">
        <v>0</v>
      </c>
      <c r="AE55" s="7">
        <v>0</v>
      </c>
      <c r="AF55" s="7">
        <v>0</v>
      </c>
      <c r="AG55" s="7">
        <v>0</v>
      </c>
      <c r="AH55" s="7">
        <v>0</v>
      </c>
      <c r="AI55" s="7">
        <v>0</v>
      </c>
      <c r="AJ55" s="7">
        <v>0</v>
      </c>
      <c r="AK55" s="7">
        <v>0</v>
      </c>
      <c r="AL55" s="7">
        <v>0</v>
      </c>
      <c r="AM55" s="7">
        <v>0</v>
      </c>
      <c r="AN55" s="7">
        <v>0</v>
      </c>
      <c r="AT55" s="7" t="s">
        <v>60</v>
      </c>
      <c r="AU55" s="6" t="s">
        <v>60</v>
      </c>
      <c r="AV55" t="s">
        <v>1432</v>
      </c>
      <c r="AW55" s="7" t="s">
        <v>1395</v>
      </c>
      <c r="BA55" s="7">
        <v>1</v>
      </c>
      <c r="BB55" s="7">
        <v>1</v>
      </c>
      <c r="BC55" s="7">
        <v>1</v>
      </c>
      <c r="BD55" s="7">
        <v>0</v>
      </c>
      <c r="BE55" s="7">
        <v>0</v>
      </c>
      <c r="BF55" s="7">
        <v>0</v>
      </c>
      <c r="BG55" s="7">
        <v>0</v>
      </c>
      <c r="BH55" s="7">
        <v>0</v>
      </c>
      <c r="BI55" s="7">
        <v>0</v>
      </c>
      <c r="BJ55" s="7">
        <v>0</v>
      </c>
      <c r="BK55" s="7">
        <v>0</v>
      </c>
      <c r="BL55" s="7">
        <v>0</v>
      </c>
      <c r="BM55" s="7"/>
      <c r="BN55" s="7"/>
      <c r="BO55" s="7"/>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row>
    <row r="56" spans="4:104" x14ac:dyDescent="0.15">
      <c r="D56" s="2" t="s">
        <v>1592</v>
      </c>
      <c r="E56" s="7" t="s">
        <v>357</v>
      </c>
      <c r="F56" s="7" t="s">
        <v>462</v>
      </c>
      <c r="G56" s="7">
        <v>2015</v>
      </c>
      <c r="H56" s="7" t="s">
        <v>463</v>
      </c>
      <c r="I56" s="7" t="s">
        <v>464</v>
      </c>
      <c r="J56" s="7">
        <v>112</v>
      </c>
      <c r="K56" s="7" t="s">
        <v>465</v>
      </c>
      <c r="P56" s="7" t="s">
        <v>1523</v>
      </c>
      <c r="R56" s="7" t="s">
        <v>1061</v>
      </c>
      <c r="X56" s="7" t="s">
        <v>1204</v>
      </c>
      <c r="Y56" s="7" t="s">
        <v>1197</v>
      </c>
      <c r="AA56" s="7">
        <v>1</v>
      </c>
      <c r="AB56" s="7">
        <v>0</v>
      </c>
      <c r="AC56" s="7">
        <v>0</v>
      </c>
      <c r="AD56" s="7">
        <v>0</v>
      </c>
      <c r="AE56" s="7">
        <v>0</v>
      </c>
      <c r="AF56" s="7">
        <v>0</v>
      </c>
      <c r="AG56" s="7">
        <v>0</v>
      </c>
      <c r="AH56" s="7">
        <v>0</v>
      </c>
      <c r="AI56" s="7">
        <v>0</v>
      </c>
      <c r="AJ56" s="7">
        <v>0</v>
      </c>
      <c r="AK56" s="7">
        <v>0</v>
      </c>
      <c r="AL56" s="7">
        <v>0</v>
      </c>
      <c r="AM56" s="7">
        <v>0</v>
      </c>
      <c r="AN56" s="7">
        <v>0</v>
      </c>
      <c r="AT56" s="7" t="s">
        <v>60</v>
      </c>
      <c r="AU56" s="6" t="s">
        <v>60</v>
      </c>
      <c r="AV56" t="s">
        <v>1434</v>
      </c>
      <c r="AW56" s="7" t="s">
        <v>1395</v>
      </c>
      <c r="BA56" s="7">
        <v>1</v>
      </c>
      <c r="BB56" s="7">
        <v>1</v>
      </c>
      <c r="BC56" s="7">
        <v>1</v>
      </c>
      <c r="BD56" s="7">
        <v>0</v>
      </c>
      <c r="BE56" s="7">
        <v>0</v>
      </c>
      <c r="BF56" s="7">
        <v>0</v>
      </c>
      <c r="BG56" s="7">
        <v>0</v>
      </c>
      <c r="BH56" s="7">
        <v>0</v>
      </c>
      <c r="BI56" s="7">
        <v>0</v>
      </c>
      <c r="BJ56" s="7">
        <v>0</v>
      </c>
      <c r="BK56" s="7">
        <v>0</v>
      </c>
      <c r="BL56" s="7">
        <v>0</v>
      </c>
      <c r="BM56" s="7"/>
      <c r="BN56" s="7"/>
      <c r="BO56" s="7"/>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row>
    <row r="57" spans="4:104" x14ac:dyDescent="0.15">
      <c r="D57" s="2" t="s">
        <v>1592</v>
      </c>
      <c r="E57" s="7" t="s">
        <v>357</v>
      </c>
      <c r="F57" s="7" t="s">
        <v>462</v>
      </c>
      <c r="G57" s="7">
        <v>2015</v>
      </c>
      <c r="H57" s="7" t="s">
        <v>463</v>
      </c>
      <c r="I57" s="7" t="s">
        <v>464</v>
      </c>
      <c r="J57" s="7">
        <v>112</v>
      </c>
      <c r="K57" s="7" t="s">
        <v>465</v>
      </c>
      <c r="P57" s="7" t="s">
        <v>1523</v>
      </c>
      <c r="R57" s="7" t="s">
        <v>1061</v>
      </c>
      <c r="X57" s="7" t="s">
        <v>1204</v>
      </c>
      <c r="Y57" s="7" t="s">
        <v>1205</v>
      </c>
      <c r="AA57" s="7">
        <v>1</v>
      </c>
      <c r="AB57" s="7">
        <v>0</v>
      </c>
      <c r="AC57" s="7">
        <v>0</v>
      </c>
      <c r="AD57" s="7">
        <v>0</v>
      </c>
      <c r="AE57" s="7">
        <v>0</v>
      </c>
      <c r="AF57" s="7">
        <v>0</v>
      </c>
      <c r="AG57" s="7">
        <v>0</v>
      </c>
      <c r="AH57" s="7">
        <v>0</v>
      </c>
      <c r="AI57" s="7">
        <v>0</v>
      </c>
      <c r="AJ57" s="7">
        <v>0</v>
      </c>
      <c r="AK57" s="7">
        <v>0</v>
      </c>
      <c r="AL57" s="7">
        <v>0</v>
      </c>
      <c r="AM57" s="7">
        <v>0</v>
      </c>
      <c r="AN57" s="7">
        <v>0</v>
      </c>
      <c r="AT57" s="7" t="s">
        <v>60</v>
      </c>
      <c r="AU57" s="6" t="s">
        <v>60</v>
      </c>
      <c r="AV57" t="s">
        <v>1432</v>
      </c>
      <c r="AW57" s="7" t="s">
        <v>1395</v>
      </c>
      <c r="BA57" s="7">
        <v>1</v>
      </c>
      <c r="BB57" s="7">
        <v>1</v>
      </c>
      <c r="BC57" s="7">
        <v>1</v>
      </c>
      <c r="BD57" s="7">
        <v>0</v>
      </c>
      <c r="BE57" s="7">
        <v>0</v>
      </c>
      <c r="BF57" s="7">
        <v>0</v>
      </c>
      <c r="BG57" s="7">
        <v>0</v>
      </c>
      <c r="BH57" s="7">
        <v>0</v>
      </c>
      <c r="BI57" s="7">
        <v>0</v>
      </c>
      <c r="BJ57" s="7">
        <v>0</v>
      </c>
      <c r="BK57" s="7">
        <v>0</v>
      </c>
      <c r="BL57" s="7">
        <v>0</v>
      </c>
      <c r="BM57" s="7"/>
      <c r="BN57" s="7"/>
      <c r="BO57" s="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row>
    <row r="58" spans="4:104" x14ac:dyDescent="0.15">
      <c r="D58" s="2" t="s">
        <v>1592</v>
      </c>
      <c r="E58" s="7" t="s">
        <v>357</v>
      </c>
      <c r="F58" s="7" t="s">
        <v>462</v>
      </c>
      <c r="G58" s="7">
        <v>2015</v>
      </c>
      <c r="H58" s="7" t="s">
        <v>463</v>
      </c>
      <c r="I58" s="7" t="s">
        <v>464</v>
      </c>
      <c r="J58" s="7">
        <v>112</v>
      </c>
      <c r="K58" s="7" t="s">
        <v>465</v>
      </c>
      <c r="P58" s="7" t="s">
        <v>1523</v>
      </c>
      <c r="R58" s="7" t="s">
        <v>1061</v>
      </c>
      <c r="X58" s="7" t="s">
        <v>1204</v>
      </c>
      <c r="Y58" s="7" t="s">
        <v>1205</v>
      </c>
      <c r="AA58" s="7">
        <v>1</v>
      </c>
      <c r="AB58" s="7">
        <v>0</v>
      </c>
      <c r="AC58" s="7">
        <v>0</v>
      </c>
      <c r="AD58" s="7">
        <v>0</v>
      </c>
      <c r="AE58" s="7">
        <v>0</v>
      </c>
      <c r="AF58" s="7">
        <v>0</v>
      </c>
      <c r="AG58" s="7">
        <v>0</v>
      </c>
      <c r="AH58" s="7">
        <v>0</v>
      </c>
      <c r="AI58" s="7">
        <v>0</v>
      </c>
      <c r="AJ58" s="7">
        <v>0</v>
      </c>
      <c r="AK58" s="7">
        <v>0</v>
      </c>
      <c r="AL58" s="7">
        <v>0</v>
      </c>
      <c r="AM58" s="7">
        <v>0</v>
      </c>
      <c r="AN58" s="7">
        <v>0</v>
      </c>
      <c r="AT58" s="7" t="s">
        <v>60</v>
      </c>
      <c r="AU58" s="6" t="s">
        <v>60</v>
      </c>
      <c r="AV58" t="s">
        <v>1434</v>
      </c>
      <c r="AW58" s="7" t="s">
        <v>1395</v>
      </c>
      <c r="BA58" s="7">
        <v>1</v>
      </c>
      <c r="BB58" s="7">
        <v>1</v>
      </c>
      <c r="BC58" s="7">
        <v>1</v>
      </c>
      <c r="BD58" s="7">
        <v>0</v>
      </c>
      <c r="BE58" s="7">
        <v>0</v>
      </c>
      <c r="BF58" s="7">
        <v>0</v>
      </c>
      <c r="BG58" s="7">
        <v>0</v>
      </c>
      <c r="BH58" s="7">
        <v>0</v>
      </c>
      <c r="BI58" s="7">
        <v>0</v>
      </c>
      <c r="BJ58" s="7">
        <v>0</v>
      </c>
      <c r="BK58" s="7">
        <v>0</v>
      </c>
      <c r="BL58" s="7">
        <v>0</v>
      </c>
      <c r="BM58" s="7"/>
      <c r="BN58" s="7"/>
      <c r="BO58" s="7"/>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row>
    <row r="59" spans="4:104" x14ac:dyDescent="0.15">
      <c r="D59" s="2" t="s">
        <v>1593</v>
      </c>
      <c r="E59" s="7" t="s">
        <v>357</v>
      </c>
      <c r="F59" s="7" t="s">
        <v>466</v>
      </c>
      <c r="G59" s="7">
        <v>2011</v>
      </c>
      <c r="H59" s="7" t="s">
        <v>467</v>
      </c>
      <c r="I59" s="7" t="s">
        <v>464</v>
      </c>
      <c r="J59" s="7"/>
      <c r="K59" s="7"/>
      <c r="P59" s="7" t="s">
        <v>1523</v>
      </c>
      <c r="R59"/>
      <c r="X59" s="7" t="s">
        <v>1203</v>
      </c>
      <c r="Y59" s="7" t="s">
        <v>294</v>
      </c>
      <c r="AA59" s="7">
        <v>1</v>
      </c>
      <c r="AB59" s="7">
        <v>0</v>
      </c>
      <c r="AC59" s="7">
        <v>0</v>
      </c>
      <c r="AD59" s="7">
        <v>0</v>
      </c>
      <c r="AE59" s="7">
        <v>0</v>
      </c>
      <c r="AF59" s="7">
        <v>0</v>
      </c>
      <c r="AG59" s="7">
        <v>0</v>
      </c>
      <c r="AH59" s="7">
        <v>0</v>
      </c>
      <c r="AI59" s="7">
        <v>0</v>
      </c>
      <c r="AJ59" s="7">
        <v>0</v>
      </c>
      <c r="AK59" s="7">
        <v>0</v>
      </c>
      <c r="AL59" s="7">
        <v>0</v>
      </c>
      <c r="AM59" s="7">
        <v>0</v>
      </c>
      <c r="AN59" s="7">
        <v>0</v>
      </c>
      <c r="AT59" s="7" t="s">
        <v>60</v>
      </c>
      <c r="AU59" s="6" t="s">
        <v>60</v>
      </c>
      <c r="AV59" t="s">
        <v>1425</v>
      </c>
      <c r="AW59" s="7" t="s">
        <v>1395</v>
      </c>
      <c r="BA59" s="7">
        <v>1</v>
      </c>
      <c r="BB59" s="7">
        <v>1</v>
      </c>
      <c r="BC59" s="7">
        <v>1</v>
      </c>
      <c r="BD59" s="7">
        <v>0</v>
      </c>
      <c r="BE59" s="7">
        <v>0</v>
      </c>
      <c r="BF59" s="7">
        <v>0</v>
      </c>
      <c r="BG59" s="7">
        <v>0</v>
      </c>
      <c r="BH59" s="7">
        <v>0</v>
      </c>
      <c r="BI59" s="7">
        <v>0</v>
      </c>
      <c r="BJ59" s="7">
        <v>0</v>
      </c>
      <c r="BK59" s="7">
        <v>0</v>
      </c>
      <c r="BL59" s="7">
        <v>0</v>
      </c>
      <c r="BM59" s="7"/>
      <c r="BN59" s="7"/>
      <c r="BO59" s="7"/>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row>
    <row r="60" spans="4:104" x14ac:dyDescent="0.15">
      <c r="D60" s="2" t="s">
        <v>1593</v>
      </c>
      <c r="E60" s="7" t="s">
        <v>357</v>
      </c>
      <c r="F60" s="7" t="s">
        <v>466</v>
      </c>
      <c r="G60" s="7">
        <v>2011</v>
      </c>
      <c r="H60" s="7" t="s">
        <v>467</v>
      </c>
      <c r="I60" s="7" t="s">
        <v>464</v>
      </c>
      <c r="J60" s="7"/>
      <c r="K60" s="7"/>
      <c r="P60" s="7" t="s">
        <v>1523</v>
      </c>
      <c r="R60"/>
      <c r="X60" s="7" t="s">
        <v>1203</v>
      </c>
      <c r="Y60" s="7" t="s">
        <v>294</v>
      </c>
      <c r="AA60" s="7">
        <v>1</v>
      </c>
      <c r="AB60" s="7">
        <v>0</v>
      </c>
      <c r="AC60" s="7">
        <v>0</v>
      </c>
      <c r="AD60" s="7">
        <v>0</v>
      </c>
      <c r="AE60" s="7">
        <v>0</v>
      </c>
      <c r="AF60" s="7">
        <v>0</v>
      </c>
      <c r="AG60" s="7">
        <v>0</v>
      </c>
      <c r="AH60" s="7">
        <v>0</v>
      </c>
      <c r="AI60" s="7">
        <v>0</v>
      </c>
      <c r="AJ60" s="7">
        <v>0</v>
      </c>
      <c r="AK60" s="7">
        <v>0</v>
      </c>
      <c r="AL60" s="7">
        <v>0</v>
      </c>
      <c r="AM60" s="7">
        <v>0</v>
      </c>
      <c r="AN60" s="7">
        <v>0</v>
      </c>
      <c r="AT60" s="7" t="s">
        <v>60</v>
      </c>
      <c r="AU60" s="6" t="s">
        <v>60</v>
      </c>
      <c r="AV60" t="s">
        <v>1427</v>
      </c>
      <c r="AW60" s="7" t="s">
        <v>1395</v>
      </c>
      <c r="BA60" s="7">
        <v>1</v>
      </c>
      <c r="BB60" s="7">
        <v>1</v>
      </c>
      <c r="BC60" s="7">
        <v>1</v>
      </c>
      <c r="BD60" s="7">
        <v>0</v>
      </c>
      <c r="BE60" s="7">
        <v>0</v>
      </c>
      <c r="BF60" s="7">
        <v>0</v>
      </c>
      <c r="BG60" s="7">
        <v>0</v>
      </c>
      <c r="BH60" s="7">
        <v>0</v>
      </c>
      <c r="BI60" s="7">
        <v>0</v>
      </c>
      <c r="BJ60" s="7">
        <v>0</v>
      </c>
      <c r="BK60" s="7">
        <v>0</v>
      </c>
      <c r="BL60" s="7">
        <v>0</v>
      </c>
      <c r="BM60" s="7"/>
      <c r="BN60" s="7"/>
      <c r="BO60" s="7"/>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row>
    <row r="61" spans="4:104" x14ac:dyDescent="0.15">
      <c r="D61" s="2" t="s">
        <v>1593</v>
      </c>
      <c r="E61" s="7" t="s">
        <v>357</v>
      </c>
      <c r="F61" s="7" t="s">
        <v>466</v>
      </c>
      <c r="G61" s="7">
        <v>2011</v>
      </c>
      <c r="H61" s="7" t="s">
        <v>467</v>
      </c>
      <c r="I61" s="7" t="s">
        <v>464</v>
      </c>
      <c r="J61" s="7"/>
      <c r="K61" s="7"/>
      <c r="P61" s="7" t="s">
        <v>1523</v>
      </c>
      <c r="R61"/>
      <c r="X61" s="7" t="s">
        <v>1203</v>
      </c>
      <c r="Y61" s="7" t="s">
        <v>1205</v>
      </c>
      <c r="AA61" s="7">
        <v>1</v>
      </c>
      <c r="AB61" s="7">
        <v>0</v>
      </c>
      <c r="AC61" s="7">
        <v>0</v>
      </c>
      <c r="AD61" s="7">
        <v>0</v>
      </c>
      <c r="AE61" s="7">
        <v>0</v>
      </c>
      <c r="AF61" s="7">
        <v>0</v>
      </c>
      <c r="AG61" s="7">
        <v>0</v>
      </c>
      <c r="AH61" s="7">
        <v>0</v>
      </c>
      <c r="AI61" s="7">
        <v>0</v>
      </c>
      <c r="AJ61" s="7">
        <v>0</v>
      </c>
      <c r="AK61" s="7">
        <v>0</v>
      </c>
      <c r="AL61" s="7">
        <v>0</v>
      </c>
      <c r="AM61" s="7">
        <v>0</v>
      </c>
      <c r="AN61" s="7">
        <v>0</v>
      </c>
      <c r="AT61" s="7" t="s">
        <v>60</v>
      </c>
      <c r="AU61" s="6" t="s">
        <v>60</v>
      </c>
      <c r="AV61" t="s">
        <v>1425</v>
      </c>
      <c r="AW61" s="7" t="s">
        <v>1395</v>
      </c>
      <c r="BA61" s="7">
        <v>1</v>
      </c>
      <c r="BB61" s="7">
        <v>1</v>
      </c>
      <c r="BC61" s="7">
        <v>1</v>
      </c>
      <c r="BD61" s="7">
        <v>0</v>
      </c>
      <c r="BE61" s="7">
        <v>0</v>
      </c>
      <c r="BF61" s="7">
        <v>0</v>
      </c>
      <c r="BG61" s="7">
        <v>0</v>
      </c>
      <c r="BH61" s="7">
        <v>0</v>
      </c>
      <c r="BI61" s="7">
        <v>0</v>
      </c>
      <c r="BJ61" s="7">
        <v>0</v>
      </c>
      <c r="BK61" s="7">
        <v>0</v>
      </c>
      <c r="BL61" s="7">
        <v>0</v>
      </c>
      <c r="BM61" s="7"/>
      <c r="BN61" s="7"/>
      <c r="BO61" s="7"/>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row>
    <row r="62" spans="4:104" x14ac:dyDescent="0.15">
      <c r="D62" s="2" t="s">
        <v>1593</v>
      </c>
      <c r="E62" s="7" t="s">
        <v>357</v>
      </c>
      <c r="F62" s="7" t="s">
        <v>466</v>
      </c>
      <c r="G62" s="7">
        <v>2011</v>
      </c>
      <c r="H62" s="7" t="s">
        <v>467</v>
      </c>
      <c r="I62" s="7" t="s">
        <v>464</v>
      </c>
      <c r="J62" s="7"/>
      <c r="K62" s="7"/>
      <c r="P62" s="7" t="s">
        <v>1523</v>
      </c>
      <c r="R62"/>
      <c r="X62" s="7" t="s">
        <v>1203</v>
      </c>
      <c r="Y62" s="7" t="s">
        <v>1205</v>
      </c>
      <c r="AA62" s="7">
        <v>1</v>
      </c>
      <c r="AB62" s="7">
        <v>0</v>
      </c>
      <c r="AC62" s="7">
        <v>0</v>
      </c>
      <c r="AD62" s="7">
        <v>0</v>
      </c>
      <c r="AE62" s="7">
        <v>0</v>
      </c>
      <c r="AF62" s="7">
        <v>0</v>
      </c>
      <c r="AG62" s="7">
        <v>0</v>
      </c>
      <c r="AH62" s="7">
        <v>0</v>
      </c>
      <c r="AI62" s="7">
        <v>0</v>
      </c>
      <c r="AJ62" s="7">
        <v>0</v>
      </c>
      <c r="AK62" s="7">
        <v>0</v>
      </c>
      <c r="AL62" s="7">
        <v>0</v>
      </c>
      <c r="AM62" s="7">
        <v>0</v>
      </c>
      <c r="AN62" s="7">
        <v>0</v>
      </c>
      <c r="AT62" s="7" t="s">
        <v>60</v>
      </c>
      <c r="AU62" s="6" t="s">
        <v>60</v>
      </c>
      <c r="AV62" t="s">
        <v>1427</v>
      </c>
      <c r="AW62" s="7" t="s">
        <v>1395</v>
      </c>
      <c r="BA62" s="7">
        <v>1</v>
      </c>
      <c r="BB62" s="7">
        <v>1</v>
      </c>
      <c r="BC62" s="7">
        <v>1</v>
      </c>
      <c r="BD62" s="7">
        <v>0</v>
      </c>
      <c r="BE62" s="7">
        <v>0</v>
      </c>
      <c r="BF62" s="7">
        <v>0</v>
      </c>
      <c r="BG62" s="7">
        <v>0</v>
      </c>
      <c r="BH62" s="7">
        <v>0</v>
      </c>
      <c r="BI62" s="7">
        <v>0</v>
      </c>
      <c r="BJ62" s="7">
        <v>0</v>
      </c>
      <c r="BK62" s="7">
        <v>0</v>
      </c>
      <c r="BL62" s="7">
        <v>0</v>
      </c>
      <c r="BM62" s="7"/>
      <c r="BN62" s="7"/>
      <c r="BO62" s="7"/>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row>
    <row r="63" spans="4:104" x14ac:dyDescent="0.15">
      <c r="D63" s="2" t="s">
        <v>1594</v>
      </c>
      <c r="E63" s="7" t="s">
        <v>357</v>
      </c>
      <c r="F63" s="7" t="s">
        <v>468</v>
      </c>
      <c r="G63" s="7">
        <v>2004</v>
      </c>
      <c r="H63" s="7" t="s">
        <v>469</v>
      </c>
      <c r="I63" s="7" t="s">
        <v>372</v>
      </c>
      <c r="J63" s="7" t="s">
        <v>470</v>
      </c>
      <c r="K63" s="7" t="s">
        <v>471</v>
      </c>
      <c r="P63" s="7" t="s">
        <v>1523</v>
      </c>
      <c r="Q63" t="s">
        <v>1503</v>
      </c>
      <c r="R63" s="7" t="s">
        <v>1062</v>
      </c>
      <c r="X63" s="7" t="s">
        <v>1206</v>
      </c>
      <c r="Y63" s="7" t="s">
        <v>1177</v>
      </c>
      <c r="AA63" s="7">
        <v>0</v>
      </c>
      <c r="AB63" s="7">
        <v>0</v>
      </c>
      <c r="AC63" s="7">
        <v>0</v>
      </c>
      <c r="AD63" s="7">
        <v>0</v>
      </c>
      <c r="AE63" s="7">
        <v>1</v>
      </c>
      <c r="AF63" s="7">
        <v>0</v>
      </c>
      <c r="AG63" s="7">
        <v>0</v>
      </c>
      <c r="AH63" s="7">
        <v>0</v>
      </c>
      <c r="AI63" s="7">
        <v>0</v>
      </c>
      <c r="AJ63" s="7">
        <v>0</v>
      </c>
      <c r="AK63" s="7">
        <v>0</v>
      </c>
      <c r="AL63" s="7">
        <v>0</v>
      </c>
      <c r="AM63" s="7">
        <v>0</v>
      </c>
      <c r="AN63" s="7">
        <v>0</v>
      </c>
      <c r="AT63" s="7" t="s">
        <v>58</v>
      </c>
      <c r="AU63" s="6" t="s">
        <v>60</v>
      </c>
      <c r="AV63" t="s">
        <v>1423</v>
      </c>
      <c r="AW63" s="7" t="s">
        <v>1395</v>
      </c>
      <c r="BA63" s="7">
        <v>0</v>
      </c>
      <c r="BB63" s="7">
        <v>1</v>
      </c>
      <c r="BC63" s="7">
        <v>1</v>
      </c>
      <c r="BD63" s="7">
        <v>0</v>
      </c>
      <c r="BE63" s="7">
        <v>0</v>
      </c>
      <c r="BF63" s="7">
        <v>0</v>
      </c>
      <c r="BG63" s="7">
        <v>0</v>
      </c>
      <c r="BH63" s="7">
        <v>1</v>
      </c>
      <c r="BI63" s="7">
        <v>0</v>
      </c>
      <c r="BJ63" s="7">
        <v>0</v>
      </c>
      <c r="BK63" s="7">
        <v>0</v>
      </c>
      <c r="BL63" s="7">
        <v>0</v>
      </c>
      <c r="BM63" s="7"/>
      <c r="BN63" s="7"/>
      <c r="BO63" s="7"/>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row>
    <row r="64" spans="4:104" x14ac:dyDescent="0.15">
      <c r="D64" s="2" t="s">
        <v>1595</v>
      </c>
      <c r="E64" s="7" t="s">
        <v>357</v>
      </c>
      <c r="F64" s="7" t="s">
        <v>472</v>
      </c>
      <c r="G64" s="7">
        <v>2008</v>
      </c>
      <c r="H64" s="7" t="s">
        <v>473</v>
      </c>
      <c r="I64" s="7" t="s">
        <v>474</v>
      </c>
      <c r="J64" s="7">
        <v>21</v>
      </c>
      <c r="K64" s="7" t="s">
        <v>475</v>
      </c>
      <c r="P64" t="s">
        <v>68</v>
      </c>
      <c r="Q64" s="7" t="s">
        <v>1038</v>
      </c>
      <c r="R64" s="7" t="s">
        <v>1063</v>
      </c>
      <c r="X64" s="7" t="s">
        <v>1208</v>
      </c>
      <c r="Y64" s="7" t="s">
        <v>1207</v>
      </c>
      <c r="AA64" s="7">
        <v>1</v>
      </c>
      <c r="AB64" s="7">
        <v>0</v>
      </c>
      <c r="AC64" s="7">
        <v>0</v>
      </c>
      <c r="AD64" s="7">
        <v>0</v>
      </c>
      <c r="AE64" s="7">
        <v>0</v>
      </c>
      <c r="AF64" s="7">
        <v>0</v>
      </c>
      <c r="AG64" s="7">
        <v>0</v>
      </c>
      <c r="AH64" s="7">
        <v>0</v>
      </c>
      <c r="AI64" s="7">
        <v>0</v>
      </c>
      <c r="AJ64" s="7">
        <v>0</v>
      </c>
      <c r="AK64" s="7">
        <v>0</v>
      </c>
      <c r="AL64" s="7">
        <v>0</v>
      </c>
      <c r="AM64" s="7">
        <v>0</v>
      </c>
      <c r="AN64" s="7">
        <v>0</v>
      </c>
      <c r="AT64" s="7" t="s">
        <v>58</v>
      </c>
      <c r="AU64" s="6" t="s">
        <v>60</v>
      </c>
      <c r="AV64" t="s">
        <v>1423</v>
      </c>
      <c r="AW64" s="7" t="s">
        <v>1395</v>
      </c>
      <c r="BA64" s="7">
        <v>0</v>
      </c>
      <c r="BB64" s="7">
        <v>1</v>
      </c>
      <c r="BC64" s="7">
        <v>0</v>
      </c>
      <c r="BD64" s="7">
        <v>0</v>
      </c>
      <c r="BE64" s="7">
        <v>0</v>
      </c>
      <c r="BF64" s="7">
        <v>0</v>
      </c>
      <c r="BG64" s="7">
        <v>0</v>
      </c>
      <c r="BH64" s="7">
        <v>0</v>
      </c>
      <c r="BI64" s="7">
        <v>0</v>
      </c>
      <c r="BJ64" s="7">
        <v>0</v>
      </c>
      <c r="BK64" s="7">
        <v>0</v>
      </c>
      <c r="BL64" s="7">
        <v>0</v>
      </c>
      <c r="BM64" s="7"/>
      <c r="BN64" s="7"/>
      <c r="BO64" s="7"/>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row>
    <row r="65" spans="4:104" x14ac:dyDescent="0.15">
      <c r="D65" s="2" t="s">
        <v>1596</v>
      </c>
      <c r="E65" s="7" t="s">
        <v>357</v>
      </c>
      <c r="F65" s="7" t="s">
        <v>476</v>
      </c>
      <c r="G65" s="7">
        <v>2007</v>
      </c>
      <c r="H65" s="7" t="s">
        <v>477</v>
      </c>
      <c r="I65" s="7" t="s">
        <v>478</v>
      </c>
      <c r="J65" s="7" t="s">
        <v>479</v>
      </c>
      <c r="K65" s="7" t="s">
        <v>480</v>
      </c>
      <c r="P65" s="7" t="s">
        <v>1027</v>
      </c>
      <c r="Q65" t="s">
        <v>1504</v>
      </c>
      <c r="R65" s="7" t="s">
        <v>1064</v>
      </c>
      <c r="X65" s="7" t="s">
        <v>1210</v>
      </c>
      <c r="Y65" s="7" t="s">
        <v>1209</v>
      </c>
      <c r="AA65" s="7">
        <v>1</v>
      </c>
      <c r="AB65" s="7">
        <v>0</v>
      </c>
      <c r="AC65" s="7">
        <v>0</v>
      </c>
      <c r="AD65" s="7">
        <v>0</v>
      </c>
      <c r="AE65" s="7">
        <v>0</v>
      </c>
      <c r="AF65" s="7">
        <v>0</v>
      </c>
      <c r="AG65" s="7">
        <v>1</v>
      </c>
      <c r="AH65" s="7">
        <v>0</v>
      </c>
      <c r="AI65" s="7">
        <v>0</v>
      </c>
      <c r="AJ65" s="7">
        <v>0</v>
      </c>
      <c r="AK65" s="7">
        <v>0</v>
      </c>
      <c r="AL65" s="7">
        <v>0</v>
      </c>
      <c r="AM65" s="7">
        <v>0</v>
      </c>
      <c r="AN65" s="7">
        <v>0</v>
      </c>
      <c r="AT65" s="7" t="s">
        <v>58</v>
      </c>
      <c r="AU65" s="6" t="s">
        <v>60</v>
      </c>
      <c r="AV65" t="s">
        <v>1417</v>
      </c>
      <c r="AW65" s="7" t="s">
        <v>1395</v>
      </c>
      <c r="BA65" s="7">
        <v>0</v>
      </c>
      <c r="BB65" s="7">
        <v>0</v>
      </c>
      <c r="BC65" s="7">
        <v>1</v>
      </c>
      <c r="BD65" s="7">
        <v>0</v>
      </c>
      <c r="BE65" s="7">
        <v>0</v>
      </c>
      <c r="BF65" s="7">
        <v>0</v>
      </c>
      <c r="BG65" s="7">
        <v>0</v>
      </c>
      <c r="BH65" s="7">
        <v>1</v>
      </c>
      <c r="BI65" s="7">
        <v>0</v>
      </c>
      <c r="BJ65" s="7">
        <v>0</v>
      </c>
      <c r="BK65" s="7">
        <v>0</v>
      </c>
      <c r="BL65" s="7">
        <v>0</v>
      </c>
      <c r="BM65" s="7"/>
      <c r="BN65" s="7"/>
      <c r="BO65" s="7"/>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row>
    <row r="66" spans="4:104" x14ac:dyDescent="0.15">
      <c r="D66" s="2" t="s">
        <v>1597</v>
      </c>
      <c r="E66" s="7" t="s">
        <v>357</v>
      </c>
      <c r="F66" s="7" t="s">
        <v>481</v>
      </c>
      <c r="G66" s="7">
        <v>2009</v>
      </c>
      <c r="H66" s="7" t="s">
        <v>482</v>
      </c>
      <c r="I66" s="7" t="s">
        <v>483</v>
      </c>
      <c r="J66" s="7">
        <v>29</v>
      </c>
      <c r="K66" s="7" t="s">
        <v>484</v>
      </c>
      <c r="P66" s="7" t="s">
        <v>68</v>
      </c>
      <c r="Q66" t="s">
        <v>1484</v>
      </c>
      <c r="R66" s="7" t="s">
        <v>1065</v>
      </c>
      <c r="X66" s="7" t="s">
        <v>1211</v>
      </c>
      <c r="Y66" s="7" t="s">
        <v>100</v>
      </c>
      <c r="AA66" s="7">
        <v>0</v>
      </c>
      <c r="AB66" s="7">
        <v>0</v>
      </c>
      <c r="AC66" s="7">
        <v>0</v>
      </c>
      <c r="AD66" s="7">
        <v>1</v>
      </c>
      <c r="AE66" s="7">
        <v>1</v>
      </c>
      <c r="AF66" s="7">
        <v>0</v>
      </c>
      <c r="AG66" s="7">
        <v>0</v>
      </c>
      <c r="AH66" s="7">
        <v>0</v>
      </c>
      <c r="AI66" s="7">
        <v>0</v>
      </c>
      <c r="AJ66" s="7">
        <v>1</v>
      </c>
      <c r="AK66" s="7">
        <v>0</v>
      </c>
      <c r="AL66" s="7">
        <v>0</v>
      </c>
      <c r="AM66" s="7">
        <v>0</v>
      </c>
      <c r="AN66" s="7">
        <v>0</v>
      </c>
      <c r="AT66" s="7" t="s">
        <v>58</v>
      </c>
      <c r="AU66" s="6" t="s">
        <v>60</v>
      </c>
      <c r="AV66" t="s">
        <v>1420</v>
      </c>
      <c r="AW66" s="7" t="s">
        <v>58</v>
      </c>
      <c r="BA66" s="7">
        <v>0</v>
      </c>
      <c r="BB66" s="7">
        <v>1</v>
      </c>
      <c r="BC66" s="7">
        <v>1</v>
      </c>
      <c r="BD66" s="7">
        <v>0</v>
      </c>
      <c r="BE66" s="7">
        <v>0</v>
      </c>
      <c r="BF66" s="7">
        <v>1</v>
      </c>
      <c r="BG66" s="7">
        <v>0</v>
      </c>
      <c r="BH66" s="7">
        <v>1</v>
      </c>
      <c r="BI66" s="7">
        <v>0</v>
      </c>
      <c r="BJ66" s="7">
        <v>0</v>
      </c>
      <c r="BK66" s="7">
        <v>0</v>
      </c>
      <c r="BL66" s="7">
        <v>0</v>
      </c>
      <c r="BM66" s="7"/>
      <c r="BN66" s="7"/>
      <c r="BO66" s="7"/>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row>
    <row r="67" spans="4:104" x14ac:dyDescent="0.15">
      <c r="D67" s="2" t="s">
        <v>1598</v>
      </c>
      <c r="E67" s="7" t="s">
        <v>357</v>
      </c>
      <c r="F67" s="7" t="s">
        <v>485</v>
      </c>
      <c r="G67" s="7">
        <v>1996</v>
      </c>
      <c r="H67" s="7" t="s">
        <v>486</v>
      </c>
      <c r="I67" s="7" t="s">
        <v>368</v>
      </c>
      <c r="J67" s="7">
        <v>23</v>
      </c>
      <c r="K67" s="7" t="s">
        <v>487</v>
      </c>
      <c r="P67" t="s">
        <v>1506</v>
      </c>
      <c r="Q67" s="7" t="s">
        <v>1038</v>
      </c>
      <c r="R67" s="7" t="s">
        <v>1066</v>
      </c>
      <c r="X67" s="7" t="s">
        <v>1213</v>
      </c>
      <c r="Y67" s="7" t="s">
        <v>1212</v>
      </c>
      <c r="AA67" s="7">
        <v>1</v>
      </c>
      <c r="AB67" s="7">
        <v>0</v>
      </c>
      <c r="AC67" s="7">
        <v>0</v>
      </c>
      <c r="AD67" s="7">
        <v>0</v>
      </c>
      <c r="AE67" s="7">
        <v>0</v>
      </c>
      <c r="AF67" s="7">
        <v>0</v>
      </c>
      <c r="AG67" s="7">
        <v>1</v>
      </c>
      <c r="AH67" s="7">
        <v>0</v>
      </c>
      <c r="AI67" s="7">
        <v>0</v>
      </c>
      <c r="AJ67" s="7">
        <v>0</v>
      </c>
      <c r="AK67" s="7">
        <v>0</v>
      </c>
      <c r="AL67" s="7">
        <v>0</v>
      </c>
      <c r="AM67" s="7">
        <v>0</v>
      </c>
      <c r="AN67" s="7">
        <v>0</v>
      </c>
      <c r="AT67" s="7" t="s">
        <v>58</v>
      </c>
      <c r="AU67" s="6" t="s">
        <v>60</v>
      </c>
      <c r="AV67" t="s">
        <v>1423</v>
      </c>
      <c r="AW67" s="7" t="s">
        <v>60</v>
      </c>
      <c r="BA67" s="7">
        <v>1</v>
      </c>
      <c r="BB67" s="7">
        <v>0</v>
      </c>
      <c r="BC67" s="7">
        <v>1</v>
      </c>
      <c r="BD67" s="7">
        <v>0</v>
      </c>
      <c r="BE67" s="7">
        <v>1</v>
      </c>
      <c r="BF67" s="7">
        <v>1</v>
      </c>
      <c r="BG67" s="7">
        <v>0</v>
      </c>
      <c r="BH67" s="7">
        <v>1</v>
      </c>
      <c r="BI67" s="7">
        <v>1</v>
      </c>
      <c r="BJ67" s="7">
        <v>0</v>
      </c>
      <c r="BK67" s="7">
        <v>0</v>
      </c>
      <c r="BL67" s="7">
        <v>0</v>
      </c>
      <c r="BM67" s="7"/>
      <c r="BN67" s="7"/>
      <c r="BO67" s="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row>
    <row r="68" spans="4:104" x14ac:dyDescent="0.15">
      <c r="D68" s="2" t="s">
        <v>1599</v>
      </c>
      <c r="E68" s="7" t="s">
        <v>357</v>
      </c>
      <c r="F68" s="7" t="s">
        <v>488</v>
      </c>
      <c r="G68" s="7">
        <v>2009</v>
      </c>
      <c r="H68" s="7" t="s">
        <v>489</v>
      </c>
      <c r="I68" s="7" t="s">
        <v>368</v>
      </c>
      <c r="J68" s="7">
        <v>36</v>
      </c>
      <c r="K68" s="7" t="s">
        <v>490</v>
      </c>
      <c r="P68" s="7" t="s">
        <v>1507</v>
      </c>
      <c r="Q68" t="s">
        <v>1484</v>
      </c>
      <c r="R68" s="7" t="s">
        <v>1067</v>
      </c>
      <c r="X68" s="7" t="s">
        <v>1214</v>
      </c>
      <c r="Y68" s="7" t="s">
        <v>162</v>
      </c>
      <c r="AA68" s="7">
        <v>0</v>
      </c>
      <c r="AB68" s="7">
        <v>1</v>
      </c>
      <c r="AC68" s="7">
        <v>0</v>
      </c>
      <c r="AD68" s="7">
        <v>0</v>
      </c>
      <c r="AE68" s="7">
        <v>0</v>
      </c>
      <c r="AF68" s="7">
        <v>0</v>
      </c>
      <c r="AG68" s="7">
        <v>0</v>
      </c>
      <c r="AH68" s="7">
        <v>0</v>
      </c>
      <c r="AI68" s="7">
        <v>0</v>
      </c>
      <c r="AJ68" s="7">
        <v>0</v>
      </c>
      <c r="AK68" s="7">
        <v>0</v>
      </c>
      <c r="AL68" s="7">
        <v>0</v>
      </c>
      <c r="AM68" s="7">
        <v>0</v>
      </c>
      <c r="AN68" s="7">
        <v>0</v>
      </c>
      <c r="AT68" s="7" t="s">
        <v>58</v>
      </c>
      <c r="AU68" s="6" t="s">
        <v>60</v>
      </c>
      <c r="AV68" t="s">
        <v>1423</v>
      </c>
      <c r="AW68" s="7" t="s">
        <v>1395</v>
      </c>
      <c r="BA68" s="7">
        <v>0</v>
      </c>
      <c r="BB68" s="7">
        <v>1</v>
      </c>
      <c r="BC68" s="7">
        <v>1</v>
      </c>
      <c r="BD68" s="7">
        <v>0</v>
      </c>
      <c r="BE68" s="7">
        <v>0</v>
      </c>
      <c r="BF68" s="7">
        <v>0</v>
      </c>
      <c r="BG68" s="7">
        <v>0</v>
      </c>
      <c r="BH68" s="7">
        <v>0</v>
      </c>
      <c r="BI68" s="7">
        <v>0</v>
      </c>
      <c r="BJ68" s="7">
        <v>0</v>
      </c>
      <c r="BK68" s="7">
        <v>0</v>
      </c>
      <c r="BL68" s="7">
        <v>0</v>
      </c>
      <c r="BM68" s="7"/>
      <c r="BN68" s="7"/>
      <c r="BO68" s="7"/>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row>
    <row r="69" spans="4:104" x14ac:dyDescent="0.15">
      <c r="D69" s="2" t="s">
        <v>1600</v>
      </c>
      <c r="E69" s="7" t="s">
        <v>357</v>
      </c>
      <c r="F69" s="7" t="s">
        <v>491</v>
      </c>
      <c r="G69" s="7">
        <v>2012</v>
      </c>
      <c r="H69" s="7" t="s">
        <v>492</v>
      </c>
      <c r="I69" s="7" t="s">
        <v>493</v>
      </c>
      <c r="J69" s="7">
        <v>66</v>
      </c>
      <c r="K69" s="7" t="s">
        <v>494</v>
      </c>
      <c r="P69" s="7" t="s">
        <v>1524</v>
      </c>
      <c r="Q69" t="s">
        <v>1484</v>
      </c>
      <c r="R69" s="7" t="s">
        <v>1068</v>
      </c>
      <c r="X69" s="7" t="s">
        <v>1215</v>
      </c>
      <c r="Y69" s="7" t="s">
        <v>1177</v>
      </c>
      <c r="AA69" s="7">
        <v>1</v>
      </c>
      <c r="AB69" s="7">
        <v>0</v>
      </c>
      <c r="AC69" s="7">
        <v>0</v>
      </c>
      <c r="AD69" s="7">
        <v>0</v>
      </c>
      <c r="AE69" s="7">
        <v>0</v>
      </c>
      <c r="AF69" s="7">
        <v>0</v>
      </c>
      <c r="AG69" s="7">
        <v>0</v>
      </c>
      <c r="AH69" s="7">
        <v>0</v>
      </c>
      <c r="AI69" s="7">
        <v>0</v>
      </c>
      <c r="AJ69" s="7">
        <v>0</v>
      </c>
      <c r="AK69" s="7">
        <v>0</v>
      </c>
      <c r="AL69" s="7">
        <v>0</v>
      </c>
      <c r="AM69" s="7">
        <v>0</v>
      </c>
      <c r="AN69" s="7">
        <v>0</v>
      </c>
      <c r="AT69" s="7" t="s">
        <v>58</v>
      </c>
      <c r="AU69" s="6" t="s">
        <v>60</v>
      </c>
      <c r="AV69" t="s">
        <v>1423</v>
      </c>
      <c r="AW69" s="7" t="s">
        <v>1395</v>
      </c>
      <c r="BA69" s="7">
        <v>1</v>
      </c>
      <c r="BB69" s="7">
        <v>1</v>
      </c>
      <c r="BC69" s="7">
        <v>1</v>
      </c>
      <c r="BD69" s="7">
        <v>0</v>
      </c>
      <c r="BE69" s="7">
        <v>0</v>
      </c>
      <c r="BF69" s="7">
        <v>0</v>
      </c>
      <c r="BG69" s="7">
        <v>0</v>
      </c>
      <c r="BH69" s="7">
        <v>0</v>
      </c>
      <c r="BI69" s="7">
        <v>0</v>
      </c>
      <c r="BJ69" s="7">
        <v>0</v>
      </c>
      <c r="BK69" s="7">
        <v>0</v>
      </c>
      <c r="BL69" s="7">
        <v>0</v>
      </c>
      <c r="BM69" s="7"/>
      <c r="BN69" s="7"/>
      <c r="BO69" s="7"/>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row>
    <row r="70" spans="4:104" x14ac:dyDescent="0.15">
      <c r="D70" s="2" t="s">
        <v>1601</v>
      </c>
      <c r="E70" s="7" t="s">
        <v>357</v>
      </c>
      <c r="F70" s="7" t="s">
        <v>495</v>
      </c>
      <c r="G70" s="7">
        <v>2003</v>
      </c>
      <c r="H70" s="7" t="s">
        <v>496</v>
      </c>
      <c r="I70" s="7" t="s">
        <v>497</v>
      </c>
      <c r="J70" s="7">
        <v>12</v>
      </c>
      <c r="K70" s="7" t="s">
        <v>498</v>
      </c>
      <c r="P70" s="7" t="s">
        <v>1027</v>
      </c>
      <c r="Q70" t="s">
        <v>1508</v>
      </c>
      <c r="R70" s="7" t="s">
        <v>1069</v>
      </c>
      <c r="X70" s="7" t="s">
        <v>1216</v>
      </c>
      <c r="Y70" s="7" t="s">
        <v>242</v>
      </c>
      <c r="AA70" s="7">
        <v>1</v>
      </c>
      <c r="AB70" s="7">
        <v>0</v>
      </c>
      <c r="AC70" s="7">
        <v>0</v>
      </c>
      <c r="AD70" s="7">
        <v>0</v>
      </c>
      <c r="AE70" s="7">
        <v>0</v>
      </c>
      <c r="AF70" s="7">
        <v>0</v>
      </c>
      <c r="AG70" s="7">
        <v>0</v>
      </c>
      <c r="AH70" s="7">
        <v>0</v>
      </c>
      <c r="AI70" s="7">
        <v>0</v>
      </c>
      <c r="AJ70" s="7">
        <v>0</v>
      </c>
      <c r="AK70" s="7">
        <v>0</v>
      </c>
      <c r="AL70" s="7">
        <v>0</v>
      </c>
      <c r="AM70" s="7">
        <v>0</v>
      </c>
      <c r="AN70" s="7">
        <v>1</v>
      </c>
      <c r="AT70" s="7" t="s">
        <v>58</v>
      </c>
      <c r="AU70" s="6" t="s">
        <v>60</v>
      </c>
      <c r="AV70" t="s">
        <v>1418</v>
      </c>
      <c r="AW70" s="7" t="s">
        <v>58</v>
      </c>
      <c r="AY70" s="7"/>
      <c r="AZ70" s="7" t="s">
        <v>1475</v>
      </c>
      <c r="BA70" s="7">
        <v>1</v>
      </c>
      <c r="BB70" s="7">
        <v>0</v>
      </c>
      <c r="BC70" s="7">
        <v>1</v>
      </c>
      <c r="BD70" s="7">
        <v>0</v>
      </c>
      <c r="BE70" s="7">
        <v>1</v>
      </c>
      <c r="BF70" s="7">
        <v>0</v>
      </c>
      <c r="BG70" s="7">
        <v>0</v>
      </c>
      <c r="BH70" s="7">
        <v>0</v>
      </c>
      <c r="BI70" s="7">
        <v>0</v>
      </c>
      <c r="BJ70" s="7">
        <v>0</v>
      </c>
      <c r="BK70" s="7">
        <v>0</v>
      </c>
      <c r="BL70" s="7">
        <v>0</v>
      </c>
      <c r="BM70" s="7"/>
      <c r="BN70" s="7"/>
      <c r="BO70" s="7">
        <v>3</v>
      </c>
      <c r="BQ70"/>
      <c r="BR70" t="s">
        <v>102</v>
      </c>
      <c r="BS70" t="s">
        <v>1047</v>
      </c>
      <c r="BT70" t="s">
        <v>1476</v>
      </c>
      <c r="BU70"/>
      <c r="BV70"/>
      <c r="BW70"/>
      <c r="BX70"/>
      <c r="BY70"/>
      <c r="BZ70"/>
      <c r="CA70"/>
      <c r="CB70"/>
      <c r="CC70"/>
      <c r="CD70"/>
      <c r="CE70"/>
      <c r="CF70"/>
      <c r="CG70"/>
      <c r="CH70"/>
      <c r="CI70"/>
      <c r="CJ70"/>
      <c r="CK70"/>
      <c r="CL70"/>
      <c r="CM70"/>
      <c r="CN70"/>
      <c r="CO70"/>
      <c r="CP70"/>
      <c r="CQ70"/>
      <c r="CR70"/>
      <c r="CS70"/>
      <c r="CT70"/>
      <c r="CU70"/>
      <c r="CV70"/>
      <c r="CW70"/>
      <c r="CX70"/>
      <c r="CY70"/>
      <c r="CZ70"/>
    </row>
    <row r="71" spans="4:104" x14ac:dyDescent="0.15">
      <c r="D71" s="2" t="s">
        <v>1602</v>
      </c>
      <c r="E71" s="7" t="s">
        <v>357</v>
      </c>
      <c r="F71" s="7" t="s">
        <v>499</v>
      </c>
      <c r="G71" s="7">
        <v>2012</v>
      </c>
      <c r="H71" s="7" t="s">
        <v>500</v>
      </c>
      <c r="I71" s="7" t="s">
        <v>501</v>
      </c>
      <c r="J71" s="7">
        <v>154</v>
      </c>
      <c r="K71" s="7" t="s">
        <v>502</v>
      </c>
      <c r="P71" s="7" t="s">
        <v>1492</v>
      </c>
      <c r="Q71" t="s">
        <v>1129</v>
      </c>
      <c r="R71" s="7" t="s">
        <v>1070</v>
      </c>
      <c r="X71" s="7" t="s">
        <v>1217</v>
      </c>
      <c r="Y71" s="7" t="s">
        <v>1177</v>
      </c>
      <c r="AA71" s="7">
        <v>0</v>
      </c>
      <c r="AB71" s="7">
        <v>0</v>
      </c>
      <c r="AC71" s="7">
        <v>0</v>
      </c>
      <c r="AD71" s="7">
        <v>0</v>
      </c>
      <c r="AE71" s="7">
        <v>0</v>
      </c>
      <c r="AF71" s="7">
        <v>0</v>
      </c>
      <c r="AG71" s="7">
        <v>0</v>
      </c>
      <c r="AH71" s="7">
        <v>0</v>
      </c>
      <c r="AI71" s="7">
        <v>0</v>
      </c>
      <c r="AJ71" s="7">
        <v>0</v>
      </c>
      <c r="AK71" s="7">
        <v>0</v>
      </c>
      <c r="AL71" s="7">
        <v>0</v>
      </c>
      <c r="AM71" s="7">
        <v>0</v>
      </c>
      <c r="AN71" s="7">
        <v>0</v>
      </c>
      <c r="AT71" s="7" t="s">
        <v>58</v>
      </c>
      <c r="AU71" s="6" t="s">
        <v>60</v>
      </c>
      <c r="AV71" t="s">
        <v>1423</v>
      </c>
      <c r="AW71" s="7" t="s">
        <v>58</v>
      </c>
      <c r="BA71" s="7">
        <v>1</v>
      </c>
      <c r="BB71" s="7">
        <v>1</v>
      </c>
      <c r="BC71" s="7">
        <v>1</v>
      </c>
      <c r="BD71" s="7">
        <v>0</v>
      </c>
      <c r="BE71" s="7">
        <v>0</v>
      </c>
      <c r="BF71" s="7">
        <v>1</v>
      </c>
      <c r="BG71" s="7">
        <v>0</v>
      </c>
      <c r="BH71" s="7">
        <v>1</v>
      </c>
      <c r="BI71" s="7">
        <v>1</v>
      </c>
      <c r="BJ71" s="7">
        <v>0</v>
      </c>
      <c r="BK71" s="7">
        <v>0</v>
      </c>
      <c r="BL71" s="7">
        <v>0</v>
      </c>
      <c r="BM71" s="7"/>
      <c r="BN71" s="7"/>
      <c r="BO71" s="7"/>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row>
    <row r="72" spans="4:104" x14ac:dyDescent="0.15">
      <c r="D72" s="2" t="s">
        <v>1602</v>
      </c>
      <c r="E72" s="7" t="s">
        <v>357</v>
      </c>
      <c r="F72" s="7" t="s">
        <v>499</v>
      </c>
      <c r="G72" s="7">
        <v>2012</v>
      </c>
      <c r="H72" s="7" t="s">
        <v>500</v>
      </c>
      <c r="I72" s="7" t="s">
        <v>501</v>
      </c>
      <c r="J72" s="7">
        <v>154</v>
      </c>
      <c r="K72" s="7" t="s">
        <v>502</v>
      </c>
      <c r="P72" s="7" t="s">
        <v>1492</v>
      </c>
      <c r="Q72" t="s">
        <v>1129</v>
      </c>
      <c r="R72" s="7" t="s">
        <v>1070</v>
      </c>
      <c r="X72" s="7" t="s">
        <v>1217</v>
      </c>
      <c r="Y72" s="7" t="s">
        <v>1218</v>
      </c>
      <c r="AA72" s="7">
        <v>1</v>
      </c>
      <c r="AB72" s="7">
        <v>0</v>
      </c>
      <c r="AC72" s="7">
        <v>0</v>
      </c>
      <c r="AD72" s="7">
        <v>0</v>
      </c>
      <c r="AE72" s="7">
        <v>0</v>
      </c>
      <c r="AF72" s="7">
        <v>0</v>
      </c>
      <c r="AG72" s="7">
        <v>0</v>
      </c>
      <c r="AH72" s="7">
        <v>0</v>
      </c>
      <c r="AI72" s="7">
        <v>0</v>
      </c>
      <c r="AJ72" s="7">
        <v>0</v>
      </c>
      <c r="AK72" s="7">
        <v>0</v>
      </c>
      <c r="AL72" s="7">
        <v>0</v>
      </c>
      <c r="AM72" s="7">
        <v>0</v>
      </c>
      <c r="AN72" s="7">
        <v>0</v>
      </c>
      <c r="AT72" s="7" t="s">
        <v>58</v>
      </c>
      <c r="AU72" s="6" t="s">
        <v>60</v>
      </c>
      <c r="AV72" t="s">
        <v>1423</v>
      </c>
      <c r="AW72" s="7" t="s">
        <v>58</v>
      </c>
      <c r="BA72" s="7">
        <v>1</v>
      </c>
      <c r="BB72" s="7">
        <v>1</v>
      </c>
      <c r="BC72" s="7">
        <v>1</v>
      </c>
      <c r="BD72" s="7">
        <v>0</v>
      </c>
      <c r="BE72" s="7">
        <v>0</v>
      </c>
      <c r="BF72" s="7">
        <v>1</v>
      </c>
      <c r="BG72" s="7">
        <v>0</v>
      </c>
      <c r="BH72" s="7">
        <v>1</v>
      </c>
      <c r="BI72" s="7">
        <v>1</v>
      </c>
      <c r="BJ72" s="7">
        <v>0</v>
      </c>
      <c r="BK72" s="7">
        <v>0</v>
      </c>
      <c r="BL72" s="7">
        <v>0</v>
      </c>
      <c r="BM72" s="7"/>
      <c r="BN72" s="7"/>
      <c r="BO72" s="7"/>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row>
    <row r="73" spans="4:104" x14ac:dyDescent="0.15">
      <c r="D73" s="2" t="s">
        <v>1603</v>
      </c>
      <c r="E73" s="7" t="s">
        <v>357</v>
      </c>
      <c r="F73" s="7" t="s">
        <v>503</v>
      </c>
      <c r="G73" s="7">
        <v>2008</v>
      </c>
      <c r="H73" s="7" t="s">
        <v>504</v>
      </c>
      <c r="I73" s="7" t="s">
        <v>505</v>
      </c>
      <c r="J73" s="7" t="s">
        <v>506</v>
      </c>
      <c r="K73" s="7" t="s">
        <v>507</v>
      </c>
      <c r="P73" s="7" t="s">
        <v>1525</v>
      </c>
      <c r="Q73" t="s">
        <v>1509</v>
      </c>
      <c r="R73" s="7" t="s">
        <v>1071</v>
      </c>
      <c r="X73" s="7" t="s">
        <v>1219</v>
      </c>
      <c r="Y73" s="7" t="s">
        <v>162</v>
      </c>
      <c r="AA73" s="7">
        <v>1</v>
      </c>
      <c r="AB73" s="7">
        <v>0</v>
      </c>
      <c r="AC73" s="7">
        <v>0</v>
      </c>
      <c r="AD73" s="7">
        <v>0</v>
      </c>
      <c r="AE73" s="7">
        <v>0</v>
      </c>
      <c r="AF73" s="7">
        <v>0</v>
      </c>
      <c r="AG73" s="7">
        <v>0</v>
      </c>
      <c r="AH73" s="7">
        <v>0</v>
      </c>
      <c r="AI73" s="7">
        <v>0</v>
      </c>
      <c r="AJ73" s="7">
        <v>0</v>
      </c>
      <c r="AK73" s="7">
        <v>0</v>
      </c>
      <c r="AL73" s="7">
        <v>0</v>
      </c>
      <c r="AM73" s="7">
        <v>0</v>
      </c>
      <c r="AN73" s="7">
        <v>0</v>
      </c>
      <c r="AT73" s="7" t="s">
        <v>58</v>
      </c>
      <c r="AU73" s="6" t="s">
        <v>60</v>
      </c>
      <c r="AV73" t="s">
        <v>1435</v>
      </c>
      <c r="AW73" s="7" t="s">
        <v>1395</v>
      </c>
      <c r="BA73" s="7">
        <v>0</v>
      </c>
      <c r="BB73" s="7">
        <v>0</v>
      </c>
      <c r="BC73" s="7">
        <v>1</v>
      </c>
      <c r="BD73" s="7">
        <v>0</v>
      </c>
      <c r="BE73" s="7">
        <v>0</v>
      </c>
      <c r="BF73" s="7">
        <v>0</v>
      </c>
      <c r="BG73" s="7">
        <v>0</v>
      </c>
      <c r="BH73" s="7">
        <v>0</v>
      </c>
      <c r="BI73" s="7">
        <v>0</v>
      </c>
      <c r="BJ73" s="7">
        <v>0</v>
      </c>
      <c r="BK73" s="7">
        <v>0</v>
      </c>
      <c r="BL73" s="7">
        <v>0</v>
      </c>
      <c r="BM73" s="7"/>
      <c r="BN73" s="7"/>
      <c r="BO73" s="7"/>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row>
    <row r="74" spans="4:104" x14ac:dyDescent="0.15">
      <c r="D74" s="2" t="s">
        <v>1604</v>
      </c>
      <c r="E74" s="7" t="s">
        <v>357</v>
      </c>
      <c r="F74" s="7" t="s">
        <v>508</v>
      </c>
      <c r="G74" s="7">
        <v>2004</v>
      </c>
      <c r="H74" s="7" t="s">
        <v>509</v>
      </c>
      <c r="I74" s="7" t="s">
        <v>510</v>
      </c>
      <c r="J74" s="7">
        <v>32</v>
      </c>
      <c r="K74" s="7" t="s">
        <v>511</v>
      </c>
      <c r="P74" s="7" t="s">
        <v>1505</v>
      </c>
      <c r="Q74" t="s">
        <v>1487</v>
      </c>
      <c r="R74" s="7" t="s">
        <v>1072</v>
      </c>
      <c r="X74" s="7" t="s">
        <v>1220</v>
      </c>
      <c r="Y74" s="7" t="s">
        <v>162</v>
      </c>
      <c r="AA74" s="7">
        <v>1</v>
      </c>
      <c r="AB74" s="7">
        <v>1</v>
      </c>
      <c r="AC74" s="7">
        <v>0</v>
      </c>
      <c r="AD74" s="7">
        <v>0</v>
      </c>
      <c r="AE74" s="7">
        <v>0</v>
      </c>
      <c r="AF74" s="7">
        <v>0</v>
      </c>
      <c r="AG74" s="7">
        <v>0</v>
      </c>
      <c r="AH74" s="7">
        <v>0</v>
      </c>
      <c r="AI74" s="7">
        <v>0</v>
      </c>
      <c r="AJ74" s="7">
        <v>0</v>
      </c>
      <c r="AK74" s="7">
        <v>0</v>
      </c>
      <c r="AL74" s="7">
        <v>0</v>
      </c>
      <c r="AM74" s="7">
        <v>1</v>
      </c>
      <c r="AN74" s="7">
        <v>0</v>
      </c>
      <c r="AT74" s="7" t="s">
        <v>58</v>
      </c>
      <c r="AU74" s="6" t="s">
        <v>60</v>
      </c>
      <c r="AV74" t="s">
        <v>1417</v>
      </c>
      <c r="AW74" s="7" t="s">
        <v>1395</v>
      </c>
      <c r="BA74" s="7">
        <v>0</v>
      </c>
      <c r="BB74" s="7">
        <v>0</v>
      </c>
      <c r="BC74" s="7">
        <v>0</v>
      </c>
      <c r="BD74" s="7">
        <v>0</v>
      </c>
      <c r="BE74" s="7">
        <v>0</v>
      </c>
      <c r="BF74" s="7">
        <v>1</v>
      </c>
      <c r="BG74" s="7">
        <v>0</v>
      </c>
      <c r="BH74" s="7">
        <v>1</v>
      </c>
      <c r="BI74" s="7">
        <v>0</v>
      </c>
      <c r="BJ74" s="7">
        <v>0</v>
      </c>
      <c r="BK74" s="7">
        <v>0</v>
      </c>
      <c r="BL74" s="7">
        <v>0</v>
      </c>
      <c r="BM74" s="7"/>
      <c r="BN74" s="7"/>
      <c r="BO74" s="7"/>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row>
    <row r="75" spans="4:104" x14ac:dyDescent="0.15">
      <c r="D75" s="2" t="s">
        <v>1605</v>
      </c>
      <c r="E75" s="7" t="s">
        <v>357</v>
      </c>
      <c r="F75" s="7" t="s">
        <v>512</v>
      </c>
      <c r="G75" s="7">
        <v>2011</v>
      </c>
      <c r="H75" s="7" t="s">
        <v>513</v>
      </c>
      <c r="I75" s="7" t="s">
        <v>514</v>
      </c>
      <c r="J75" s="7">
        <v>10</v>
      </c>
      <c r="K75" s="7" t="s">
        <v>515</v>
      </c>
      <c r="P75" s="7" t="s">
        <v>1526</v>
      </c>
      <c r="Q75" t="s">
        <v>1038</v>
      </c>
      <c r="R75" s="7" t="s">
        <v>1073</v>
      </c>
      <c r="X75" s="7" t="s">
        <v>1222</v>
      </c>
      <c r="Y75" s="7" t="s">
        <v>1221</v>
      </c>
      <c r="AA75" s="7">
        <v>0</v>
      </c>
      <c r="AB75" s="7">
        <v>0</v>
      </c>
      <c r="AC75" s="7">
        <v>0</v>
      </c>
      <c r="AD75" s="7">
        <v>1</v>
      </c>
      <c r="AE75" s="7">
        <v>1</v>
      </c>
      <c r="AF75" s="7">
        <v>0</v>
      </c>
      <c r="AG75" s="7">
        <v>0</v>
      </c>
      <c r="AH75" s="7">
        <v>0</v>
      </c>
      <c r="AI75" s="7">
        <v>0</v>
      </c>
      <c r="AJ75" s="7">
        <v>1</v>
      </c>
      <c r="AK75" s="7">
        <v>0</v>
      </c>
      <c r="AL75" s="7">
        <v>0</v>
      </c>
      <c r="AM75" s="7">
        <v>0</v>
      </c>
      <c r="AN75" s="7">
        <v>0</v>
      </c>
      <c r="AT75" s="7" t="s">
        <v>58</v>
      </c>
      <c r="AU75" s="6" t="s">
        <v>60</v>
      </c>
      <c r="AV75" t="s">
        <v>1417</v>
      </c>
      <c r="AW75" s="7" t="s">
        <v>1395</v>
      </c>
      <c r="BA75" s="7">
        <v>1</v>
      </c>
      <c r="BB75" s="7">
        <v>0</v>
      </c>
      <c r="BC75" s="7">
        <v>1</v>
      </c>
      <c r="BD75" s="7">
        <v>0</v>
      </c>
      <c r="BE75" s="7">
        <v>0</v>
      </c>
      <c r="BF75" s="7">
        <v>0</v>
      </c>
      <c r="BG75" s="7">
        <v>0</v>
      </c>
      <c r="BH75" s="7">
        <v>0</v>
      </c>
      <c r="BI75" s="7">
        <v>0</v>
      </c>
      <c r="BJ75" s="7">
        <v>0</v>
      </c>
      <c r="BK75" s="7">
        <v>0</v>
      </c>
      <c r="BL75" s="7">
        <v>0</v>
      </c>
      <c r="BM75" s="7"/>
      <c r="BN75" s="7"/>
      <c r="BO75" s="7"/>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row>
    <row r="76" spans="4:104" x14ac:dyDescent="0.15">
      <c r="D76" s="2" t="s">
        <v>1606</v>
      </c>
      <c r="E76" s="7" t="s">
        <v>357</v>
      </c>
      <c r="F76" s="7" t="s">
        <v>516</v>
      </c>
      <c r="G76" s="7">
        <v>2012</v>
      </c>
      <c r="H76" s="7" t="s">
        <v>517</v>
      </c>
      <c r="I76" s="7" t="s">
        <v>241</v>
      </c>
      <c r="J76" s="7">
        <v>12</v>
      </c>
      <c r="K76" s="7" t="s">
        <v>518</v>
      </c>
      <c r="P76" s="7" t="s">
        <v>174</v>
      </c>
      <c r="R76" s="7" t="s">
        <v>1074</v>
      </c>
      <c r="X76" s="7" t="s">
        <v>1223</v>
      </c>
      <c r="Y76" s="7" t="s">
        <v>100</v>
      </c>
      <c r="AA76" s="7">
        <v>1</v>
      </c>
      <c r="AB76" s="7">
        <v>0</v>
      </c>
      <c r="AC76" s="7">
        <v>0</v>
      </c>
      <c r="AD76" s="7">
        <v>1</v>
      </c>
      <c r="AE76" s="7">
        <v>0</v>
      </c>
      <c r="AF76" s="7">
        <v>0</v>
      </c>
      <c r="AG76" s="7">
        <v>1</v>
      </c>
      <c r="AH76" s="7">
        <v>0</v>
      </c>
      <c r="AI76" s="7">
        <v>0</v>
      </c>
      <c r="AJ76" s="7">
        <v>0</v>
      </c>
      <c r="AK76" s="7">
        <v>0</v>
      </c>
      <c r="AL76" s="7">
        <v>0</v>
      </c>
      <c r="AM76" s="7">
        <v>0</v>
      </c>
      <c r="AN76" s="7">
        <v>0</v>
      </c>
      <c r="AT76" s="7" t="s">
        <v>58</v>
      </c>
      <c r="AU76" s="6" t="s">
        <v>60</v>
      </c>
      <c r="AV76" t="s">
        <v>1428</v>
      </c>
      <c r="AW76" s="7" t="s">
        <v>58</v>
      </c>
      <c r="BA76" s="7">
        <v>1</v>
      </c>
      <c r="BB76" s="7">
        <v>1</v>
      </c>
      <c r="BC76" s="7">
        <v>1</v>
      </c>
      <c r="BD76" s="7">
        <v>0</v>
      </c>
      <c r="BE76" s="7">
        <v>1</v>
      </c>
      <c r="BF76" s="7">
        <v>1</v>
      </c>
      <c r="BG76" s="7">
        <v>0</v>
      </c>
      <c r="BH76" s="7">
        <v>0</v>
      </c>
      <c r="BI76" s="7">
        <v>0</v>
      </c>
      <c r="BJ76" s="7">
        <v>0</v>
      </c>
      <c r="BK76" s="7">
        <v>0</v>
      </c>
      <c r="BL76" s="7">
        <v>0</v>
      </c>
      <c r="BM76" s="7"/>
      <c r="BN76" s="7"/>
      <c r="BO76" s="7"/>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row>
    <row r="77" spans="4:104" x14ac:dyDescent="0.15">
      <c r="D77" s="2" t="s">
        <v>1607</v>
      </c>
      <c r="E77" s="7" t="s">
        <v>357</v>
      </c>
      <c r="F77" s="7" t="s">
        <v>519</v>
      </c>
      <c r="G77" s="7">
        <v>2000</v>
      </c>
      <c r="H77" s="7" t="s">
        <v>520</v>
      </c>
      <c r="I77" s="7" t="s">
        <v>368</v>
      </c>
      <c r="J77" s="7" t="s">
        <v>521</v>
      </c>
      <c r="K77" s="7" t="s">
        <v>522</v>
      </c>
      <c r="P77" s="7" t="s">
        <v>1522</v>
      </c>
      <c r="Q77" t="s">
        <v>1224</v>
      </c>
      <c r="R77" s="7" t="s">
        <v>1075</v>
      </c>
      <c r="X77" s="7" t="s">
        <v>1224</v>
      </c>
      <c r="Y77" s="7" t="s">
        <v>162</v>
      </c>
      <c r="AA77" s="7">
        <v>1</v>
      </c>
      <c r="AB77" s="7">
        <v>0</v>
      </c>
      <c r="AC77" s="7">
        <v>0</v>
      </c>
      <c r="AD77" s="7">
        <v>0</v>
      </c>
      <c r="AE77" s="7">
        <v>0</v>
      </c>
      <c r="AF77" s="7">
        <v>0</v>
      </c>
      <c r="AG77" s="7">
        <v>0</v>
      </c>
      <c r="AH77" s="7">
        <v>0</v>
      </c>
      <c r="AI77" s="7">
        <v>0</v>
      </c>
      <c r="AJ77" s="7">
        <v>0</v>
      </c>
      <c r="AK77" s="7">
        <v>0</v>
      </c>
      <c r="AL77" s="7">
        <v>0</v>
      </c>
      <c r="AM77" s="7">
        <v>0</v>
      </c>
      <c r="AN77" s="7">
        <v>0</v>
      </c>
      <c r="AT77" s="7" t="s">
        <v>58</v>
      </c>
      <c r="AU77" s="6" t="s">
        <v>60</v>
      </c>
      <c r="AV77" t="s">
        <v>1423</v>
      </c>
      <c r="AW77" s="7" t="s">
        <v>58</v>
      </c>
      <c r="BA77" s="7">
        <v>1</v>
      </c>
      <c r="BB77" s="7">
        <v>1</v>
      </c>
      <c r="BC77" s="7">
        <v>1</v>
      </c>
      <c r="BD77" s="7">
        <v>0</v>
      </c>
      <c r="BE77" s="7">
        <v>0</v>
      </c>
      <c r="BF77" s="7">
        <v>0</v>
      </c>
      <c r="BG77" s="7">
        <v>0</v>
      </c>
      <c r="BH77" s="7">
        <v>1</v>
      </c>
      <c r="BI77" s="7">
        <v>0</v>
      </c>
      <c r="BJ77" s="7">
        <v>0</v>
      </c>
      <c r="BK77" s="7">
        <v>0</v>
      </c>
      <c r="BL77" s="7">
        <v>0</v>
      </c>
      <c r="BM77" s="7"/>
      <c r="BN77" s="7"/>
      <c r="BO77" s="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row>
    <row r="78" spans="4:104" x14ac:dyDescent="0.15">
      <c r="D78" s="2" t="s">
        <v>1608</v>
      </c>
      <c r="E78" s="7" t="s">
        <v>357</v>
      </c>
      <c r="F78" s="7" t="s">
        <v>523</v>
      </c>
      <c r="G78" s="7">
        <v>2009</v>
      </c>
      <c r="H78" s="7" t="s">
        <v>524</v>
      </c>
      <c r="I78" s="7" t="s">
        <v>505</v>
      </c>
      <c r="J78" s="7">
        <v>43</v>
      </c>
      <c r="K78" s="7" t="s">
        <v>525</v>
      </c>
      <c r="P78" s="7" t="s">
        <v>1032</v>
      </c>
      <c r="Q78" t="s">
        <v>1510</v>
      </c>
      <c r="R78" s="7" t="s">
        <v>1076</v>
      </c>
      <c r="X78" s="7" t="s">
        <v>1226</v>
      </c>
      <c r="Y78" s="7" t="s">
        <v>1225</v>
      </c>
      <c r="AA78" s="7">
        <v>1</v>
      </c>
      <c r="AB78" s="7">
        <v>0</v>
      </c>
      <c r="AC78" s="7">
        <v>0</v>
      </c>
      <c r="AD78" s="7">
        <v>0</v>
      </c>
      <c r="AE78" s="7">
        <v>0</v>
      </c>
      <c r="AF78" s="7">
        <v>0</v>
      </c>
      <c r="AG78" s="7">
        <v>0</v>
      </c>
      <c r="AH78" s="7">
        <v>0</v>
      </c>
      <c r="AI78" s="7">
        <v>0</v>
      </c>
      <c r="AJ78" s="7">
        <v>0</v>
      </c>
      <c r="AK78" s="7">
        <v>0</v>
      </c>
      <c r="AL78" s="7">
        <v>0</v>
      </c>
      <c r="AM78" s="7">
        <v>0</v>
      </c>
      <c r="AN78" s="7">
        <v>0</v>
      </c>
      <c r="AT78" s="7" t="s">
        <v>58</v>
      </c>
      <c r="AU78" s="6" t="s">
        <v>60</v>
      </c>
      <c r="AV78" t="s">
        <v>1417</v>
      </c>
      <c r="AW78" s="7" t="s">
        <v>1395</v>
      </c>
      <c r="BA78" s="7">
        <v>0</v>
      </c>
      <c r="BB78" s="7">
        <v>0</v>
      </c>
      <c r="BC78" s="7">
        <v>0</v>
      </c>
      <c r="BD78" s="7">
        <v>0</v>
      </c>
      <c r="BE78" s="7">
        <v>1</v>
      </c>
      <c r="BF78" s="7">
        <v>0</v>
      </c>
      <c r="BG78" s="7">
        <v>0</v>
      </c>
      <c r="BH78" s="7">
        <v>1</v>
      </c>
      <c r="BI78" s="7">
        <v>0</v>
      </c>
      <c r="BJ78" s="7">
        <v>0</v>
      </c>
      <c r="BK78" s="7">
        <v>0</v>
      </c>
      <c r="BL78" s="7">
        <v>0</v>
      </c>
      <c r="BM78" s="7"/>
      <c r="BN78" s="7"/>
      <c r="BO78" s="7"/>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row>
    <row r="79" spans="4:104" x14ac:dyDescent="0.15">
      <c r="D79" s="2" t="s">
        <v>1608</v>
      </c>
      <c r="E79" s="7" t="s">
        <v>357</v>
      </c>
      <c r="F79" s="7" t="s">
        <v>523</v>
      </c>
      <c r="G79" s="7">
        <v>2009</v>
      </c>
      <c r="H79" s="7" t="s">
        <v>524</v>
      </c>
      <c r="I79" s="7" t="s">
        <v>505</v>
      </c>
      <c r="J79" s="7">
        <v>43</v>
      </c>
      <c r="K79" s="7" t="s">
        <v>525</v>
      </c>
      <c r="P79" s="7" t="s">
        <v>1032</v>
      </c>
      <c r="Q79" t="s">
        <v>1510</v>
      </c>
      <c r="R79" s="7" t="s">
        <v>1076</v>
      </c>
      <c r="X79" s="7" t="s">
        <v>1227</v>
      </c>
      <c r="Y79" s="7" t="s">
        <v>242</v>
      </c>
      <c r="AA79" s="7">
        <v>1</v>
      </c>
      <c r="AB79" s="7">
        <v>0</v>
      </c>
      <c r="AC79" s="7">
        <v>0</v>
      </c>
      <c r="AD79" s="7">
        <v>0</v>
      </c>
      <c r="AE79" s="7">
        <v>0</v>
      </c>
      <c r="AF79" s="7">
        <v>0</v>
      </c>
      <c r="AG79" s="7">
        <v>1</v>
      </c>
      <c r="AH79" s="7">
        <v>0</v>
      </c>
      <c r="AI79" s="7">
        <v>0</v>
      </c>
      <c r="AJ79" s="7">
        <v>1</v>
      </c>
      <c r="AK79" s="7">
        <v>0</v>
      </c>
      <c r="AL79" s="7">
        <v>0</v>
      </c>
      <c r="AM79" s="7">
        <v>0</v>
      </c>
      <c r="AN79" s="7">
        <v>0</v>
      </c>
      <c r="AT79" s="7" t="s">
        <v>58</v>
      </c>
      <c r="AU79" s="6" t="s">
        <v>60</v>
      </c>
      <c r="AV79" t="s">
        <v>1417</v>
      </c>
      <c r="AW79" s="7" t="s">
        <v>1395</v>
      </c>
      <c r="BA79" s="7">
        <v>0</v>
      </c>
      <c r="BB79" s="7">
        <v>0</v>
      </c>
      <c r="BC79" s="7">
        <v>0</v>
      </c>
      <c r="BD79" s="7">
        <v>0</v>
      </c>
      <c r="BE79" s="7">
        <v>1</v>
      </c>
      <c r="BF79" s="7">
        <v>0</v>
      </c>
      <c r="BG79" s="7">
        <v>0</v>
      </c>
      <c r="BH79" s="7">
        <v>1</v>
      </c>
      <c r="BI79" s="7">
        <v>0</v>
      </c>
      <c r="BJ79" s="7">
        <v>0</v>
      </c>
      <c r="BK79" s="7">
        <v>0</v>
      </c>
      <c r="BL79" s="7">
        <v>0</v>
      </c>
      <c r="BM79" s="7"/>
      <c r="BN79" s="7"/>
      <c r="BO79" s="7"/>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row>
    <row r="80" spans="4:104" x14ac:dyDescent="0.15">
      <c r="D80" s="2" t="s">
        <v>1608</v>
      </c>
      <c r="E80" s="7" t="s">
        <v>357</v>
      </c>
      <c r="F80" s="7" t="s">
        <v>523</v>
      </c>
      <c r="G80" s="7">
        <v>2009</v>
      </c>
      <c r="H80" s="7" t="s">
        <v>524</v>
      </c>
      <c r="I80" s="7" t="s">
        <v>505</v>
      </c>
      <c r="J80" s="7">
        <v>43</v>
      </c>
      <c r="K80" s="7" t="s">
        <v>525</v>
      </c>
      <c r="P80" s="7" t="s">
        <v>1032</v>
      </c>
      <c r="Q80" t="s">
        <v>1510</v>
      </c>
      <c r="R80" s="7" t="s">
        <v>1076</v>
      </c>
      <c r="X80" s="7" t="s">
        <v>1227</v>
      </c>
      <c r="Y80" s="7" t="s">
        <v>1228</v>
      </c>
      <c r="AA80" s="7">
        <v>1</v>
      </c>
      <c r="AB80" s="7">
        <v>0</v>
      </c>
      <c r="AC80" s="7">
        <v>0</v>
      </c>
      <c r="AD80" s="7">
        <v>0</v>
      </c>
      <c r="AE80" s="7">
        <v>0</v>
      </c>
      <c r="AF80" s="7">
        <v>0</v>
      </c>
      <c r="AG80" s="7">
        <v>1</v>
      </c>
      <c r="AH80" s="7">
        <v>0</v>
      </c>
      <c r="AI80" s="7">
        <v>0</v>
      </c>
      <c r="AJ80" s="7">
        <v>1</v>
      </c>
      <c r="AK80" s="7">
        <v>0</v>
      </c>
      <c r="AL80" s="7">
        <v>0</v>
      </c>
      <c r="AM80" s="7">
        <v>0</v>
      </c>
      <c r="AN80" s="7">
        <v>0</v>
      </c>
      <c r="AT80" s="7" t="s">
        <v>58</v>
      </c>
      <c r="AU80" s="6" t="s">
        <v>60</v>
      </c>
      <c r="AV80" t="s">
        <v>1417</v>
      </c>
      <c r="AW80" s="7" t="s">
        <v>1395</v>
      </c>
      <c r="BA80" s="7">
        <v>0</v>
      </c>
      <c r="BB80" s="7">
        <v>0</v>
      </c>
      <c r="BC80" s="7">
        <v>0</v>
      </c>
      <c r="BD80" s="7">
        <v>0</v>
      </c>
      <c r="BE80" s="7">
        <v>1</v>
      </c>
      <c r="BF80" s="7">
        <v>0</v>
      </c>
      <c r="BG80" s="7">
        <v>0</v>
      </c>
      <c r="BH80" s="7">
        <v>1</v>
      </c>
      <c r="BI80" s="7">
        <v>0</v>
      </c>
      <c r="BJ80" s="7">
        <v>0</v>
      </c>
      <c r="BK80" s="7">
        <v>0</v>
      </c>
      <c r="BL80" s="7">
        <v>0</v>
      </c>
      <c r="BM80" s="7"/>
      <c r="BN80" s="7"/>
      <c r="BO80" s="7"/>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row>
    <row r="81" spans="4:104" x14ac:dyDescent="0.15">
      <c r="D81" s="2" t="s">
        <v>1609</v>
      </c>
      <c r="E81" s="7" t="s">
        <v>357</v>
      </c>
      <c r="F81" s="7" t="s">
        <v>526</v>
      </c>
      <c r="G81" s="7">
        <v>2009</v>
      </c>
      <c r="H81" s="7" t="s">
        <v>527</v>
      </c>
      <c r="I81" s="7" t="s">
        <v>248</v>
      </c>
      <c r="J81" s="7" t="s">
        <v>528</v>
      </c>
      <c r="K81" s="7" t="s">
        <v>529</v>
      </c>
      <c r="P81" t="s">
        <v>68</v>
      </c>
      <c r="Q81" s="7" t="s">
        <v>1038</v>
      </c>
      <c r="R81" s="7" t="s">
        <v>1077</v>
      </c>
      <c r="X81" s="7" t="s">
        <v>1229</v>
      </c>
      <c r="Y81" s="7" t="s">
        <v>162</v>
      </c>
      <c r="AA81" s="7">
        <v>0</v>
      </c>
      <c r="AB81" s="7">
        <v>1</v>
      </c>
      <c r="AC81" s="7">
        <v>0</v>
      </c>
      <c r="AD81" s="7">
        <v>0</v>
      </c>
      <c r="AE81" s="7">
        <v>0</v>
      </c>
      <c r="AF81" s="7">
        <v>0</v>
      </c>
      <c r="AG81" s="7">
        <v>0</v>
      </c>
      <c r="AH81" s="7">
        <v>0</v>
      </c>
      <c r="AI81" s="7">
        <v>0</v>
      </c>
      <c r="AJ81" s="7">
        <v>0</v>
      </c>
      <c r="AK81" s="7">
        <v>0</v>
      </c>
      <c r="AL81" s="7">
        <v>0</v>
      </c>
      <c r="AM81" s="7">
        <v>0</v>
      </c>
      <c r="AN81" s="7">
        <v>0</v>
      </c>
      <c r="AT81" s="7" t="s">
        <v>58</v>
      </c>
      <c r="AU81" s="6" t="s">
        <v>60</v>
      </c>
      <c r="AV81" t="s">
        <v>1417</v>
      </c>
      <c r="AW81" s="7" t="s">
        <v>1395</v>
      </c>
      <c r="BA81" s="7">
        <v>1</v>
      </c>
      <c r="BB81" s="7">
        <v>0</v>
      </c>
      <c r="BC81" s="7">
        <v>0</v>
      </c>
      <c r="BD81" s="7">
        <v>0</v>
      </c>
      <c r="BE81" s="7">
        <v>0</v>
      </c>
      <c r="BF81" s="7">
        <v>0</v>
      </c>
      <c r="BG81" s="7">
        <v>0</v>
      </c>
      <c r="BH81" s="7">
        <v>1</v>
      </c>
      <c r="BI81" s="7">
        <v>0</v>
      </c>
      <c r="BJ81" s="7">
        <v>1</v>
      </c>
      <c r="BK81" s="7">
        <v>0</v>
      </c>
      <c r="BL81" s="7">
        <v>0</v>
      </c>
      <c r="BM81" s="7"/>
      <c r="BN81" s="7"/>
      <c r="BO81" s="7"/>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row>
    <row r="82" spans="4:104" x14ac:dyDescent="0.15">
      <c r="D82" s="2" t="s">
        <v>1610</v>
      </c>
      <c r="E82" s="7" t="s">
        <v>357</v>
      </c>
      <c r="F82" s="7" t="s">
        <v>530</v>
      </c>
      <c r="G82" s="7">
        <v>2009</v>
      </c>
      <c r="H82" s="7" t="s">
        <v>531</v>
      </c>
      <c r="I82" s="7" t="s">
        <v>532</v>
      </c>
      <c r="J82" s="7">
        <v>187</v>
      </c>
      <c r="K82" s="7" t="s">
        <v>533</v>
      </c>
      <c r="P82" s="7" t="s">
        <v>1505</v>
      </c>
      <c r="Q82" t="s">
        <v>1038</v>
      </c>
      <c r="R82" s="7" t="s">
        <v>1078</v>
      </c>
      <c r="X82" s="7" t="s">
        <v>1230</v>
      </c>
      <c r="Y82" s="7" t="s">
        <v>242</v>
      </c>
      <c r="AA82" s="7">
        <v>1</v>
      </c>
      <c r="AB82" s="7">
        <v>0</v>
      </c>
      <c r="AC82" s="7">
        <v>0</v>
      </c>
      <c r="AD82" s="7">
        <v>0</v>
      </c>
      <c r="AE82" s="7">
        <v>0</v>
      </c>
      <c r="AF82" s="7">
        <v>0</v>
      </c>
      <c r="AG82" s="7">
        <v>0</v>
      </c>
      <c r="AH82" s="7">
        <v>0</v>
      </c>
      <c r="AI82" s="7">
        <v>0</v>
      </c>
      <c r="AJ82" s="7">
        <v>0</v>
      </c>
      <c r="AK82" s="7">
        <v>0</v>
      </c>
      <c r="AL82" s="7">
        <v>0</v>
      </c>
      <c r="AM82" s="7">
        <v>0</v>
      </c>
      <c r="AN82" s="7">
        <v>0</v>
      </c>
      <c r="AT82" s="7" t="s">
        <v>58</v>
      </c>
      <c r="AU82" s="6" t="s">
        <v>60</v>
      </c>
      <c r="AV82" t="s">
        <v>1420</v>
      </c>
      <c r="AW82" s="7" t="s">
        <v>1395</v>
      </c>
      <c r="BA82" s="7">
        <v>0</v>
      </c>
      <c r="BB82" s="7">
        <v>1</v>
      </c>
      <c r="BC82" s="7">
        <v>0</v>
      </c>
      <c r="BD82" s="7">
        <v>0</v>
      </c>
      <c r="BE82" s="7">
        <v>0</v>
      </c>
      <c r="BF82" s="7">
        <v>0</v>
      </c>
      <c r="BG82" s="7">
        <v>0</v>
      </c>
      <c r="BH82" s="7">
        <v>1</v>
      </c>
      <c r="BI82" s="7">
        <v>0</v>
      </c>
      <c r="BJ82" s="7">
        <v>0</v>
      </c>
      <c r="BK82" s="7">
        <v>0</v>
      </c>
      <c r="BL82" s="7">
        <v>0</v>
      </c>
      <c r="BM82" s="7"/>
      <c r="BN82" s="7"/>
      <c r="BO82" s="7"/>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row>
    <row r="83" spans="4:104" x14ac:dyDescent="0.15">
      <c r="D83" s="2" t="s">
        <v>1611</v>
      </c>
      <c r="E83" s="7" t="s">
        <v>357</v>
      </c>
      <c r="F83" s="7" t="s">
        <v>534</v>
      </c>
      <c r="G83" s="7">
        <v>2013</v>
      </c>
      <c r="H83" s="7" t="s">
        <v>535</v>
      </c>
      <c r="I83" s="7" t="s">
        <v>536</v>
      </c>
      <c r="J83" s="7" t="s">
        <v>537</v>
      </c>
      <c r="K83" s="7" t="s">
        <v>538</v>
      </c>
      <c r="P83" s="7" t="s">
        <v>68</v>
      </c>
      <c r="Q83" t="s">
        <v>1036</v>
      </c>
      <c r="R83" s="7" t="s">
        <v>1079</v>
      </c>
      <c r="X83" s="7" t="s">
        <v>1231</v>
      </c>
      <c r="Y83" s="7" t="s">
        <v>1177</v>
      </c>
      <c r="AA83" s="7">
        <v>1</v>
      </c>
      <c r="AB83" s="7">
        <v>0</v>
      </c>
      <c r="AC83" s="7">
        <v>0</v>
      </c>
      <c r="AD83" s="7">
        <v>0</v>
      </c>
      <c r="AE83" s="7">
        <v>0</v>
      </c>
      <c r="AF83" s="7">
        <v>0</v>
      </c>
      <c r="AG83" s="7">
        <v>0</v>
      </c>
      <c r="AH83" s="7">
        <v>0</v>
      </c>
      <c r="AI83" s="7">
        <v>0</v>
      </c>
      <c r="AJ83" s="7">
        <v>0</v>
      </c>
      <c r="AK83" s="7">
        <v>0</v>
      </c>
      <c r="AL83" s="7">
        <v>0</v>
      </c>
      <c r="AM83" s="7">
        <v>0</v>
      </c>
      <c r="AN83" s="7">
        <v>0</v>
      </c>
      <c r="AT83" s="7" t="s">
        <v>58</v>
      </c>
      <c r="AU83" s="6" t="s">
        <v>60</v>
      </c>
      <c r="AV83" t="s">
        <v>1436</v>
      </c>
      <c r="AW83" s="7" t="s">
        <v>1395</v>
      </c>
      <c r="BA83" s="7">
        <v>1</v>
      </c>
      <c r="BB83" s="7">
        <v>0</v>
      </c>
      <c r="BC83" s="7">
        <v>1</v>
      </c>
      <c r="BD83" s="7">
        <v>0</v>
      </c>
      <c r="BE83" s="7">
        <v>1</v>
      </c>
      <c r="BF83" s="7">
        <v>0</v>
      </c>
      <c r="BG83" s="7">
        <v>0</v>
      </c>
      <c r="BH83" s="7">
        <v>0</v>
      </c>
      <c r="BI83" s="7">
        <v>0</v>
      </c>
      <c r="BJ83" s="7">
        <v>0</v>
      </c>
      <c r="BK83" s="7">
        <v>0</v>
      </c>
      <c r="BL83" s="7">
        <v>0</v>
      </c>
      <c r="BM83" s="7"/>
      <c r="BN83" s="7"/>
      <c r="BO83" s="7"/>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row>
    <row r="84" spans="4:104" x14ac:dyDescent="0.15">
      <c r="D84" s="2" t="s">
        <v>1612</v>
      </c>
      <c r="E84" s="7" t="s">
        <v>357</v>
      </c>
      <c r="F84" s="7" t="s">
        <v>539</v>
      </c>
      <c r="G84" s="7">
        <v>2012</v>
      </c>
      <c r="H84" s="7" t="s">
        <v>540</v>
      </c>
      <c r="I84" s="7" t="s">
        <v>360</v>
      </c>
      <c r="J84" s="7">
        <v>44</v>
      </c>
      <c r="K84" s="7" t="s">
        <v>541</v>
      </c>
      <c r="P84" t="s">
        <v>68</v>
      </c>
      <c r="Q84" s="7" t="s">
        <v>1034</v>
      </c>
      <c r="R84" s="7" t="s">
        <v>1080</v>
      </c>
      <c r="X84" s="7" t="s">
        <v>1232</v>
      </c>
      <c r="Y84" s="7" t="s">
        <v>1177</v>
      </c>
      <c r="AA84" s="7">
        <v>0</v>
      </c>
      <c r="AB84" s="7">
        <v>0</v>
      </c>
      <c r="AC84" s="7">
        <v>0</v>
      </c>
      <c r="AD84" s="7">
        <v>1</v>
      </c>
      <c r="AE84" s="7">
        <v>0</v>
      </c>
      <c r="AF84" s="7">
        <v>0</v>
      </c>
      <c r="AG84" s="7">
        <v>0</v>
      </c>
      <c r="AH84" s="7">
        <v>0</v>
      </c>
      <c r="AI84" s="7">
        <v>0</v>
      </c>
      <c r="AJ84" s="7">
        <v>0</v>
      </c>
      <c r="AK84" s="7">
        <v>0</v>
      </c>
      <c r="AL84" s="7">
        <v>0</v>
      </c>
      <c r="AM84" s="7">
        <v>0</v>
      </c>
      <c r="AN84" s="7">
        <v>0</v>
      </c>
      <c r="AT84" s="7" t="s">
        <v>58</v>
      </c>
      <c r="AU84" s="6" t="s">
        <v>60</v>
      </c>
      <c r="AV84" t="s">
        <v>1418</v>
      </c>
      <c r="AW84" s="7" t="s">
        <v>1395</v>
      </c>
      <c r="BA84" s="7">
        <v>1</v>
      </c>
      <c r="BB84" s="7">
        <v>0</v>
      </c>
      <c r="BC84" s="7">
        <v>0</v>
      </c>
      <c r="BD84" s="7">
        <v>0</v>
      </c>
      <c r="BE84" s="7">
        <v>0</v>
      </c>
      <c r="BF84" s="7">
        <v>0</v>
      </c>
      <c r="BG84" s="7">
        <v>0</v>
      </c>
      <c r="BH84" s="7">
        <v>0</v>
      </c>
      <c r="BI84" s="7">
        <v>0</v>
      </c>
      <c r="BJ84" s="7">
        <v>0</v>
      </c>
      <c r="BK84" s="7">
        <v>0</v>
      </c>
      <c r="BL84" s="7">
        <v>0</v>
      </c>
      <c r="BM84" s="7"/>
      <c r="BN84" s="7"/>
      <c r="BO84" s="7"/>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row>
    <row r="85" spans="4:104" x14ac:dyDescent="0.15">
      <c r="D85" s="2" t="s">
        <v>1613</v>
      </c>
      <c r="E85" s="7" t="s">
        <v>357</v>
      </c>
      <c r="F85" s="7" t="s">
        <v>542</v>
      </c>
      <c r="G85" s="7">
        <v>2012</v>
      </c>
      <c r="H85" s="7" t="s">
        <v>545</v>
      </c>
      <c r="I85" s="7" t="s">
        <v>546</v>
      </c>
      <c r="J85" s="7" t="s">
        <v>547</v>
      </c>
      <c r="K85" s="7" t="s">
        <v>548</v>
      </c>
      <c r="P85" s="7" t="s">
        <v>107</v>
      </c>
      <c r="Q85" t="s">
        <v>1511</v>
      </c>
      <c r="R85" s="7" t="s">
        <v>1082</v>
      </c>
      <c r="X85" s="7" t="s">
        <v>1234</v>
      </c>
      <c r="Y85" s="7" t="s">
        <v>183</v>
      </c>
      <c r="AA85" s="7">
        <v>1</v>
      </c>
      <c r="AB85" s="7">
        <v>0</v>
      </c>
      <c r="AC85" s="7">
        <v>0</v>
      </c>
      <c r="AD85" s="7">
        <v>0</v>
      </c>
      <c r="AE85" s="7">
        <v>0</v>
      </c>
      <c r="AF85" s="7">
        <v>0</v>
      </c>
      <c r="AG85" s="7">
        <v>0</v>
      </c>
      <c r="AH85" s="7">
        <v>0</v>
      </c>
      <c r="AI85" s="7">
        <v>0</v>
      </c>
      <c r="AJ85" s="7">
        <v>0</v>
      </c>
      <c r="AK85" s="7">
        <v>0</v>
      </c>
      <c r="AL85" s="7">
        <v>0</v>
      </c>
      <c r="AM85" s="7">
        <v>0</v>
      </c>
      <c r="AN85" s="7">
        <v>0</v>
      </c>
      <c r="AT85" s="7" t="s">
        <v>58</v>
      </c>
      <c r="AU85" s="6" t="s">
        <v>60</v>
      </c>
      <c r="AV85" t="s">
        <v>1436</v>
      </c>
      <c r="AW85" s="7" t="s">
        <v>1395</v>
      </c>
      <c r="BA85" s="7">
        <v>1</v>
      </c>
      <c r="BB85" s="7">
        <v>1</v>
      </c>
      <c r="BC85" s="7">
        <v>1</v>
      </c>
      <c r="BD85" s="7">
        <v>0</v>
      </c>
      <c r="BE85" s="7">
        <v>1</v>
      </c>
      <c r="BF85" s="7">
        <v>1</v>
      </c>
      <c r="BG85" s="7">
        <v>0</v>
      </c>
      <c r="BH85" s="7">
        <v>0</v>
      </c>
      <c r="BI85" s="7">
        <v>0</v>
      </c>
      <c r="BJ85" s="7">
        <v>0</v>
      </c>
      <c r="BK85" s="7">
        <v>0</v>
      </c>
      <c r="BL85" s="7">
        <v>0</v>
      </c>
      <c r="BM85" s="7"/>
      <c r="BN85" s="7"/>
      <c r="BO85" s="7"/>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row>
    <row r="86" spans="4:104" x14ac:dyDescent="0.15">
      <c r="D86" s="2" t="s">
        <v>1613</v>
      </c>
      <c r="E86" s="7" t="s">
        <v>357</v>
      </c>
      <c r="F86" s="7" t="s">
        <v>542</v>
      </c>
      <c r="G86" s="7">
        <v>2013</v>
      </c>
      <c r="H86" s="7" t="s">
        <v>543</v>
      </c>
      <c r="I86" s="7" t="s">
        <v>456</v>
      </c>
      <c r="J86" s="7">
        <v>32</v>
      </c>
      <c r="K86" s="7" t="s">
        <v>544</v>
      </c>
      <c r="P86" s="7" t="s">
        <v>1523</v>
      </c>
      <c r="Q86" t="s">
        <v>1485</v>
      </c>
      <c r="R86" s="7" t="s">
        <v>1081</v>
      </c>
      <c r="X86" s="7" t="s">
        <v>1233</v>
      </c>
      <c r="Y86" s="7" t="s">
        <v>183</v>
      </c>
      <c r="AA86" s="7">
        <v>1</v>
      </c>
      <c r="AB86" s="7">
        <v>0</v>
      </c>
      <c r="AC86" s="7">
        <v>0</v>
      </c>
      <c r="AD86" s="7">
        <v>0</v>
      </c>
      <c r="AE86" s="7">
        <v>0</v>
      </c>
      <c r="AF86" s="7">
        <v>0</v>
      </c>
      <c r="AG86" s="7">
        <v>0</v>
      </c>
      <c r="AH86" s="7">
        <v>0</v>
      </c>
      <c r="AI86" s="7">
        <v>0</v>
      </c>
      <c r="AJ86" s="7">
        <v>0</v>
      </c>
      <c r="AK86" s="7">
        <v>0</v>
      </c>
      <c r="AL86" s="7">
        <v>0</v>
      </c>
      <c r="AM86" s="7">
        <v>0</v>
      </c>
      <c r="AN86" s="7">
        <v>0</v>
      </c>
      <c r="AT86" s="7" t="s">
        <v>58</v>
      </c>
      <c r="AU86" s="6" t="s">
        <v>60</v>
      </c>
      <c r="AV86" t="s">
        <v>1436</v>
      </c>
      <c r="AW86" s="7" t="s">
        <v>1395</v>
      </c>
      <c r="BA86" s="7">
        <v>1</v>
      </c>
      <c r="BB86" s="7">
        <v>1</v>
      </c>
      <c r="BC86" s="7">
        <v>1</v>
      </c>
      <c r="BD86" s="7">
        <v>0</v>
      </c>
      <c r="BE86" s="7">
        <v>1</v>
      </c>
      <c r="BF86" s="7">
        <v>1</v>
      </c>
      <c r="BG86" s="7">
        <v>0</v>
      </c>
      <c r="BH86" s="7">
        <v>1</v>
      </c>
      <c r="BI86" s="7">
        <v>0</v>
      </c>
      <c r="BJ86" s="7">
        <v>0</v>
      </c>
      <c r="BK86" s="7">
        <v>0</v>
      </c>
      <c r="BL86" s="7">
        <v>0</v>
      </c>
      <c r="BM86" s="7"/>
      <c r="BN86" s="7"/>
      <c r="BO86" s="7"/>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row>
    <row r="87" spans="4:104" x14ac:dyDescent="0.15">
      <c r="D87" s="2" t="s">
        <v>1614</v>
      </c>
      <c r="E87" s="7" t="s">
        <v>357</v>
      </c>
      <c r="F87" s="7" t="s">
        <v>549</v>
      </c>
      <c r="G87" s="7">
        <v>2000</v>
      </c>
      <c r="H87" s="7" t="s">
        <v>550</v>
      </c>
      <c r="I87" s="7" t="s">
        <v>551</v>
      </c>
      <c r="J87" s="7">
        <v>12</v>
      </c>
      <c r="K87" s="7" t="s">
        <v>552</v>
      </c>
      <c r="P87" s="7" t="s">
        <v>1527</v>
      </c>
      <c r="Q87" t="s">
        <v>1512</v>
      </c>
      <c r="R87" s="7" t="s">
        <v>1083</v>
      </c>
      <c r="X87" s="7" t="s">
        <v>1235</v>
      </c>
      <c r="Y87" s="7" t="s">
        <v>1212</v>
      </c>
      <c r="AA87" s="7">
        <v>1</v>
      </c>
      <c r="AB87" s="7">
        <v>0</v>
      </c>
      <c r="AC87" s="7">
        <v>0</v>
      </c>
      <c r="AD87" s="7">
        <v>0</v>
      </c>
      <c r="AE87" s="7">
        <v>0</v>
      </c>
      <c r="AF87" s="7">
        <v>0</v>
      </c>
      <c r="AG87" s="7">
        <v>0</v>
      </c>
      <c r="AH87" s="7">
        <v>0</v>
      </c>
      <c r="AI87" s="7">
        <v>0</v>
      </c>
      <c r="AJ87" s="7">
        <v>0</v>
      </c>
      <c r="AK87" s="7">
        <v>0</v>
      </c>
      <c r="AL87" s="7">
        <v>0</v>
      </c>
      <c r="AM87" s="7">
        <v>0</v>
      </c>
      <c r="AN87" s="7">
        <v>0</v>
      </c>
      <c r="AT87" s="7" t="s">
        <v>58</v>
      </c>
      <c r="AU87" s="6" t="s">
        <v>60</v>
      </c>
      <c r="AV87" t="s">
        <v>1423</v>
      </c>
      <c r="AW87" s="7" t="s">
        <v>1395</v>
      </c>
      <c r="BA87" s="7">
        <v>0</v>
      </c>
      <c r="BB87" s="7">
        <v>0</v>
      </c>
      <c r="BC87" s="7">
        <v>1</v>
      </c>
      <c r="BD87" s="7">
        <v>1</v>
      </c>
      <c r="BE87" s="7">
        <v>1</v>
      </c>
      <c r="BF87" s="7">
        <v>0</v>
      </c>
      <c r="BG87" s="7">
        <v>0</v>
      </c>
      <c r="BH87" s="7">
        <v>0</v>
      </c>
      <c r="BI87" s="7">
        <v>0</v>
      </c>
      <c r="BJ87" s="7">
        <v>0</v>
      </c>
      <c r="BK87" s="7">
        <v>0</v>
      </c>
      <c r="BL87" s="7">
        <v>0</v>
      </c>
      <c r="BM87" s="7"/>
      <c r="BN87" s="7"/>
      <c r="BO87" s="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row>
    <row r="88" spans="4:104" x14ac:dyDescent="0.15">
      <c r="D88" s="2" t="s">
        <v>1615</v>
      </c>
      <c r="E88" s="7" t="s">
        <v>357</v>
      </c>
      <c r="F88" s="7" t="s">
        <v>553</v>
      </c>
      <c r="G88" s="7">
        <v>2006</v>
      </c>
      <c r="H88" s="7" t="s">
        <v>554</v>
      </c>
      <c r="I88" s="7" t="s">
        <v>555</v>
      </c>
      <c r="J88" s="7">
        <v>82</v>
      </c>
      <c r="K88" s="7" t="s">
        <v>556</v>
      </c>
      <c r="P88" s="7" t="s">
        <v>182</v>
      </c>
      <c r="Q88" t="s">
        <v>1514</v>
      </c>
      <c r="R88" s="7" t="s">
        <v>1084</v>
      </c>
      <c r="X88" s="7" t="s">
        <v>1237</v>
      </c>
      <c r="Y88" s="7" t="s">
        <v>1236</v>
      </c>
      <c r="AA88" s="7">
        <v>0</v>
      </c>
      <c r="AB88" s="7">
        <v>1</v>
      </c>
      <c r="AC88" s="7">
        <v>0</v>
      </c>
      <c r="AD88" s="7">
        <v>0</v>
      </c>
      <c r="AE88" s="7">
        <v>0</v>
      </c>
      <c r="AF88" s="7">
        <v>0</v>
      </c>
      <c r="AG88" s="7">
        <v>0</v>
      </c>
      <c r="AH88" s="7">
        <v>0</v>
      </c>
      <c r="AI88" s="7">
        <v>0</v>
      </c>
      <c r="AJ88" s="7">
        <v>0</v>
      </c>
      <c r="AK88" s="7">
        <v>0</v>
      </c>
      <c r="AL88" s="7">
        <v>0</v>
      </c>
      <c r="AM88" s="7">
        <v>0</v>
      </c>
      <c r="AN88" s="7">
        <v>0</v>
      </c>
      <c r="AT88" s="7" t="s">
        <v>60</v>
      </c>
      <c r="AU88" s="6" t="s">
        <v>60</v>
      </c>
      <c r="AV88" t="s">
        <v>1425</v>
      </c>
      <c r="AW88" s="7" t="s">
        <v>1395</v>
      </c>
      <c r="BA88" s="7">
        <v>1</v>
      </c>
      <c r="BB88" s="7">
        <v>0</v>
      </c>
      <c r="BC88" s="7">
        <v>1</v>
      </c>
      <c r="BD88" s="7">
        <v>0</v>
      </c>
      <c r="BE88" s="7">
        <v>0</v>
      </c>
      <c r="BF88" s="7">
        <v>0</v>
      </c>
      <c r="BG88" s="7">
        <v>0</v>
      </c>
      <c r="BH88" s="7">
        <v>1</v>
      </c>
      <c r="BI88" s="7">
        <v>0</v>
      </c>
      <c r="BJ88" s="7">
        <v>0</v>
      </c>
      <c r="BK88" s="7">
        <v>0</v>
      </c>
      <c r="BL88" s="7">
        <v>0</v>
      </c>
      <c r="BM88" s="7"/>
      <c r="BN88" s="7"/>
      <c r="BO88" s="7"/>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row>
    <row r="89" spans="4:104" x14ac:dyDescent="0.15">
      <c r="D89" s="2" t="s">
        <v>1615</v>
      </c>
      <c r="E89" s="7" t="s">
        <v>357</v>
      </c>
      <c r="F89" s="7" t="s">
        <v>553</v>
      </c>
      <c r="G89" s="7">
        <v>2006</v>
      </c>
      <c r="H89" s="7" t="s">
        <v>554</v>
      </c>
      <c r="I89" s="7" t="s">
        <v>555</v>
      </c>
      <c r="J89" s="7">
        <v>82</v>
      </c>
      <c r="K89" s="7" t="s">
        <v>556</v>
      </c>
      <c r="P89" s="7" t="s">
        <v>182</v>
      </c>
      <c r="Q89" t="s">
        <v>1514</v>
      </c>
      <c r="R89" s="7" t="s">
        <v>1084</v>
      </c>
      <c r="X89" s="7" t="s">
        <v>1237</v>
      </c>
      <c r="Y89" s="7" t="s">
        <v>1236</v>
      </c>
      <c r="AA89" s="7">
        <v>0</v>
      </c>
      <c r="AB89" s="7">
        <v>1</v>
      </c>
      <c r="AC89" s="7">
        <v>0</v>
      </c>
      <c r="AD89" s="7">
        <v>0</v>
      </c>
      <c r="AE89" s="7">
        <v>0</v>
      </c>
      <c r="AF89" s="7">
        <v>0</v>
      </c>
      <c r="AG89" s="7">
        <v>0</v>
      </c>
      <c r="AH89" s="7">
        <v>0</v>
      </c>
      <c r="AI89" s="7">
        <v>0</v>
      </c>
      <c r="AJ89" s="7">
        <v>0</v>
      </c>
      <c r="AK89" s="7">
        <v>0</v>
      </c>
      <c r="AL89" s="7">
        <v>0</v>
      </c>
      <c r="AM89" s="7">
        <v>0</v>
      </c>
      <c r="AN89" s="7">
        <v>0</v>
      </c>
      <c r="AT89" s="7" t="s">
        <v>60</v>
      </c>
      <c r="AU89" s="6" t="s">
        <v>60</v>
      </c>
      <c r="AV89" t="s">
        <v>1426</v>
      </c>
      <c r="AW89" s="7" t="s">
        <v>1395</v>
      </c>
      <c r="BA89" s="7">
        <v>1</v>
      </c>
      <c r="BB89" s="7">
        <v>0</v>
      </c>
      <c r="BC89" s="7">
        <v>1</v>
      </c>
      <c r="BD89" s="7">
        <v>0</v>
      </c>
      <c r="BE89" s="7">
        <v>0</v>
      </c>
      <c r="BF89" s="7">
        <v>0</v>
      </c>
      <c r="BG89" s="7">
        <v>0</v>
      </c>
      <c r="BH89" s="7">
        <v>1</v>
      </c>
      <c r="BI89" s="7">
        <v>0</v>
      </c>
      <c r="BJ89" s="7">
        <v>0</v>
      </c>
      <c r="BK89" s="7">
        <v>0</v>
      </c>
      <c r="BL89" s="7">
        <v>0</v>
      </c>
      <c r="BM89" s="7"/>
      <c r="BN89" s="7"/>
      <c r="BO89" s="7"/>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row>
    <row r="90" spans="4:104" x14ac:dyDescent="0.15">
      <c r="D90" s="2" t="s">
        <v>1615</v>
      </c>
      <c r="E90" s="7" t="s">
        <v>357</v>
      </c>
      <c r="F90" s="7" t="s">
        <v>553</v>
      </c>
      <c r="G90" s="7">
        <v>2006</v>
      </c>
      <c r="H90" s="7" t="s">
        <v>554</v>
      </c>
      <c r="I90" s="7" t="s">
        <v>555</v>
      </c>
      <c r="J90" s="7">
        <v>82</v>
      </c>
      <c r="K90" s="7" t="s">
        <v>556</v>
      </c>
      <c r="P90" s="7" t="s">
        <v>182</v>
      </c>
      <c r="Q90" t="s">
        <v>1514</v>
      </c>
      <c r="R90" s="7" t="s">
        <v>1084</v>
      </c>
      <c r="X90" s="7" t="s">
        <v>1237</v>
      </c>
      <c r="Y90" s="7" t="s">
        <v>1236</v>
      </c>
      <c r="AA90" s="7">
        <v>0</v>
      </c>
      <c r="AB90" s="7">
        <v>1</v>
      </c>
      <c r="AC90" s="7">
        <v>0</v>
      </c>
      <c r="AD90" s="7">
        <v>0</v>
      </c>
      <c r="AE90" s="7">
        <v>0</v>
      </c>
      <c r="AF90" s="7">
        <v>0</v>
      </c>
      <c r="AG90" s="7">
        <v>0</v>
      </c>
      <c r="AH90" s="7">
        <v>0</v>
      </c>
      <c r="AI90" s="7">
        <v>0</v>
      </c>
      <c r="AJ90" s="7">
        <v>0</v>
      </c>
      <c r="AK90" s="7">
        <v>0</v>
      </c>
      <c r="AL90" s="7">
        <v>0</v>
      </c>
      <c r="AM90" s="7">
        <v>0</v>
      </c>
      <c r="AN90" s="7">
        <v>0</v>
      </c>
      <c r="AT90" s="7" t="s">
        <v>60</v>
      </c>
      <c r="AU90" s="6" t="s">
        <v>60</v>
      </c>
      <c r="AV90" t="s">
        <v>1427</v>
      </c>
      <c r="AW90" s="7" t="s">
        <v>1395</v>
      </c>
      <c r="BA90" s="7">
        <v>1</v>
      </c>
      <c r="BB90" s="7">
        <v>0</v>
      </c>
      <c r="BC90" s="7">
        <v>1</v>
      </c>
      <c r="BD90" s="7">
        <v>0</v>
      </c>
      <c r="BE90" s="7">
        <v>0</v>
      </c>
      <c r="BF90" s="7">
        <v>0</v>
      </c>
      <c r="BG90" s="7">
        <v>0</v>
      </c>
      <c r="BH90" s="7">
        <v>1</v>
      </c>
      <c r="BI90" s="7">
        <v>0</v>
      </c>
      <c r="BJ90" s="7">
        <v>0</v>
      </c>
      <c r="BK90" s="7">
        <v>0</v>
      </c>
      <c r="BL90" s="7">
        <v>0</v>
      </c>
      <c r="BM90" s="7"/>
      <c r="BN90" s="7"/>
      <c r="BO90" s="7"/>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row>
    <row r="91" spans="4:104" x14ac:dyDescent="0.15">
      <c r="D91" s="2" t="s">
        <v>1616</v>
      </c>
      <c r="E91" s="7" t="s">
        <v>357</v>
      </c>
      <c r="F91" s="7" t="s">
        <v>557</v>
      </c>
      <c r="G91" s="7">
        <v>2012</v>
      </c>
      <c r="H91" s="7" t="s">
        <v>558</v>
      </c>
      <c r="I91" s="7" t="s">
        <v>98</v>
      </c>
      <c r="J91" s="7" t="s">
        <v>559</v>
      </c>
      <c r="K91" s="7" t="s">
        <v>560</v>
      </c>
      <c r="P91" s="7" t="s">
        <v>1507</v>
      </c>
      <c r="Q91" t="s">
        <v>1484</v>
      </c>
      <c r="R91" s="7" t="s">
        <v>1085</v>
      </c>
      <c r="X91" s="7" t="s">
        <v>1238</v>
      </c>
      <c r="Y91" s="7" t="s">
        <v>183</v>
      </c>
      <c r="AA91" s="7">
        <v>1</v>
      </c>
      <c r="AB91" s="7">
        <v>0</v>
      </c>
      <c r="AC91" s="7">
        <v>0</v>
      </c>
      <c r="AD91" s="7">
        <v>0</v>
      </c>
      <c r="AE91" s="7">
        <v>0</v>
      </c>
      <c r="AF91" s="7">
        <v>0</v>
      </c>
      <c r="AG91" s="7">
        <v>0</v>
      </c>
      <c r="AH91" s="7">
        <v>0</v>
      </c>
      <c r="AI91" s="7">
        <v>0</v>
      </c>
      <c r="AJ91" s="7">
        <v>0</v>
      </c>
      <c r="AK91" s="7">
        <v>0</v>
      </c>
      <c r="AL91" s="7">
        <v>0</v>
      </c>
      <c r="AM91" s="7">
        <v>0</v>
      </c>
      <c r="AN91" s="7">
        <v>0</v>
      </c>
      <c r="AT91" s="7" t="s">
        <v>58</v>
      </c>
      <c r="AU91" s="6" t="s">
        <v>60</v>
      </c>
      <c r="AV91" t="s">
        <v>1423</v>
      </c>
      <c r="AW91" s="7" t="s">
        <v>1395</v>
      </c>
      <c r="BA91" s="7">
        <v>0</v>
      </c>
      <c r="BB91" s="7">
        <v>0</v>
      </c>
      <c r="BC91" s="7">
        <v>1</v>
      </c>
      <c r="BD91" s="7">
        <v>0</v>
      </c>
      <c r="BE91" s="7">
        <v>1</v>
      </c>
      <c r="BF91" s="7">
        <v>0</v>
      </c>
      <c r="BG91" s="7">
        <v>0</v>
      </c>
      <c r="BH91" s="7">
        <v>0</v>
      </c>
      <c r="BI91" s="7">
        <v>0</v>
      </c>
      <c r="BJ91" s="7">
        <v>0</v>
      </c>
      <c r="BK91" s="7">
        <v>0</v>
      </c>
      <c r="BL91" s="7">
        <v>0</v>
      </c>
      <c r="BM91" s="7"/>
      <c r="BN91" s="7"/>
      <c r="BO91" s="7"/>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row>
    <row r="92" spans="4:104" x14ac:dyDescent="0.15">
      <c r="D92" s="2" t="s">
        <v>1617</v>
      </c>
      <c r="E92" s="7" t="s">
        <v>357</v>
      </c>
      <c r="F92" s="7" t="s">
        <v>561</v>
      </c>
      <c r="G92" s="7">
        <v>2013</v>
      </c>
      <c r="H92" s="7" t="s">
        <v>562</v>
      </c>
      <c r="I92" s="7" t="s">
        <v>563</v>
      </c>
      <c r="J92" s="7">
        <v>128</v>
      </c>
      <c r="K92" s="7" t="s">
        <v>564</v>
      </c>
      <c r="P92" s="7" t="s">
        <v>1523</v>
      </c>
      <c r="Q92" t="s">
        <v>1515</v>
      </c>
      <c r="R92" s="7" t="s">
        <v>1086</v>
      </c>
      <c r="X92" s="7" t="s">
        <v>1239</v>
      </c>
      <c r="Y92" s="7" t="s">
        <v>100</v>
      </c>
      <c r="AA92" s="7">
        <v>1</v>
      </c>
      <c r="AB92" s="7">
        <v>0</v>
      </c>
      <c r="AC92" s="7">
        <v>1</v>
      </c>
      <c r="AD92" s="7">
        <v>0</v>
      </c>
      <c r="AE92" s="7">
        <v>0</v>
      </c>
      <c r="AF92" s="7">
        <v>0</v>
      </c>
      <c r="AG92" s="7">
        <v>1</v>
      </c>
      <c r="AH92" s="7">
        <v>0</v>
      </c>
      <c r="AI92" s="7">
        <v>0</v>
      </c>
      <c r="AJ92" s="7">
        <v>0</v>
      </c>
      <c r="AK92" s="7">
        <v>0</v>
      </c>
      <c r="AL92" s="7">
        <v>0</v>
      </c>
      <c r="AM92" s="7">
        <v>0</v>
      </c>
      <c r="AN92" s="7">
        <v>0</v>
      </c>
      <c r="AT92" s="7" t="s">
        <v>58</v>
      </c>
      <c r="AU92" s="6" t="s">
        <v>60</v>
      </c>
      <c r="AV92" t="s">
        <v>1423</v>
      </c>
      <c r="AW92" s="7" t="s">
        <v>1395</v>
      </c>
      <c r="BA92" s="7">
        <v>0</v>
      </c>
      <c r="BB92" s="7">
        <v>1</v>
      </c>
      <c r="BC92" s="7">
        <v>1</v>
      </c>
      <c r="BD92" s="7">
        <v>0</v>
      </c>
      <c r="BE92" s="7">
        <v>1</v>
      </c>
      <c r="BF92" s="7">
        <v>0</v>
      </c>
      <c r="BG92" s="7">
        <v>0</v>
      </c>
      <c r="BH92" s="7">
        <v>0</v>
      </c>
      <c r="BI92" s="7">
        <v>0</v>
      </c>
      <c r="BJ92" s="7">
        <v>0</v>
      </c>
      <c r="BK92" s="7">
        <v>0</v>
      </c>
      <c r="BL92" s="7">
        <v>0</v>
      </c>
      <c r="BM92" s="7"/>
      <c r="BN92" s="7"/>
      <c r="BO92" s="7"/>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row>
    <row r="93" spans="4:104" x14ac:dyDescent="0.15">
      <c r="D93" s="2" t="s">
        <v>1618</v>
      </c>
      <c r="E93" s="7" t="s">
        <v>357</v>
      </c>
      <c r="F93" s="7" t="s">
        <v>565</v>
      </c>
      <c r="G93" s="7">
        <v>2013</v>
      </c>
      <c r="H93" s="7" t="s">
        <v>566</v>
      </c>
      <c r="I93" s="7" t="s">
        <v>567</v>
      </c>
      <c r="J93" s="7" t="s">
        <v>568</v>
      </c>
      <c r="K93" s="7" t="s">
        <v>569</v>
      </c>
      <c r="P93" s="7" t="s">
        <v>1027</v>
      </c>
      <c r="Q93" t="s">
        <v>1516</v>
      </c>
      <c r="R93" s="7" t="s">
        <v>1087</v>
      </c>
      <c r="X93" s="7" t="s">
        <v>1240</v>
      </c>
      <c r="Y93" s="7" t="s">
        <v>254</v>
      </c>
      <c r="AA93" s="7">
        <v>0</v>
      </c>
      <c r="AB93" s="7">
        <v>0</v>
      </c>
      <c r="AC93" s="7">
        <v>1</v>
      </c>
      <c r="AD93" s="7">
        <v>0</v>
      </c>
      <c r="AE93" s="7">
        <v>0</v>
      </c>
      <c r="AF93" s="7">
        <v>0</v>
      </c>
      <c r="AG93" s="7">
        <v>0</v>
      </c>
      <c r="AH93" s="7">
        <v>0</v>
      </c>
      <c r="AI93" s="7">
        <v>0</v>
      </c>
      <c r="AJ93" s="7">
        <v>0</v>
      </c>
      <c r="AK93" s="7">
        <v>0</v>
      </c>
      <c r="AL93" s="7">
        <v>0</v>
      </c>
      <c r="AM93" s="7">
        <v>0</v>
      </c>
      <c r="AN93" s="7">
        <v>0</v>
      </c>
      <c r="AT93" s="7" t="s">
        <v>58</v>
      </c>
      <c r="AU93" s="6" t="s">
        <v>60</v>
      </c>
      <c r="AV93" t="s">
        <v>1423</v>
      </c>
      <c r="AW93" s="7" t="s">
        <v>1395</v>
      </c>
      <c r="BA93" s="7">
        <v>0</v>
      </c>
      <c r="BB93" s="7">
        <v>0</v>
      </c>
      <c r="BC93" s="7">
        <v>0</v>
      </c>
      <c r="BD93" s="7">
        <v>0</v>
      </c>
      <c r="BE93" s="7">
        <v>0</v>
      </c>
      <c r="BF93" s="7">
        <v>0</v>
      </c>
      <c r="BG93" s="7">
        <v>0</v>
      </c>
      <c r="BH93" s="7">
        <v>0</v>
      </c>
      <c r="BI93" s="7">
        <v>1</v>
      </c>
      <c r="BJ93" s="7">
        <v>0</v>
      </c>
      <c r="BK93" s="7">
        <v>0</v>
      </c>
      <c r="BL93" s="7">
        <v>0</v>
      </c>
      <c r="BM93" s="7"/>
      <c r="BN93" s="7"/>
      <c r="BO93" s="7"/>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row>
    <row r="94" spans="4:104" x14ac:dyDescent="0.15">
      <c r="D94" s="2" t="s">
        <v>1619</v>
      </c>
      <c r="E94" s="7" t="s">
        <v>570</v>
      </c>
      <c r="F94" s="7" t="s">
        <v>571</v>
      </c>
      <c r="G94" s="7">
        <v>2005</v>
      </c>
      <c r="H94" s="7" t="s">
        <v>572</v>
      </c>
      <c r="I94" s="7"/>
      <c r="J94" s="7"/>
      <c r="K94" s="7"/>
      <c r="P94" t="s">
        <v>1505</v>
      </c>
      <c r="Q94" t="s">
        <v>1517</v>
      </c>
      <c r="R94"/>
      <c r="X94" s="7" t="s">
        <v>1241</v>
      </c>
      <c r="Y94" s="7" t="s">
        <v>1228</v>
      </c>
      <c r="AA94" s="7">
        <v>1</v>
      </c>
      <c r="AB94" s="7">
        <v>0</v>
      </c>
      <c r="AC94" s="7">
        <v>0</v>
      </c>
      <c r="AD94" s="7">
        <v>0</v>
      </c>
      <c r="AE94" s="7">
        <v>0</v>
      </c>
      <c r="AF94" s="7">
        <v>0</v>
      </c>
      <c r="AG94" s="7">
        <v>0</v>
      </c>
      <c r="AH94" s="7">
        <v>0</v>
      </c>
      <c r="AI94" s="7">
        <v>0</v>
      </c>
      <c r="AJ94" s="7">
        <v>0</v>
      </c>
      <c r="AK94" s="7">
        <v>0</v>
      </c>
      <c r="AL94" s="7">
        <v>0</v>
      </c>
      <c r="AM94" s="7">
        <v>0</v>
      </c>
      <c r="AN94" s="7">
        <v>0</v>
      </c>
      <c r="AT94" s="7" t="s">
        <v>58</v>
      </c>
      <c r="AU94" s="6" t="s">
        <v>60</v>
      </c>
      <c r="AV94" t="s">
        <v>1437</v>
      </c>
      <c r="AW94" s="7" t="s">
        <v>58</v>
      </c>
      <c r="BA94" s="7">
        <v>0</v>
      </c>
      <c r="BB94" s="7">
        <v>1</v>
      </c>
      <c r="BC94" s="7">
        <v>0</v>
      </c>
      <c r="BD94" s="7">
        <v>0</v>
      </c>
      <c r="BE94" s="7">
        <v>0</v>
      </c>
      <c r="BF94" s="7">
        <v>0</v>
      </c>
      <c r="BG94" s="7">
        <v>0</v>
      </c>
      <c r="BH94" s="7">
        <v>1</v>
      </c>
      <c r="BI94" s="7">
        <v>0</v>
      </c>
      <c r="BJ94" s="7">
        <v>0</v>
      </c>
      <c r="BK94" s="7">
        <v>0</v>
      </c>
      <c r="BL94" s="7">
        <v>0</v>
      </c>
      <c r="BM94" s="7"/>
      <c r="BN94" s="7"/>
      <c r="BO94" s="7"/>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row>
    <row r="95" spans="4:104" x14ac:dyDescent="0.15">
      <c r="D95" s="2" t="s">
        <v>1620</v>
      </c>
      <c r="E95" s="7" t="s">
        <v>357</v>
      </c>
      <c r="F95" s="7" t="s">
        <v>573</v>
      </c>
      <c r="G95" s="7">
        <v>2000</v>
      </c>
      <c r="H95" s="7" t="s">
        <v>574</v>
      </c>
      <c r="I95" s="7" t="s">
        <v>474</v>
      </c>
      <c r="J95" s="7">
        <v>13</v>
      </c>
      <c r="K95" s="7" t="s">
        <v>575</v>
      </c>
      <c r="P95" t="s">
        <v>68</v>
      </c>
      <c r="Q95" s="7" t="s">
        <v>1038</v>
      </c>
      <c r="R95"/>
      <c r="X95" s="7" t="s">
        <v>1242</v>
      </c>
      <c r="Y95" s="7" t="s">
        <v>242</v>
      </c>
      <c r="AA95" s="7">
        <v>0</v>
      </c>
      <c r="AB95" s="7">
        <v>0</v>
      </c>
      <c r="AC95" s="7">
        <v>0</v>
      </c>
      <c r="AD95" s="7">
        <v>0</v>
      </c>
      <c r="AE95" s="7">
        <v>0</v>
      </c>
      <c r="AF95" s="7">
        <v>0</v>
      </c>
      <c r="AG95" s="7">
        <v>0</v>
      </c>
      <c r="AH95" s="7">
        <v>0</v>
      </c>
      <c r="AI95" s="7">
        <v>0</v>
      </c>
      <c r="AJ95" s="7">
        <v>0</v>
      </c>
      <c r="AK95" s="7">
        <v>0</v>
      </c>
      <c r="AL95" s="7">
        <v>0</v>
      </c>
      <c r="AM95" s="7">
        <v>0</v>
      </c>
      <c r="AN95" s="7">
        <v>0</v>
      </c>
      <c r="AT95" s="7" t="s">
        <v>58</v>
      </c>
      <c r="AU95" s="6" t="s">
        <v>60</v>
      </c>
      <c r="AV95" t="s">
        <v>1438</v>
      </c>
      <c r="AW95" s="7" t="s">
        <v>58</v>
      </c>
      <c r="BA95" s="7">
        <v>1</v>
      </c>
      <c r="BB95" s="7">
        <v>0</v>
      </c>
      <c r="BC95" s="7">
        <v>0</v>
      </c>
      <c r="BD95" s="7">
        <v>0</v>
      </c>
      <c r="BE95" s="7">
        <v>0</v>
      </c>
      <c r="BF95" s="7">
        <v>1</v>
      </c>
      <c r="BG95" s="7">
        <v>0</v>
      </c>
      <c r="BH95" s="7">
        <v>0</v>
      </c>
      <c r="BI95" s="7">
        <v>1</v>
      </c>
      <c r="BJ95" s="7">
        <v>0</v>
      </c>
      <c r="BK95" s="7">
        <v>0</v>
      </c>
      <c r="BL95" s="7">
        <v>0</v>
      </c>
      <c r="BM95" s="7"/>
      <c r="BN95" s="7"/>
      <c r="BO95" s="7"/>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row>
    <row r="96" spans="4:104" x14ac:dyDescent="0.15">
      <c r="D96" s="2" t="s">
        <v>1620</v>
      </c>
      <c r="E96" s="7" t="s">
        <v>357</v>
      </c>
      <c r="F96" s="7" t="s">
        <v>573</v>
      </c>
      <c r="G96" s="7">
        <v>2000</v>
      </c>
      <c r="H96" s="7" t="s">
        <v>574</v>
      </c>
      <c r="I96" s="7" t="s">
        <v>474</v>
      </c>
      <c r="J96" s="7">
        <v>13</v>
      </c>
      <c r="K96" s="7" t="s">
        <v>575</v>
      </c>
      <c r="P96" t="s">
        <v>68</v>
      </c>
      <c r="Q96" s="7" t="s">
        <v>1038</v>
      </c>
      <c r="R96"/>
      <c r="X96" s="7" t="s">
        <v>1242</v>
      </c>
      <c r="Y96" s="7" t="s">
        <v>100</v>
      </c>
      <c r="AA96" s="7">
        <v>0</v>
      </c>
      <c r="AB96" s="7">
        <v>0</v>
      </c>
      <c r="AC96" s="7">
        <v>1</v>
      </c>
      <c r="AD96" s="7">
        <v>1</v>
      </c>
      <c r="AE96" s="7">
        <v>1</v>
      </c>
      <c r="AF96" s="7">
        <v>0</v>
      </c>
      <c r="AG96" s="7">
        <v>0</v>
      </c>
      <c r="AH96" s="7">
        <v>0</v>
      </c>
      <c r="AI96" s="7">
        <v>0</v>
      </c>
      <c r="AJ96" s="7">
        <v>1</v>
      </c>
      <c r="AK96" s="7">
        <v>0</v>
      </c>
      <c r="AL96" s="7">
        <v>0</v>
      </c>
      <c r="AM96" s="7">
        <v>0</v>
      </c>
      <c r="AN96" s="7">
        <v>0</v>
      </c>
      <c r="AT96" s="7" t="s">
        <v>58</v>
      </c>
      <c r="AU96" s="6" t="s">
        <v>60</v>
      </c>
      <c r="AV96" t="s">
        <v>1438</v>
      </c>
      <c r="AW96" s="7" t="s">
        <v>58</v>
      </c>
      <c r="BA96" s="7">
        <v>1</v>
      </c>
      <c r="BB96" s="7">
        <v>0</v>
      </c>
      <c r="BC96" s="7">
        <v>0</v>
      </c>
      <c r="BD96" s="7">
        <v>0</v>
      </c>
      <c r="BE96" s="7">
        <v>0</v>
      </c>
      <c r="BF96" s="7">
        <v>1</v>
      </c>
      <c r="BG96" s="7">
        <v>0</v>
      </c>
      <c r="BH96" s="7">
        <v>0</v>
      </c>
      <c r="BI96" s="7">
        <v>1</v>
      </c>
      <c r="BJ96" s="7">
        <v>0</v>
      </c>
      <c r="BK96" s="7">
        <v>0</v>
      </c>
      <c r="BL96" s="7">
        <v>0</v>
      </c>
      <c r="BM96" s="7"/>
      <c r="BN96" s="7"/>
      <c r="BO96" s="7"/>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row>
    <row r="97" spans="2:104" x14ac:dyDescent="0.15">
      <c r="D97" s="2" t="s">
        <v>1621</v>
      </c>
      <c r="E97" s="7" t="s">
        <v>357</v>
      </c>
      <c r="F97" s="7" t="s">
        <v>576</v>
      </c>
      <c r="G97" s="7">
        <v>2013</v>
      </c>
      <c r="H97" s="7" t="s">
        <v>577</v>
      </c>
      <c r="I97" s="7" t="s">
        <v>387</v>
      </c>
      <c r="J97" s="7">
        <v>34</v>
      </c>
      <c r="K97" s="7" t="s">
        <v>578</v>
      </c>
      <c r="P97" s="7" t="s">
        <v>1513</v>
      </c>
      <c r="Q97" t="s">
        <v>1518</v>
      </c>
      <c r="R97" s="7" t="s">
        <v>1088</v>
      </c>
      <c r="X97" s="7" t="s">
        <v>1243</v>
      </c>
      <c r="Y97" s="7" t="s">
        <v>294</v>
      </c>
      <c r="AA97" s="7">
        <v>1</v>
      </c>
      <c r="AB97" s="7">
        <v>0</v>
      </c>
      <c r="AC97" s="7">
        <v>0</v>
      </c>
      <c r="AD97" s="7">
        <v>0</v>
      </c>
      <c r="AE97" s="7">
        <v>0</v>
      </c>
      <c r="AF97" s="7">
        <v>0</v>
      </c>
      <c r="AG97" s="7">
        <v>0</v>
      </c>
      <c r="AH97" s="7">
        <v>0</v>
      </c>
      <c r="AI97" s="7">
        <v>0</v>
      </c>
      <c r="AJ97" s="7">
        <v>0</v>
      </c>
      <c r="AK97" s="7">
        <v>0</v>
      </c>
      <c r="AL97" s="7">
        <v>0</v>
      </c>
      <c r="AM97" s="7">
        <v>0</v>
      </c>
      <c r="AN97" s="7">
        <v>0</v>
      </c>
      <c r="AT97" s="7" t="s">
        <v>58</v>
      </c>
      <c r="AU97" s="6" t="s">
        <v>60</v>
      </c>
      <c r="AV97" t="s">
        <v>1420</v>
      </c>
      <c r="AW97" s="7" t="s">
        <v>1395</v>
      </c>
      <c r="BA97" s="7">
        <v>0</v>
      </c>
      <c r="BB97" s="7">
        <v>0</v>
      </c>
      <c r="BC97" s="7">
        <v>1</v>
      </c>
      <c r="BD97" s="7">
        <v>0</v>
      </c>
      <c r="BE97" s="7">
        <v>0</v>
      </c>
      <c r="BF97" s="7">
        <v>0</v>
      </c>
      <c r="BG97" s="7">
        <v>0</v>
      </c>
      <c r="BH97" s="7">
        <v>1</v>
      </c>
      <c r="BI97" s="7">
        <v>0</v>
      </c>
      <c r="BJ97" s="7">
        <v>0</v>
      </c>
      <c r="BK97" s="7">
        <v>0</v>
      </c>
      <c r="BL97" s="7">
        <v>0</v>
      </c>
      <c r="BM97" s="7"/>
      <c r="BN97" s="7"/>
      <c r="BO97" s="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row>
    <row r="98" spans="2:104" x14ac:dyDescent="0.15">
      <c r="D98" s="2" t="s">
        <v>1622</v>
      </c>
      <c r="E98" s="7" t="s">
        <v>357</v>
      </c>
      <c r="F98" s="7" t="s">
        <v>579</v>
      </c>
      <c r="G98" s="7">
        <v>2005</v>
      </c>
      <c r="H98" s="7" t="s">
        <v>580</v>
      </c>
      <c r="I98" s="7" t="s">
        <v>581</v>
      </c>
      <c r="J98" s="7">
        <v>87</v>
      </c>
      <c r="K98" s="7" t="s">
        <v>582</v>
      </c>
      <c r="P98" s="7" t="s">
        <v>68</v>
      </c>
      <c r="Q98" t="s">
        <v>1519</v>
      </c>
      <c r="R98"/>
      <c r="X98" s="7" t="s">
        <v>1244</v>
      </c>
      <c r="Y98" s="7" t="s">
        <v>162</v>
      </c>
      <c r="AA98" s="7">
        <v>1</v>
      </c>
      <c r="AB98" s="7">
        <v>1</v>
      </c>
      <c r="AC98" s="7">
        <v>0</v>
      </c>
      <c r="AD98" s="7">
        <v>0</v>
      </c>
      <c r="AE98" s="7">
        <v>0</v>
      </c>
      <c r="AF98" s="7">
        <v>0</v>
      </c>
      <c r="AG98" s="7">
        <v>0</v>
      </c>
      <c r="AH98" s="7">
        <v>0</v>
      </c>
      <c r="AI98" s="7">
        <v>0</v>
      </c>
      <c r="AJ98" s="7">
        <v>0</v>
      </c>
      <c r="AK98" s="7">
        <v>0</v>
      </c>
      <c r="AL98" s="7">
        <v>0</v>
      </c>
      <c r="AM98" s="7">
        <v>0</v>
      </c>
      <c r="AN98" s="7">
        <v>0</v>
      </c>
      <c r="AT98" s="7" t="s">
        <v>60</v>
      </c>
      <c r="AU98" s="6" t="s">
        <v>60</v>
      </c>
      <c r="AV98" t="s">
        <v>1439</v>
      </c>
      <c r="AW98" s="7" t="s">
        <v>1395</v>
      </c>
      <c r="BA98" s="7">
        <v>0</v>
      </c>
      <c r="BB98" s="7">
        <v>1</v>
      </c>
      <c r="BC98" s="7">
        <v>1</v>
      </c>
      <c r="BD98" s="7">
        <v>0</v>
      </c>
      <c r="BE98" s="7">
        <v>0</v>
      </c>
      <c r="BF98" s="7">
        <v>0</v>
      </c>
      <c r="BG98" s="7">
        <v>0</v>
      </c>
      <c r="BH98" s="7">
        <v>0</v>
      </c>
      <c r="BI98" s="7">
        <v>0</v>
      </c>
      <c r="BJ98" s="7">
        <v>0</v>
      </c>
      <c r="BK98" s="7">
        <v>0</v>
      </c>
      <c r="BL98" s="7">
        <v>1</v>
      </c>
      <c r="BM98" s="7"/>
      <c r="BN98" s="7"/>
      <c r="BO98" s="7"/>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row>
    <row r="99" spans="2:104" x14ac:dyDescent="0.15">
      <c r="D99" s="2" t="s">
        <v>1622</v>
      </c>
      <c r="E99" s="7" t="s">
        <v>357</v>
      </c>
      <c r="F99" s="7" t="s">
        <v>579</v>
      </c>
      <c r="G99" s="7">
        <v>2005</v>
      </c>
      <c r="H99" s="7" t="s">
        <v>580</v>
      </c>
      <c r="I99" s="7" t="s">
        <v>581</v>
      </c>
      <c r="J99" s="7">
        <v>87</v>
      </c>
      <c r="K99" s="7" t="s">
        <v>582</v>
      </c>
      <c r="P99" s="7" t="s">
        <v>68</v>
      </c>
      <c r="Q99" t="s">
        <v>1519</v>
      </c>
      <c r="R99"/>
      <c r="X99" s="7" t="s">
        <v>1244</v>
      </c>
      <c r="Y99" s="7" t="s">
        <v>162</v>
      </c>
      <c r="AA99" s="7">
        <v>1</v>
      </c>
      <c r="AB99" s="7">
        <v>1</v>
      </c>
      <c r="AC99" s="7">
        <v>0</v>
      </c>
      <c r="AD99" s="7">
        <v>0</v>
      </c>
      <c r="AE99" s="7">
        <v>0</v>
      </c>
      <c r="AF99" s="7">
        <v>0</v>
      </c>
      <c r="AG99" s="7">
        <v>0</v>
      </c>
      <c r="AH99" s="7">
        <v>0</v>
      </c>
      <c r="AI99" s="7">
        <v>0</v>
      </c>
      <c r="AJ99" s="7">
        <v>0</v>
      </c>
      <c r="AK99" s="7">
        <v>0</v>
      </c>
      <c r="AL99" s="7">
        <v>0</v>
      </c>
      <c r="AM99" s="7">
        <v>0</v>
      </c>
      <c r="AN99" s="7">
        <v>0</v>
      </c>
      <c r="AT99" s="7" t="s">
        <v>60</v>
      </c>
      <c r="AU99" s="6" t="s">
        <v>60</v>
      </c>
      <c r="AV99" t="s">
        <v>1440</v>
      </c>
      <c r="AW99" s="7" t="s">
        <v>1395</v>
      </c>
      <c r="BA99" s="7">
        <v>0</v>
      </c>
      <c r="BB99" s="7">
        <v>1</v>
      </c>
      <c r="BC99" s="7">
        <v>1</v>
      </c>
      <c r="BD99" s="7">
        <v>0</v>
      </c>
      <c r="BE99" s="7">
        <v>0</v>
      </c>
      <c r="BF99" s="7">
        <v>0</v>
      </c>
      <c r="BG99" s="7">
        <v>0</v>
      </c>
      <c r="BH99" s="7">
        <v>0</v>
      </c>
      <c r="BI99" s="7">
        <v>0</v>
      </c>
      <c r="BJ99" s="7">
        <v>0</v>
      </c>
      <c r="BK99" s="7">
        <v>0</v>
      </c>
      <c r="BL99" s="7">
        <v>1</v>
      </c>
      <c r="BM99" s="7"/>
      <c r="BN99" s="7"/>
      <c r="BO99" s="7"/>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row>
    <row r="100" spans="2:104" x14ac:dyDescent="0.15">
      <c r="D100" s="2" t="s">
        <v>1622</v>
      </c>
      <c r="E100" s="7" t="s">
        <v>357</v>
      </c>
      <c r="F100" s="7" t="s">
        <v>579</v>
      </c>
      <c r="G100" s="7">
        <v>2005</v>
      </c>
      <c r="H100" s="7" t="s">
        <v>580</v>
      </c>
      <c r="I100" s="7" t="s">
        <v>581</v>
      </c>
      <c r="J100" s="7">
        <v>87</v>
      </c>
      <c r="K100" s="7" t="s">
        <v>582</v>
      </c>
      <c r="P100" s="7" t="s">
        <v>68</v>
      </c>
      <c r="Q100" t="s">
        <v>1519</v>
      </c>
      <c r="R100"/>
      <c r="X100" s="7" t="s">
        <v>1244</v>
      </c>
      <c r="Y100" s="7" t="s">
        <v>162</v>
      </c>
      <c r="AA100" s="7">
        <v>1</v>
      </c>
      <c r="AB100" s="7">
        <v>1</v>
      </c>
      <c r="AC100" s="7">
        <v>0</v>
      </c>
      <c r="AD100" s="7">
        <v>0</v>
      </c>
      <c r="AE100" s="7">
        <v>0</v>
      </c>
      <c r="AF100" s="7">
        <v>0</v>
      </c>
      <c r="AG100" s="7">
        <v>0</v>
      </c>
      <c r="AH100" s="7">
        <v>0</v>
      </c>
      <c r="AI100" s="7">
        <v>0</v>
      </c>
      <c r="AJ100" s="7">
        <v>0</v>
      </c>
      <c r="AK100" s="7">
        <v>0</v>
      </c>
      <c r="AL100" s="7">
        <v>0</v>
      </c>
      <c r="AM100" s="7">
        <v>0</v>
      </c>
      <c r="AN100" s="7">
        <v>0</v>
      </c>
      <c r="AT100" s="7" t="s">
        <v>60</v>
      </c>
      <c r="AU100" s="6" t="s">
        <v>60</v>
      </c>
      <c r="AV100" t="s">
        <v>1441</v>
      </c>
      <c r="AW100" s="7" t="s">
        <v>1395</v>
      </c>
      <c r="BA100" s="7">
        <v>0</v>
      </c>
      <c r="BB100" s="7">
        <v>1</v>
      </c>
      <c r="BC100" s="7">
        <v>1</v>
      </c>
      <c r="BD100" s="7">
        <v>0</v>
      </c>
      <c r="BE100" s="7">
        <v>0</v>
      </c>
      <c r="BF100" s="7">
        <v>0</v>
      </c>
      <c r="BG100" s="7">
        <v>0</v>
      </c>
      <c r="BH100" s="7">
        <v>0</v>
      </c>
      <c r="BI100" s="7">
        <v>0</v>
      </c>
      <c r="BJ100" s="7">
        <v>0</v>
      </c>
      <c r="BK100" s="7">
        <v>0</v>
      </c>
      <c r="BL100" s="7">
        <v>1</v>
      </c>
      <c r="BM100" s="7"/>
      <c r="BN100" s="7"/>
      <c r="BO100" s="7"/>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row>
    <row r="101" spans="2:104" x14ac:dyDescent="0.15">
      <c r="D101" s="2" t="s">
        <v>1622</v>
      </c>
      <c r="E101" s="7" t="s">
        <v>357</v>
      </c>
      <c r="F101" s="7" t="s">
        <v>579</v>
      </c>
      <c r="G101" s="7">
        <v>2005</v>
      </c>
      <c r="H101" s="7" t="s">
        <v>580</v>
      </c>
      <c r="I101" s="7" t="s">
        <v>581</v>
      </c>
      <c r="J101" s="7">
        <v>87</v>
      </c>
      <c r="K101" s="7" t="s">
        <v>582</v>
      </c>
      <c r="P101" s="7" t="s">
        <v>68</v>
      </c>
      <c r="Q101" t="s">
        <v>1519</v>
      </c>
      <c r="R101"/>
      <c r="X101" s="7" t="s">
        <v>1244</v>
      </c>
      <c r="Y101" s="7" t="s">
        <v>162</v>
      </c>
      <c r="AA101" s="7">
        <v>1</v>
      </c>
      <c r="AB101" s="7">
        <v>1</v>
      </c>
      <c r="AC101" s="7">
        <v>0</v>
      </c>
      <c r="AD101" s="7">
        <v>0</v>
      </c>
      <c r="AE101" s="7">
        <v>0</v>
      </c>
      <c r="AF101" s="7">
        <v>0</v>
      </c>
      <c r="AG101" s="7">
        <v>0</v>
      </c>
      <c r="AH101" s="7">
        <v>0</v>
      </c>
      <c r="AI101" s="7">
        <v>0</v>
      </c>
      <c r="AJ101" s="7">
        <v>0</v>
      </c>
      <c r="AK101" s="7">
        <v>0</v>
      </c>
      <c r="AL101" s="7">
        <v>0</v>
      </c>
      <c r="AM101" s="7">
        <v>0</v>
      </c>
      <c r="AN101" s="7">
        <v>0</v>
      </c>
      <c r="AT101" s="7" t="s">
        <v>60</v>
      </c>
      <c r="AU101" s="6" t="s">
        <v>60</v>
      </c>
      <c r="AV101" t="s">
        <v>1437</v>
      </c>
      <c r="AW101" s="7" t="s">
        <v>1395</v>
      </c>
      <c r="BA101" s="7">
        <v>0</v>
      </c>
      <c r="BB101" s="7">
        <v>1</v>
      </c>
      <c r="BC101" s="7">
        <v>1</v>
      </c>
      <c r="BD101" s="7">
        <v>0</v>
      </c>
      <c r="BE101" s="7">
        <v>0</v>
      </c>
      <c r="BF101" s="7">
        <v>0</v>
      </c>
      <c r="BG101" s="7">
        <v>0</v>
      </c>
      <c r="BH101" s="7">
        <v>0</v>
      </c>
      <c r="BI101" s="7">
        <v>0</v>
      </c>
      <c r="BJ101" s="7">
        <v>0</v>
      </c>
      <c r="BK101" s="7">
        <v>0</v>
      </c>
      <c r="BL101" s="7">
        <v>1</v>
      </c>
      <c r="BM101" s="7"/>
      <c r="BN101" s="7"/>
      <c r="BO101" s="7"/>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row>
    <row r="102" spans="2:104" x14ac:dyDescent="0.15">
      <c r="D102" s="2" t="s">
        <v>1623</v>
      </c>
      <c r="E102" s="7" t="s">
        <v>357</v>
      </c>
      <c r="F102" s="7" t="s">
        <v>583</v>
      </c>
      <c r="G102" s="7">
        <v>2004</v>
      </c>
      <c r="H102" s="7" t="s">
        <v>584</v>
      </c>
      <c r="I102" s="7" t="s">
        <v>585</v>
      </c>
      <c r="J102" s="7">
        <v>21</v>
      </c>
      <c r="K102" s="7" t="s">
        <v>586</v>
      </c>
      <c r="P102" t="s">
        <v>1528</v>
      </c>
      <c r="Q102" t="s">
        <v>1246</v>
      </c>
      <c r="R102" s="7"/>
      <c r="X102" s="7" t="s">
        <v>1246</v>
      </c>
      <c r="Y102" s="7" t="s">
        <v>1245</v>
      </c>
      <c r="AA102" s="7">
        <v>1</v>
      </c>
      <c r="AB102" s="7">
        <v>0</v>
      </c>
      <c r="AC102" s="7">
        <v>0</v>
      </c>
      <c r="AD102" s="7">
        <v>0</v>
      </c>
      <c r="AE102" s="7">
        <v>0</v>
      </c>
      <c r="AF102" s="7">
        <v>0</v>
      </c>
      <c r="AG102" s="7">
        <v>0</v>
      </c>
      <c r="AH102" s="7">
        <v>0</v>
      </c>
      <c r="AI102" s="7">
        <v>0</v>
      </c>
      <c r="AJ102" s="7">
        <v>0</v>
      </c>
      <c r="AK102" s="7">
        <v>0</v>
      </c>
      <c r="AL102" s="7">
        <v>0</v>
      </c>
      <c r="AM102" s="7">
        <v>0</v>
      </c>
      <c r="AN102" s="7">
        <v>0</v>
      </c>
      <c r="AT102" s="7" t="s">
        <v>58</v>
      </c>
      <c r="AU102" s="6" t="s">
        <v>60</v>
      </c>
      <c r="AV102" t="s">
        <v>1425</v>
      </c>
      <c r="AW102" s="7" t="s">
        <v>1395</v>
      </c>
      <c r="BA102" s="7">
        <v>0</v>
      </c>
      <c r="BB102" s="7">
        <v>0</v>
      </c>
      <c r="BC102" s="7">
        <v>0</v>
      </c>
      <c r="BD102" s="7">
        <v>1</v>
      </c>
      <c r="BE102" s="7">
        <v>1</v>
      </c>
      <c r="BF102" s="7">
        <v>0</v>
      </c>
      <c r="BG102" s="7">
        <v>0</v>
      </c>
      <c r="BH102" s="7">
        <v>0</v>
      </c>
      <c r="BI102" s="7">
        <v>0</v>
      </c>
      <c r="BJ102" s="7">
        <v>0</v>
      </c>
      <c r="BK102" s="7">
        <v>0</v>
      </c>
      <c r="BL102" s="7">
        <v>0</v>
      </c>
      <c r="BM102" s="7"/>
      <c r="BN102" s="7"/>
      <c r="BO102" s="7"/>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row>
    <row r="103" spans="2:104" x14ac:dyDescent="0.15">
      <c r="D103" s="2" t="s">
        <v>1623</v>
      </c>
      <c r="E103" s="7" t="s">
        <v>357</v>
      </c>
      <c r="F103" s="7" t="s">
        <v>583</v>
      </c>
      <c r="G103" s="7">
        <v>2004</v>
      </c>
      <c r="H103" s="7" t="s">
        <v>584</v>
      </c>
      <c r="I103" s="7" t="s">
        <v>585</v>
      </c>
      <c r="J103" s="7">
        <v>21</v>
      </c>
      <c r="K103" s="7" t="s">
        <v>586</v>
      </c>
      <c r="P103" t="s">
        <v>1528</v>
      </c>
      <c r="Q103" t="s">
        <v>1246</v>
      </c>
      <c r="R103" s="7"/>
      <c r="X103" s="7" t="s">
        <v>1246</v>
      </c>
      <c r="Y103" s="7" t="s">
        <v>1245</v>
      </c>
      <c r="AA103" s="7">
        <v>1</v>
      </c>
      <c r="AB103" s="7">
        <v>0</v>
      </c>
      <c r="AC103" s="7">
        <v>0</v>
      </c>
      <c r="AD103" s="7">
        <v>0</v>
      </c>
      <c r="AE103" s="7">
        <v>0</v>
      </c>
      <c r="AF103" s="7">
        <v>0</v>
      </c>
      <c r="AG103" s="7">
        <v>0</v>
      </c>
      <c r="AH103" s="7">
        <v>0</v>
      </c>
      <c r="AI103" s="7">
        <v>0</v>
      </c>
      <c r="AJ103" s="7">
        <v>0</v>
      </c>
      <c r="AK103" s="7">
        <v>0</v>
      </c>
      <c r="AL103" s="7">
        <v>0</v>
      </c>
      <c r="AM103" s="7">
        <v>0</v>
      </c>
      <c r="AN103" s="7">
        <v>0</v>
      </c>
      <c r="AT103" s="7" t="s">
        <v>58</v>
      </c>
      <c r="AU103" s="6" t="s">
        <v>60</v>
      </c>
      <c r="AV103" t="s">
        <v>1442</v>
      </c>
      <c r="AW103" s="7" t="s">
        <v>1395</v>
      </c>
      <c r="BA103" s="7">
        <v>0</v>
      </c>
      <c r="BB103" s="7">
        <v>0</v>
      </c>
      <c r="BC103" s="7">
        <v>0</v>
      </c>
      <c r="BD103" s="7">
        <v>1</v>
      </c>
      <c r="BE103" s="7">
        <v>1</v>
      </c>
      <c r="BF103" s="7">
        <v>0</v>
      </c>
      <c r="BG103" s="7">
        <v>0</v>
      </c>
      <c r="BH103" s="7">
        <v>0</v>
      </c>
      <c r="BI103" s="7">
        <v>0</v>
      </c>
      <c r="BJ103" s="7">
        <v>0</v>
      </c>
      <c r="BK103" s="7">
        <v>0</v>
      </c>
      <c r="BL103" s="7">
        <v>0</v>
      </c>
      <c r="BM103" s="7"/>
      <c r="BN103" s="7"/>
      <c r="BO103" s="7"/>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row>
    <row r="104" spans="2:104" x14ac:dyDescent="0.15">
      <c r="D104" s="2" t="s">
        <v>1624</v>
      </c>
      <c r="E104" s="7" t="s">
        <v>357</v>
      </c>
      <c r="F104" s="7" t="s">
        <v>587</v>
      </c>
      <c r="G104" s="7">
        <v>2011</v>
      </c>
      <c r="H104" s="7" t="s">
        <v>588</v>
      </c>
      <c r="I104" s="7" t="s">
        <v>589</v>
      </c>
      <c r="J104" s="7">
        <v>56</v>
      </c>
      <c r="K104" s="7" t="s">
        <v>590</v>
      </c>
      <c r="P104" t="s">
        <v>1523</v>
      </c>
      <c r="Q104" t="s">
        <v>1858</v>
      </c>
      <c r="R104" s="7" t="s">
        <v>1089</v>
      </c>
      <c r="X104" s="7" t="s">
        <v>1248</v>
      </c>
      <c r="Y104" s="7" t="s">
        <v>162</v>
      </c>
      <c r="AA104" s="7">
        <v>1</v>
      </c>
      <c r="AB104" s="7">
        <v>0</v>
      </c>
      <c r="AC104" s="7">
        <v>0</v>
      </c>
      <c r="AD104" s="7">
        <v>0</v>
      </c>
      <c r="AE104" s="7">
        <v>0</v>
      </c>
      <c r="AF104" s="7">
        <v>0</v>
      </c>
      <c r="AG104" s="7">
        <v>0</v>
      </c>
      <c r="AH104" s="7">
        <v>0</v>
      </c>
      <c r="AI104" s="7">
        <v>0</v>
      </c>
      <c r="AJ104" s="7">
        <v>0</v>
      </c>
      <c r="AK104" s="7">
        <v>0</v>
      </c>
      <c r="AL104" s="7">
        <v>0</v>
      </c>
      <c r="AM104" s="7">
        <v>0</v>
      </c>
      <c r="AN104" s="7">
        <v>0</v>
      </c>
      <c r="AT104" s="7" t="s">
        <v>58</v>
      </c>
      <c r="AU104" s="6" t="s">
        <v>60</v>
      </c>
      <c r="AV104" t="s">
        <v>1418</v>
      </c>
      <c r="AW104" s="7" t="s">
        <v>1395</v>
      </c>
      <c r="BA104" s="7">
        <v>1</v>
      </c>
      <c r="BB104" s="7">
        <v>1</v>
      </c>
      <c r="BC104" s="7">
        <v>1</v>
      </c>
      <c r="BD104" s="7">
        <v>0</v>
      </c>
      <c r="BE104" s="7">
        <v>0</v>
      </c>
      <c r="BF104" s="7">
        <v>0</v>
      </c>
      <c r="BG104" s="7">
        <v>0</v>
      </c>
      <c r="BH104" s="7">
        <v>0</v>
      </c>
      <c r="BI104" s="7">
        <v>0</v>
      </c>
      <c r="BJ104" s="7">
        <v>0</v>
      </c>
      <c r="BK104" s="7">
        <v>0</v>
      </c>
      <c r="BL104" s="7">
        <v>0</v>
      </c>
      <c r="BM104" s="7"/>
      <c r="BN104" s="7"/>
      <c r="BO104" s="7"/>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row>
    <row r="105" spans="2:104" x14ac:dyDescent="0.15">
      <c r="D105" s="2" t="s">
        <v>1625</v>
      </c>
      <c r="E105" s="7" t="s">
        <v>357</v>
      </c>
      <c r="F105" s="7" t="s">
        <v>591</v>
      </c>
      <c r="G105" s="7">
        <v>2006</v>
      </c>
      <c r="H105" s="7" t="s">
        <v>592</v>
      </c>
      <c r="I105" s="7" t="s">
        <v>245</v>
      </c>
      <c r="J105" s="7">
        <v>11</v>
      </c>
      <c r="K105" s="7">
        <v>2</v>
      </c>
      <c r="P105" t="s">
        <v>1027</v>
      </c>
      <c r="Q105" t="s">
        <v>1529</v>
      </c>
      <c r="R105" s="7"/>
      <c r="X105" s="7" t="s">
        <v>1250</v>
      </c>
      <c r="Y105" s="7" t="s">
        <v>1249</v>
      </c>
      <c r="AA105" s="7">
        <v>1</v>
      </c>
      <c r="AB105" s="7">
        <v>1</v>
      </c>
      <c r="AC105" s="7">
        <v>1</v>
      </c>
      <c r="AD105" s="7">
        <v>0</v>
      </c>
      <c r="AE105" s="7">
        <v>1</v>
      </c>
      <c r="AF105" s="7">
        <v>1</v>
      </c>
      <c r="AG105" s="7">
        <v>0</v>
      </c>
      <c r="AH105" s="7">
        <v>0</v>
      </c>
      <c r="AI105" s="7">
        <v>0</v>
      </c>
      <c r="AJ105" s="7">
        <v>0</v>
      </c>
      <c r="AK105" s="7">
        <v>0</v>
      </c>
      <c r="AL105" s="7">
        <v>0</v>
      </c>
      <c r="AM105" s="7">
        <v>0</v>
      </c>
      <c r="AN105" s="7">
        <v>0</v>
      </c>
      <c r="AT105" s="7" t="s">
        <v>58</v>
      </c>
      <c r="AU105" s="6" t="s">
        <v>60</v>
      </c>
      <c r="AV105" t="s">
        <v>1444</v>
      </c>
      <c r="AW105" s="7" t="s">
        <v>1395</v>
      </c>
      <c r="BA105" s="7">
        <v>1</v>
      </c>
      <c r="BB105" s="7">
        <v>1</v>
      </c>
      <c r="BC105" s="7">
        <v>1</v>
      </c>
      <c r="BD105" s="7">
        <v>0</v>
      </c>
      <c r="BE105" s="7">
        <v>1</v>
      </c>
      <c r="BF105" s="7">
        <v>1</v>
      </c>
      <c r="BG105" s="7">
        <v>0</v>
      </c>
      <c r="BH105" s="7">
        <v>0</v>
      </c>
      <c r="BI105" s="7">
        <v>0</v>
      </c>
      <c r="BJ105" s="7">
        <v>0</v>
      </c>
      <c r="BK105" s="7">
        <v>0</v>
      </c>
      <c r="BL105" s="7">
        <v>0</v>
      </c>
      <c r="BM105" s="7"/>
      <c r="BN105" s="7"/>
      <c r="BO105" s="7"/>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row>
    <row r="106" spans="2:104" ht="17" x14ac:dyDescent="0.2">
      <c r="B106" t="s">
        <v>273</v>
      </c>
      <c r="C106" s="18">
        <v>42799</v>
      </c>
      <c r="D106" s="2" t="s">
        <v>1626</v>
      </c>
      <c r="E106" s="7" t="s">
        <v>570</v>
      </c>
      <c r="F106" s="7" t="s">
        <v>593</v>
      </c>
      <c r="G106" s="7">
        <v>2010</v>
      </c>
      <c r="H106" s="7" t="s">
        <v>594</v>
      </c>
      <c r="I106" s="7"/>
      <c r="J106" s="7"/>
      <c r="K106" s="7"/>
      <c r="P106" s="16" t="s">
        <v>1860</v>
      </c>
      <c r="Q106" s="16" t="s">
        <v>1859</v>
      </c>
      <c r="R106" s="16" t="s">
        <v>1861</v>
      </c>
      <c r="X106" s="7" t="s">
        <v>1251</v>
      </c>
      <c r="Y106" s="7" t="s">
        <v>1245</v>
      </c>
      <c r="AA106" s="7">
        <v>1</v>
      </c>
      <c r="AB106" s="7">
        <v>0</v>
      </c>
      <c r="AC106" s="7">
        <v>0</v>
      </c>
      <c r="AD106" s="7">
        <v>0</v>
      </c>
      <c r="AE106" s="7">
        <v>0</v>
      </c>
      <c r="AF106" s="7">
        <v>0</v>
      </c>
      <c r="AG106" s="7">
        <v>0</v>
      </c>
      <c r="AH106" s="7">
        <v>0</v>
      </c>
      <c r="AI106" s="7">
        <v>0</v>
      </c>
      <c r="AJ106" s="7">
        <v>0</v>
      </c>
      <c r="AK106" s="7">
        <v>0</v>
      </c>
      <c r="AL106" s="7">
        <v>0</v>
      </c>
      <c r="AM106" s="7">
        <v>0</v>
      </c>
      <c r="AN106" s="7">
        <v>0</v>
      </c>
      <c r="AT106" s="7" t="s">
        <v>58</v>
      </c>
      <c r="AU106" s="6" t="s">
        <v>60</v>
      </c>
      <c r="AV106" t="s">
        <v>1444</v>
      </c>
      <c r="AW106" s="7" t="s">
        <v>1395</v>
      </c>
      <c r="BA106" s="7">
        <v>1</v>
      </c>
      <c r="BB106" s="7">
        <v>1</v>
      </c>
      <c r="BC106" s="7">
        <v>1</v>
      </c>
      <c r="BD106" s="7">
        <v>0</v>
      </c>
      <c r="BE106" s="7">
        <v>1</v>
      </c>
      <c r="BF106" s="7">
        <v>1</v>
      </c>
      <c r="BG106" s="7">
        <v>0</v>
      </c>
      <c r="BH106" s="7">
        <v>0</v>
      </c>
      <c r="BI106" s="7">
        <v>0</v>
      </c>
      <c r="BJ106" s="7">
        <v>0</v>
      </c>
      <c r="BK106" s="7">
        <v>0</v>
      </c>
      <c r="BL106" s="7">
        <v>0</v>
      </c>
      <c r="BM106" s="7"/>
      <c r="BN106" s="7"/>
      <c r="BO106" s="7"/>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row>
    <row r="107" spans="2:104" ht="17" x14ac:dyDescent="0.2">
      <c r="B107" t="s">
        <v>273</v>
      </c>
      <c r="C107" s="18">
        <v>42799</v>
      </c>
      <c r="D107" s="2" t="s">
        <v>1626</v>
      </c>
      <c r="E107" s="7" t="s">
        <v>570</v>
      </c>
      <c r="F107" s="7" t="s">
        <v>593</v>
      </c>
      <c r="G107" s="7">
        <v>2010</v>
      </c>
      <c r="H107" s="7" t="s">
        <v>594</v>
      </c>
      <c r="I107" s="7"/>
      <c r="J107" s="7"/>
      <c r="K107" s="7"/>
      <c r="P107" s="16" t="s">
        <v>1860</v>
      </c>
      <c r="Q107" s="16" t="s">
        <v>1859</v>
      </c>
      <c r="R107" s="16" t="s">
        <v>1861</v>
      </c>
      <c r="X107" s="7" t="s">
        <v>1251</v>
      </c>
      <c r="Y107" s="7" t="s">
        <v>1245</v>
      </c>
      <c r="AA107" s="7">
        <v>1</v>
      </c>
      <c r="AB107" s="7">
        <v>0</v>
      </c>
      <c r="AC107" s="7">
        <v>0</v>
      </c>
      <c r="AD107" s="7">
        <v>0</v>
      </c>
      <c r="AE107" s="7">
        <v>0</v>
      </c>
      <c r="AF107" s="7">
        <v>0</v>
      </c>
      <c r="AG107" s="7">
        <v>0</v>
      </c>
      <c r="AH107" s="7">
        <v>0</v>
      </c>
      <c r="AI107" s="7">
        <v>0</v>
      </c>
      <c r="AJ107" s="7">
        <v>0</v>
      </c>
      <c r="AK107" s="7">
        <v>0</v>
      </c>
      <c r="AL107" s="7">
        <v>0</v>
      </c>
      <c r="AM107" s="7">
        <v>0</v>
      </c>
      <c r="AN107" s="7">
        <v>0</v>
      </c>
      <c r="AT107" s="7" t="s">
        <v>58</v>
      </c>
      <c r="AU107" s="6" t="s">
        <v>60</v>
      </c>
      <c r="AV107" t="s">
        <v>1445</v>
      </c>
      <c r="AW107" s="7" t="s">
        <v>1395</v>
      </c>
      <c r="BA107" s="7">
        <v>1</v>
      </c>
      <c r="BB107" s="7">
        <v>1</v>
      </c>
      <c r="BC107" s="7">
        <v>1</v>
      </c>
      <c r="BD107" s="7">
        <v>0</v>
      </c>
      <c r="BE107" s="7">
        <v>1</v>
      </c>
      <c r="BF107" s="7">
        <v>1</v>
      </c>
      <c r="BG107" s="7">
        <v>0</v>
      </c>
      <c r="BH107" s="7">
        <v>0</v>
      </c>
      <c r="BI107" s="7">
        <v>0</v>
      </c>
      <c r="BJ107" s="7">
        <v>0</v>
      </c>
      <c r="BK107" s="7">
        <v>0</v>
      </c>
      <c r="BL107" s="7">
        <v>0</v>
      </c>
      <c r="BM107" s="7"/>
      <c r="BN107" s="7"/>
      <c r="BO107" s="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row>
    <row r="108" spans="2:104" x14ac:dyDescent="0.15">
      <c r="D108" s="2" t="s">
        <v>1627</v>
      </c>
      <c r="E108" s="7" t="s">
        <v>357</v>
      </c>
      <c r="F108" s="7" t="s">
        <v>595</v>
      </c>
      <c r="G108" s="7">
        <v>2013</v>
      </c>
      <c r="H108" s="7" t="s">
        <v>596</v>
      </c>
      <c r="I108" s="7" t="s">
        <v>241</v>
      </c>
      <c r="J108" s="7">
        <v>12</v>
      </c>
      <c r="K108" s="7" t="s">
        <v>597</v>
      </c>
      <c r="P108" t="s">
        <v>107</v>
      </c>
      <c r="Q108" t="s">
        <v>1530</v>
      </c>
      <c r="R108" s="7"/>
      <c r="X108" s="7" t="s">
        <v>1252</v>
      </c>
      <c r="Y108" s="7" t="s">
        <v>1171</v>
      </c>
      <c r="AA108" s="7">
        <v>1</v>
      </c>
      <c r="AB108" s="7">
        <v>0</v>
      </c>
      <c r="AC108" s="7">
        <v>0</v>
      </c>
      <c r="AD108" s="7">
        <v>0</v>
      </c>
      <c r="AE108" s="7">
        <v>0</v>
      </c>
      <c r="AF108" s="7">
        <v>0</v>
      </c>
      <c r="AG108" s="7">
        <v>0</v>
      </c>
      <c r="AH108" s="7">
        <v>0</v>
      </c>
      <c r="AI108" s="7">
        <v>0</v>
      </c>
      <c r="AJ108" s="7">
        <v>0</v>
      </c>
      <c r="AK108" s="7">
        <v>0</v>
      </c>
      <c r="AL108" s="7">
        <v>0</v>
      </c>
      <c r="AM108" s="7">
        <v>0</v>
      </c>
      <c r="AN108" s="7">
        <v>0</v>
      </c>
      <c r="AT108" s="7" t="s">
        <v>58</v>
      </c>
      <c r="AU108" s="6" t="s">
        <v>60</v>
      </c>
      <c r="AV108" t="s">
        <v>1421</v>
      </c>
      <c r="AW108" s="7" t="s">
        <v>58</v>
      </c>
      <c r="BA108" s="7">
        <v>1</v>
      </c>
      <c r="BB108" s="7">
        <v>1</v>
      </c>
      <c r="BC108" s="7">
        <v>1</v>
      </c>
      <c r="BD108" s="7">
        <v>1</v>
      </c>
      <c r="BE108" s="7">
        <v>1</v>
      </c>
      <c r="BF108" s="7">
        <v>1</v>
      </c>
      <c r="BG108" s="7">
        <v>0</v>
      </c>
      <c r="BH108" s="7">
        <v>0</v>
      </c>
      <c r="BI108" s="7">
        <v>0</v>
      </c>
      <c r="BJ108" s="7">
        <v>0</v>
      </c>
      <c r="BK108" s="7">
        <v>0</v>
      </c>
      <c r="BL108" s="7">
        <v>0</v>
      </c>
      <c r="BM108" s="7"/>
      <c r="BN108" s="7"/>
      <c r="BO108" s="7"/>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row>
    <row r="109" spans="2:104" x14ac:dyDescent="0.15">
      <c r="D109" s="2" t="s">
        <v>1628</v>
      </c>
      <c r="E109" s="7" t="s">
        <v>357</v>
      </c>
      <c r="F109" s="7" t="s">
        <v>598</v>
      </c>
      <c r="G109" s="7">
        <v>2011</v>
      </c>
      <c r="H109" s="7" t="s">
        <v>599</v>
      </c>
      <c r="I109" s="7" t="s">
        <v>98</v>
      </c>
      <c r="J109" s="7">
        <v>13</v>
      </c>
      <c r="K109" s="7" t="s">
        <v>600</v>
      </c>
      <c r="P109" t="s">
        <v>1532</v>
      </c>
      <c r="Q109" t="s">
        <v>1531</v>
      </c>
      <c r="R109" s="7" t="s">
        <v>1090</v>
      </c>
      <c r="X109" s="7" t="s">
        <v>1211</v>
      </c>
      <c r="Y109" s="7" t="s">
        <v>100</v>
      </c>
      <c r="AA109" s="7">
        <v>0</v>
      </c>
      <c r="AB109" s="7">
        <v>0</v>
      </c>
      <c r="AC109" s="7">
        <v>0</v>
      </c>
      <c r="AD109" s="7">
        <v>1</v>
      </c>
      <c r="AE109" s="7">
        <v>0</v>
      </c>
      <c r="AF109" s="7">
        <v>0</v>
      </c>
      <c r="AG109" s="7">
        <v>0</v>
      </c>
      <c r="AH109" s="7">
        <v>0</v>
      </c>
      <c r="AI109" s="7">
        <v>0</v>
      </c>
      <c r="AJ109" s="7">
        <v>0</v>
      </c>
      <c r="AK109" s="7">
        <v>0</v>
      </c>
      <c r="AL109" s="7">
        <v>0</v>
      </c>
      <c r="AM109" s="7">
        <v>0</v>
      </c>
      <c r="AN109" s="7">
        <v>0</v>
      </c>
      <c r="AT109" s="7" t="s">
        <v>58</v>
      </c>
      <c r="AU109" s="6" t="s">
        <v>60</v>
      </c>
      <c r="AV109" t="s">
        <v>1420</v>
      </c>
      <c r="AW109" s="7" t="s">
        <v>1395</v>
      </c>
      <c r="BA109" s="7">
        <v>1</v>
      </c>
      <c r="BB109" s="7">
        <v>1</v>
      </c>
      <c r="BC109" s="7">
        <v>0</v>
      </c>
      <c r="BD109" s="7">
        <v>0</v>
      </c>
      <c r="BE109" s="7">
        <v>0</v>
      </c>
      <c r="BF109" s="7">
        <v>0</v>
      </c>
      <c r="BG109" s="7">
        <v>0</v>
      </c>
      <c r="BH109" s="7">
        <v>1</v>
      </c>
      <c r="BI109" s="7">
        <v>0</v>
      </c>
      <c r="BJ109" s="7">
        <v>0</v>
      </c>
      <c r="BK109" s="7">
        <v>0</v>
      </c>
      <c r="BL109" s="7">
        <v>0</v>
      </c>
      <c r="BM109" s="7"/>
      <c r="BN109" s="7"/>
      <c r="BO109" s="7"/>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row>
    <row r="110" spans="2:104" x14ac:dyDescent="0.15">
      <c r="D110" s="2" t="s">
        <v>1629</v>
      </c>
      <c r="E110" s="7" t="s">
        <v>357</v>
      </c>
      <c r="F110" s="7" t="s">
        <v>601</v>
      </c>
      <c r="G110" s="7">
        <v>2011</v>
      </c>
      <c r="H110" s="7" t="s">
        <v>602</v>
      </c>
      <c r="I110" s="7" t="s">
        <v>464</v>
      </c>
      <c r="J110" s="7" t="s">
        <v>603</v>
      </c>
      <c r="K110" s="7" t="s">
        <v>604</v>
      </c>
      <c r="P110" t="s">
        <v>1534</v>
      </c>
      <c r="Q110" t="s">
        <v>1533</v>
      </c>
      <c r="R110" s="7" t="s">
        <v>1091</v>
      </c>
      <c r="X110" s="7" t="s">
        <v>1253</v>
      </c>
      <c r="Y110" s="7" t="s">
        <v>1177</v>
      </c>
      <c r="AA110" s="7">
        <v>0</v>
      </c>
      <c r="AB110" s="7">
        <v>0</v>
      </c>
      <c r="AC110" s="7">
        <v>0</v>
      </c>
      <c r="AD110" s="7">
        <v>1</v>
      </c>
      <c r="AE110" s="7">
        <v>0</v>
      </c>
      <c r="AF110" s="7">
        <v>0</v>
      </c>
      <c r="AG110" s="7">
        <v>0</v>
      </c>
      <c r="AH110" s="7">
        <v>0</v>
      </c>
      <c r="AI110" s="7">
        <v>0</v>
      </c>
      <c r="AJ110" s="7">
        <v>0</v>
      </c>
      <c r="AK110" s="7">
        <v>0</v>
      </c>
      <c r="AL110" s="7">
        <v>0</v>
      </c>
      <c r="AM110" s="7">
        <v>0</v>
      </c>
      <c r="AN110" s="7">
        <v>0</v>
      </c>
      <c r="AT110" s="7" t="s">
        <v>58</v>
      </c>
      <c r="AU110" s="6" t="s">
        <v>60</v>
      </c>
      <c r="AV110" t="s">
        <v>1439</v>
      </c>
      <c r="AW110" s="7" t="s">
        <v>1395</v>
      </c>
      <c r="BA110" s="7">
        <v>0</v>
      </c>
      <c r="BB110" s="7">
        <v>0</v>
      </c>
      <c r="BC110" s="7">
        <v>1</v>
      </c>
      <c r="BD110" s="7">
        <v>0</v>
      </c>
      <c r="BE110" s="7">
        <v>0</v>
      </c>
      <c r="BF110" s="7">
        <v>0</v>
      </c>
      <c r="BG110" s="7">
        <v>0</v>
      </c>
      <c r="BH110" s="7">
        <v>0</v>
      </c>
      <c r="BI110" s="7">
        <v>0</v>
      </c>
      <c r="BJ110" s="7">
        <v>0</v>
      </c>
      <c r="BK110" s="7">
        <v>0</v>
      </c>
      <c r="BL110" s="7">
        <v>0</v>
      </c>
      <c r="BM110" s="7"/>
      <c r="BN110" s="7"/>
      <c r="BO110" s="7"/>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row>
    <row r="111" spans="2:104" x14ac:dyDescent="0.15">
      <c r="D111" s="2" t="s">
        <v>1630</v>
      </c>
      <c r="E111" s="7" t="s">
        <v>357</v>
      </c>
      <c r="F111" s="7" t="s">
        <v>605</v>
      </c>
      <c r="G111" s="7">
        <v>2002</v>
      </c>
      <c r="H111" s="7" t="s">
        <v>606</v>
      </c>
      <c r="I111" s="7" t="s">
        <v>408</v>
      </c>
      <c r="J111" s="7">
        <v>30</v>
      </c>
      <c r="K111" s="7" t="s">
        <v>607</v>
      </c>
      <c r="P111" t="s">
        <v>107</v>
      </c>
      <c r="Q111" t="s">
        <v>1535</v>
      </c>
      <c r="R111" s="7"/>
      <c r="X111" s="7" t="s">
        <v>1254</v>
      </c>
      <c r="Y111" s="7" t="s">
        <v>162</v>
      </c>
      <c r="AA111" s="7">
        <v>0</v>
      </c>
      <c r="AB111" s="7">
        <v>1</v>
      </c>
      <c r="AC111" s="7">
        <v>0</v>
      </c>
      <c r="AD111" s="7">
        <v>0</v>
      </c>
      <c r="AE111" s="7">
        <v>0</v>
      </c>
      <c r="AF111" s="7">
        <v>0</v>
      </c>
      <c r="AG111" s="7">
        <v>0</v>
      </c>
      <c r="AH111" s="7">
        <v>0</v>
      </c>
      <c r="AI111" s="7">
        <v>0</v>
      </c>
      <c r="AJ111" s="7">
        <v>0</v>
      </c>
      <c r="AK111" s="7">
        <v>0</v>
      </c>
      <c r="AL111" s="7">
        <v>0</v>
      </c>
      <c r="AM111" s="7">
        <v>0</v>
      </c>
      <c r="AN111" s="7">
        <v>0</v>
      </c>
      <c r="AT111" s="7" t="s">
        <v>58</v>
      </c>
      <c r="AU111" s="6" t="s">
        <v>60</v>
      </c>
      <c r="AV111" t="s">
        <v>1446</v>
      </c>
      <c r="AW111" s="7" t="s">
        <v>1395</v>
      </c>
      <c r="BA111" s="7">
        <v>0</v>
      </c>
      <c r="BB111" s="7">
        <v>1</v>
      </c>
      <c r="BC111" s="7">
        <v>1</v>
      </c>
      <c r="BD111" s="7">
        <v>0</v>
      </c>
      <c r="BE111" s="7">
        <v>0</v>
      </c>
      <c r="BF111" s="7">
        <v>0</v>
      </c>
      <c r="BG111" s="7">
        <v>0</v>
      </c>
      <c r="BH111" s="7">
        <v>0</v>
      </c>
      <c r="BI111" s="7">
        <v>0</v>
      </c>
      <c r="BJ111" s="7">
        <v>0</v>
      </c>
      <c r="BK111" s="7">
        <v>0</v>
      </c>
      <c r="BL111" s="7">
        <v>0</v>
      </c>
      <c r="BM111" s="7"/>
      <c r="BN111" s="7"/>
      <c r="BO111" s="7"/>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row>
    <row r="112" spans="2:104" x14ac:dyDescent="0.15">
      <c r="D112" s="2" t="s">
        <v>1630</v>
      </c>
      <c r="E112" s="7" t="s">
        <v>357</v>
      </c>
      <c r="F112" s="7" t="s">
        <v>605</v>
      </c>
      <c r="G112" s="7">
        <v>2002</v>
      </c>
      <c r="H112" s="7" t="s">
        <v>606</v>
      </c>
      <c r="I112" s="7" t="s">
        <v>408</v>
      </c>
      <c r="J112" s="7">
        <v>30</v>
      </c>
      <c r="K112" s="7" t="s">
        <v>607</v>
      </c>
      <c r="P112" t="s">
        <v>107</v>
      </c>
      <c r="Q112" t="s">
        <v>1535</v>
      </c>
      <c r="R112" s="7"/>
      <c r="X112" s="7" t="s">
        <v>1254</v>
      </c>
      <c r="Y112" s="7" t="s">
        <v>162</v>
      </c>
      <c r="AA112" s="7">
        <v>0</v>
      </c>
      <c r="AB112" s="7">
        <v>1</v>
      </c>
      <c r="AC112" s="7">
        <v>0</v>
      </c>
      <c r="AD112" s="7">
        <v>0</v>
      </c>
      <c r="AE112" s="7">
        <v>0</v>
      </c>
      <c r="AF112" s="7">
        <v>0</v>
      </c>
      <c r="AG112" s="7">
        <v>0</v>
      </c>
      <c r="AH112" s="7">
        <v>0</v>
      </c>
      <c r="AI112" s="7">
        <v>0</v>
      </c>
      <c r="AJ112" s="7">
        <v>0</v>
      </c>
      <c r="AK112" s="7">
        <v>0</v>
      </c>
      <c r="AL112" s="7">
        <v>0</v>
      </c>
      <c r="AM112" s="7">
        <v>0</v>
      </c>
      <c r="AN112" s="7">
        <v>0</v>
      </c>
      <c r="AT112" s="7" t="s">
        <v>58</v>
      </c>
      <c r="AU112" s="6" t="s">
        <v>60</v>
      </c>
      <c r="AV112" t="s">
        <v>1447</v>
      </c>
      <c r="AW112" s="7" t="s">
        <v>1395</v>
      </c>
      <c r="BA112" s="7">
        <v>0</v>
      </c>
      <c r="BB112" s="7">
        <v>1</v>
      </c>
      <c r="BC112" s="7">
        <v>1</v>
      </c>
      <c r="BD112" s="7">
        <v>0</v>
      </c>
      <c r="BE112" s="7">
        <v>0</v>
      </c>
      <c r="BF112" s="7">
        <v>0</v>
      </c>
      <c r="BG112" s="7">
        <v>0</v>
      </c>
      <c r="BH112" s="7">
        <v>0</v>
      </c>
      <c r="BI112" s="7">
        <v>0</v>
      </c>
      <c r="BJ112" s="7">
        <v>0</v>
      </c>
      <c r="BK112" s="7">
        <v>0</v>
      </c>
      <c r="BL112" s="7">
        <v>0</v>
      </c>
      <c r="BM112" s="7"/>
      <c r="BN112" s="7"/>
      <c r="BO112" s="7"/>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row>
    <row r="113" spans="4:104" x14ac:dyDescent="0.15">
      <c r="D113" s="2" t="s">
        <v>1630</v>
      </c>
      <c r="E113" s="7" t="s">
        <v>357</v>
      </c>
      <c r="F113" s="7" t="s">
        <v>605</v>
      </c>
      <c r="G113" s="7">
        <v>2002</v>
      </c>
      <c r="H113" s="7" t="s">
        <v>606</v>
      </c>
      <c r="I113" s="7" t="s">
        <v>408</v>
      </c>
      <c r="J113" s="7">
        <v>30</v>
      </c>
      <c r="K113" s="7" t="s">
        <v>607</v>
      </c>
      <c r="P113" t="s">
        <v>107</v>
      </c>
      <c r="Q113" t="s">
        <v>1535</v>
      </c>
      <c r="R113" s="7"/>
      <c r="X113" s="7" t="s">
        <v>1254</v>
      </c>
      <c r="Y113" s="7" t="s">
        <v>162</v>
      </c>
      <c r="AA113" s="7">
        <v>0</v>
      </c>
      <c r="AB113" s="7">
        <v>1</v>
      </c>
      <c r="AC113" s="7">
        <v>0</v>
      </c>
      <c r="AD113" s="7">
        <v>0</v>
      </c>
      <c r="AE113" s="7">
        <v>0</v>
      </c>
      <c r="AF113" s="7">
        <v>0</v>
      </c>
      <c r="AG113" s="7">
        <v>0</v>
      </c>
      <c r="AH113" s="7">
        <v>0</v>
      </c>
      <c r="AI113" s="7">
        <v>0</v>
      </c>
      <c r="AJ113" s="7">
        <v>0</v>
      </c>
      <c r="AK113" s="7">
        <v>0</v>
      </c>
      <c r="AL113" s="7">
        <v>0</v>
      </c>
      <c r="AM113" s="7">
        <v>0</v>
      </c>
      <c r="AN113" s="7">
        <v>0</v>
      </c>
      <c r="AT113" s="7" t="s">
        <v>58</v>
      </c>
      <c r="AU113" s="6" t="s">
        <v>60</v>
      </c>
      <c r="AV113" t="s">
        <v>1437</v>
      </c>
      <c r="AW113" s="7" t="s">
        <v>1395</v>
      </c>
      <c r="BA113" s="7">
        <v>0</v>
      </c>
      <c r="BB113" s="7">
        <v>1</v>
      </c>
      <c r="BC113" s="7">
        <v>1</v>
      </c>
      <c r="BD113" s="7">
        <v>0</v>
      </c>
      <c r="BE113" s="7">
        <v>0</v>
      </c>
      <c r="BF113" s="7">
        <v>0</v>
      </c>
      <c r="BG113" s="7">
        <v>0</v>
      </c>
      <c r="BH113" s="7">
        <v>0</v>
      </c>
      <c r="BI113" s="7">
        <v>0</v>
      </c>
      <c r="BJ113" s="7">
        <v>0</v>
      </c>
      <c r="BK113" s="7">
        <v>0</v>
      </c>
      <c r="BL113" s="7">
        <v>0</v>
      </c>
      <c r="BM113" s="7"/>
      <c r="BN113" s="7"/>
      <c r="BO113" s="7"/>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row>
    <row r="114" spans="4:104" x14ac:dyDescent="0.15">
      <c r="D114" s="2" t="s">
        <v>1631</v>
      </c>
      <c r="E114" s="7" t="s">
        <v>357</v>
      </c>
      <c r="F114" s="7" t="s">
        <v>608</v>
      </c>
      <c r="G114" s="7">
        <v>2012</v>
      </c>
      <c r="H114" s="7" t="s">
        <v>609</v>
      </c>
      <c r="I114" s="7" t="s">
        <v>360</v>
      </c>
      <c r="J114" s="7">
        <v>75</v>
      </c>
      <c r="K114" s="7" t="s">
        <v>610</v>
      </c>
      <c r="P114" t="s">
        <v>1534</v>
      </c>
      <c r="Q114" t="s">
        <v>1536</v>
      </c>
      <c r="R114" s="7"/>
      <c r="X114" s="7" t="s">
        <v>1255</v>
      </c>
      <c r="Y114" s="7" t="s">
        <v>1177</v>
      </c>
      <c r="AA114" s="7">
        <v>0</v>
      </c>
      <c r="AB114" s="7">
        <v>0</v>
      </c>
      <c r="AC114" s="7">
        <v>0</v>
      </c>
      <c r="AD114" s="7">
        <v>1</v>
      </c>
      <c r="AE114" s="7">
        <v>0</v>
      </c>
      <c r="AF114" s="7">
        <v>0</v>
      </c>
      <c r="AG114" s="7">
        <v>0</v>
      </c>
      <c r="AH114" s="7">
        <v>0</v>
      </c>
      <c r="AI114" s="7">
        <v>0</v>
      </c>
      <c r="AJ114" s="7">
        <v>0</v>
      </c>
      <c r="AK114" s="7">
        <v>0</v>
      </c>
      <c r="AL114" s="7">
        <v>0</v>
      </c>
      <c r="AM114" s="7">
        <v>0</v>
      </c>
      <c r="AN114" s="7">
        <v>0</v>
      </c>
      <c r="AT114" s="7" t="s">
        <v>60</v>
      </c>
      <c r="AU114" s="6" t="s">
        <v>60</v>
      </c>
      <c r="AV114" t="s">
        <v>1439</v>
      </c>
      <c r="AW114" s="7" t="s">
        <v>1395</v>
      </c>
      <c r="BA114" s="7">
        <v>0</v>
      </c>
      <c r="BB114" s="7">
        <v>1</v>
      </c>
      <c r="BC114" s="7">
        <v>1</v>
      </c>
      <c r="BD114" s="7">
        <v>0</v>
      </c>
      <c r="BE114" s="7">
        <v>1</v>
      </c>
      <c r="BF114" s="7">
        <v>1</v>
      </c>
      <c r="BG114" s="7">
        <v>0</v>
      </c>
      <c r="BH114" s="7">
        <v>0</v>
      </c>
      <c r="BI114" s="7">
        <v>0</v>
      </c>
      <c r="BJ114" s="7">
        <v>0</v>
      </c>
      <c r="BK114" s="7">
        <v>0</v>
      </c>
      <c r="BL114" s="7">
        <v>1</v>
      </c>
      <c r="BM114" s="7"/>
      <c r="BN114" s="7"/>
      <c r="BO114" s="7"/>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row>
    <row r="115" spans="4:104" x14ac:dyDescent="0.15">
      <c r="D115" s="2" t="s">
        <v>1631</v>
      </c>
      <c r="E115" s="7" t="s">
        <v>357</v>
      </c>
      <c r="F115" s="7" t="s">
        <v>608</v>
      </c>
      <c r="G115" s="7">
        <v>2012</v>
      </c>
      <c r="H115" s="7" t="s">
        <v>609</v>
      </c>
      <c r="I115" s="7" t="s">
        <v>360</v>
      </c>
      <c r="J115" s="7">
        <v>75</v>
      </c>
      <c r="K115" s="7" t="s">
        <v>610</v>
      </c>
      <c r="P115" t="s">
        <v>1534</v>
      </c>
      <c r="Q115" t="s">
        <v>1536</v>
      </c>
      <c r="R115" s="7"/>
      <c r="X115" s="7" t="s">
        <v>1255</v>
      </c>
      <c r="Y115" s="7" t="s">
        <v>1177</v>
      </c>
      <c r="AA115" s="7">
        <v>0</v>
      </c>
      <c r="AB115" s="7">
        <v>0</v>
      </c>
      <c r="AC115" s="7">
        <v>0</v>
      </c>
      <c r="AD115" s="7">
        <v>1</v>
      </c>
      <c r="AE115" s="7">
        <v>0</v>
      </c>
      <c r="AF115" s="7">
        <v>0</v>
      </c>
      <c r="AG115" s="7">
        <v>0</v>
      </c>
      <c r="AH115" s="7">
        <v>0</v>
      </c>
      <c r="AI115" s="7">
        <v>0</v>
      </c>
      <c r="AJ115" s="7">
        <v>0</v>
      </c>
      <c r="AK115" s="7">
        <v>0</v>
      </c>
      <c r="AL115" s="7">
        <v>0</v>
      </c>
      <c r="AM115" s="7">
        <v>0</v>
      </c>
      <c r="AN115" s="7">
        <v>0</v>
      </c>
      <c r="AT115" s="7" t="s">
        <v>60</v>
      </c>
      <c r="AU115" s="6" t="s">
        <v>60</v>
      </c>
      <c r="AV115" t="s">
        <v>1437</v>
      </c>
      <c r="AW115" s="7" t="s">
        <v>1395</v>
      </c>
      <c r="BA115" s="7">
        <v>0</v>
      </c>
      <c r="BB115" s="7">
        <v>1</v>
      </c>
      <c r="BC115" s="7">
        <v>1</v>
      </c>
      <c r="BD115" s="7">
        <v>0</v>
      </c>
      <c r="BE115" s="7">
        <v>1</v>
      </c>
      <c r="BF115" s="7">
        <v>1</v>
      </c>
      <c r="BG115" s="7">
        <v>0</v>
      </c>
      <c r="BH115" s="7">
        <v>0</v>
      </c>
      <c r="BI115" s="7">
        <v>0</v>
      </c>
      <c r="BJ115" s="7">
        <v>0</v>
      </c>
      <c r="BK115" s="7">
        <v>0</v>
      </c>
      <c r="BL115" s="7">
        <v>1</v>
      </c>
      <c r="BM115" s="7"/>
      <c r="BN115" s="7"/>
      <c r="BO115" s="7"/>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row>
    <row r="116" spans="4:104" x14ac:dyDescent="0.15">
      <c r="D116" s="2" t="s">
        <v>1632</v>
      </c>
      <c r="E116" s="7" t="s">
        <v>357</v>
      </c>
      <c r="F116" s="7" t="s">
        <v>611</v>
      </c>
      <c r="G116" s="7">
        <v>2010</v>
      </c>
      <c r="H116" s="7" t="s">
        <v>612</v>
      </c>
      <c r="I116" s="7" t="s">
        <v>372</v>
      </c>
      <c r="J116" s="7">
        <v>45</v>
      </c>
      <c r="K116" s="7" t="s">
        <v>613</v>
      </c>
      <c r="R116" s="7"/>
      <c r="X116" s="7" t="s">
        <v>1256</v>
      </c>
      <c r="Y116" s="7" t="s">
        <v>1177</v>
      </c>
      <c r="AA116" s="7">
        <v>0</v>
      </c>
      <c r="AB116" s="7">
        <v>1</v>
      </c>
      <c r="AC116" s="7">
        <v>0</v>
      </c>
      <c r="AD116" s="7">
        <v>0</v>
      </c>
      <c r="AE116" s="7">
        <v>0</v>
      </c>
      <c r="AF116" s="7">
        <v>0</v>
      </c>
      <c r="AG116" s="7">
        <v>0</v>
      </c>
      <c r="AH116" s="7">
        <v>0</v>
      </c>
      <c r="AI116" s="7">
        <v>0</v>
      </c>
      <c r="AJ116" s="7">
        <v>0</v>
      </c>
      <c r="AK116" s="7">
        <v>0</v>
      </c>
      <c r="AL116" s="7">
        <v>0</v>
      </c>
      <c r="AM116" s="7">
        <v>0</v>
      </c>
      <c r="AN116" s="7">
        <v>0</v>
      </c>
      <c r="AT116" s="7" t="s">
        <v>60</v>
      </c>
      <c r="AU116" s="6" t="s">
        <v>60</v>
      </c>
      <c r="AV116" t="s">
        <v>1448</v>
      </c>
      <c r="AW116" s="7" t="s">
        <v>1395</v>
      </c>
      <c r="BA116" s="7">
        <v>0</v>
      </c>
      <c r="BB116" s="7">
        <v>0</v>
      </c>
      <c r="BC116" s="7">
        <v>1</v>
      </c>
      <c r="BD116" s="7">
        <v>0</v>
      </c>
      <c r="BE116" s="7">
        <v>0</v>
      </c>
      <c r="BF116" s="7">
        <v>0</v>
      </c>
      <c r="BG116" s="7">
        <v>0</v>
      </c>
      <c r="BH116" s="7">
        <v>0</v>
      </c>
      <c r="BI116" s="7">
        <v>0</v>
      </c>
      <c r="BJ116" s="7">
        <v>0</v>
      </c>
      <c r="BK116" s="7">
        <v>0</v>
      </c>
      <c r="BL116" s="7">
        <v>0</v>
      </c>
      <c r="BM116" s="7"/>
      <c r="BN116" s="7"/>
      <c r="BO116" s="7"/>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row>
    <row r="117" spans="4:104" x14ac:dyDescent="0.15">
      <c r="D117" s="2" t="s">
        <v>1632</v>
      </c>
      <c r="E117" s="7" t="s">
        <v>357</v>
      </c>
      <c r="F117" s="7" t="s">
        <v>611</v>
      </c>
      <c r="G117" s="7">
        <v>2010</v>
      </c>
      <c r="H117" s="7" t="s">
        <v>612</v>
      </c>
      <c r="I117" s="7" t="s">
        <v>372</v>
      </c>
      <c r="J117" s="7">
        <v>45</v>
      </c>
      <c r="K117" s="7" t="s">
        <v>613</v>
      </c>
      <c r="R117" s="7"/>
      <c r="X117" s="7" t="s">
        <v>1256</v>
      </c>
      <c r="Y117" s="7" t="s">
        <v>1177</v>
      </c>
      <c r="AA117" s="7">
        <v>0</v>
      </c>
      <c r="AB117" s="7">
        <v>1</v>
      </c>
      <c r="AC117" s="7">
        <v>0</v>
      </c>
      <c r="AD117" s="7">
        <v>0</v>
      </c>
      <c r="AE117" s="7">
        <v>0</v>
      </c>
      <c r="AF117" s="7">
        <v>0</v>
      </c>
      <c r="AG117" s="7">
        <v>0</v>
      </c>
      <c r="AH117" s="7">
        <v>0</v>
      </c>
      <c r="AI117" s="7">
        <v>0</v>
      </c>
      <c r="AJ117" s="7">
        <v>0</v>
      </c>
      <c r="AK117" s="7">
        <v>0</v>
      </c>
      <c r="AL117" s="7">
        <v>0</v>
      </c>
      <c r="AM117" s="7">
        <v>0</v>
      </c>
      <c r="AN117" s="7">
        <v>0</v>
      </c>
      <c r="AT117" s="7" t="s">
        <v>60</v>
      </c>
      <c r="AU117" s="6" t="s">
        <v>60</v>
      </c>
      <c r="AV117" t="s">
        <v>1442</v>
      </c>
      <c r="AW117" s="7" t="s">
        <v>1395</v>
      </c>
      <c r="BA117" s="7">
        <v>0</v>
      </c>
      <c r="BB117" s="7">
        <v>0</v>
      </c>
      <c r="BC117" s="7">
        <v>1</v>
      </c>
      <c r="BD117" s="7">
        <v>0</v>
      </c>
      <c r="BE117" s="7">
        <v>0</v>
      </c>
      <c r="BF117" s="7">
        <v>0</v>
      </c>
      <c r="BG117" s="7">
        <v>0</v>
      </c>
      <c r="BH117" s="7">
        <v>0</v>
      </c>
      <c r="BI117" s="7">
        <v>0</v>
      </c>
      <c r="BJ117" s="7">
        <v>0</v>
      </c>
      <c r="BK117" s="7">
        <v>0</v>
      </c>
      <c r="BL117" s="7">
        <v>0</v>
      </c>
      <c r="BM117" s="7"/>
      <c r="BN117" s="7"/>
      <c r="BO117" s="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row>
    <row r="118" spans="4:104" x14ac:dyDescent="0.15">
      <c r="D118" s="2" t="s">
        <v>1633</v>
      </c>
      <c r="E118" s="7" t="s">
        <v>357</v>
      </c>
      <c r="F118" s="7" t="s">
        <v>614</v>
      </c>
      <c r="G118" s="7">
        <v>2008</v>
      </c>
      <c r="H118" s="7" t="s">
        <v>615</v>
      </c>
      <c r="I118" s="7" t="s">
        <v>464</v>
      </c>
      <c r="J118" s="7">
        <v>105</v>
      </c>
      <c r="K118" s="7" t="s">
        <v>616</v>
      </c>
      <c r="R118" s="7"/>
      <c r="X118" s="7" t="s">
        <v>108</v>
      </c>
      <c r="Y118" s="7" t="s">
        <v>1177</v>
      </c>
      <c r="AA118" s="7">
        <v>0</v>
      </c>
      <c r="AB118" s="7">
        <v>1</v>
      </c>
      <c r="AC118" s="7">
        <v>0</v>
      </c>
      <c r="AD118" s="7">
        <v>0</v>
      </c>
      <c r="AE118" s="7">
        <v>0</v>
      </c>
      <c r="AF118" s="7">
        <v>0</v>
      </c>
      <c r="AG118" s="7">
        <v>0</v>
      </c>
      <c r="AH118" s="7">
        <v>1</v>
      </c>
      <c r="AI118" s="7">
        <v>0</v>
      </c>
      <c r="AJ118" s="7">
        <v>0</v>
      </c>
      <c r="AK118" s="7">
        <v>0</v>
      </c>
      <c r="AL118" s="7">
        <v>0</v>
      </c>
      <c r="AM118" s="7">
        <v>0</v>
      </c>
      <c r="AN118" s="7">
        <v>0</v>
      </c>
      <c r="AT118" s="7" t="s">
        <v>58</v>
      </c>
      <c r="AU118" s="6" t="s">
        <v>60</v>
      </c>
      <c r="AV118" t="s">
        <v>1449</v>
      </c>
      <c r="AW118" s="7" t="s">
        <v>1395</v>
      </c>
      <c r="BA118" s="7">
        <v>1</v>
      </c>
      <c r="BB118" s="7">
        <v>1</v>
      </c>
      <c r="BC118" s="7">
        <v>1</v>
      </c>
      <c r="BD118" s="7">
        <v>0</v>
      </c>
      <c r="BE118" s="7">
        <v>0</v>
      </c>
      <c r="BF118" s="7">
        <v>0</v>
      </c>
      <c r="BG118" s="7">
        <v>0</v>
      </c>
      <c r="BH118" s="7">
        <v>0</v>
      </c>
      <c r="BI118" s="7">
        <v>0</v>
      </c>
      <c r="BJ118" s="7">
        <v>0</v>
      </c>
      <c r="BK118" s="7">
        <v>0</v>
      </c>
      <c r="BL118" s="7">
        <v>0</v>
      </c>
      <c r="BM118" s="7"/>
      <c r="BN118" s="7"/>
      <c r="BO118" s="7"/>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row>
    <row r="119" spans="4:104" x14ac:dyDescent="0.15">
      <c r="D119" s="2" t="s">
        <v>1633</v>
      </c>
      <c r="E119" s="7" t="s">
        <v>357</v>
      </c>
      <c r="F119" s="7" t="s">
        <v>614</v>
      </c>
      <c r="G119" s="7">
        <v>2008</v>
      </c>
      <c r="H119" s="7" t="s">
        <v>615</v>
      </c>
      <c r="I119" s="7" t="s">
        <v>464</v>
      </c>
      <c r="J119" s="7">
        <v>105</v>
      </c>
      <c r="K119" s="7" t="s">
        <v>616</v>
      </c>
      <c r="R119" s="7"/>
      <c r="X119" s="7" t="s">
        <v>108</v>
      </c>
      <c r="Y119" s="7" t="s">
        <v>1177</v>
      </c>
      <c r="AA119" s="7">
        <v>0</v>
      </c>
      <c r="AB119" s="7">
        <v>1</v>
      </c>
      <c r="AC119" s="7">
        <v>0</v>
      </c>
      <c r="AD119" s="7">
        <v>0</v>
      </c>
      <c r="AE119" s="7">
        <v>0</v>
      </c>
      <c r="AF119" s="7">
        <v>0</v>
      </c>
      <c r="AG119" s="7">
        <v>0</v>
      </c>
      <c r="AH119" s="7">
        <v>1</v>
      </c>
      <c r="AI119" s="7">
        <v>0</v>
      </c>
      <c r="AJ119" s="7">
        <v>0</v>
      </c>
      <c r="AK119" s="7">
        <v>0</v>
      </c>
      <c r="AL119" s="7">
        <v>0</v>
      </c>
      <c r="AM119" s="7">
        <v>0</v>
      </c>
      <c r="AN119" s="7">
        <v>0</v>
      </c>
      <c r="AT119" s="7" t="s">
        <v>58</v>
      </c>
      <c r="AU119" s="6" t="s">
        <v>60</v>
      </c>
      <c r="AV119" t="s">
        <v>1443</v>
      </c>
      <c r="AW119" s="7" t="s">
        <v>1395</v>
      </c>
      <c r="BA119" s="7">
        <v>1</v>
      </c>
      <c r="BB119" s="7">
        <v>1</v>
      </c>
      <c r="BC119" s="7">
        <v>1</v>
      </c>
      <c r="BD119" s="7">
        <v>0</v>
      </c>
      <c r="BE119" s="7">
        <v>0</v>
      </c>
      <c r="BF119" s="7">
        <v>0</v>
      </c>
      <c r="BG119" s="7">
        <v>0</v>
      </c>
      <c r="BH119" s="7">
        <v>0</v>
      </c>
      <c r="BI119" s="7">
        <v>0</v>
      </c>
      <c r="BJ119" s="7">
        <v>0</v>
      </c>
      <c r="BK119" s="7">
        <v>0</v>
      </c>
      <c r="BL119" s="7">
        <v>0</v>
      </c>
      <c r="BM119" s="7"/>
      <c r="BN119" s="7"/>
      <c r="BO119" s="7"/>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row>
    <row r="120" spans="4:104" x14ac:dyDescent="0.15">
      <c r="D120" s="2" t="s">
        <v>1634</v>
      </c>
      <c r="E120" s="7" t="s">
        <v>570</v>
      </c>
      <c r="F120" s="7" t="s">
        <v>617</v>
      </c>
      <c r="G120" s="7">
        <v>2008</v>
      </c>
      <c r="H120" s="7" t="s">
        <v>618</v>
      </c>
      <c r="I120" s="7"/>
      <c r="J120" s="7"/>
      <c r="K120" s="7"/>
      <c r="P120" t="s">
        <v>1027</v>
      </c>
      <c r="Q120" t="s">
        <v>1537</v>
      </c>
      <c r="R120" s="7"/>
      <c r="X120" s="7" t="s">
        <v>1257</v>
      </c>
      <c r="Y120" s="7" t="s">
        <v>1177</v>
      </c>
      <c r="AA120" s="7">
        <v>0</v>
      </c>
      <c r="AB120" s="7">
        <v>0</v>
      </c>
      <c r="AC120" s="7">
        <v>0</v>
      </c>
      <c r="AD120" s="7">
        <v>0</v>
      </c>
      <c r="AE120" s="7">
        <v>1</v>
      </c>
      <c r="AF120" s="7">
        <v>0</v>
      </c>
      <c r="AG120" s="7">
        <v>0</v>
      </c>
      <c r="AH120" s="7">
        <v>0</v>
      </c>
      <c r="AI120" s="7">
        <v>0</v>
      </c>
      <c r="AJ120" s="7">
        <v>0</v>
      </c>
      <c r="AK120" s="7">
        <v>0</v>
      </c>
      <c r="AL120" s="7">
        <v>0</v>
      </c>
      <c r="AM120" s="7">
        <v>0</v>
      </c>
      <c r="AN120" s="7">
        <v>0</v>
      </c>
      <c r="AT120" s="7" t="s">
        <v>58</v>
      </c>
      <c r="AU120" s="6" t="s">
        <v>60</v>
      </c>
      <c r="AV120" t="s">
        <v>1450</v>
      </c>
      <c r="AW120" s="7" t="s">
        <v>1395</v>
      </c>
      <c r="BA120" s="7">
        <v>1</v>
      </c>
      <c r="BB120" s="7">
        <v>0</v>
      </c>
      <c r="BC120" s="7">
        <v>1</v>
      </c>
      <c r="BD120" s="7">
        <v>0</v>
      </c>
      <c r="BE120" s="7">
        <v>1</v>
      </c>
      <c r="BF120" s="7">
        <v>1</v>
      </c>
      <c r="BG120" s="7">
        <v>0</v>
      </c>
      <c r="BH120" s="7">
        <v>0</v>
      </c>
      <c r="BI120" s="7">
        <v>0</v>
      </c>
      <c r="BJ120" s="7">
        <v>0</v>
      </c>
      <c r="BK120" s="7">
        <v>0</v>
      </c>
      <c r="BL120" s="7">
        <v>0</v>
      </c>
      <c r="BM120" s="7"/>
      <c r="BN120" s="7"/>
      <c r="BO120" s="7"/>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row>
    <row r="121" spans="4:104" x14ac:dyDescent="0.15">
      <c r="D121" s="2" t="s">
        <v>1634</v>
      </c>
      <c r="E121" s="7" t="s">
        <v>570</v>
      </c>
      <c r="F121" s="7" t="s">
        <v>617</v>
      </c>
      <c r="G121" s="7">
        <v>2008</v>
      </c>
      <c r="H121" s="7" t="s">
        <v>618</v>
      </c>
      <c r="I121" s="7"/>
      <c r="J121" s="7"/>
      <c r="K121" s="7"/>
      <c r="P121" t="s">
        <v>1027</v>
      </c>
      <c r="Q121" t="s">
        <v>1537</v>
      </c>
      <c r="R121" s="7"/>
      <c r="X121" s="7" t="s">
        <v>1257</v>
      </c>
      <c r="Y121" s="7" t="s">
        <v>1177</v>
      </c>
      <c r="AA121" s="7">
        <v>0</v>
      </c>
      <c r="AB121" s="7">
        <v>0</v>
      </c>
      <c r="AC121" s="7">
        <v>0</v>
      </c>
      <c r="AD121" s="7">
        <v>0</v>
      </c>
      <c r="AE121" s="7">
        <v>1</v>
      </c>
      <c r="AF121" s="7">
        <v>0</v>
      </c>
      <c r="AG121" s="7">
        <v>0</v>
      </c>
      <c r="AH121" s="7">
        <v>0</v>
      </c>
      <c r="AI121" s="7">
        <v>0</v>
      </c>
      <c r="AJ121" s="7">
        <v>0</v>
      </c>
      <c r="AK121" s="7">
        <v>0</v>
      </c>
      <c r="AL121" s="7">
        <v>0</v>
      </c>
      <c r="AM121" s="7">
        <v>0</v>
      </c>
      <c r="AN121" s="7">
        <v>0</v>
      </c>
      <c r="AT121" s="7" t="s">
        <v>58</v>
      </c>
      <c r="AU121" s="6" t="s">
        <v>60</v>
      </c>
      <c r="AV121" t="s">
        <v>1449</v>
      </c>
      <c r="AW121" s="7" t="s">
        <v>1395</v>
      </c>
      <c r="BA121" s="7">
        <v>1</v>
      </c>
      <c r="BB121" s="7">
        <v>0</v>
      </c>
      <c r="BC121" s="7">
        <v>1</v>
      </c>
      <c r="BD121" s="7">
        <v>0</v>
      </c>
      <c r="BE121" s="7">
        <v>1</v>
      </c>
      <c r="BF121" s="7">
        <v>1</v>
      </c>
      <c r="BG121" s="7">
        <v>0</v>
      </c>
      <c r="BH121" s="7">
        <v>0</v>
      </c>
      <c r="BI121" s="7">
        <v>0</v>
      </c>
      <c r="BJ121" s="7">
        <v>0</v>
      </c>
      <c r="BK121" s="7">
        <v>0</v>
      </c>
      <c r="BL121" s="7">
        <v>0</v>
      </c>
      <c r="BM121" s="7"/>
      <c r="BN121" s="7"/>
      <c r="BO121" s="7"/>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row>
    <row r="122" spans="4:104" x14ac:dyDescent="0.15">
      <c r="D122" s="2" t="s">
        <v>1634</v>
      </c>
      <c r="E122" s="7" t="s">
        <v>570</v>
      </c>
      <c r="F122" s="7" t="s">
        <v>617</v>
      </c>
      <c r="G122" s="7">
        <v>2008</v>
      </c>
      <c r="H122" s="7" t="s">
        <v>618</v>
      </c>
      <c r="I122" s="7"/>
      <c r="J122" s="7"/>
      <c r="K122" s="7"/>
      <c r="P122" t="s">
        <v>1027</v>
      </c>
      <c r="Q122" t="s">
        <v>1537</v>
      </c>
      <c r="R122" s="7"/>
      <c r="X122" s="7" t="s">
        <v>1257</v>
      </c>
      <c r="Y122" s="7" t="s">
        <v>1177</v>
      </c>
      <c r="AA122" s="7">
        <v>0</v>
      </c>
      <c r="AB122" s="7">
        <v>0</v>
      </c>
      <c r="AC122" s="7">
        <v>0</v>
      </c>
      <c r="AD122" s="7">
        <v>0</v>
      </c>
      <c r="AE122" s="7">
        <v>1</v>
      </c>
      <c r="AF122" s="7">
        <v>0</v>
      </c>
      <c r="AG122" s="7">
        <v>0</v>
      </c>
      <c r="AH122" s="7">
        <v>0</v>
      </c>
      <c r="AI122" s="7">
        <v>0</v>
      </c>
      <c r="AJ122" s="7">
        <v>0</v>
      </c>
      <c r="AK122" s="7">
        <v>0</v>
      </c>
      <c r="AL122" s="7">
        <v>0</v>
      </c>
      <c r="AM122" s="7">
        <v>0</v>
      </c>
      <c r="AN122" s="7">
        <v>0</v>
      </c>
      <c r="AT122" s="7" t="s">
        <v>58</v>
      </c>
      <c r="AU122" s="6" t="s">
        <v>60</v>
      </c>
      <c r="AV122" t="s">
        <v>1445</v>
      </c>
      <c r="AW122" s="7" t="s">
        <v>1395</v>
      </c>
      <c r="BA122" s="7">
        <v>1</v>
      </c>
      <c r="BB122" s="7">
        <v>0</v>
      </c>
      <c r="BC122" s="7">
        <v>1</v>
      </c>
      <c r="BD122" s="7">
        <v>0</v>
      </c>
      <c r="BE122" s="7">
        <v>1</v>
      </c>
      <c r="BF122" s="7">
        <v>1</v>
      </c>
      <c r="BG122" s="7">
        <v>0</v>
      </c>
      <c r="BH122" s="7">
        <v>0</v>
      </c>
      <c r="BI122" s="7">
        <v>0</v>
      </c>
      <c r="BJ122" s="7">
        <v>0</v>
      </c>
      <c r="BK122" s="7">
        <v>0</v>
      </c>
      <c r="BL122" s="7">
        <v>0</v>
      </c>
      <c r="BM122" s="7"/>
      <c r="BN122" s="7"/>
      <c r="BO122" s="7"/>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row>
    <row r="123" spans="4:104" x14ac:dyDescent="0.15">
      <c r="D123" s="2" t="s">
        <v>1635</v>
      </c>
      <c r="E123" s="7" t="s">
        <v>357</v>
      </c>
      <c r="F123" s="7" t="s">
        <v>619</v>
      </c>
      <c r="G123" s="7">
        <v>2008</v>
      </c>
      <c r="H123" s="7" t="s">
        <v>620</v>
      </c>
      <c r="I123" s="7" t="s">
        <v>408</v>
      </c>
      <c r="J123" s="7" t="s">
        <v>621</v>
      </c>
      <c r="K123" s="7" t="s">
        <v>622</v>
      </c>
      <c r="P123" t="s">
        <v>1502</v>
      </c>
      <c r="Q123" t="s">
        <v>1539</v>
      </c>
      <c r="R123" s="7" t="s">
        <v>1092</v>
      </c>
      <c r="X123" s="7" t="s">
        <v>1258</v>
      </c>
      <c r="Y123" s="7" t="s">
        <v>1228</v>
      </c>
      <c r="AA123" s="7">
        <v>1</v>
      </c>
      <c r="AB123" s="7">
        <v>0</v>
      </c>
      <c r="AC123" s="7">
        <v>0</v>
      </c>
      <c r="AD123" s="7">
        <v>0</v>
      </c>
      <c r="AE123" s="7">
        <v>0</v>
      </c>
      <c r="AF123" s="7">
        <v>0</v>
      </c>
      <c r="AG123" s="7">
        <v>1</v>
      </c>
      <c r="AH123" s="7">
        <v>0</v>
      </c>
      <c r="AI123" s="7">
        <v>0</v>
      </c>
      <c r="AJ123" s="7">
        <v>0</v>
      </c>
      <c r="AK123" s="7">
        <v>0</v>
      </c>
      <c r="AL123" s="7">
        <v>0</v>
      </c>
      <c r="AM123" s="7">
        <v>0</v>
      </c>
      <c r="AN123" s="7">
        <v>0</v>
      </c>
      <c r="AT123" s="7" t="s">
        <v>58</v>
      </c>
      <c r="AU123" s="6" t="s">
        <v>60</v>
      </c>
      <c r="AV123" t="s">
        <v>1418</v>
      </c>
      <c r="AW123" s="7" t="s">
        <v>1395</v>
      </c>
      <c r="BA123" s="7">
        <v>0</v>
      </c>
      <c r="BB123" s="7">
        <v>0</v>
      </c>
      <c r="BC123" s="7">
        <v>1</v>
      </c>
      <c r="BD123" s="7">
        <v>0</v>
      </c>
      <c r="BE123" s="7">
        <v>0</v>
      </c>
      <c r="BF123" s="7">
        <v>0</v>
      </c>
      <c r="BG123" s="7">
        <v>0</v>
      </c>
      <c r="BH123" s="7">
        <v>1</v>
      </c>
      <c r="BI123" s="7">
        <v>0</v>
      </c>
      <c r="BJ123" s="7">
        <v>0</v>
      </c>
      <c r="BK123" s="7">
        <v>0</v>
      </c>
      <c r="BL123" s="7">
        <v>0</v>
      </c>
      <c r="BM123" s="7"/>
      <c r="BN123" s="7"/>
      <c r="BO123" s="7"/>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row>
    <row r="124" spans="4:104" x14ac:dyDescent="0.15">
      <c r="D124" s="2" t="s">
        <v>1636</v>
      </c>
      <c r="E124" s="7" t="s">
        <v>357</v>
      </c>
      <c r="F124" s="7" t="s">
        <v>623</v>
      </c>
      <c r="G124" s="7">
        <v>2013</v>
      </c>
      <c r="H124" s="7" t="s">
        <v>624</v>
      </c>
      <c r="I124" s="7" t="s">
        <v>387</v>
      </c>
      <c r="J124" s="7">
        <v>31</v>
      </c>
      <c r="K124" s="7" t="s">
        <v>625</v>
      </c>
      <c r="P124" t="s">
        <v>1540</v>
      </c>
      <c r="Q124" t="s">
        <v>1129</v>
      </c>
      <c r="R124" s="7" t="s">
        <v>1093</v>
      </c>
      <c r="X124" s="7" t="s">
        <v>1259</v>
      </c>
      <c r="Y124" s="7" t="s">
        <v>178</v>
      </c>
      <c r="AA124" s="7">
        <v>1</v>
      </c>
      <c r="AB124" s="7">
        <v>0</v>
      </c>
      <c r="AC124" s="7">
        <v>0</v>
      </c>
      <c r="AD124" s="7">
        <v>0</v>
      </c>
      <c r="AE124" s="7">
        <v>0</v>
      </c>
      <c r="AF124" s="7">
        <v>0</v>
      </c>
      <c r="AG124" s="7">
        <v>0</v>
      </c>
      <c r="AH124" s="7">
        <v>0</v>
      </c>
      <c r="AI124" s="7">
        <v>0</v>
      </c>
      <c r="AJ124" s="7">
        <v>0</v>
      </c>
      <c r="AK124" s="7">
        <v>0</v>
      </c>
      <c r="AL124" s="7">
        <v>0</v>
      </c>
      <c r="AM124" s="7">
        <v>0</v>
      </c>
      <c r="AN124" s="7">
        <v>0</v>
      </c>
      <c r="AT124" s="7" t="s">
        <v>58</v>
      </c>
      <c r="AU124" s="6" t="s">
        <v>60</v>
      </c>
      <c r="AV124" t="s">
        <v>1417</v>
      </c>
      <c r="AW124" s="7" t="s">
        <v>1395</v>
      </c>
      <c r="BA124" s="7">
        <v>0</v>
      </c>
      <c r="BB124" s="7">
        <v>0</v>
      </c>
      <c r="BC124" s="7">
        <v>1</v>
      </c>
      <c r="BD124" s="7">
        <v>0</v>
      </c>
      <c r="BE124" s="7">
        <v>0</v>
      </c>
      <c r="BF124" s="7">
        <v>0</v>
      </c>
      <c r="BG124" s="7">
        <v>0</v>
      </c>
      <c r="BH124" s="7">
        <v>0</v>
      </c>
      <c r="BI124" s="7">
        <v>0</v>
      </c>
      <c r="BJ124" s="7">
        <v>0</v>
      </c>
      <c r="BK124" s="7">
        <v>0</v>
      </c>
      <c r="BL124" s="7">
        <v>0</v>
      </c>
      <c r="BM124" s="7"/>
      <c r="BN124" s="7"/>
      <c r="BO124" s="7"/>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row>
    <row r="125" spans="4:104" x14ac:dyDescent="0.15">
      <c r="D125" s="2" t="s">
        <v>1636</v>
      </c>
      <c r="E125" s="7" t="s">
        <v>357</v>
      </c>
      <c r="F125" s="7" t="s">
        <v>623</v>
      </c>
      <c r="G125" s="7">
        <v>2013</v>
      </c>
      <c r="H125" s="7" t="s">
        <v>624</v>
      </c>
      <c r="I125" s="7" t="s">
        <v>387</v>
      </c>
      <c r="J125" s="7">
        <v>31</v>
      </c>
      <c r="K125" s="7" t="s">
        <v>625</v>
      </c>
      <c r="P125" t="s">
        <v>1540</v>
      </c>
      <c r="Q125" t="s">
        <v>1129</v>
      </c>
      <c r="R125" s="7" t="s">
        <v>1093</v>
      </c>
      <c r="X125" s="7" t="s">
        <v>1259</v>
      </c>
      <c r="Y125" s="7" t="s">
        <v>1260</v>
      </c>
      <c r="AA125" s="7">
        <v>1</v>
      </c>
      <c r="AB125" s="7">
        <v>1</v>
      </c>
      <c r="AC125" s="7">
        <v>0</v>
      </c>
      <c r="AD125" s="7">
        <v>0</v>
      </c>
      <c r="AE125" s="7">
        <v>0</v>
      </c>
      <c r="AF125" s="7">
        <v>0</v>
      </c>
      <c r="AG125" s="7">
        <v>0</v>
      </c>
      <c r="AH125" s="7">
        <v>0</v>
      </c>
      <c r="AI125" s="7">
        <v>0</v>
      </c>
      <c r="AJ125" s="7">
        <v>0</v>
      </c>
      <c r="AK125" s="7">
        <v>0</v>
      </c>
      <c r="AL125" s="7">
        <v>0</v>
      </c>
      <c r="AM125" s="7">
        <v>0</v>
      </c>
      <c r="AN125" s="7">
        <v>0</v>
      </c>
      <c r="AT125" s="7" t="s">
        <v>58</v>
      </c>
      <c r="AU125" s="6" t="s">
        <v>60</v>
      </c>
      <c r="AV125" t="s">
        <v>1417</v>
      </c>
      <c r="AW125" s="7" t="s">
        <v>1395</v>
      </c>
      <c r="BA125" s="7">
        <v>0</v>
      </c>
      <c r="BB125" s="7">
        <v>0</v>
      </c>
      <c r="BC125" s="7">
        <v>1</v>
      </c>
      <c r="BD125" s="7">
        <v>0</v>
      </c>
      <c r="BE125" s="7">
        <v>0</v>
      </c>
      <c r="BF125" s="7">
        <v>0</v>
      </c>
      <c r="BG125" s="7">
        <v>0</v>
      </c>
      <c r="BH125" s="7">
        <v>0</v>
      </c>
      <c r="BI125" s="7">
        <v>0</v>
      </c>
      <c r="BJ125" s="7">
        <v>0</v>
      </c>
      <c r="BK125" s="7">
        <v>0</v>
      </c>
      <c r="BL125" s="7">
        <v>0</v>
      </c>
      <c r="BM125" s="7"/>
      <c r="BN125" s="7"/>
      <c r="BO125" s="7"/>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row>
    <row r="126" spans="4:104" x14ac:dyDescent="0.15">
      <c r="D126" s="2" t="s">
        <v>1636</v>
      </c>
      <c r="E126" s="7" t="s">
        <v>357</v>
      </c>
      <c r="F126" s="7" t="s">
        <v>623</v>
      </c>
      <c r="G126" s="7">
        <v>2013</v>
      </c>
      <c r="H126" s="7" t="s">
        <v>624</v>
      </c>
      <c r="I126" s="7" t="s">
        <v>387</v>
      </c>
      <c r="J126" s="7">
        <v>31</v>
      </c>
      <c r="K126" s="7" t="s">
        <v>625</v>
      </c>
      <c r="P126" t="s">
        <v>1540</v>
      </c>
      <c r="Q126" t="s">
        <v>1129</v>
      </c>
      <c r="R126" s="7" t="s">
        <v>1093</v>
      </c>
      <c r="X126" s="7" t="s">
        <v>1259</v>
      </c>
      <c r="Y126" s="7" t="s">
        <v>1197</v>
      </c>
      <c r="AA126" s="7">
        <v>1</v>
      </c>
      <c r="AB126" s="7">
        <v>0</v>
      </c>
      <c r="AC126" s="7">
        <v>0</v>
      </c>
      <c r="AD126" s="7">
        <v>0</v>
      </c>
      <c r="AE126" s="7">
        <v>0</v>
      </c>
      <c r="AF126" s="7">
        <v>0</v>
      </c>
      <c r="AG126" s="7">
        <v>0</v>
      </c>
      <c r="AH126" s="7">
        <v>0</v>
      </c>
      <c r="AI126" s="7">
        <v>0</v>
      </c>
      <c r="AJ126" s="7">
        <v>0</v>
      </c>
      <c r="AK126" s="7">
        <v>0</v>
      </c>
      <c r="AL126" s="7">
        <v>0</v>
      </c>
      <c r="AM126" s="7">
        <v>0</v>
      </c>
      <c r="AN126" s="7">
        <v>0</v>
      </c>
      <c r="AT126" s="7" t="s">
        <v>58</v>
      </c>
      <c r="AU126" s="6" t="s">
        <v>60</v>
      </c>
      <c r="AV126" t="s">
        <v>1417</v>
      </c>
      <c r="AW126" s="7" t="s">
        <v>1395</v>
      </c>
      <c r="BA126" s="7">
        <v>0</v>
      </c>
      <c r="BB126" s="7">
        <v>0</v>
      </c>
      <c r="BC126" s="7">
        <v>1</v>
      </c>
      <c r="BD126" s="7">
        <v>0</v>
      </c>
      <c r="BE126" s="7">
        <v>0</v>
      </c>
      <c r="BF126" s="7">
        <v>0</v>
      </c>
      <c r="BG126" s="7">
        <v>0</v>
      </c>
      <c r="BH126" s="7">
        <v>0</v>
      </c>
      <c r="BI126" s="7">
        <v>0</v>
      </c>
      <c r="BJ126" s="7">
        <v>0</v>
      </c>
      <c r="BK126" s="7">
        <v>0</v>
      </c>
      <c r="BL126" s="7">
        <v>0</v>
      </c>
      <c r="BM126" s="7"/>
      <c r="BN126" s="7"/>
      <c r="BO126" s="7"/>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row>
    <row r="127" spans="4:104" x14ac:dyDescent="0.15">
      <c r="D127" s="2" t="s">
        <v>1636</v>
      </c>
      <c r="E127" s="7" t="s">
        <v>357</v>
      </c>
      <c r="F127" s="7" t="s">
        <v>623</v>
      </c>
      <c r="G127" s="7">
        <v>2013</v>
      </c>
      <c r="H127" s="7" t="s">
        <v>624</v>
      </c>
      <c r="I127" s="7" t="s">
        <v>387</v>
      </c>
      <c r="J127" s="7">
        <v>31</v>
      </c>
      <c r="K127" s="7" t="s">
        <v>625</v>
      </c>
      <c r="P127" t="s">
        <v>1540</v>
      </c>
      <c r="Q127" t="s">
        <v>1129</v>
      </c>
      <c r="R127" s="7" t="s">
        <v>1093</v>
      </c>
      <c r="X127" s="7" t="s">
        <v>1259</v>
      </c>
      <c r="Y127" s="7" t="s">
        <v>1218</v>
      </c>
      <c r="AA127" s="7">
        <v>1</v>
      </c>
      <c r="AB127" s="7">
        <v>0</v>
      </c>
      <c r="AC127" s="7">
        <v>0</v>
      </c>
      <c r="AD127" s="7">
        <v>0</v>
      </c>
      <c r="AE127" s="7">
        <v>0</v>
      </c>
      <c r="AF127" s="7">
        <v>0</v>
      </c>
      <c r="AG127" s="7">
        <v>1</v>
      </c>
      <c r="AH127" s="7">
        <v>0</v>
      </c>
      <c r="AI127" s="7">
        <v>0</v>
      </c>
      <c r="AJ127" s="7">
        <v>0</v>
      </c>
      <c r="AK127" s="7">
        <v>0</v>
      </c>
      <c r="AL127" s="7">
        <v>0</v>
      </c>
      <c r="AM127" s="7">
        <v>0</v>
      </c>
      <c r="AN127" s="7">
        <v>0</v>
      </c>
      <c r="AT127" s="7" t="s">
        <v>58</v>
      </c>
      <c r="AU127" s="6" t="s">
        <v>60</v>
      </c>
      <c r="AV127" t="s">
        <v>1417</v>
      </c>
      <c r="AW127" s="7" t="s">
        <v>1395</v>
      </c>
      <c r="BA127" s="7">
        <v>0</v>
      </c>
      <c r="BB127" s="7">
        <v>0</v>
      </c>
      <c r="BC127" s="7">
        <v>1</v>
      </c>
      <c r="BD127" s="7">
        <v>0</v>
      </c>
      <c r="BE127" s="7">
        <v>0</v>
      </c>
      <c r="BF127" s="7">
        <v>0</v>
      </c>
      <c r="BG127" s="7">
        <v>0</v>
      </c>
      <c r="BH127" s="7">
        <v>0</v>
      </c>
      <c r="BI127" s="7">
        <v>0</v>
      </c>
      <c r="BJ127" s="7">
        <v>0</v>
      </c>
      <c r="BK127" s="7">
        <v>0</v>
      </c>
      <c r="BL127" s="7">
        <v>0</v>
      </c>
      <c r="BM127" s="7"/>
      <c r="BN127" s="7"/>
      <c r="BO127" s="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row>
    <row r="128" spans="4:104" x14ac:dyDescent="0.15">
      <c r="D128" s="2" t="s">
        <v>1636</v>
      </c>
      <c r="E128" s="7" t="s">
        <v>357</v>
      </c>
      <c r="F128" s="7" t="s">
        <v>623</v>
      </c>
      <c r="G128" s="7">
        <v>2013</v>
      </c>
      <c r="H128" s="7" t="s">
        <v>624</v>
      </c>
      <c r="I128" s="7" t="s">
        <v>387</v>
      </c>
      <c r="J128" s="7">
        <v>31</v>
      </c>
      <c r="K128" s="7" t="s">
        <v>625</v>
      </c>
      <c r="P128" t="s">
        <v>1540</v>
      </c>
      <c r="Q128" t="s">
        <v>1129</v>
      </c>
      <c r="R128" s="7" t="s">
        <v>1093</v>
      </c>
      <c r="X128" s="7" t="s">
        <v>1259</v>
      </c>
      <c r="Y128" s="7" t="s">
        <v>1261</v>
      </c>
      <c r="AA128" s="7">
        <v>1</v>
      </c>
      <c r="AB128" s="7">
        <v>0</v>
      </c>
      <c r="AC128" s="7">
        <v>0</v>
      </c>
      <c r="AD128" s="7">
        <v>0</v>
      </c>
      <c r="AE128" s="7">
        <v>0</v>
      </c>
      <c r="AF128" s="7">
        <v>0</v>
      </c>
      <c r="AG128" s="7">
        <v>0</v>
      </c>
      <c r="AH128" s="7">
        <v>0</v>
      </c>
      <c r="AI128" s="7">
        <v>0</v>
      </c>
      <c r="AJ128" s="7">
        <v>0</v>
      </c>
      <c r="AK128" s="7">
        <v>0</v>
      </c>
      <c r="AL128" s="7">
        <v>0</v>
      </c>
      <c r="AM128" s="7">
        <v>0</v>
      </c>
      <c r="AN128" s="7">
        <v>0</v>
      </c>
      <c r="AT128" s="7" t="s">
        <v>58</v>
      </c>
      <c r="AU128" s="6" t="s">
        <v>60</v>
      </c>
      <c r="AV128" t="s">
        <v>1417</v>
      </c>
      <c r="AW128" s="7" t="s">
        <v>1395</v>
      </c>
      <c r="BA128" s="7">
        <v>0</v>
      </c>
      <c r="BB128" s="7">
        <v>0</v>
      </c>
      <c r="BC128" s="7">
        <v>1</v>
      </c>
      <c r="BD128" s="7">
        <v>0</v>
      </c>
      <c r="BE128" s="7">
        <v>0</v>
      </c>
      <c r="BF128" s="7">
        <v>0</v>
      </c>
      <c r="BG128" s="7">
        <v>0</v>
      </c>
      <c r="BH128" s="7">
        <v>0</v>
      </c>
      <c r="BI128" s="7">
        <v>0</v>
      </c>
      <c r="BJ128" s="7">
        <v>0</v>
      </c>
      <c r="BK128" s="7">
        <v>0</v>
      </c>
      <c r="BL128" s="7">
        <v>0</v>
      </c>
      <c r="BM128" s="7"/>
      <c r="BN128" s="7"/>
      <c r="BO128" s="7"/>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row>
    <row r="129" spans="4:104" x14ac:dyDescent="0.15">
      <c r="D129" s="2" t="s">
        <v>1636</v>
      </c>
      <c r="E129" s="7" t="s">
        <v>357</v>
      </c>
      <c r="F129" s="7" t="s">
        <v>623</v>
      </c>
      <c r="G129" s="7">
        <v>2013</v>
      </c>
      <c r="H129" s="7" t="s">
        <v>624</v>
      </c>
      <c r="I129" s="7" t="s">
        <v>387</v>
      </c>
      <c r="J129" s="7">
        <v>31</v>
      </c>
      <c r="K129" s="7" t="s">
        <v>625</v>
      </c>
      <c r="P129" t="s">
        <v>1540</v>
      </c>
      <c r="Q129" t="s">
        <v>1129</v>
      </c>
      <c r="R129" s="7" t="s">
        <v>1093</v>
      </c>
      <c r="X129" s="7" t="s">
        <v>1259</v>
      </c>
      <c r="Y129" s="7" t="s">
        <v>1190</v>
      </c>
      <c r="AA129" s="7">
        <v>1</v>
      </c>
      <c r="AB129" s="7">
        <v>0</v>
      </c>
      <c r="AC129" s="7">
        <v>0</v>
      </c>
      <c r="AD129" s="7">
        <v>0</v>
      </c>
      <c r="AE129" s="7">
        <v>0</v>
      </c>
      <c r="AF129" s="7">
        <v>0</v>
      </c>
      <c r="AG129" s="7">
        <v>0</v>
      </c>
      <c r="AH129" s="7">
        <v>0</v>
      </c>
      <c r="AI129" s="7">
        <v>0</v>
      </c>
      <c r="AJ129" s="7">
        <v>0</v>
      </c>
      <c r="AK129" s="7">
        <v>0</v>
      </c>
      <c r="AL129" s="7">
        <v>0</v>
      </c>
      <c r="AM129" s="7">
        <v>0</v>
      </c>
      <c r="AN129" s="7">
        <v>0</v>
      </c>
      <c r="AT129" s="7" t="s">
        <v>58</v>
      </c>
      <c r="AU129" s="6" t="s">
        <v>60</v>
      </c>
      <c r="AV129" t="s">
        <v>1417</v>
      </c>
      <c r="AW129" s="7" t="s">
        <v>1395</v>
      </c>
      <c r="BA129" s="7">
        <v>0</v>
      </c>
      <c r="BB129" s="7">
        <v>0</v>
      </c>
      <c r="BC129" s="7">
        <v>1</v>
      </c>
      <c r="BD129" s="7">
        <v>0</v>
      </c>
      <c r="BE129" s="7">
        <v>0</v>
      </c>
      <c r="BF129" s="7">
        <v>0</v>
      </c>
      <c r="BG129" s="7">
        <v>0</v>
      </c>
      <c r="BH129" s="7">
        <v>0</v>
      </c>
      <c r="BI129" s="7">
        <v>0</v>
      </c>
      <c r="BJ129" s="7">
        <v>0</v>
      </c>
      <c r="BK129" s="7">
        <v>0</v>
      </c>
      <c r="BL129" s="7">
        <v>0</v>
      </c>
      <c r="BM129" s="7"/>
      <c r="BN129" s="7"/>
      <c r="BO129" s="7"/>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row>
    <row r="130" spans="4:104" x14ac:dyDescent="0.15">
      <c r="D130" s="2" t="s">
        <v>1636</v>
      </c>
      <c r="E130" s="7" t="s">
        <v>357</v>
      </c>
      <c r="F130" s="7" t="s">
        <v>623</v>
      </c>
      <c r="G130" s="7">
        <v>2013</v>
      </c>
      <c r="H130" s="7" t="s">
        <v>624</v>
      </c>
      <c r="I130" s="7" t="s">
        <v>387</v>
      </c>
      <c r="J130" s="7">
        <v>31</v>
      </c>
      <c r="K130" s="7" t="s">
        <v>625</v>
      </c>
      <c r="P130" t="s">
        <v>1540</v>
      </c>
      <c r="Q130" t="s">
        <v>1129</v>
      </c>
      <c r="R130" s="7" t="s">
        <v>1093</v>
      </c>
      <c r="X130" s="7" t="s">
        <v>1259</v>
      </c>
      <c r="Y130" s="7" t="s">
        <v>150</v>
      </c>
      <c r="AA130" s="7">
        <v>0</v>
      </c>
      <c r="AB130" s="7">
        <v>0</v>
      </c>
      <c r="AC130" s="7">
        <v>0</v>
      </c>
      <c r="AD130" s="7">
        <v>0</v>
      </c>
      <c r="AE130" s="7">
        <v>0</v>
      </c>
      <c r="AF130" s="7">
        <v>0</v>
      </c>
      <c r="AG130" s="7">
        <v>1</v>
      </c>
      <c r="AH130" s="7">
        <v>0</v>
      </c>
      <c r="AI130" s="7">
        <v>0</v>
      </c>
      <c r="AJ130" s="7">
        <v>0</v>
      </c>
      <c r="AK130" s="7">
        <v>0</v>
      </c>
      <c r="AL130" s="7">
        <v>0</v>
      </c>
      <c r="AM130" s="7">
        <v>0</v>
      </c>
      <c r="AN130" s="7">
        <v>0</v>
      </c>
      <c r="AT130" s="7" t="s">
        <v>58</v>
      </c>
      <c r="AU130" s="6" t="s">
        <v>60</v>
      </c>
      <c r="AV130" t="s">
        <v>1417</v>
      </c>
      <c r="AW130" s="7" t="s">
        <v>1395</v>
      </c>
      <c r="BA130" s="7">
        <v>0</v>
      </c>
      <c r="BB130" s="7">
        <v>0</v>
      </c>
      <c r="BC130" s="7">
        <v>1</v>
      </c>
      <c r="BD130" s="7">
        <v>0</v>
      </c>
      <c r="BE130" s="7">
        <v>0</v>
      </c>
      <c r="BF130" s="7">
        <v>0</v>
      </c>
      <c r="BG130" s="7">
        <v>0</v>
      </c>
      <c r="BH130" s="7">
        <v>0</v>
      </c>
      <c r="BI130" s="7">
        <v>0</v>
      </c>
      <c r="BJ130" s="7">
        <v>0</v>
      </c>
      <c r="BK130" s="7">
        <v>0</v>
      </c>
      <c r="BL130" s="7">
        <v>0</v>
      </c>
      <c r="BM130" s="7"/>
      <c r="BN130" s="7"/>
      <c r="BO130" s="7"/>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row>
    <row r="131" spans="4:104" x14ac:dyDescent="0.15">
      <c r="D131" s="2" t="s">
        <v>1637</v>
      </c>
      <c r="E131" s="7" t="s">
        <v>357</v>
      </c>
      <c r="F131" s="7" t="s">
        <v>626</v>
      </c>
      <c r="G131" s="7">
        <v>2005</v>
      </c>
      <c r="H131" s="7" t="s">
        <v>627</v>
      </c>
      <c r="I131" s="7" t="s">
        <v>372</v>
      </c>
      <c r="J131" s="7" t="s">
        <v>628</v>
      </c>
      <c r="K131" s="7" t="s">
        <v>629</v>
      </c>
      <c r="P131" t="s">
        <v>174</v>
      </c>
      <c r="Q131" t="s">
        <v>1541</v>
      </c>
      <c r="R131" s="7" t="s">
        <v>1094</v>
      </c>
      <c r="X131" s="7" t="s">
        <v>1262</v>
      </c>
      <c r="Y131" s="7" t="s">
        <v>162</v>
      </c>
      <c r="AA131" s="7">
        <v>1</v>
      </c>
      <c r="AB131" s="7">
        <v>1</v>
      </c>
      <c r="AC131" s="7">
        <v>0</v>
      </c>
      <c r="AD131" s="7">
        <v>0</v>
      </c>
      <c r="AE131" s="7">
        <v>0</v>
      </c>
      <c r="AF131" s="7">
        <v>0</v>
      </c>
      <c r="AG131" s="7">
        <v>0</v>
      </c>
      <c r="AH131" s="7">
        <v>0</v>
      </c>
      <c r="AI131" s="7">
        <v>0</v>
      </c>
      <c r="AJ131" s="7">
        <v>0</v>
      </c>
      <c r="AK131" s="7">
        <v>0</v>
      </c>
      <c r="AL131" s="7">
        <v>0</v>
      </c>
      <c r="AM131" s="7">
        <v>0</v>
      </c>
      <c r="AN131" s="7">
        <v>0</v>
      </c>
      <c r="AT131" s="7" t="s">
        <v>58</v>
      </c>
      <c r="AU131" s="6" t="s">
        <v>60</v>
      </c>
      <c r="AV131" t="s">
        <v>1438</v>
      </c>
      <c r="AW131" s="7" t="s">
        <v>1395</v>
      </c>
      <c r="BA131" s="7">
        <v>0</v>
      </c>
      <c r="BB131" s="7">
        <v>0</v>
      </c>
      <c r="BC131" s="7">
        <v>1</v>
      </c>
      <c r="BD131" s="7">
        <v>0</v>
      </c>
      <c r="BE131" s="7">
        <v>0</v>
      </c>
      <c r="BF131" s="7">
        <v>0</v>
      </c>
      <c r="BG131" s="7">
        <v>0</v>
      </c>
      <c r="BH131" s="7">
        <v>0</v>
      </c>
      <c r="BI131" s="7">
        <v>0</v>
      </c>
      <c r="BJ131" s="7">
        <v>0</v>
      </c>
      <c r="BK131" s="7">
        <v>0</v>
      </c>
      <c r="BL131" s="7">
        <v>0</v>
      </c>
      <c r="BM131" s="7"/>
      <c r="BN131" s="7"/>
      <c r="BO131" s="7"/>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row>
    <row r="132" spans="4:104" x14ac:dyDescent="0.15">
      <c r="D132" s="2" t="s">
        <v>1638</v>
      </c>
      <c r="E132" s="7" t="s">
        <v>357</v>
      </c>
      <c r="F132" s="7" t="s">
        <v>630</v>
      </c>
      <c r="G132" s="7">
        <v>2006</v>
      </c>
      <c r="H132" s="7" t="s">
        <v>631</v>
      </c>
      <c r="I132" s="7" t="s">
        <v>632</v>
      </c>
      <c r="J132" s="7">
        <v>7</v>
      </c>
      <c r="K132" s="7" t="s">
        <v>633</v>
      </c>
      <c r="P132" t="s">
        <v>1542</v>
      </c>
      <c r="Q132" t="s">
        <v>1543</v>
      </c>
      <c r="R132" s="7" t="s">
        <v>1095</v>
      </c>
      <c r="X132" s="7" t="s">
        <v>242</v>
      </c>
      <c r="Y132" s="7" t="s">
        <v>242</v>
      </c>
      <c r="AA132" s="7">
        <v>1</v>
      </c>
      <c r="AB132" s="7">
        <v>0</v>
      </c>
      <c r="AC132" s="7">
        <v>1</v>
      </c>
      <c r="AD132" s="7">
        <v>0</v>
      </c>
      <c r="AE132" s="7">
        <v>0</v>
      </c>
      <c r="AF132" s="7">
        <v>0</v>
      </c>
      <c r="AG132" s="7">
        <v>1</v>
      </c>
      <c r="AH132" s="7">
        <v>0</v>
      </c>
      <c r="AI132" s="7">
        <v>0</v>
      </c>
      <c r="AJ132" s="7">
        <v>0</v>
      </c>
      <c r="AK132" s="7">
        <v>0</v>
      </c>
      <c r="AL132" s="7">
        <v>0</v>
      </c>
      <c r="AM132" s="7">
        <v>0</v>
      </c>
      <c r="AN132" s="7">
        <v>0</v>
      </c>
      <c r="AT132" s="7" t="s">
        <v>58</v>
      </c>
      <c r="AU132" s="6" t="s">
        <v>60</v>
      </c>
      <c r="AV132" t="s">
        <v>1424</v>
      </c>
      <c r="AW132" s="7" t="s">
        <v>1395</v>
      </c>
      <c r="BA132" s="7">
        <v>0</v>
      </c>
      <c r="BB132" s="7">
        <v>0</v>
      </c>
      <c r="BC132" s="7">
        <v>1</v>
      </c>
      <c r="BD132" s="7">
        <v>0</v>
      </c>
      <c r="BE132" s="7">
        <v>1</v>
      </c>
      <c r="BF132" s="7">
        <v>0</v>
      </c>
      <c r="BG132" s="7">
        <v>0</v>
      </c>
      <c r="BH132" s="7">
        <v>1</v>
      </c>
      <c r="BI132" s="7">
        <v>0</v>
      </c>
      <c r="BJ132" s="7">
        <v>0</v>
      </c>
      <c r="BK132" s="7">
        <v>0</v>
      </c>
      <c r="BL132" s="7">
        <v>0</v>
      </c>
      <c r="BM132" s="7"/>
      <c r="BN132" s="7"/>
      <c r="BO132" s="7"/>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row>
    <row r="133" spans="4:104" x14ac:dyDescent="0.15">
      <c r="D133" s="2" t="s">
        <v>1639</v>
      </c>
      <c r="E133" s="7" t="s">
        <v>570</v>
      </c>
      <c r="F133" s="7" t="s">
        <v>634</v>
      </c>
      <c r="G133" s="7">
        <v>1994</v>
      </c>
      <c r="H133" s="7" t="s">
        <v>635</v>
      </c>
      <c r="I133" s="7"/>
      <c r="J133" s="7"/>
      <c r="K133" s="7"/>
      <c r="P133" t="s">
        <v>1544</v>
      </c>
      <c r="Q133" t="s">
        <v>1545</v>
      </c>
      <c r="R133" s="7" t="s">
        <v>1096</v>
      </c>
      <c r="X133" s="7" t="s">
        <v>1264</v>
      </c>
      <c r="Y133" s="7" t="s">
        <v>1263</v>
      </c>
      <c r="AA133" s="7">
        <v>1</v>
      </c>
      <c r="AB133" s="7">
        <v>0</v>
      </c>
      <c r="AC133" s="7">
        <v>0</v>
      </c>
      <c r="AD133" s="7">
        <v>0</v>
      </c>
      <c r="AE133" s="7">
        <v>0</v>
      </c>
      <c r="AF133" s="7">
        <v>0</v>
      </c>
      <c r="AG133" s="7">
        <v>0</v>
      </c>
      <c r="AH133" s="7">
        <v>0</v>
      </c>
      <c r="AI133" s="7">
        <v>0</v>
      </c>
      <c r="AJ133" s="7">
        <v>0</v>
      </c>
      <c r="AK133" s="7">
        <v>0</v>
      </c>
      <c r="AL133" s="7">
        <v>0</v>
      </c>
      <c r="AM133" s="7">
        <v>0</v>
      </c>
      <c r="AN133" s="7">
        <v>0</v>
      </c>
      <c r="AT133" s="7" t="s">
        <v>58</v>
      </c>
      <c r="AU133" s="6" t="s">
        <v>60</v>
      </c>
      <c r="AV133" t="s">
        <v>1441</v>
      </c>
      <c r="AW133" s="7" t="s">
        <v>58</v>
      </c>
      <c r="BA133" s="7">
        <v>0</v>
      </c>
      <c r="BB133" s="7">
        <v>1</v>
      </c>
      <c r="BC133" s="7">
        <v>1</v>
      </c>
      <c r="BD133" s="7">
        <v>1</v>
      </c>
      <c r="BE133" s="7">
        <v>0</v>
      </c>
      <c r="BF133" s="7">
        <v>0</v>
      </c>
      <c r="BG133" s="7">
        <v>0</v>
      </c>
      <c r="BH133" s="7">
        <v>0</v>
      </c>
      <c r="BI133" s="7">
        <v>0</v>
      </c>
      <c r="BJ133" s="7">
        <v>0</v>
      </c>
      <c r="BK133" s="7">
        <v>0</v>
      </c>
      <c r="BL133" s="7">
        <v>0</v>
      </c>
      <c r="BM133" s="7"/>
      <c r="BN133" s="7"/>
      <c r="BO133" s="7"/>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row>
    <row r="134" spans="4:104" x14ac:dyDescent="0.15">
      <c r="D134" s="2" t="s">
        <v>1639</v>
      </c>
      <c r="E134" s="7" t="s">
        <v>570</v>
      </c>
      <c r="F134" s="7" t="s">
        <v>634</v>
      </c>
      <c r="G134" s="7">
        <v>1994</v>
      </c>
      <c r="H134" s="7" t="s">
        <v>635</v>
      </c>
      <c r="I134" s="7"/>
      <c r="J134" s="7"/>
      <c r="K134" s="7"/>
      <c r="P134" t="s">
        <v>1544</v>
      </c>
      <c r="Q134" t="s">
        <v>1545</v>
      </c>
      <c r="R134" s="7" t="s">
        <v>1096</v>
      </c>
      <c r="X134" s="7" t="s">
        <v>1264</v>
      </c>
      <c r="Y134" s="7" t="s">
        <v>1263</v>
      </c>
      <c r="AA134" s="7">
        <v>1</v>
      </c>
      <c r="AB134" s="7">
        <v>0</v>
      </c>
      <c r="AC134" s="7">
        <v>0</v>
      </c>
      <c r="AD134" s="7">
        <v>0</v>
      </c>
      <c r="AE134" s="7">
        <v>0</v>
      </c>
      <c r="AF134" s="7">
        <v>0</v>
      </c>
      <c r="AG134" s="7">
        <v>0</v>
      </c>
      <c r="AH134" s="7">
        <v>0</v>
      </c>
      <c r="AI134" s="7">
        <v>0</v>
      </c>
      <c r="AJ134" s="7">
        <v>0</v>
      </c>
      <c r="AK134" s="7">
        <v>0</v>
      </c>
      <c r="AL134" s="7">
        <v>0</v>
      </c>
      <c r="AM134" s="7">
        <v>0</v>
      </c>
      <c r="AN134" s="7">
        <v>0</v>
      </c>
      <c r="AT134" s="7" t="s">
        <v>58</v>
      </c>
      <c r="AU134" s="6" t="s">
        <v>60</v>
      </c>
      <c r="AV134" t="s">
        <v>1447</v>
      </c>
      <c r="AW134" s="7" t="s">
        <v>58</v>
      </c>
      <c r="BA134" s="7">
        <v>0</v>
      </c>
      <c r="BB134" s="7">
        <v>1</v>
      </c>
      <c r="BC134" s="7">
        <v>1</v>
      </c>
      <c r="BD134" s="7">
        <v>1</v>
      </c>
      <c r="BE134" s="7">
        <v>0</v>
      </c>
      <c r="BF134" s="7">
        <v>0</v>
      </c>
      <c r="BG134" s="7">
        <v>0</v>
      </c>
      <c r="BH134" s="7">
        <v>0</v>
      </c>
      <c r="BI134" s="7">
        <v>0</v>
      </c>
      <c r="BJ134" s="7">
        <v>0</v>
      </c>
      <c r="BK134" s="7">
        <v>0</v>
      </c>
      <c r="BL134" s="7">
        <v>0</v>
      </c>
      <c r="BM134" s="7"/>
      <c r="BN134" s="7"/>
      <c r="BO134" s="7"/>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row>
    <row r="135" spans="4:104" x14ac:dyDescent="0.15">
      <c r="D135" s="2" t="s">
        <v>1639</v>
      </c>
      <c r="E135" s="7" t="s">
        <v>570</v>
      </c>
      <c r="F135" s="7" t="s">
        <v>634</v>
      </c>
      <c r="G135" s="7">
        <v>1994</v>
      </c>
      <c r="H135" s="7" t="s">
        <v>635</v>
      </c>
      <c r="I135" s="7"/>
      <c r="J135" s="7"/>
      <c r="K135" s="7"/>
      <c r="P135" t="s">
        <v>1544</v>
      </c>
      <c r="Q135" t="s">
        <v>1545</v>
      </c>
      <c r="R135" s="7" t="s">
        <v>1096</v>
      </c>
      <c r="X135" s="7" t="s">
        <v>1264</v>
      </c>
      <c r="Y135" s="7" t="s">
        <v>1263</v>
      </c>
      <c r="AA135" s="7">
        <v>1</v>
      </c>
      <c r="AB135" s="7">
        <v>0</v>
      </c>
      <c r="AC135" s="7">
        <v>0</v>
      </c>
      <c r="AD135" s="7">
        <v>0</v>
      </c>
      <c r="AE135" s="7">
        <v>0</v>
      </c>
      <c r="AF135" s="7">
        <v>0</v>
      </c>
      <c r="AG135" s="7">
        <v>0</v>
      </c>
      <c r="AH135" s="7">
        <v>0</v>
      </c>
      <c r="AI135" s="7">
        <v>0</v>
      </c>
      <c r="AJ135" s="7">
        <v>0</v>
      </c>
      <c r="AK135" s="7">
        <v>0</v>
      </c>
      <c r="AL135" s="7">
        <v>0</v>
      </c>
      <c r="AM135" s="7">
        <v>0</v>
      </c>
      <c r="AN135" s="7">
        <v>0</v>
      </c>
      <c r="AT135" s="7" t="s">
        <v>58</v>
      </c>
      <c r="AU135" s="6" t="s">
        <v>60</v>
      </c>
      <c r="AV135" t="s">
        <v>1437</v>
      </c>
      <c r="AW135" s="7" t="s">
        <v>58</v>
      </c>
      <c r="BA135" s="7">
        <v>0</v>
      </c>
      <c r="BB135" s="7">
        <v>1</v>
      </c>
      <c r="BC135" s="7">
        <v>1</v>
      </c>
      <c r="BD135" s="7">
        <v>1</v>
      </c>
      <c r="BE135" s="7">
        <v>0</v>
      </c>
      <c r="BF135" s="7">
        <v>0</v>
      </c>
      <c r="BG135" s="7">
        <v>0</v>
      </c>
      <c r="BH135" s="7">
        <v>0</v>
      </c>
      <c r="BI135" s="7">
        <v>0</v>
      </c>
      <c r="BJ135" s="7">
        <v>0</v>
      </c>
      <c r="BK135" s="7">
        <v>0</v>
      </c>
      <c r="BL135" s="7">
        <v>0</v>
      </c>
      <c r="BM135" s="7"/>
      <c r="BN135" s="7"/>
      <c r="BO135" s="7"/>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row>
    <row r="136" spans="4:104" x14ac:dyDescent="0.15">
      <c r="D136" s="2" t="s">
        <v>1640</v>
      </c>
      <c r="E136" s="7" t="s">
        <v>357</v>
      </c>
      <c r="F136" s="7" t="s">
        <v>636</v>
      </c>
      <c r="G136" s="7">
        <v>2012</v>
      </c>
      <c r="H136" s="7" t="s">
        <v>637</v>
      </c>
      <c r="I136" s="7" t="s">
        <v>638</v>
      </c>
      <c r="J136" s="7" t="s">
        <v>639</v>
      </c>
      <c r="K136" s="9">
        <v>42762</v>
      </c>
      <c r="P136" t="s">
        <v>1538</v>
      </c>
      <c r="Q136" t="s">
        <v>1546</v>
      </c>
      <c r="R136" s="7" t="s">
        <v>1097</v>
      </c>
      <c r="X136" s="7" t="s">
        <v>1265</v>
      </c>
      <c r="Y136" s="7" t="s">
        <v>1182</v>
      </c>
      <c r="AA136" s="7">
        <v>1</v>
      </c>
      <c r="AB136" s="7">
        <v>0</v>
      </c>
      <c r="AC136" s="7">
        <v>0</v>
      </c>
      <c r="AD136" s="7">
        <v>0</v>
      </c>
      <c r="AE136" s="7">
        <v>0</v>
      </c>
      <c r="AF136" s="7">
        <v>0</v>
      </c>
      <c r="AG136" s="7">
        <v>0</v>
      </c>
      <c r="AH136" s="7">
        <v>0</v>
      </c>
      <c r="AI136" s="7">
        <v>0</v>
      </c>
      <c r="AJ136" s="7">
        <v>0</v>
      </c>
      <c r="AK136" s="7">
        <v>0</v>
      </c>
      <c r="AL136" s="7">
        <v>0</v>
      </c>
      <c r="AM136" s="7">
        <v>0</v>
      </c>
      <c r="AN136" s="7">
        <v>0</v>
      </c>
      <c r="AT136" s="7" t="s">
        <v>58</v>
      </c>
      <c r="AU136" s="6" t="s">
        <v>60</v>
      </c>
      <c r="AV136" t="s">
        <v>1417</v>
      </c>
      <c r="AW136" s="7" t="s">
        <v>1395</v>
      </c>
      <c r="BA136" s="7">
        <v>0</v>
      </c>
      <c r="BB136" s="7">
        <v>0</v>
      </c>
      <c r="BC136" s="7">
        <v>0</v>
      </c>
      <c r="BD136" s="7">
        <v>0</v>
      </c>
      <c r="BE136" s="7">
        <v>0</v>
      </c>
      <c r="BF136" s="7">
        <v>0</v>
      </c>
      <c r="BG136" s="7">
        <v>1</v>
      </c>
      <c r="BH136" s="7">
        <v>0</v>
      </c>
      <c r="BI136" s="7">
        <v>0</v>
      </c>
      <c r="BJ136" s="7">
        <v>0</v>
      </c>
      <c r="BK136" s="7">
        <v>0</v>
      </c>
      <c r="BL136" s="7">
        <v>0</v>
      </c>
      <c r="BM136" s="7"/>
      <c r="BN136" s="7"/>
      <c r="BO136" s="7"/>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row>
    <row r="137" spans="4:104" x14ac:dyDescent="0.15">
      <c r="D137" s="2" t="s">
        <v>1641</v>
      </c>
      <c r="E137" s="7" t="s">
        <v>357</v>
      </c>
      <c r="F137" s="7" t="s">
        <v>640</v>
      </c>
      <c r="G137" s="7">
        <v>2012</v>
      </c>
      <c r="H137" s="7" t="s">
        <v>641</v>
      </c>
      <c r="I137" s="7" t="s">
        <v>642</v>
      </c>
      <c r="J137" s="7">
        <v>86</v>
      </c>
      <c r="K137" s="7" t="s">
        <v>643</v>
      </c>
      <c r="P137" t="s">
        <v>68</v>
      </c>
      <c r="Q137" t="s">
        <v>1547</v>
      </c>
      <c r="R137" s="7" t="s">
        <v>1098</v>
      </c>
      <c r="X137" s="7" t="s">
        <v>1266</v>
      </c>
      <c r="Y137" s="7" t="s">
        <v>1197</v>
      </c>
      <c r="AA137" s="7">
        <v>1</v>
      </c>
      <c r="AB137" s="7">
        <v>0</v>
      </c>
      <c r="AC137" s="7">
        <v>0</v>
      </c>
      <c r="AD137" s="7">
        <v>0</v>
      </c>
      <c r="AE137" s="7">
        <v>0</v>
      </c>
      <c r="AF137" s="7">
        <v>0</v>
      </c>
      <c r="AG137" s="7">
        <v>0</v>
      </c>
      <c r="AH137" s="7">
        <v>0</v>
      </c>
      <c r="AI137" s="7">
        <v>0</v>
      </c>
      <c r="AJ137" s="7">
        <v>0</v>
      </c>
      <c r="AK137" s="7">
        <v>0</v>
      </c>
      <c r="AL137" s="7">
        <v>0</v>
      </c>
      <c r="AM137" s="7">
        <v>0</v>
      </c>
      <c r="AN137" s="7">
        <v>0</v>
      </c>
      <c r="AT137" s="7" t="s">
        <v>58</v>
      </c>
      <c r="AU137" s="6" t="s">
        <v>60</v>
      </c>
      <c r="AV137" t="s">
        <v>1423</v>
      </c>
      <c r="AW137" s="7" t="s">
        <v>1395</v>
      </c>
      <c r="BA137" s="7">
        <v>1</v>
      </c>
      <c r="BB137" s="7">
        <v>0</v>
      </c>
      <c r="BC137" s="7">
        <v>1</v>
      </c>
      <c r="BD137" s="7">
        <v>0</v>
      </c>
      <c r="BE137" s="7">
        <v>0</v>
      </c>
      <c r="BF137" s="7">
        <v>0</v>
      </c>
      <c r="BG137" s="7">
        <v>0</v>
      </c>
      <c r="BH137" s="7">
        <v>0</v>
      </c>
      <c r="BI137" s="7">
        <v>0</v>
      </c>
      <c r="BJ137" s="7">
        <v>0</v>
      </c>
      <c r="BK137" s="7">
        <v>0</v>
      </c>
      <c r="BL137" s="7">
        <v>0</v>
      </c>
      <c r="BM137" s="7"/>
      <c r="BN137" s="7"/>
      <c r="BO137" s="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row>
    <row r="138" spans="4:104" x14ac:dyDescent="0.15">
      <c r="D138" s="2" t="s">
        <v>1642</v>
      </c>
      <c r="E138" s="7" t="s">
        <v>357</v>
      </c>
      <c r="F138" s="7" t="s">
        <v>644</v>
      </c>
      <c r="G138" s="7">
        <v>2006</v>
      </c>
      <c r="H138" s="7" t="s">
        <v>645</v>
      </c>
      <c r="I138" s="7" t="s">
        <v>646</v>
      </c>
      <c r="J138" s="7">
        <v>11</v>
      </c>
      <c r="K138" s="7" t="s">
        <v>647</v>
      </c>
      <c r="P138" t="s">
        <v>107</v>
      </c>
      <c r="Q138" t="s">
        <v>1548</v>
      </c>
      <c r="R138" s="7" t="s">
        <v>1099</v>
      </c>
      <c r="X138" s="7" t="s">
        <v>1267</v>
      </c>
      <c r="Y138" s="7" t="s">
        <v>100</v>
      </c>
      <c r="AA138" s="7">
        <v>0</v>
      </c>
      <c r="AB138" s="7">
        <v>0</v>
      </c>
      <c r="AC138" s="7">
        <v>1</v>
      </c>
      <c r="AD138" s="7">
        <v>0</v>
      </c>
      <c r="AE138" s="7">
        <v>1</v>
      </c>
      <c r="AF138" s="7">
        <v>0</v>
      </c>
      <c r="AG138" s="7">
        <v>0</v>
      </c>
      <c r="AH138" s="7">
        <v>0</v>
      </c>
      <c r="AI138" s="7">
        <v>0</v>
      </c>
      <c r="AJ138" s="7">
        <v>1</v>
      </c>
      <c r="AK138" s="7">
        <v>0</v>
      </c>
      <c r="AL138" s="7">
        <v>0</v>
      </c>
      <c r="AM138" s="7">
        <v>0</v>
      </c>
      <c r="AN138" s="7">
        <v>0</v>
      </c>
      <c r="AT138" s="7" t="s">
        <v>58</v>
      </c>
      <c r="AU138" s="6" t="s">
        <v>60</v>
      </c>
      <c r="AV138" t="s">
        <v>1431</v>
      </c>
      <c r="AW138" s="7" t="s">
        <v>1395</v>
      </c>
      <c r="BA138" s="7">
        <v>0</v>
      </c>
      <c r="BB138" s="7">
        <v>0</v>
      </c>
      <c r="BC138" s="7">
        <v>0</v>
      </c>
      <c r="BD138" s="7">
        <v>0</v>
      </c>
      <c r="BE138" s="7">
        <v>0</v>
      </c>
      <c r="BF138" s="7">
        <v>1</v>
      </c>
      <c r="BG138" s="7">
        <v>0</v>
      </c>
      <c r="BH138" s="7">
        <v>0</v>
      </c>
      <c r="BI138" s="7">
        <v>0</v>
      </c>
      <c r="BJ138" s="7">
        <v>0</v>
      </c>
      <c r="BK138" s="7">
        <v>0</v>
      </c>
      <c r="BL138" s="7">
        <v>0</v>
      </c>
      <c r="BM138" s="7"/>
      <c r="BN138" s="7"/>
      <c r="BO138" s="7"/>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row>
    <row r="139" spans="4:104" x14ac:dyDescent="0.15">
      <c r="D139" s="2" t="s">
        <v>1643</v>
      </c>
      <c r="E139" s="7" t="s">
        <v>357</v>
      </c>
      <c r="F139" s="7" t="s">
        <v>648</v>
      </c>
      <c r="G139" s="7">
        <v>2013</v>
      </c>
      <c r="H139" s="7" t="s">
        <v>649</v>
      </c>
      <c r="I139" s="7" t="s">
        <v>364</v>
      </c>
      <c r="J139" s="7">
        <v>11</v>
      </c>
      <c r="K139" s="7" t="s">
        <v>650</v>
      </c>
      <c r="P139" t="s">
        <v>1502</v>
      </c>
      <c r="Q139" t="s">
        <v>1100</v>
      </c>
      <c r="R139" s="7" t="s">
        <v>1100</v>
      </c>
      <c r="X139" s="7" t="s">
        <v>1216</v>
      </c>
      <c r="Y139" s="7" t="s">
        <v>242</v>
      </c>
      <c r="AA139" s="7">
        <v>1</v>
      </c>
      <c r="AB139" s="7">
        <v>0</v>
      </c>
      <c r="AC139" s="7">
        <v>0</v>
      </c>
      <c r="AD139" s="7">
        <v>0</v>
      </c>
      <c r="AE139" s="7">
        <v>0</v>
      </c>
      <c r="AF139" s="7">
        <v>0</v>
      </c>
      <c r="AG139" s="7">
        <v>0</v>
      </c>
      <c r="AH139" s="7">
        <v>0</v>
      </c>
      <c r="AI139" s="7">
        <v>0</v>
      </c>
      <c r="AJ139" s="7">
        <v>0</v>
      </c>
      <c r="AK139" s="7">
        <v>0</v>
      </c>
      <c r="AL139" s="7">
        <v>0</v>
      </c>
      <c r="AM139" s="7">
        <v>0</v>
      </c>
      <c r="AN139" s="7">
        <v>0</v>
      </c>
      <c r="AT139" s="7" t="s">
        <v>58</v>
      </c>
      <c r="AU139" s="6" t="s">
        <v>60</v>
      </c>
      <c r="AV139" t="s">
        <v>1439</v>
      </c>
      <c r="AW139" s="7" t="s">
        <v>1395</v>
      </c>
      <c r="BA139" s="7">
        <v>0</v>
      </c>
      <c r="BB139" s="7">
        <v>1</v>
      </c>
      <c r="BC139" s="7">
        <v>1</v>
      </c>
      <c r="BD139" s="7">
        <v>0</v>
      </c>
      <c r="BE139" s="7">
        <v>0</v>
      </c>
      <c r="BF139" s="7">
        <v>0</v>
      </c>
      <c r="BG139" s="7">
        <v>0</v>
      </c>
      <c r="BH139" s="7">
        <v>0</v>
      </c>
      <c r="BI139" s="7">
        <v>0</v>
      </c>
      <c r="BJ139" s="7">
        <v>0</v>
      </c>
      <c r="BK139" s="7">
        <v>0</v>
      </c>
      <c r="BL139" s="7">
        <v>0</v>
      </c>
      <c r="BM139" s="7"/>
      <c r="BN139" s="7"/>
      <c r="BO139" s="7"/>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row>
    <row r="140" spans="4:104" x14ac:dyDescent="0.15">
      <c r="D140" s="2" t="s">
        <v>1644</v>
      </c>
      <c r="E140" s="7" t="s">
        <v>357</v>
      </c>
      <c r="F140" s="7" t="s">
        <v>651</v>
      </c>
      <c r="G140" s="7">
        <v>2013</v>
      </c>
      <c r="H140" s="7" t="s">
        <v>652</v>
      </c>
      <c r="I140" s="7" t="s">
        <v>474</v>
      </c>
      <c r="J140" s="7">
        <v>26</v>
      </c>
      <c r="K140" s="7" t="s">
        <v>653</v>
      </c>
      <c r="P140" t="s">
        <v>1502</v>
      </c>
      <c r="Q140" t="s">
        <v>1770</v>
      </c>
      <c r="R140" s="7"/>
      <c r="X140" s="7" t="s">
        <v>1268</v>
      </c>
      <c r="Y140" s="7" t="s">
        <v>100</v>
      </c>
      <c r="AA140" s="7">
        <v>1</v>
      </c>
      <c r="AB140" s="7">
        <v>0</v>
      </c>
      <c r="AC140" s="7">
        <v>1</v>
      </c>
      <c r="AD140" s="7">
        <v>1</v>
      </c>
      <c r="AE140" s="7">
        <v>1</v>
      </c>
      <c r="AF140" s="7">
        <v>0</v>
      </c>
      <c r="AG140" s="7">
        <v>1</v>
      </c>
      <c r="AH140" s="7">
        <v>0</v>
      </c>
      <c r="AI140" s="7">
        <v>0</v>
      </c>
      <c r="AJ140" s="7">
        <v>0</v>
      </c>
      <c r="AK140" s="7">
        <v>0</v>
      </c>
      <c r="AL140" s="7">
        <v>0</v>
      </c>
      <c r="AM140" s="7">
        <v>0</v>
      </c>
      <c r="AN140" s="7">
        <v>0</v>
      </c>
      <c r="AT140" s="7" t="s">
        <v>58</v>
      </c>
      <c r="AU140" s="6" t="s">
        <v>60</v>
      </c>
      <c r="AV140" t="s">
        <v>1424</v>
      </c>
      <c r="AW140" s="7" t="s">
        <v>58</v>
      </c>
      <c r="BA140" s="7">
        <v>0</v>
      </c>
      <c r="BB140" s="7">
        <v>0</v>
      </c>
      <c r="BC140" s="7">
        <v>0</v>
      </c>
      <c r="BD140" s="7">
        <v>0</v>
      </c>
      <c r="BE140" s="7">
        <v>0</v>
      </c>
      <c r="BF140" s="7">
        <v>0</v>
      </c>
      <c r="BG140" s="7">
        <v>0</v>
      </c>
      <c r="BH140" s="7">
        <v>1</v>
      </c>
      <c r="BI140" s="7">
        <v>0</v>
      </c>
      <c r="BJ140" s="7">
        <v>0</v>
      </c>
      <c r="BK140" s="7">
        <v>0</v>
      </c>
      <c r="BL140" s="7">
        <v>0</v>
      </c>
      <c r="BM140" s="7"/>
      <c r="BN140" s="7"/>
      <c r="BO140" s="7"/>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row>
    <row r="141" spans="4:104" x14ac:dyDescent="0.15">
      <c r="D141" s="2" t="s">
        <v>1645</v>
      </c>
      <c r="E141" s="7" t="s">
        <v>357</v>
      </c>
      <c r="F141" s="7" t="s">
        <v>654</v>
      </c>
      <c r="G141" s="7">
        <v>2009</v>
      </c>
      <c r="H141" s="7" t="s">
        <v>655</v>
      </c>
      <c r="I141" s="7" t="s">
        <v>238</v>
      </c>
      <c r="J141" s="7">
        <v>38</v>
      </c>
      <c r="K141" s="7" t="s">
        <v>656</v>
      </c>
      <c r="P141" t="s">
        <v>1773</v>
      </c>
      <c r="Q141" t="s">
        <v>1771</v>
      </c>
      <c r="R141" s="7"/>
      <c r="X141" s="7" t="s">
        <v>1269</v>
      </c>
      <c r="Y141" s="7" t="s">
        <v>1182</v>
      </c>
      <c r="AA141" s="7">
        <v>0</v>
      </c>
      <c r="AB141" s="7">
        <v>1</v>
      </c>
      <c r="AC141" s="7">
        <v>0</v>
      </c>
      <c r="AD141" s="7">
        <v>0</v>
      </c>
      <c r="AE141" s="7">
        <v>0</v>
      </c>
      <c r="AF141" s="7">
        <v>0</v>
      </c>
      <c r="AG141" s="7">
        <v>0</v>
      </c>
      <c r="AH141" s="7">
        <v>0</v>
      </c>
      <c r="AI141" s="7">
        <v>0</v>
      </c>
      <c r="AJ141" s="7">
        <v>0</v>
      </c>
      <c r="AK141" s="7">
        <v>0</v>
      </c>
      <c r="AL141" s="7">
        <v>0</v>
      </c>
      <c r="AM141" s="7">
        <v>0</v>
      </c>
      <c r="AN141" s="7">
        <v>0</v>
      </c>
      <c r="AT141" s="7" t="s">
        <v>58</v>
      </c>
      <c r="AU141" s="6" t="s">
        <v>60</v>
      </c>
      <c r="AV141" t="s">
        <v>1451</v>
      </c>
      <c r="AW141" s="7" t="s">
        <v>1395</v>
      </c>
      <c r="BA141" s="7">
        <v>1</v>
      </c>
      <c r="BB141" s="7">
        <v>1</v>
      </c>
      <c r="BC141" s="7">
        <v>1</v>
      </c>
      <c r="BD141" s="7">
        <v>0</v>
      </c>
      <c r="BE141" s="7">
        <v>0</v>
      </c>
      <c r="BF141" s="7">
        <v>0</v>
      </c>
      <c r="BG141" s="7">
        <v>0</v>
      </c>
      <c r="BH141" s="7">
        <v>1</v>
      </c>
      <c r="BI141" s="7">
        <v>0</v>
      </c>
      <c r="BJ141" s="7">
        <v>0</v>
      </c>
      <c r="BK141" s="7">
        <v>0</v>
      </c>
      <c r="BL141" s="7">
        <v>0</v>
      </c>
      <c r="BM141" s="7"/>
      <c r="BN141" s="7"/>
      <c r="BO141" s="7"/>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row>
    <row r="142" spans="4:104" x14ac:dyDescent="0.15">
      <c r="D142" s="2" t="s">
        <v>1645</v>
      </c>
      <c r="E142" s="7" t="s">
        <v>357</v>
      </c>
      <c r="F142" s="7" t="s">
        <v>654</v>
      </c>
      <c r="G142" s="7">
        <v>2009</v>
      </c>
      <c r="H142" s="7" t="s">
        <v>655</v>
      </c>
      <c r="I142" s="7" t="s">
        <v>238</v>
      </c>
      <c r="J142" s="7">
        <v>38</v>
      </c>
      <c r="K142" s="7" t="s">
        <v>656</v>
      </c>
      <c r="P142" t="s">
        <v>1773</v>
      </c>
      <c r="Q142" t="s">
        <v>1771</v>
      </c>
      <c r="R142" s="7"/>
      <c r="X142" s="7" t="s">
        <v>1269</v>
      </c>
      <c r="Y142" s="7" t="s">
        <v>1182</v>
      </c>
      <c r="AA142" s="7">
        <v>0</v>
      </c>
      <c r="AB142" s="7">
        <v>1</v>
      </c>
      <c r="AC142" s="7">
        <v>0</v>
      </c>
      <c r="AD142" s="7">
        <v>0</v>
      </c>
      <c r="AE142" s="7">
        <v>0</v>
      </c>
      <c r="AF142" s="7">
        <v>0</v>
      </c>
      <c r="AG142" s="7">
        <v>0</v>
      </c>
      <c r="AH142" s="7">
        <v>0</v>
      </c>
      <c r="AI142" s="7">
        <v>0</v>
      </c>
      <c r="AJ142" s="7">
        <v>0</v>
      </c>
      <c r="AK142" s="7">
        <v>0</v>
      </c>
      <c r="AL142" s="7">
        <v>0</v>
      </c>
      <c r="AM142" s="7">
        <v>0</v>
      </c>
      <c r="AN142" s="7">
        <v>0</v>
      </c>
      <c r="AT142" s="7" t="s">
        <v>58</v>
      </c>
      <c r="AU142" s="6" t="s">
        <v>60</v>
      </c>
      <c r="AV142" t="s">
        <v>1447</v>
      </c>
      <c r="AW142" s="7" t="s">
        <v>1395</v>
      </c>
      <c r="BA142" s="7">
        <v>1</v>
      </c>
      <c r="BB142" s="7">
        <v>1</v>
      </c>
      <c r="BC142" s="7">
        <v>1</v>
      </c>
      <c r="BD142" s="7">
        <v>0</v>
      </c>
      <c r="BE142" s="7">
        <v>0</v>
      </c>
      <c r="BF142" s="7">
        <v>0</v>
      </c>
      <c r="BG142" s="7">
        <v>0</v>
      </c>
      <c r="BH142" s="7">
        <v>1</v>
      </c>
      <c r="BI142" s="7">
        <v>0</v>
      </c>
      <c r="BJ142" s="7">
        <v>0</v>
      </c>
      <c r="BK142" s="7">
        <v>0</v>
      </c>
      <c r="BL142" s="7">
        <v>0</v>
      </c>
      <c r="BM142" s="7"/>
      <c r="BN142" s="7"/>
      <c r="BO142" s="7"/>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row>
    <row r="143" spans="4:104" x14ac:dyDescent="0.15">
      <c r="D143" s="2" t="s">
        <v>1646</v>
      </c>
      <c r="E143" s="7" t="s">
        <v>357</v>
      </c>
      <c r="F143" s="7" t="s">
        <v>657</v>
      </c>
      <c r="G143" s="7">
        <v>2010</v>
      </c>
      <c r="H143" s="7" t="s">
        <v>658</v>
      </c>
      <c r="I143" s="7" t="s">
        <v>372</v>
      </c>
      <c r="J143" s="7">
        <v>45</v>
      </c>
      <c r="K143" s="7" t="s">
        <v>659</v>
      </c>
      <c r="P143" t="s">
        <v>1774</v>
      </c>
      <c r="Q143" t="s">
        <v>1775</v>
      </c>
      <c r="R143" s="7" t="s">
        <v>1101</v>
      </c>
      <c r="X143" s="7" t="s">
        <v>1270</v>
      </c>
      <c r="Y143" s="7" t="s">
        <v>1182</v>
      </c>
      <c r="AA143" s="7">
        <v>1</v>
      </c>
      <c r="AB143" s="7">
        <v>0</v>
      </c>
      <c r="AC143" s="7">
        <v>0</v>
      </c>
      <c r="AD143" s="7">
        <v>0</v>
      </c>
      <c r="AE143" s="7">
        <v>0</v>
      </c>
      <c r="AF143" s="7">
        <v>0</v>
      </c>
      <c r="AG143" s="7">
        <v>0</v>
      </c>
      <c r="AH143" s="7">
        <v>0</v>
      </c>
      <c r="AI143" s="7">
        <v>0</v>
      </c>
      <c r="AJ143" s="7">
        <v>0</v>
      </c>
      <c r="AK143" s="7">
        <v>0</v>
      </c>
      <c r="AL143" s="7">
        <v>0</v>
      </c>
      <c r="AM143" s="7">
        <v>0</v>
      </c>
      <c r="AN143" s="7">
        <v>0</v>
      </c>
      <c r="AT143" s="7" t="s">
        <v>58</v>
      </c>
      <c r="AU143" s="6" t="s">
        <v>60</v>
      </c>
      <c r="AV143" t="s">
        <v>1423</v>
      </c>
      <c r="AW143" s="7" t="s">
        <v>1395</v>
      </c>
      <c r="BA143" s="7">
        <v>0</v>
      </c>
      <c r="BB143" s="7">
        <v>1</v>
      </c>
      <c r="BC143" s="7">
        <v>1</v>
      </c>
      <c r="BD143" s="7">
        <v>0</v>
      </c>
      <c r="BE143" s="7">
        <v>0</v>
      </c>
      <c r="BF143" s="7">
        <v>0</v>
      </c>
      <c r="BG143" s="7">
        <v>0</v>
      </c>
      <c r="BH143" s="7">
        <v>0</v>
      </c>
      <c r="BI143" s="7">
        <v>0</v>
      </c>
      <c r="BJ143" s="7">
        <v>0</v>
      </c>
      <c r="BK143" s="7">
        <v>0</v>
      </c>
      <c r="BL143" s="7">
        <v>0</v>
      </c>
      <c r="BM143" s="7"/>
      <c r="BN143" s="7"/>
      <c r="BO143" s="7"/>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row>
    <row r="144" spans="4:104" x14ac:dyDescent="0.15">
      <c r="D144" s="2" t="s">
        <v>1647</v>
      </c>
      <c r="E144" s="7" t="s">
        <v>357</v>
      </c>
      <c r="F144" s="7" t="s">
        <v>657</v>
      </c>
      <c r="G144" s="7">
        <v>2008</v>
      </c>
      <c r="H144" s="7" t="s">
        <v>660</v>
      </c>
      <c r="I144" s="7"/>
      <c r="J144" s="7"/>
      <c r="K144" s="7"/>
      <c r="P144" t="s">
        <v>68</v>
      </c>
      <c r="R144" s="7"/>
      <c r="X144" s="7" t="s">
        <v>1271</v>
      </c>
      <c r="Y144" s="7" t="s">
        <v>1182</v>
      </c>
      <c r="AA144" s="7">
        <v>1</v>
      </c>
      <c r="AB144" s="7">
        <v>0</v>
      </c>
      <c r="AC144" s="7">
        <v>0</v>
      </c>
      <c r="AD144" s="7">
        <v>0</v>
      </c>
      <c r="AE144" s="7">
        <v>0</v>
      </c>
      <c r="AF144" s="7">
        <v>0</v>
      </c>
      <c r="AG144" s="7">
        <v>0</v>
      </c>
      <c r="AH144" s="7">
        <v>0</v>
      </c>
      <c r="AI144" s="7">
        <v>0</v>
      </c>
      <c r="AJ144" s="7">
        <v>0</v>
      </c>
      <c r="AK144" s="7">
        <v>0</v>
      </c>
      <c r="AL144" s="7">
        <v>0</v>
      </c>
      <c r="AM144" s="7">
        <v>0</v>
      </c>
      <c r="AN144" s="7">
        <v>0</v>
      </c>
      <c r="AT144" s="7" t="s">
        <v>58</v>
      </c>
      <c r="AU144" s="6" t="s">
        <v>60</v>
      </c>
      <c r="AV144" t="s">
        <v>1423</v>
      </c>
      <c r="AW144" s="7" t="s">
        <v>1395</v>
      </c>
      <c r="BA144" s="7">
        <v>0</v>
      </c>
      <c r="BB144" s="7">
        <v>0</v>
      </c>
      <c r="BC144" s="7">
        <v>1</v>
      </c>
      <c r="BD144" s="7">
        <v>0</v>
      </c>
      <c r="BE144" s="7">
        <v>0</v>
      </c>
      <c r="BF144" s="7">
        <v>0</v>
      </c>
      <c r="BG144" s="7">
        <v>0</v>
      </c>
      <c r="BH144" s="7">
        <v>0</v>
      </c>
      <c r="BI144" s="7">
        <v>0</v>
      </c>
      <c r="BJ144" s="7">
        <v>0</v>
      </c>
      <c r="BK144" s="7">
        <v>0</v>
      </c>
      <c r="BL144" s="7">
        <v>0</v>
      </c>
      <c r="BM144" s="7"/>
      <c r="BN144" s="7"/>
      <c r="BO144" s="7"/>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row>
    <row r="145" spans="4:104" x14ac:dyDescent="0.15">
      <c r="D145" s="2" t="s">
        <v>1648</v>
      </c>
      <c r="E145" s="7" t="s">
        <v>357</v>
      </c>
      <c r="F145" s="7" t="s">
        <v>661</v>
      </c>
      <c r="G145" s="7">
        <v>2002</v>
      </c>
      <c r="H145" s="7" t="s">
        <v>662</v>
      </c>
      <c r="I145" s="7" t="s">
        <v>663</v>
      </c>
      <c r="J145" s="7" t="s">
        <v>664</v>
      </c>
      <c r="K145" s="7" t="s">
        <v>665</v>
      </c>
      <c r="P145" t="s">
        <v>1776</v>
      </c>
      <c r="Q145" t="s">
        <v>1273</v>
      </c>
      <c r="R145" s="7" t="s">
        <v>1102</v>
      </c>
      <c r="X145" s="7" t="s">
        <v>1273</v>
      </c>
      <c r="Y145" s="7" t="s">
        <v>1272</v>
      </c>
      <c r="AA145" s="7">
        <v>1</v>
      </c>
      <c r="AB145" s="7">
        <v>1</v>
      </c>
      <c r="AC145" s="7">
        <v>1</v>
      </c>
      <c r="AD145" s="7">
        <v>0</v>
      </c>
      <c r="AE145" s="7">
        <v>0</v>
      </c>
      <c r="AF145" s="7">
        <v>0</v>
      </c>
      <c r="AG145" s="7">
        <v>0</v>
      </c>
      <c r="AH145" s="7">
        <v>0</v>
      </c>
      <c r="AI145" s="7">
        <v>0</v>
      </c>
      <c r="AJ145" s="7">
        <v>0</v>
      </c>
      <c r="AK145" s="7">
        <v>0</v>
      </c>
      <c r="AL145" s="7">
        <v>0</v>
      </c>
      <c r="AM145" s="7">
        <v>0</v>
      </c>
      <c r="AN145" s="7">
        <v>0</v>
      </c>
      <c r="AT145" s="7" t="s">
        <v>58</v>
      </c>
      <c r="AU145" s="6" t="s">
        <v>60</v>
      </c>
      <c r="AV145" t="s">
        <v>1438</v>
      </c>
      <c r="AW145" s="7" t="s">
        <v>1395</v>
      </c>
      <c r="BA145" s="7">
        <v>0</v>
      </c>
      <c r="BB145" s="7">
        <v>0</v>
      </c>
      <c r="BC145" s="7">
        <v>1</v>
      </c>
      <c r="BD145" s="7">
        <v>0</v>
      </c>
      <c r="BE145" s="7">
        <v>0</v>
      </c>
      <c r="BF145" s="7">
        <v>0</v>
      </c>
      <c r="BG145" s="7">
        <v>1</v>
      </c>
      <c r="BH145" s="7">
        <v>0</v>
      </c>
      <c r="BI145" s="7">
        <v>0</v>
      </c>
      <c r="BJ145" s="7">
        <v>0</v>
      </c>
      <c r="BK145" s="7">
        <v>0</v>
      </c>
      <c r="BL145" s="7">
        <v>0</v>
      </c>
      <c r="BM145" s="7"/>
      <c r="BN145" s="7"/>
      <c r="BO145" s="7"/>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row>
    <row r="146" spans="4:104" x14ac:dyDescent="0.15">
      <c r="D146" s="2" t="s">
        <v>1649</v>
      </c>
      <c r="E146" s="7" t="s">
        <v>357</v>
      </c>
      <c r="F146" s="7" t="s">
        <v>666</v>
      </c>
      <c r="G146" s="7">
        <v>2013</v>
      </c>
      <c r="H146" s="7" t="s">
        <v>667</v>
      </c>
      <c r="I146" s="7" t="s">
        <v>372</v>
      </c>
      <c r="J146" s="7">
        <v>52</v>
      </c>
      <c r="K146" s="7" t="s">
        <v>668</v>
      </c>
      <c r="P146" t="s">
        <v>1502</v>
      </c>
      <c r="Q146" t="s">
        <v>1777</v>
      </c>
      <c r="R146" s="7" t="s">
        <v>1103</v>
      </c>
      <c r="X146" s="7" t="s">
        <v>1274</v>
      </c>
      <c r="Y146" s="7" t="s">
        <v>242</v>
      </c>
      <c r="AA146" s="7">
        <v>1</v>
      </c>
      <c r="AB146" s="7">
        <v>0</v>
      </c>
      <c r="AC146" s="7">
        <v>0</v>
      </c>
      <c r="AD146" s="7">
        <v>0</v>
      </c>
      <c r="AE146" s="7">
        <v>0</v>
      </c>
      <c r="AF146" s="7">
        <v>0</v>
      </c>
      <c r="AG146" s="7">
        <v>0</v>
      </c>
      <c r="AH146" s="7">
        <v>0</v>
      </c>
      <c r="AI146" s="7">
        <v>0</v>
      </c>
      <c r="AJ146" s="7">
        <v>0</v>
      </c>
      <c r="AK146" s="7">
        <v>0</v>
      </c>
      <c r="AL146" s="7">
        <v>0</v>
      </c>
      <c r="AM146" s="7">
        <v>0</v>
      </c>
      <c r="AN146" s="7">
        <v>0</v>
      </c>
      <c r="AT146" s="7" t="s">
        <v>58</v>
      </c>
      <c r="AU146" s="6" t="s">
        <v>60</v>
      </c>
      <c r="AV146" t="s">
        <v>1417</v>
      </c>
      <c r="AW146" s="7" t="s">
        <v>1395</v>
      </c>
      <c r="BA146" s="7">
        <v>1</v>
      </c>
      <c r="BB146" s="7">
        <v>0</v>
      </c>
      <c r="BC146" s="7">
        <v>1</v>
      </c>
      <c r="BD146" s="7">
        <v>0</v>
      </c>
      <c r="BE146" s="7">
        <v>0</v>
      </c>
      <c r="BF146" s="7">
        <v>0</v>
      </c>
      <c r="BG146" s="7">
        <v>0</v>
      </c>
      <c r="BH146" s="7">
        <v>1</v>
      </c>
      <c r="BI146" s="7">
        <v>0</v>
      </c>
      <c r="BJ146" s="7">
        <v>0</v>
      </c>
      <c r="BK146" s="7">
        <v>0</v>
      </c>
      <c r="BL146" s="7">
        <v>0</v>
      </c>
      <c r="BM146" s="7"/>
      <c r="BN146" s="7"/>
      <c r="BO146" s="7"/>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row>
    <row r="147" spans="4:104" x14ac:dyDescent="0.15">
      <c r="D147" s="2" t="s">
        <v>1650</v>
      </c>
      <c r="E147" s="7" t="s">
        <v>357</v>
      </c>
      <c r="F147" s="7" t="s">
        <v>669</v>
      </c>
      <c r="G147" s="7">
        <v>2009</v>
      </c>
      <c r="H147" s="7" t="s">
        <v>670</v>
      </c>
      <c r="I147" s="7" t="s">
        <v>98</v>
      </c>
      <c r="J147" s="7" t="s">
        <v>671</v>
      </c>
      <c r="K147" s="7" t="s">
        <v>672</v>
      </c>
      <c r="P147" t="s">
        <v>107</v>
      </c>
      <c r="Q147" t="s">
        <v>1038</v>
      </c>
      <c r="R147" s="7"/>
      <c r="X147" s="7" t="s">
        <v>1275</v>
      </c>
      <c r="Y147" s="7" t="s">
        <v>243</v>
      </c>
      <c r="AA147" s="7">
        <v>1</v>
      </c>
      <c r="AB147" s="7">
        <v>0</v>
      </c>
      <c r="AC147" s="7">
        <v>0</v>
      </c>
      <c r="AD147" s="7">
        <v>0</v>
      </c>
      <c r="AE147" s="7">
        <v>0</v>
      </c>
      <c r="AF147" s="7">
        <v>0</v>
      </c>
      <c r="AG147" s="7">
        <v>0</v>
      </c>
      <c r="AH147" s="7">
        <v>0</v>
      </c>
      <c r="AI147" s="7">
        <v>0</v>
      </c>
      <c r="AJ147" s="7">
        <v>0</v>
      </c>
      <c r="AK147" s="7">
        <v>0</v>
      </c>
      <c r="AL147" s="7">
        <v>0</v>
      </c>
      <c r="AM147" s="7">
        <v>0</v>
      </c>
      <c r="AN147" s="7">
        <v>0</v>
      </c>
      <c r="AT147" s="7" t="s">
        <v>58</v>
      </c>
      <c r="AU147" s="6" t="s">
        <v>60</v>
      </c>
      <c r="AV147" t="s">
        <v>1417</v>
      </c>
      <c r="AW147" s="7" t="s">
        <v>58</v>
      </c>
      <c r="BA147" s="7">
        <v>0</v>
      </c>
      <c r="BB147" s="7">
        <v>0</v>
      </c>
      <c r="BC147" s="7">
        <v>1</v>
      </c>
      <c r="BD147" s="7">
        <v>0</v>
      </c>
      <c r="BE147" s="7">
        <v>0</v>
      </c>
      <c r="BF147" s="7">
        <v>0</v>
      </c>
      <c r="BG147" s="7">
        <v>0</v>
      </c>
      <c r="BH147" s="7">
        <v>0</v>
      </c>
      <c r="BI147" s="7">
        <v>0</v>
      </c>
      <c r="BJ147" s="7">
        <v>0</v>
      </c>
      <c r="BK147" s="7">
        <v>0</v>
      </c>
      <c r="BL147" s="7">
        <v>0</v>
      </c>
      <c r="BM147" s="7"/>
      <c r="BN147" s="7"/>
      <c r="BO147" s="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row>
    <row r="148" spans="4:104" x14ac:dyDescent="0.15">
      <c r="D148" s="2" t="s">
        <v>1650</v>
      </c>
      <c r="E148" s="7" t="s">
        <v>357</v>
      </c>
      <c r="F148" s="7" t="s">
        <v>669</v>
      </c>
      <c r="G148" s="7">
        <v>2009</v>
      </c>
      <c r="H148" s="7" t="s">
        <v>670</v>
      </c>
      <c r="I148" s="7" t="s">
        <v>98</v>
      </c>
      <c r="J148" s="7" t="s">
        <v>671</v>
      </c>
      <c r="K148" s="7" t="s">
        <v>672</v>
      </c>
      <c r="P148" t="s">
        <v>107</v>
      </c>
      <c r="Q148" t="s">
        <v>1038</v>
      </c>
      <c r="R148" s="7"/>
      <c r="X148" s="7" t="s">
        <v>1276</v>
      </c>
      <c r="Y148" s="7" t="s">
        <v>178</v>
      </c>
      <c r="AA148" s="7">
        <v>1</v>
      </c>
      <c r="AB148" s="7">
        <v>0</v>
      </c>
      <c r="AC148" s="7">
        <v>0</v>
      </c>
      <c r="AD148" s="7">
        <v>0</v>
      </c>
      <c r="AE148" s="7">
        <v>0</v>
      </c>
      <c r="AF148" s="7">
        <v>0</v>
      </c>
      <c r="AG148" s="7">
        <v>0</v>
      </c>
      <c r="AH148" s="7">
        <v>0</v>
      </c>
      <c r="AI148" s="7">
        <v>0</v>
      </c>
      <c r="AJ148" s="7">
        <v>0</v>
      </c>
      <c r="AK148" s="7">
        <v>0</v>
      </c>
      <c r="AL148" s="7">
        <v>0</v>
      </c>
      <c r="AM148" s="7">
        <v>0</v>
      </c>
      <c r="AN148" s="7">
        <v>0</v>
      </c>
      <c r="AT148" s="7" t="s">
        <v>58</v>
      </c>
      <c r="AU148" s="6" t="s">
        <v>60</v>
      </c>
      <c r="AV148" t="s">
        <v>1417</v>
      </c>
      <c r="AW148" s="7" t="s">
        <v>58</v>
      </c>
      <c r="BA148" s="7">
        <v>0</v>
      </c>
      <c r="BB148" s="7">
        <v>0</v>
      </c>
      <c r="BC148" s="7">
        <v>1</v>
      </c>
      <c r="BD148" s="7">
        <v>0</v>
      </c>
      <c r="BE148" s="7">
        <v>0</v>
      </c>
      <c r="BF148" s="7">
        <v>0</v>
      </c>
      <c r="BG148" s="7">
        <v>0</v>
      </c>
      <c r="BH148" s="7">
        <v>0</v>
      </c>
      <c r="BI148" s="7">
        <v>0</v>
      </c>
      <c r="BJ148" s="7">
        <v>0</v>
      </c>
      <c r="BK148" s="7">
        <v>0</v>
      </c>
      <c r="BL148" s="7">
        <v>0</v>
      </c>
      <c r="BM148" s="7"/>
      <c r="BN148" s="7"/>
      <c r="BO148" s="7"/>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row>
    <row r="149" spans="4:104" x14ac:dyDescent="0.15">
      <c r="D149" s="2" t="s">
        <v>1650</v>
      </c>
      <c r="E149" s="7" t="s">
        <v>357</v>
      </c>
      <c r="F149" s="7" t="s">
        <v>669</v>
      </c>
      <c r="G149" s="7">
        <v>2009</v>
      </c>
      <c r="H149" s="7" t="s">
        <v>670</v>
      </c>
      <c r="I149" s="7" t="s">
        <v>98</v>
      </c>
      <c r="J149" s="7" t="s">
        <v>671</v>
      </c>
      <c r="K149" s="7" t="s">
        <v>672</v>
      </c>
      <c r="P149" t="s">
        <v>107</v>
      </c>
      <c r="Q149" t="s">
        <v>1038</v>
      </c>
      <c r="R149" s="7"/>
      <c r="X149" s="7" t="s">
        <v>1278</v>
      </c>
      <c r="Y149" s="7" t="s">
        <v>1277</v>
      </c>
      <c r="AA149" s="7">
        <v>1</v>
      </c>
      <c r="AB149" s="7">
        <v>0</v>
      </c>
      <c r="AC149" s="7">
        <v>0</v>
      </c>
      <c r="AD149" s="7">
        <v>0</v>
      </c>
      <c r="AE149" s="7">
        <v>0</v>
      </c>
      <c r="AF149" s="7">
        <v>0</v>
      </c>
      <c r="AG149" s="7">
        <v>0</v>
      </c>
      <c r="AH149" s="7">
        <v>0</v>
      </c>
      <c r="AI149" s="7">
        <v>0</v>
      </c>
      <c r="AJ149" s="7">
        <v>0</v>
      </c>
      <c r="AK149" s="7">
        <v>0</v>
      </c>
      <c r="AL149" s="7">
        <v>0</v>
      </c>
      <c r="AM149" s="7">
        <v>0</v>
      </c>
      <c r="AN149" s="7">
        <v>0</v>
      </c>
      <c r="AT149" s="7" t="s">
        <v>58</v>
      </c>
      <c r="AU149" s="6" t="s">
        <v>60</v>
      </c>
      <c r="AV149" t="s">
        <v>1417</v>
      </c>
      <c r="AW149" s="7" t="s">
        <v>58</v>
      </c>
      <c r="BA149" s="7">
        <v>0</v>
      </c>
      <c r="BB149" s="7">
        <v>0</v>
      </c>
      <c r="BC149" s="7">
        <v>1</v>
      </c>
      <c r="BD149" s="7">
        <v>0</v>
      </c>
      <c r="BE149" s="7">
        <v>0</v>
      </c>
      <c r="BF149" s="7">
        <v>0</v>
      </c>
      <c r="BG149" s="7">
        <v>0</v>
      </c>
      <c r="BH149" s="7">
        <v>0</v>
      </c>
      <c r="BI149" s="7">
        <v>0</v>
      </c>
      <c r="BJ149" s="7">
        <v>0</v>
      </c>
      <c r="BK149" s="7">
        <v>0</v>
      </c>
      <c r="BL149" s="7">
        <v>0</v>
      </c>
      <c r="BM149" s="7"/>
      <c r="BN149" s="7"/>
      <c r="BO149" s="7"/>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row>
    <row r="150" spans="4:104" x14ac:dyDescent="0.15">
      <c r="D150" s="2" t="s">
        <v>1651</v>
      </c>
      <c r="E150" s="7" t="s">
        <v>357</v>
      </c>
      <c r="F150" s="7" t="s">
        <v>673</v>
      </c>
      <c r="G150" s="7">
        <v>2006</v>
      </c>
      <c r="H150" s="7" t="s">
        <v>674</v>
      </c>
      <c r="I150" s="7" t="s">
        <v>675</v>
      </c>
      <c r="J150" s="7">
        <v>44</v>
      </c>
      <c r="K150" s="7" t="s">
        <v>676</v>
      </c>
      <c r="P150" t="s">
        <v>107</v>
      </c>
      <c r="Q150" t="s">
        <v>1134</v>
      </c>
      <c r="R150" s="7"/>
      <c r="X150" s="7" t="s">
        <v>1279</v>
      </c>
      <c r="Y150" s="7" t="s">
        <v>1228</v>
      </c>
      <c r="AA150" s="7">
        <v>1</v>
      </c>
      <c r="AB150" s="7">
        <v>0</v>
      </c>
      <c r="AC150" s="7">
        <v>0</v>
      </c>
      <c r="AD150" s="7">
        <v>0</v>
      </c>
      <c r="AE150" s="7">
        <v>0</v>
      </c>
      <c r="AF150" s="7">
        <v>0</v>
      </c>
      <c r="AG150" s="7">
        <v>0</v>
      </c>
      <c r="AH150" s="7">
        <v>0</v>
      </c>
      <c r="AI150" s="7">
        <v>0</v>
      </c>
      <c r="AJ150" s="7">
        <v>0</v>
      </c>
      <c r="AK150" s="7">
        <v>0</v>
      </c>
      <c r="AL150" s="7">
        <v>0</v>
      </c>
      <c r="AM150" s="7">
        <v>0</v>
      </c>
      <c r="AN150" s="7">
        <v>0</v>
      </c>
      <c r="AT150" s="7" t="s">
        <v>58</v>
      </c>
      <c r="AU150" s="6" t="s">
        <v>60</v>
      </c>
      <c r="AV150" t="s">
        <v>1450</v>
      </c>
      <c r="AW150" s="7" t="s">
        <v>1395</v>
      </c>
      <c r="BA150" s="7">
        <v>1</v>
      </c>
      <c r="BB150" s="7">
        <v>1</v>
      </c>
      <c r="BC150" s="7">
        <v>1</v>
      </c>
      <c r="BD150" s="7">
        <v>0</v>
      </c>
      <c r="BE150" s="7">
        <v>0</v>
      </c>
      <c r="BF150" s="7">
        <v>0</v>
      </c>
      <c r="BG150" s="7">
        <v>0</v>
      </c>
      <c r="BH150" s="7">
        <v>0</v>
      </c>
      <c r="BI150" s="7">
        <v>0</v>
      </c>
      <c r="BJ150" s="7">
        <v>0</v>
      </c>
      <c r="BK150" s="7">
        <v>0</v>
      </c>
      <c r="BL150" s="7">
        <v>1</v>
      </c>
      <c r="BM150" s="7"/>
      <c r="BN150" s="7"/>
      <c r="BO150" s="7"/>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row>
    <row r="151" spans="4:104" x14ac:dyDescent="0.15">
      <c r="D151" s="2" t="s">
        <v>1651</v>
      </c>
      <c r="E151" s="7" t="s">
        <v>357</v>
      </c>
      <c r="F151" s="7" t="s">
        <v>673</v>
      </c>
      <c r="G151" s="7">
        <v>2006</v>
      </c>
      <c r="H151" s="7" t="s">
        <v>674</v>
      </c>
      <c r="I151" s="7" t="s">
        <v>675</v>
      </c>
      <c r="J151" s="7">
        <v>44</v>
      </c>
      <c r="K151" s="7" t="s">
        <v>676</v>
      </c>
      <c r="P151" t="s">
        <v>107</v>
      </c>
      <c r="Q151" t="s">
        <v>1134</v>
      </c>
      <c r="R151" s="7"/>
      <c r="X151" s="7" t="s">
        <v>1279</v>
      </c>
      <c r="Y151" s="7" t="s">
        <v>1228</v>
      </c>
      <c r="AA151" s="7">
        <v>1</v>
      </c>
      <c r="AB151" s="7">
        <v>0</v>
      </c>
      <c r="AC151" s="7">
        <v>0</v>
      </c>
      <c r="AD151" s="7">
        <v>0</v>
      </c>
      <c r="AE151" s="7">
        <v>0</v>
      </c>
      <c r="AF151" s="7">
        <v>0</v>
      </c>
      <c r="AG151" s="7">
        <v>0</v>
      </c>
      <c r="AH151" s="7">
        <v>0</v>
      </c>
      <c r="AI151" s="7">
        <v>0</v>
      </c>
      <c r="AJ151" s="7">
        <v>0</v>
      </c>
      <c r="AK151" s="7">
        <v>0</v>
      </c>
      <c r="AL151" s="7">
        <v>0</v>
      </c>
      <c r="AM151" s="7">
        <v>0</v>
      </c>
      <c r="AN151" s="7">
        <v>0</v>
      </c>
      <c r="AT151" s="7" t="s">
        <v>58</v>
      </c>
      <c r="AU151" s="6" t="s">
        <v>60</v>
      </c>
      <c r="AV151" t="s">
        <v>1444</v>
      </c>
      <c r="AW151" s="7" t="s">
        <v>1395</v>
      </c>
      <c r="BA151" s="7">
        <v>1</v>
      </c>
      <c r="BB151" s="7">
        <v>1</v>
      </c>
      <c r="BC151" s="7">
        <v>1</v>
      </c>
      <c r="BD151" s="7">
        <v>0</v>
      </c>
      <c r="BE151" s="7">
        <v>0</v>
      </c>
      <c r="BF151" s="7">
        <v>0</v>
      </c>
      <c r="BG151" s="7">
        <v>0</v>
      </c>
      <c r="BH151" s="7">
        <v>0</v>
      </c>
      <c r="BI151" s="7">
        <v>0</v>
      </c>
      <c r="BJ151" s="7">
        <v>0</v>
      </c>
      <c r="BK151" s="7">
        <v>0</v>
      </c>
      <c r="BL151" s="7">
        <v>1</v>
      </c>
      <c r="BM151" s="7"/>
      <c r="BN151" s="7"/>
      <c r="BO151" s="7"/>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row>
    <row r="152" spans="4:104" x14ac:dyDescent="0.15">
      <c r="D152" s="2" t="s">
        <v>1652</v>
      </c>
      <c r="E152" s="7" t="s">
        <v>357</v>
      </c>
      <c r="F152" s="7" t="s">
        <v>677</v>
      </c>
      <c r="G152" s="7">
        <v>2004</v>
      </c>
      <c r="H152" s="7" t="s">
        <v>678</v>
      </c>
      <c r="I152" s="7" t="s">
        <v>98</v>
      </c>
      <c r="J152" s="7" t="s">
        <v>679</v>
      </c>
      <c r="K152" s="7" t="s">
        <v>680</v>
      </c>
      <c r="P152" t="s">
        <v>1502</v>
      </c>
      <c r="Q152" t="s">
        <v>1778</v>
      </c>
      <c r="R152" s="7" t="s">
        <v>1104</v>
      </c>
      <c r="X152" s="7" t="s">
        <v>1177</v>
      </c>
      <c r="Y152" s="7" t="s">
        <v>1177</v>
      </c>
      <c r="AA152" s="7">
        <v>0</v>
      </c>
      <c r="AB152" s="7">
        <v>0</v>
      </c>
      <c r="AC152" s="7">
        <v>0</v>
      </c>
      <c r="AD152" s="7">
        <v>1</v>
      </c>
      <c r="AE152" s="7">
        <v>1</v>
      </c>
      <c r="AF152" s="7">
        <v>0</v>
      </c>
      <c r="AG152" s="7">
        <v>0</v>
      </c>
      <c r="AH152" s="7">
        <v>0</v>
      </c>
      <c r="AI152" s="7">
        <v>0</v>
      </c>
      <c r="AJ152" s="7">
        <v>0</v>
      </c>
      <c r="AK152" s="7">
        <v>0</v>
      </c>
      <c r="AL152" s="7">
        <v>0</v>
      </c>
      <c r="AM152" s="7">
        <v>0</v>
      </c>
      <c r="AN152" s="7">
        <v>0</v>
      </c>
      <c r="AT152" s="7" t="s">
        <v>58</v>
      </c>
      <c r="AU152" s="6" t="s">
        <v>60</v>
      </c>
      <c r="AV152" t="s">
        <v>1438</v>
      </c>
      <c r="AW152" s="7" t="s">
        <v>1395</v>
      </c>
      <c r="BA152" s="7">
        <v>0</v>
      </c>
      <c r="BB152" s="7">
        <v>0</v>
      </c>
      <c r="BC152" s="7">
        <v>1</v>
      </c>
      <c r="BD152" s="7">
        <v>0</v>
      </c>
      <c r="BE152" s="7">
        <v>0</v>
      </c>
      <c r="BF152" s="7">
        <v>0</v>
      </c>
      <c r="BG152" s="7">
        <v>0</v>
      </c>
      <c r="BH152" s="7">
        <v>1</v>
      </c>
      <c r="BI152" s="7">
        <v>0</v>
      </c>
      <c r="BJ152" s="7">
        <v>0</v>
      </c>
      <c r="BK152" s="7">
        <v>0</v>
      </c>
      <c r="BL152" s="7">
        <v>0</v>
      </c>
      <c r="BM152" s="7"/>
      <c r="BN152" s="7"/>
      <c r="BO152" s="7"/>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row>
    <row r="153" spans="4:104" x14ac:dyDescent="0.15">
      <c r="D153" s="2" t="s">
        <v>1653</v>
      </c>
      <c r="E153" s="7" t="s">
        <v>357</v>
      </c>
      <c r="F153" s="7" t="s">
        <v>681</v>
      </c>
      <c r="G153" s="7">
        <v>2005</v>
      </c>
      <c r="H153" s="7" t="s">
        <v>682</v>
      </c>
      <c r="I153" s="7" t="s">
        <v>646</v>
      </c>
      <c r="J153" s="7">
        <v>11</v>
      </c>
      <c r="K153" s="7" t="s">
        <v>683</v>
      </c>
      <c r="P153" t="s">
        <v>1502</v>
      </c>
      <c r="Q153" t="s">
        <v>1488</v>
      </c>
      <c r="R153" s="7"/>
      <c r="X153" s="7" t="s">
        <v>1280</v>
      </c>
      <c r="Y153" s="7" t="s">
        <v>162</v>
      </c>
      <c r="AA153" s="7">
        <v>0</v>
      </c>
      <c r="AB153" s="7">
        <v>1</v>
      </c>
      <c r="AC153" s="7">
        <v>0</v>
      </c>
      <c r="AD153" s="7">
        <v>0</v>
      </c>
      <c r="AE153" s="7">
        <v>0</v>
      </c>
      <c r="AF153" s="7">
        <v>0</v>
      </c>
      <c r="AG153" s="7">
        <v>0</v>
      </c>
      <c r="AH153" s="7">
        <v>0</v>
      </c>
      <c r="AI153" s="7">
        <v>0</v>
      </c>
      <c r="AJ153" s="7">
        <v>0</v>
      </c>
      <c r="AK153" s="7">
        <v>0</v>
      </c>
      <c r="AL153" s="7">
        <v>0</v>
      </c>
      <c r="AM153" s="7">
        <v>0</v>
      </c>
      <c r="AN153" s="7">
        <v>0</v>
      </c>
      <c r="AT153" s="7" t="s">
        <v>58</v>
      </c>
      <c r="AU153" s="6" t="s">
        <v>60</v>
      </c>
      <c r="AV153" t="s">
        <v>1451</v>
      </c>
      <c r="AW153" s="7" t="s">
        <v>1395</v>
      </c>
      <c r="BA153" s="7">
        <v>1</v>
      </c>
      <c r="BB153" s="7">
        <v>1</v>
      </c>
      <c r="BC153" s="7">
        <v>0</v>
      </c>
      <c r="BD153" s="7">
        <v>0</v>
      </c>
      <c r="BE153" s="7">
        <v>0</v>
      </c>
      <c r="BF153" s="7">
        <v>0</v>
      </c>
      <c r="BG153" s="7">
        <v>0</v>
      </c>
      <c r="BH153" s="7">
        <v>1</v>
      </c>
      <c r="BI153" s="7">
        <v>0</v>
      </c>
      <c r="BJ153" s="7">
        <v>0</v>
      </c>
      <c r="BK153" s="7">
        <v>0</v>
      </c>
      <c r="BL153" s="7">
        <v>0</v>
      </c>
      <c r="BM153" s="7"/>
      <c r="BN153" s="7"/>
      <c r="BO153" s="7"/>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row>
    <row r="154" spans="4:104" x14ac:dyDescent="0.15">
      <c r="D154" s="2" t="s">
        <v>1653</v>
      </c>
      <c r="E154" s="7" t="s">
        <v>357</v>
      </c>
      <c r="F154" s="7" t="s">
        <v>681</v>
      </c>
      <c r="G154" s="7">
        <v>2005</v>
      </c>
      <c r="H154" s="7" t="s">
        <v>682</v>
      </c>
      <c r="I154" s="7" t="s">
        <v>646</v>
      </c>
      <c r="J154" s="7">
        <v>11</v>
      </c>
      <c r="K154" s="7" t="s">
        <v>683</v>
      </c>
      <c r="P154" t="s">
        <v>1502</v>
      </c>
      <c r="Q154" t="s">
        <v>1488</v>
      </c>
      <c r="R154" s="7"/>
      <c r="X154" s="7" t="s">
        <v>1280</v>
      </c>
      <c r="Y154" s="7" t="s">
        <v>162</v>
      </c>
      <c r="AA154" s="7">
        <v>0</v>
      </c>
      <c r="AB154" s="7">
        <v>1</v>
      </c>
      <c r="AC154" s="7">
        <v>0</v>
      </c>
      <c r="AD154" s="7">
        <v>0</v>
      </c>
      <c r="AE154" s="7">
        <v>0</v>
      </c>
      <c r="AF154" s="7">
        <v>0</v>
      </c>
      <c r="AG154" s="7">
        <v>0</v>
      </c>
      <c r="AH154" s="7">
        <v>0</v>
      </c>
      <c r="AI154" s="7">
        <v>0</v>
      </c>
      <c r="AJ154" s="7">
        <v>0</v>
      </c>
      <c r="AK154" s="7">
        <v>0</v>
      </c>
      <c r="AL154" s="7">
        <v>0</v>
      </c>
      <c r="AM154" s="7">
        <v>0</v>
      </c>
      <c r="AN154" s="7">
        <v>0</v>
      </c>
      <c r="AT154" s="7" t="s">
        <v>58</v>
      </c>
      <c r="AU154" s="6" t="s">
        <v>60</v>
      </c>
      <c r="AV154" t="s">
        <v>1440</v>
      </c>
      <c r="AW154" s="7" t="s">
        <v>1395</v>
      </c>
      <c r="BA154" s="7">
        <v>1</v>
      </c>
      <c r="BB154" s="7">
        <v>1</v>
      </c>
      <c r="BC154" s="7">
        <v>0</v>
      </c>
      <c r="BD154" s="7">
        <v>0</v>
      </c>
      <c r="BE154" s="7">
        <v>0</v>
      </c>
      <c r="BF154" s="7">
        <v>0</v>
      </c>
      <c r="BG154" s="7">
        <v>0</v>
      </c>
      <c r="BH154" s="7">
        <v>1</v>
      </c>
      <c r="BI154" s="7">
        <v>0</v>
      </c>
      <c r="BJ154" s="7">
        <v>0</v>
      </c>
      <c r="BK154" s="7">
        <v>0</v>
      </c>
      <c r="BL154" s="7">
        <v>0</v>
      </c>
      <c r="BM154" s="7"/>
      <c r="BN154" s="7"/>
      <c r="BO154" s="7"/>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row>
    <row r="155" spans="4:104" x14ac:dyDescent="0.15">
      <c r="D155" s="2" t="s">
        <v>1653</v>
      </c>
      <c r="E155" s="7" t="s">
        <v>357</v>
      </c>
      <c r="F155" s="7" t="s">
        <v>681</v>
      </c>
      <c r="G155" s="7">
        <v>2005</v>
      </c>
      <c r="H155" s="7" t="s">
        <v>682</v>
      </c>
      <c r="I155" s="7" t="s">
        <v>646</v>
      </c>
      <c r="J155" s="7">
        <v>11</v>
      </c>
      <c r="K155" s="7" t="s">
        <v>683</v>
      </c>
      <c r="P155" t="s">
        <v>1502</v>
      </c>
      <c r="Q155" t="s">
        <v>1488</v>
      </c>
      <c r="R155" s="7"/>
      <c r="X155" s="7" t="s">
        <v>1280</v>
      </c>
      <c r="Y155" s="7" t="s">
        <v>162</v>
      </c>
      <c r="AA155" s="7">
        <v>0</v>
      </c>
      <c r="AB155" s="7">
        <v>1</v>
      </c>
      <c r="AC155" s="7">
        <v>0</v>
      </c>
      <c r="AD155" s="7">
        <v>0</v>
      </c>
      <c r="AE155" s="7">
        <v>0</v>
      </c>
      <c r="AF155" s="7">
        <v>0</v>
      </c>
      <c r="AG155" s="7">
        <v>0</v>
      </c>
      <c r="AH155" s="7">
        <v>0</v>
      </c>
      <c r="AI155" s="7">
        <v>0</v>
      </c>
      <c r="AJ155" s="7">
        <v>0</v>
      </c>
      <c r="AK155" s="7">
        <v>0</v>
      </c>
      <c r="AL155" s="7">
        <v>0</v>
      </c>
      <c r="AM155" s="7">
        <v>0</v>
      </c>
      <c r="AN155" s="7">
        <v>0</v>
      </c>
      <c r="AT155" s="7" t="s">
        <v>58</v>
      </c>
      <c r="AU155" s="6" t="s">
        <v>60</v>
      </c>
      <c r="AV155" t="s">
        <v>1447</v>
      </c>
      <c r="AW155" s="7" t="s">
        <v>1395</v>
      </c>
      <c r="BA155" s="7">
        <v>1</v>
      </c>
      <c r="BB155" s="7">
        <v>1</v>
      </c>
      <c r="BC155" s="7">
        <v>0</v>
      </c>
      <c r="BD155" s="7">
        <v>0</v>
      </c>
      <c r="BE155" s="7">
        <v>0</v>
      </c>
      <c r="BF155" s="7">
        <v>0</v>
      </c>
      <c r="BG155" s="7">
        <v>0</v>
      </c>
      <c r="BH155" s="7">
        <v>1</v>
      </c>
      <c r="BI155" s="7">
        <v>0</v>
      </c>
      <c r="BJ155" s="7">
        <v>0</v>
      </c>
      <c r="BK155" s="7">
        <v>0</v>
      </c>
      <c r="BL155" s="7">
        <v>0</v>
      </c>
      <c r="BM155" s="7"/>
      <c r="BN155" s="7"/>
      <c r="BO155" s="7"/>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row>
    <row r="156" spans="4:104" x14ac:dyDescent="0.15">
      <c r="D156" s="2" t="s">
        <v>1654</v>
      </c>
      <c r="E156" s="7" t="s">
        <v>357</v>
      </c>
      <c r="F156" s="7" t="s">
        <v>684</v>
      </c>
      <c r="G156" s="7">
        <v>2004</v>
      </c>
      <c r="H156" s="7" t="s">
        <v>685</v>
      </c>
      <c r="I156" s="7"/>
      <c r="J156" s="7"/>
      <c r="K156" s="7"/>
      <c r="P156" t="s">
        <v>1502</v>
      </c>
      <c r="Q156" t="s">
        <v>1488</v>
      </c>
      <c r="R156" s="7" t="s">
        <v>1105</v>
      </c>
      <c r="X156" s="7" t="s">
        <v>1280</v>
      </c>
      <c r="Y156" s="7" t="s">
        <v>162</v>
      </c>
      <c r="AA156" s="7">
        <v>0</v>
      </c>
      <c r="AB156" s="7">
        <v>1</v>
      </c>
      <c r="AC156" s="7">
        <v>0</v>
      </c>
      <c r="AD156" s="7">
        <v>0</v>
      </c>
      <c r="AE156" s="7">
        <v>0</v>
      </c>
      <c r="AF156" s="7">
        <v>0</v>
      </c>
      <c r="AG156" s="7">
        <v>0</v>
      </c>
      <c r="AH156" s="7">
        <v>0</v>
      </c>
      <c r="AI156" s="7">
        <v>0</v>
      </c>
      <c r="AJ156" s="7">
        <v>0</v>
      </c>
      <c r="AK156" s="7">
        <v>0</v>
      </c>
      <c r="AL156" s="7">
        <v>0</v>
      </c>
      <c r="AM156" s="7">
        <v>1</v>
      </c>
      <c r="AN156" s="7">
        <v>0</v>
      </c>
      <c r="AT156" s="7" t="s">
        <v>58</v>
      </c>
      <c r="AU156" s="6" t="s">
        <v>60</v>
      </c>
      <c r="AV156" t="s">
        <v>1423</v>
      </c>
      <c r="AW156" s="7" t="s">
        <v>1395</v>
      </c>
      <c r="BA156" s="7">
        <v>1</v>
      </c>
      <c r="BB156" s="7">
        <v>1</v>
      </c>
      <c r="BC156" s="7">
        <v>0</v>
      </c>
      <c r="BD156" s="7">
        <v>0</v>
      </c>
      <c r="BE156" s="7">
        <v>0</v>
      </c>
      <c r="BF156" s="7">
        <v>0</v>
      </c>
      <c r="BG156" s="7">
        <v>0</v>
      </c>
      <c r="BH156" s="7">
        <v>0</v>
      </c>
      <c r="BI156" s="7">
        <v>0</v>
      </c>
      <c r="BJ156" s="7">
        <v>0</v>
      </c>
      <c r="BK156" s="7">
        <v>0</v>
      </c>
      <c r="BL156" s="7">
        <v>0</v>
      </c>
      <c r="BM156" s="7"/>
      <c r="BN156" s="7"/>
      <c r="BO156" s="7"/>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row>
    <row r="157" spans="4:104" x14ac:dyDescent="0.15">
      <c r="D157" s="2" t="s">
        <v>1655</v>
      </c>
      <c r="E157" s="7" t="s">
        <v>357</v>
      </c>
      <c r="F157" s="7" t="s">
        <v>686</v>
      </c>
      <c r="G157" s="7">
        <v>2013</v>
      </c>
      <c r="H157" s="7" t="s">
        <v>687</v>
      </c>
      <c r="I157" s="7" t="s">
        <v>688</v>
      </c>
      <c r="J157" s="7">
        <v>5</v>
      </c>
      <c r="K157" s="7" t="s">
        <v>689</v>
      </c>
      <c r="P157" t="s">
        <v>107</v>
      </c>
      <c r="Q157" t="s">
        <v>1779</v>
      </c>
      <c r="R157" s="7"/>
      <c r="X157" s="7" t="s">
        <v>1281</v>
      </c>
      <c r="Y157" s="7" t="s">
        <v>55</v>
      </c>
      <c r="AA157" s="7">
        <v>1</v>
      </c>
      <c r="AB157" s="7">
        <v>0</v>
      </c>
      <c r="AC157" s="7">
        <v>0</v>
      </c>
      <c r="AD157" s="7">
        <v>0</v>
      </c>
      <c r="AE157" s="7">
        <v>0</v>
      </c>
      <c r="AF157" s="7">
        <v>0</v>
      </c>
      <c r="AG157" s="7">
        <v>0</v>
      </c>
      <c r="AH157" s="7">
        <v>0</v>
      </c>
      <c r="AI157" s="7">
        <v>0</v>
      </c>
      <c r="AJ157" s="7">
        <v>1</v>
      </c>
      <c r="AK157" s="7">
        <v>0</v>
      </c>
      <c r="AL157" s="7">
        <v>0</v>
      </c>
      <c r="AM157" s="7">
        <v>0</v>
      </c>
      <c r="AN157" s="7">
        <v>0</v>
      </c>
      <c r="AT157" s="7" t="s">
        <v>58</v>
      </c>
      <c r="AU157" s="6" t="s">
        <v>60</v>
      </c>
      <c r="AV157" t="s">
        <v>1450</v>
      </c>
      <c r="AW157" s="7" t="s">
        <v>1395</v>
      </c>
      <c r="BA157" s="7">
        <v>0</v>
      </c>
      <c r="BB157" s="7">
        <v>1</v>
      </c>
      <c r="BC157" s="7">
        <v>1</v>
      </c>
      <c r="BD157" s="7">
        <v>0</v>
      </c>
      <c r="BE157" s="7">
        <v>0</v>
      </c>
      <c r="BF157" s="7">
        <v>0</v>
      </c>
      <c r="BG157" s="7">
        <v>1</v>
      </c>
      <c r="BH157" s="7">
        <v>0</v>
      </c>
      <c r="BI157" s="7">
        <v>0</v>
      </c>
      <c r="BJ157" s="7">
        <v>0</v>
      </c>
      <c r="BK157" s="7">
        <v>0</v>
      </c>
      <c r="BL157" s="7">
        <v>0</v>
      </c>
      <c r="BM157" s="7"/>
      <c r="BN157" s="7"/>
      <c r="BO157" s="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row>
    <row r="158" spans="4:104" x14ac:dyDescent="0.15">
      <c r="D158" s="2" t="s">
        <v>1655</v>
      </c>
      <c r="E158" s="7" t="s">
        <v>357</v>
      </c>
      <c r="F158" s="7" t="s">
        <v>686</v>
      </c>
      <c r="G158" s="7">
        <v>2013</v>
      </c>
      <c r="H158" s="7" t="s">
        <v>687</v>
      </c>
      <c r="I158" s="7" t="s">
        <v>688</v>
      </c>
      <c r="J158" s="7">
        <v>5</v>
      </c>
      <c r="K158" s="7" t="s">
        <v>689</v>
      </c>
      <c r="P158" t="s">
        <v>107</v>
      </c>
      <c r="Q158" t="s">
        <v>1779</v>
      </c>
      <c r="R158" s="7"/>
      <c r="X158" s="7" t="s">
        <v>1281</v>
      </c>
      <c r="Y158" s="7" t="s">
        <v>55</v>
      </c>
      <c r="AA158" s="7">
        <v>1</v>
      </c>
      <c r="AB158" s="7">
        <v>0</v>
      </c>
      <c r="AC158" s="7">
        <v>0</v>
      </c>
      <c r="AD158" s="7">
        <v>0</v>
      </c>
      <c r="AE158" s="7">
        <v>0</v>
      </c>
      <c r="AF158" s="7">
        <v>0</v>
      </c>
      <c r="AG158" s="7">
        <v>0</v>
      </c>
      <c r="AH158" s="7">
        <v>0</v>
      </c>
      <c r="AI158" s="7">
        <v>0</v>
      </c>
      <c r="AJ158" s="7">
        <v>1</v>
      </c>
      <c r="AK158" s="7">
        <v>0</v>
      </c>
      <c r="AL158" s="7">
        <v>0</v>
      </c>
      <c r="AM158" s="7">
        <v>0</v>
      </c>
      <c r="AN158" s="7">
        <v>0</v>
      </c>
      <c r="AT158" s="7" t="s">
        <v>58</v>
      </c>
      <c r="AU158" s="6" t="s">
        <v>60</v>
      </c>
      <c r="AV158" t="s">
        <v>1443</v>
      </c>
      <c r="AW158" s="7" t="s">
        <v>1395</v>
      </c>
      <c r="BA158" s="7">
        <v>0</v>
      </c>
      <c r="BB158" s="7">
        <v>1</v>
      </c>
      <c r="BC158" s="7">
        <v>1</v>
      </c>
      <c r="BD158" s="7">
        <v>0</v>
      </c>
      <c r="BE158" s="7">
        <v>0</v>
      </c>
      <c r="BF158" s="7">
        <v>0</v>
      </c>
      <c r="BG158" s="7">
        <v>1</v>
      </c>
      <c r="BH158" s="7">
        <v>0</v>
      </c>
      <c r="BI158" s="7">
        <v>0</v>
      </c>
      <c r="BJ158" s="7">
        <v>0</v>
      </c>
      <c r="BK158" s="7">
        <v>0</v>
      </c>
      <c r="BL158" s="7">
        <v>0</v>
      </c>
      <c r="BM158" s="7"/>
      <c r="BN158" s="7"/>
      <c r="BO158" s="7"/>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row>
    <row r="159" spans="4:104" x14ac:dyDescent="0.15">
      <c r="D159" s="2" t="s">
        <v>1655</v>
      </c>
      <c r="E159" s="7" t="s">
        <v>357</v>
      </c>
      <c r="F159" s="7" t="s">
        <v>686</v>
      </c>
      <c r="G159" s="7">
        <v>2013</v>
      </c>
      <c r="H159" s="7" t="s">
        <v>687</v>
      </c>
      <c r="I159" s="7" t="s">
        <v>688</v>
      </c>
      <c r="J159" s="7">
        <v>5</v>
      </c>
      <c r="K159" s="7" t="s">
        <v>689</v>
      </c>
      <c r="P159" t="s">
        <v>107</v>
      </c>
      <c r="Q159" t="s">
        <v>1779</v>
      </c>
      <c r="R159" s="7"/>
      <c r="X159" s="7" t="s">
        <v>1281</v>
      </c>
      <c r="Y159" s="7" t="s">
        <v>55</v>
      </c>
      <c r="AA159" s="7">
        <v>1</v>
      </c>
      <c r="AB159" s="7">
        <v>0</v>
      </c>
      <c r="AC159" s="7">
        <v>0</v>
      </c>
      <c r="AD159" s="7">
        <v>0</v>
      </c>
      <c r="AE159" s="7">
        <v>0</v>
      </c>
      <c r="AF159" s="7">
        <v>0</v>
      </c>
      <c r="AG159" s="7">
        <v>0</v>
      </c>
      <c r="AH159" s="7">
        <v>0</v>
      </c>
      <c r="AI159" s="7">
        <v>0</v>
      </c>
      <c r="AJ159" s="7">
        <v>1</v>
      </c>
      <c r="AK159" s="7">
        <v>0</v>
      </c>
      <c r="AL159" s="7">
        <v>0</v>
      </c>
      <c r="AM159" s="7">
        <v>0</v>
      </c>
      <c r="AN159" s="7">
        <v>0</v>
      </c>
      <c r="AT159" s="7" t="s">
        <v>58</v>
      </c>
      <c r="AU159" s="6" t="s">
        <v>60</v>
      </c>
      <c r="AV159" t="s">
        <v>1444</v>
      </c>
      <c r="AW159" s="7" t="s">
        <v>1395</v>
      </c>
      <c r="BA159" s="7">
        <v>0</v>
      </c>
      <c r="BB159" s="7">
        <v>1</v>
      </c>
      <c r="BC159" s="7">
        <v>1</v>
      </c>
      <c r="BD159" s="7">
        <v>0</v>
      </c>
      <c r="BE159" s="7">
        <v>0</v>
      </c>
      <c r="BF159" s="7">
        <v>0</v>
      </c>
      <c r="BG159" s="7">
        <v>1</v>
      </c>
      <c r="BH159" s="7">
        <v>0</v>
      </c>
      <c r="BI159" s="7">
        <v>0</v>
      </c>
      <c r="BJ159" s="7">
        <v>0</v>
      </c>
      <c r="BK159" s="7">
        <v>0</v>
      </c>
      <c r="BL159" s="7">
        <v>0</v>
      </c>
      <c r="BM159" s="7"/>
      <c r="BN159" s="7"/>
      <c r="BO159" s="7"/>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row>
    <row r="160" spans="4:104" ht="46" customHeight="1" x14ac:dyDescent="0.15">
      <c r="D160" s="2" t="s">
        <v>1656</v>
      </c>
      <c r="E160" s="7" t="s">
        <v>357</v>
      </c>
      <c r="F160" s="7" t="s">
        <v>690</v>
      </c>
      <c r="G160" s="7">
        <v>2013</v>
      </c>
      <c r="H160" s="7" t="s">
        <v>691</v>
      </c>
      <c r="I160" s="7"/>
      <c r="J160" s="7"/>
      <c r="K160" s="7"/>
      <c r="P160" t="s">
        <v>1780</v>
      </c>
      <c r="Q160" t="s">
        <v>1282</v>
      </c>
      <c r="R160" s="7"/>
      <c r="X160" s="7" t="s">
        <v>1282</v>
      </c>
      <c r="Y160" s="7" t="s">
        <v>1272</v>
      </c>
      <c r="AA160" s="7">
        <v>1</v>
      </c>
      <c r="AB160" s="7">
        <v>0</v>
      </c>
      <c r="AC160" s="7">
        <v>1</v>
      </c>
      <c r="AD160" s="7">
        <v>0</v>
      </c>
      <c r="AE160" s="7">
        <v>0</v>
      </c>
      <c r="AF160" s="7">
        <v>0</v>
      </c>
      <c r="AG160" s="7">
        <v>0</v>
      </c>
      <c r="AH160" s="7">
        <v>0</v>
      </c>
      <c r="AI160" s="7">
        <v>0</v>
      </c>
      <c r="AJ160" s="7">
        <v>0</v>
      </c>
      <c r="AK160" s="7">
        <v>0</v>
      </c>
      <c r="AL160" s="7">
        <v>0</v>
      </c>
      <c r="AM160" s="7">
        <v>0</v>
      </c>
      <c r="AN160" s="7">
        <v>0</v>
      </c>
      <c r="AT160" s="7" t="s">
        <v>58</v>
      </c>
      <c r="AU160" s="6" t="s">
        <v>60</v>
      </c>
      <c r="AV160" t="s">
        <v>1437</v>
      </c>
      <c r="AW160" s="7" t="s">
        <v>1395</v>
      </c>
      <c r="BA160" s="7">
        <v>1</v>
      </c>
      <c r="BB160" s="7">
        <v>1</v>
      </c>
      <c r="BC160" s="7">
        <v>1</v>
      </c>
      <c r="BD160" s="7">
        <v>0</v>
      </c>
      <c r="BE160" s="7">
        <v>0</v>
      </c>
      <c r="BF160" s="7">
        <v>0</v>
      </c>
      <c r="BG160" s="7">
        <v>0</v>
      </c>
      <c r="BH160" s="7">
        <v>1</v>
      </c>
      <c r="BI160" s="7">
        <v>0</v>
      </c>
      <c r="BJ160" s="7">
        <v>0</v>
      </c>
      <c r="BK160" s="7">
        <v>0</v>
      </c>
      <c r="BL160" s="7">
        <v>0</v>
      </c>
      <c r="BM160" s="7"/>
      <c r="BN160" s="7"/>
      <c r="BO160" s="7"/>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row>
    <row r="161" spans="4:104" x14ac:dyDescent="0.15">
      <c r="D161" s="2" t="s">
        <v>1657</v>
      </c>
      <c r="E161" s="7" t="s">
        <v>570</v>
      </c>
      <c r="F161" s="7" t="s">
        <v>692</v>
      </c>
      <c r="G161" s="7">
        <v>2002</v>
      </c>
      <c r="H161" s="7" t="s">
        <v>693</v>
      </c>
      <c r="I161" s="7"/>
      <c r="J161" s="7"/>
      <c r="K161" s="7"/>
      <c r="P161" t="s">
        <v>1781</v>
      </c>
      <c r="Q161" t="s">
        <v>1782</v>
      </c>
      <c r="R161" s="7"/>
      <c r="X161" s="7" t="s">
        <v>1283</v>
      </c>
      <c r="Y161" s="7" t="s">
        <v>150</v>
      </c>
      <c r="AA161" s="7">
        <v>1</v>
      </c>
      <c r="AB161" s="7">
        <v>0</v>
      </c>
      <c r="AC161" s="7">
        <v>0</v>
      </c>
      <c r="AD161" s="7">
        <v>0</v>
      </c>
      <c r="AE161" s="7">
        <v>0</v>
      </c>
      <c r="AF161" s="7">
        <v>0</v>
      </c>
      <c r="AG161" s="7">
        <v>1</v>
      </c>
      <c r="AH161" s="7">
        <v>0</v>
      </c>
      <c r="AI161" s="7">
        <v>0</v>
      </c>
      <c r="AJ161" s="7">
        <v>1</v>
      </c>
      <c r="AK161" s="7">
        <v>0</v>
      </c>
      <c r="AL161" s="7">
        <v>0</v>
      </c>
      <c r="AM161" s="7">
        <v>0</v>
      </c>
      <c r="AN161" s="7">
        <v>0</v>
      </c>
      <c r="AT161" s="7" t="s">
        <v>58</v>
      </c>
      <c r="AU161" s="6" t="s">
        <v>60</v>
      </c>
      <c r="AV161" t="s">
        <v>1439</v>
      </c>
      <c r="AW161" s="7" t="s">
        <v>1395</v>
      </c>
      <c r="BA161" s="7">
        <v>0</v>
      </c>
      <c r="BB161" s="7">
        <v>1</v>
      </c>
      <c r="BC161" s="7">
        <v>1</v>
      </c>
      <c r="BD161" s="7">
        <v>0</v>
      </c>
      <c r="BE161" s="7">
        <v>0</v>
      </c>
      <c r="BF161" s="7">
        <v>0</v>
      </c>
      <c r="BG161" s="7">
        <v>0</v>
      </c>
      <c r="BH161" s="7">
        <v>0</v>
      </c>
      <c r="BI161" s="7">
        <v>0</v>
      </c>
      <c r="BJ161" s="7">
        <v>0</v>
      </c>
      <c r="BK161" s="7">
        <v>0</v>
      </c>
      <c r="BL161" s="7">
        <v>0</v>
      </c>
      <c r="BM161" s="7"/>
      <c r="BN161" s="7"/>
      <c r="BO161" s="7"/>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row>
    <row r="162" spans="4:104" x14ac:dyDescent="0.15">
      <c r="D162" s="2" t="s">
        <v>1657</v>
      </c>
      <c r="E162" s="7" t="s">
        <v>570</v>
      </c>
      <c r="F162" s="7" t="s">
        <v>692</v>
      </c>
      <c r="G162" s="7">
        <v>2002</v>
      </c>
      <c r="H162" s="7" t="s">
        <v>693</v>
      </c>
      <c r="I162" s="7"/>
      <c r="J162" s="7"/>
      <c r="K162" s="7"/>
      <c r="P162" t="s">
        <v>1781</v>
      </c>
      <c r="Q162" t="s">
        <v>1782</v>
      </c>
      <c r="R162" s="7"/>
      <c r="X162" s="7" t="s">
        <v>1283</v>
      </c>
      <c r="Y162" s="7" t="s">
        <v>150</v>
      </c>
      <c r="AA162" s="7">
        <v>1</v>
      </c>
      <c r="AB162" s="7">
        <v>0</v>
      </c>
      <c r="AC162" s="7">
        <v>0</v>
      </c>
      <c r="AD162" s="7">
        <v>0</v>
      </c>
      <c r="AE162" s="7">
        <v>0</v>
      </c>
      <c r="AF162" s="7">
        <v>0</v>
      </c>
      <c r="AG162" s="7">
        <v>1</v>
      </c>
      <c r="AH162" s="7">
        <v>0</v>
      </c>
      <c r="AI162" s="7">
        <v>0</v>
      </c>
      <c r="AJ162" s="7">
        <v>1</v>
      </c>
      <c r="AK162" s="7">
        <v>0</v>
      </c>
      <c r="AL162" s="7">
        <v>0</v>
      </c>
      <c r="AM162" s="7">
        <v>0</v>
      </c>
      <c r="AN162" s="7">
        <v>0</v>
      </c>
      <c r="AT162" s="7" t="s">
        <v>58</v>
      </c>
      <c r="AU162" s="6" t="s">
        <v>60</v>
      </c>
      <c r="AV162" t="s">
        <v>1441</v>
      </c>
      <c r="AW162" s="7" t="s">
        <v>1395</v>
      </c>
      <c r="BA162" s="7">
        <v>0</v>
      </c>
      <c r="BB162" s="7">
        <v>1</v>
      </c>
      <c r="BC162" s="7">
        <v>1</v>
      </c>
      <c r="BD162" s="7">
        <v>0</v>
      </c>
      <c r="BE162" s="7">
        <v>0</v>
      </c>
      <c r="BF162" s="7">
        <v>0</v>
      </c>
      <c r="BG162" s="7">
        <v>0</v>
      </c>
      <c r="BH162" s="7">
        <v>0</v>
      </c>
      <c r="BI162" s="7">
        <v>0</v>
      </c>
      <c r="BJ162" s="7">
        <v>0</v>
      </c>
      <c r="BK162" s="7">
        <v>0</v>
      </c>
      <c r="BL162" s="7">
        <v>0</v>
      </c>
      <c r="BM162" s="7"/>
      <c r="BN162" s="7"/>
      <c r="BO162" s="7"/>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row>
    <row r="163" spans="4:104" x14ac:dyDescent="0.15">
      <c r="D163" s="2" t="s">
        <v>1657</v>
      </c>
      <c r="E163" s="7" t="s">
        <v>570</v>
      </c>
      <c r="F163" s="7" t="s">
        <v>692</v>
      </c>
      <c r="G163" s="7">
        <v>2002</v>
      </c>
      <c r="H163" s="7" t="s">
        <v>693</v>
      </c>
      <c r="I163" s="7"/>
      <c r="J163" s="7"/>
      <c r="K163" s="7"/>
      <c r="P163" t="s">
        <v>1781</v>
      </c>
      <c r="Q163" t="s">
        <v>1782</v>
      </c>
      <c r="R163" s="7"/>
      <c r="X163" s="7" t="s">
        <v>1283</v>
      </c>
      <c r="Y163" s="7" t="s">
        <v>150</v>
      </c>
      <c r="AA163" s="7">
        <v>1</v>
      </c>
      <c r="AB163" s="7">
        <v>0</v>
      </c>
      <c r="AC163" s="7">
        <v>0</v>
      </c>
      <c r="AD163" s="7">
        <v>0</v>
      </c>
      <c r="AE163" s="7">
        <v>0</v>
      </c>
      <c r="AF163" s="7">
        <v>0</v>
      </c>
      <c r="AG163" s="7">
        <v>1</v>
      </c>
      <c r="AH163" s="7">
        <v>0</v>
      </c>
      <c r="AI163" s="7">
        <v>0</v>
      </c>
      <c r="AJ163" s="7">
        <v>1</v>
      </c>
      <c r="AK163" s="7">
        <v>0</v>
      </c>
      <c r="AL163" s="7">
        <v>0</v>
      </c>
      <c r="AM163" s="7">
        <v>0</v>
      </c>
      <c r="AN163" s="7">
        <v>0</v>
      </c>
      <c r="AT163" s="7" t="s">
        <v>58</v>
      </c>
      <c r="AU163" s="6" t="s">
        <v>60</v>
      </c>
      <c r="AV163" t="s">
        <v>1447</v>
      </c>
      <c r="AW163" s="7" t="s">
        <v>1395</v>
      </c>
      <c r="BA163" s="7">
        <v>0</v>
      </c>
      <c r="BB163" s="7">
        <v>1</v>
      </c>
      <c r="BC163" s="7">
        <v>1</v>
      </c>
      <c r="BD163" s="7">
        <v>0</v>
      </c>
      <c r="BE163" s="7">
        <v>0</v>
      </c>
      <c r="BF163" s="7">
        <v>0</v>
      </c>
      <c r="BG163" s="7">
        <v>0</v>
      </c>
      <c r="BH163" s="7">
        <v>0</v>
      </c>
      <c r="BI163" s="7">
        <v>0</v>
      </c>
      <c r="BJ163" s="7">
        <v>0</v>
      </c>
      <c r="BK163" s="7">
        <v>0</v>
      </c>
      <c r="BL163" s="7">
        <v>0</v>
      </c>
      <c r="BM163" s="7"/>
      <c r="BN163" s="7"/>
      <c r="BO163" s="7"/>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row>
    <row r="164" spans="4:104" x14ac:dyDescent="0.15">
      <c r="D164" s="2" t="s">
        <v>1658</v>
      </c>
      <c r="E164" s="7" t="s">
        <v>357</v>
      </c>
      <c r="F164" s="7" t="s">
        <v>694</v>
      </c>
      <c r="G164" s="7">
        <v>2005</v>
      </c>
      <c r="H164" s="7" t="s">
        <v>695</v>
      </c>
      <c r="I164" s="7" t="s">
        <v>696</v>
      </c>
      <c r="J164" s="7">
        <v>78</v>
      </c>
      <c r="K164" s="7" t="s">
        <v>697</v>
      </c>
      <c r="P164" t="s">
        <v>107</v>
      </c>
      <c r="Q164" t="s">
        <v>1783</v>
      </c>
      <c r="R164" s="7" t="s">
        <v>1106</v>
      </c>
      <c r="X164" s="7" t="s">
        <v>1284</v>
      </c>
      <c r="Y164" s="7" t="s">
        <v>183</v>
      </c>
      <c r="AA164" s="7">
        <v>1</v>
      </c>
      <c r="AB164" s="7">
        <v>0</v>
      </c>
      <c r="AC164" s="7">
        <v>0</v>
      </c>
      <c r="AD164" s="7">
        <v>0</v>
      </c>
      <c r="AE164" s="7">
        <v>0</v>
      </c>
      <c r="AF164" s="7">
        <v>0</v>
      </c>
      <c r="AG164" s="7">
        <v>0</v>
      </c>
      <c r="AH164" s="7">
        <v>0</v>
      </c>
      <c r="AI164" s="7">
        <v>0</v>
      </c>
      <c r="AJ164" s="7">
        <v>0</v>
      </c>
      <c r="AK164" s="7">
        <v>0</v>
      </c>
      <c r="AL164" s="7">
        <v>0</v>
      </c>
      <c r="AM164" s="7">
        <v>0</v>
      </c>
      <c r="AN164" s="7">
        <v>0</v>
      </c>
      <c r="AT164" s="7" t="s">
        <v>58</v>
      </c>
      <c r="AU164" s="6" t="s">
        <v>60</v>
      </c>
      <c r="AV164" t="s">
        <v>1423</v>
      </c>
      <c r="AW164" s="7" t="s">
        <v>1395</v>
      </c>
      <c r="BA164" s="7">
        <v>1</v>
      </c>
      <c r="BB164" s="7">
        <v>0</v>
      </c>
      <c r="BC164" s="7">
        <v>1</v>
      </c>
      <c r="BD164" s="7">
        <v>0</v>
      </c>
      <c r="BE164" s="7">
        <v>0</v>
      </c>
      <c r="BF164" s="7">
        <v>0</v>
      </c>
      <c r="BG164" s="7">
        <v>0</v>
      </c>
      <c r="BH164" s="7">
        <v>0</v>
      </c>
      <c r="BI164" s="7">
        <v>0</v>
      </c>
      <c r="BJ164" s="7">
        <v>0</v>
      </c>
      <c r="BK164" s="7">
        <v>0</v>
      </c>
      <c r="BL164" s="7">
        <v>0</v>
      </c>
      <c r="BM164" s="7"/>
      <c r="BN164" s="7"/>
      <c r="BO164" s="7"/>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row>
    <row r="165" spans="4:104" x14ac:dyDescent="0.15">
      <c r="D165" s="2" t="s">
        <v>1659</v>
      </c>
      <c r="E165" s="7" t="s">
        <v>357</v>
      </c>
      <c r="F165" s="7" t="s">
        <v>698</v>
      </c>
      <c r="G165" s="7">
        <v>2007</v>
      </c>
      <c r="H165" s="7" t="s">
        <v>699</v>
      </c>
      <c r="I165" s="7" t="s">
        <v>483</v>
      </c>
      <c r="J165" s="7">
        <v>27</v>
      </c>
      <c r="K165" s="7" t="s">
        <v>700</v>
      </c>
      <c r="P165" t="s">
        <v>107</v>
      </c>
      <c r="Q165" s="7" t="s">
        <v>1107</v>
      </c>
      <c r="R165" s="7" t="s">
        <v>1107</v>
      </c>
      <c r="X165" s="7" t="s">
        <v>1285</v>
      </c>
      <c r="Y165" s="7" t="s">
        <v>242</v>
      </c>
      <c r="AA165" s="7">
        <v>1</v>
      </c>
      <c r="AB165" s="7">
        <v>0</v>
      </c>
      <c r="AC165" s="7">
        <v>0</v>
      </c>
      <c r="AD165" s="7">
        <v>0</v>
      </c>
      <c r="AE165" s="7">
        <v>0</v>
      </c>
      <c r="AF165" s="7">
        <v>0</v>
      </c>
      <c r="AG165" s="7">
        <v>0</v>
      </c>
      <c r="AH165" s="7">
        <v>0</v>
      </c>
      <c r="AI165" s="7">
        <v>0</v>
      </c>
      <c r="AJ165" s="7">
        <v>1</v>
      </c>
      <c r="AK165" s="7">
        <v>0</v>
      </c>
      <c r="AL165" s="7">
        <v>0</v>
      </c>
      <c r="AM165" s="7">
        <v>0</v>
      </c>
      <c r="AN165" s="7">
        <v>0</v>
      </c>
      <c r="AT165" s="7" t="s">
        <v>58</v>
      </c>
      <c r="AU165" s="6" t="s">
        <v>60</v>
      </c>
      <c r="AV165" t="s">
        <v>1418</v>
      </c>
      <c r="AW165" s="7" t="s">
        <v>1395</v>
      </c>
      <c r="BA165" s="7">
        <v>0</v>
      </c>
      <c r="BB165" s="7">
        <v>0</v>
      </c>
      <c r="BC165" s="7">
        <v>0</v>
      </c>
      <c r="BD165" s="7">
        <v>0</v>
      </c>
      <c r="BE165" s="7">
        <v>0</v>
      </c>
      <c r="BF165" s="7">
        <v>1</v>
      </c>
      <c r="BG165" s="7">
        <v>0</v>
      </c>
      <c r="BH165" s="7">
        <v>1</v>
      </c>
      <c r="BI165" s="7">
        <v>0</v>
      </c>
      <c r="BJ165" s="7">
        <v>0</v>
      </c>
      <c r="BK165" s="7">
        <v>0</v>
      </c>
      <c r="BL165" s="7">
        <v>0</v>
      </c>
      <c r="BM165" s="7"/>
      <c r="BN165" s="7"/>
      <c r="BO165" s="7"/>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row>
    <row r="166" spans="4:104" x14ac:dyDescent="0.15">
      <c r="D166" s="2" t="s">
        <v>1659</v>
      </c>
      <c r="E166" s="7" t="s">
        <v>357</v>
      </c>
      <c r="F166" s="7" t="s">
        <v>698</v>
      </c>
      <c r="G166" s="7">
        <v>2007</v>
      </c>
      <c r="H166" s="7" t="s">
        <v>699</v>
      </c>
      <c r="I166" s="7" t="s">
        <v>483</v>
      </c>
      <c r="J166" s="7">
        <v>27</v>
      </c>
      <c r="K166" s="7" t="s">
        <v>700</v>
      </c>
      <c r="P166" t="s">
        <v>107</v>
      </c>
      <c r="Q166" s="7" t="s">
        <v>1107</v>
      </c>
      <c r="R166" s="7" t="s">
        <v>1107</v>
      </c>
      <c r="X166" s="7" t="s">
        <v>1285</v>
      </c>
      <c r="Y166" s="7" t="s">
        <v>1228</v>
      </c>
      <c r="AA166" s="7">
        <v>1</v>
      </c>
      <c r="AB166" s="7">
        <v>0</v>
      </c>
      <c r="AC166" s="7">
        <v>0</v>
      </c>
      <c r="AD166" s="7">
        <v>0</v>
      </c>
      <c r="AE166" s="7">
        <v>0</v>
      </c>
      <c r="AF166" s="7">
        <v>0</v>
      </c>
      <c r="AG166" s="7">
        <v>0</v>
      </c>
      <c r="AH166" s="7">
        <v>0</v>
      </c>
      <c r="AI166" s="7">
        <v>0</v>
      </c>
      <c r="AJ166" s="7">
        <v>1</v>
      </c>
      <c r="AK166" s="7">
        <v>0</v>
      </c>
      <c r="AL166" s="7">
        <v>0</v>
      </c>
      <c r="AM166" s="7">
        <v>0</v>
      </c>
      <c r="AN166" s="7">
        <v>0</v>
      </c>
      <c r="AT166" s="7" t="s">
        <v>58</v>
      </c>
      <c r="AU166" s="6" t="s">
        <v>60</v>
      </c>
      <c r="AV166" t="s">
        <v>1418</v>
      </c>
      <c r="AW166" s="7" t="s">
        <v>1395</v>
      </c>
      <c r="BA166" s="7">
        <v>0</v>
      </c>
      <c r="BB166" s="7">
        <v>0</v>
      </c>
      <c r="BC166" s="7">
        <v>0</v>
      </c>
      <c r="BD166" s="7">
        <v>0</v>
      </c>
      <c r="BE166" s="7">
        <v>0</v>
      </c>
      <c r="BF166" s="7">
        <v>1</v>
      </c>
      <c r="BG166" s="7">
        <v>0</v>
      </c>
      <c r="BH166" s="7">
        <v>1</v>
      </c>
      <c r="BI166" s="7">
        <v>0</v>
      </c>
      <c r="BJ166" s="7">
        <v>0</v>
      </c>
      <c r="BK166" s="7">
        <v>0</v>
      </c>
      <c r="BL166" s="7">
        <v>0</v>
      </c>
      <c r="BM166" s="7"/>
      <c r="BN166" s="7"/>
      <c r="BO166" s="7"/>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row>
    <row r="167" spans="4:104" x14ac:dyDescent="0.15">
      <c r="D167" s="2" t="s">
        <v>1659</v>
      </c>
      <c r="E167" s="7" t="s">
        <v>357</v>
      </c>
      <c r="F167" s="7" t="s">
        <v>698</v>
      </c>
      <c r="G167" s="7">
        <v>2007</v>
      </c>
      <c r="H167" s="7" t="s">
        <v>699</v>
      </c>
      <c r="I167" s="7" t="s">
        <v>483</v>
      </c>
      <c r="J167" s="7">
        <v>27</v>
      </c>
      <c r="K167" s="7" t="s">
        <v>700</v>
      </c>
      <c r="P167" t="s">
        <v>107</v>
      </c>
      <c r="Q167" s="7" t="s">
        <v>1107</v>
      </c>
      <c r="R167" s="7" t="s">
        <v>1107</v>
      </c>
      <c r="X167" s="7" t="s">
        <v>1285</v>
      </c>
      <c r="Y167" s="7" t="s">
        <v>150</v>
      </c>
      <c r="AA167" s="7">
        <v>1</v>
      </c>
      <c r="AB167" s="7">
        <v>0</v>
      </c>
      <c r="AC167" s="7">
        <v>0</v>
      </c>
      <c r="AD167" s="7">
        <v>0</v>
      </c>
      <c r="AE167" s="7">
        <v>0</v>
      </c>
      <c r="AF167" s="7">
        <v>0</v>
      </c>
      <c r="AG167" s="7">
        <v>0</v>
      </c>
      <c r="AH167" s="7">
        <v>0</v>
      </c>
      <c r="AI167" s="7">
        <v>0</v>
      </c>
      <c r="AJ167" s="7">
        <v>1</v>
      </c>
      <c r="AK167" s="7">
        <v>0</v>
      </c>
      <c r="AL167" s="7">
        <v>0</v>
      </c>
      <c r="AM167" s="7">
        <v>0</v>
      </c>
      <c r="AN167" s="7">
        <v>0</v>
      </c>
      <c r="AT167" s="7" t="s">
        <v>58</v>
      </c>
      <c r="AU167" s="6" t="s">
        <v>60</v>
      </c>
      <c r="AV167" t="s">
        <v>1418</v>
      </c>
      <c r="AW167" s="7" t="s">
        <v>1395</v>
      </c>
      <c r="BA167" s="7">
        <v>0</v>
      </c>
      <c r="BB167" s="7">
        <v>0</v>
      </c>
      <c r="BC167" s="7">
        <v>0</v>
      </c>
      <c r="BD167" s="7">
        <v>0</v>
      </c>
      <c r="BE167" s="7">
        <v>0</v>
      </c>
      <c r="BF167" s="7">
        <v>1</v>
      </c>
      <c r="BG167" s="7">
        <v>0</v>
      </c>
      <c r="BH167" s="7">
        <v>1</v>
      </c>
      <c r="BI167" s="7">
        <v>0</v>
      </c>
      <c r="BJ167" s="7">
        <v>0</v>
      </c>
      <c r="BK167" s="7">
        <v>0</v>
      </c>
      <c r="BL167" s="7">
        <v>0</v>
      </c>
      <c r="BM167" s="7"/>
      <c r="BN167" s="7"/>
      <c r="BO167" s="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row>
    <row r="168" spans="4:104" x14ac:dyDescent="0.15">
      <c r="D168" s="2" t="s">
        <v>1660</v>
      </c>
      <c r="E168" s="7" t="s">
        <v>357</v>
      </c>
      <c r="F168" s="7" t="s">
        <v>701</v>
      </c>
      <c r="G168" s="7">
        <v>2007</v>
      </c>
      <c r="H168" s="7" t="s">
        <v>702</v>
      </c>
      <c r="I168" s="7" t="s">
        <v>675</v>
      </c>
      <c r="J168" s="7">
        <v>45</v>
      </c>
      <c r="K168" s="7" t="s">
        <v>703</v>
      </c>
      <c r="P168" t="s">
        <v>1784</v>
      </c>
      <c r="Q168" t="s">
        <v>1785</v>
      </c>
      <c r="R168" s="7" t="s">
        <v>1108</v>
      </c>
      <c r="X168" s="7" t="s">
        <v>1286</v>
      </c>
      <c r="Y168" s="7" t="s">
        <v>150</v>
      </c>
      <c r="AA168" s="7">
        <v>1</v>
      </c>
      <c r="AB168" s="7">
        <v>0</v>
      </c>
      <c r="AC168" s="7">
        <v>0</v>
      </c>
      <c r="AD168" s="7">
        <v>0</v>
      </c>
      <c r="AE168" s="7">
        <v>0</v>
      </c>
      <c r="AF168" s="7">
        <v>0</v>
      </c>
      <c r="AG168" s="7">
        <v>0</v>
      </c>
      <c r="AH168" s="7">
        <v>0</v>
      </c>
      <c r="AI168" s="7">
        <v>0</v>
      </c>
      <c r="AJ168" s="7">
        <v>1</v>
      </c>
      <c r="AK168" s="7">
        <v>0</v>
      </c>
      <c r="AL168" s="7">
        <v>0</v>
      </c>
      <c r="AM168" s="7">
        <v>0</v>
      </c>
      <c r="AN168" s="7">
        <v>0</v>
      </c>
      <c r="AT168" s="7" t="s">
        <v>58</v>
      </c>
      <c r="AU168" s="6" t="s">
        <v>60</v>
      </c>
      <c r="AV168" t="s">
        <v>1439</v>
      </c>
      <c r="AW168" s="7" t="s">
        <v>1395</v>
      </c>
      <c r="BA168" s="7">
        <v>1</v>
      </c>
      <c r="BB168" s="7">
        <v>1</v>
      </c>
      <c r="BC168" s="7">
        <v>0</v>
      </c>
      <c r="BD168" s="7">
        <v>0</v>
      </c>
      <c r="BE168" s="7">
        <v>0</v>
      </c>
      <c r="BF168" s="7">
        <v>0</v>
      </c>
      <c r="BG168" s="7">
        <v>0</v>
      </c>
      <c r="BH168" s="7">
        <v>0</v>
      </c>
      <c r="BI168" s="7">
        <v>0</v>
      </c>
      <c r="BJ168" s="7">
        <v>0</v>
      </c>
      <c r="BK168" s="7">
        <v>0</v>
      </c>
      <c r="BL168" s="7">
        <v>0</v>
      </c>
      <c r="BM168" s="7" t="s">
        <v>1869</v>
      </c>
      <c r="BN168" s="7"/>
      <c r="BO168" s="7"/>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row>
    <row r="169" spans="4:104" x14ac:dyDescent="0.15">
      <c r="D169" s="2" t="s">
        <v>1661</v>
      </c>
      <c r="E169" s="7" t="s">
        <v>357</v>
      </c>
      <c r="F169" s="7" t="s">
        <v>704</v>
      </c>
      <c r="G169" s="7">
        <v>2012</v>
      </c>
      <c r="H169" s="7" t="s">
        <v>705</v>
      </c>
      <c r="I169" s="7" t="s">
        <v>706</v>
      </c>
      <c r="J169" s="7">
        <v>21</v>
      </c>
      <c r="K169" s="7" t="s">
        <v>707</v>
      </c>
      <c r="P169" t="s">
        <v>1787</v>
      </c>
      <c r="Q169" t="s">
        <v>1786</v>
      </c>
      <c r="R169" s="7" t="s">
        <v>1109</v>
      </c>
      <c r="X169" s="7" t="s">
        <v>1287</v>
      </c>
      <c r="Y169" s="7" t="s">
        <v>183</v>
      </c>
      <c r="AA169" s="7">
        <v>1</v>
      </c>
      <c r="AB169" s="7">
        <v>0</v>
      </c>
      <c r="AC169" s="7">
        <v>0</v>
      </c>
      <c r="AD169" s="7">
        <v>0</v>
      </c>
      <c r="AE169" s="7">
        <v>0</v>
      </c>
      <c r="AF169" s="7">
        <v>0</v>
      </c>
      <c r="AG169" s="7">
        <v>0</v>
      </c>
      <c r="AH169" s="7">
        <v>0</v>
      </c>
      <c r="AI169" s="7">
        <v>0</v>
      </c>
      <c r="AJ169" s="7">
        <v>0</v>
      </c>
      <c r="AK169" s="7">
        <v>0</v>
      </c>
      <c r="AL169" s="7">
        <v>0</v>
      </c>
      <c r="AM169" s="7">
        <v>0</v>
      </c>
      <c r="AN169" s="7">
        <v>0</v>
      </c>
      <c r="AT169" s="7" t="s">
        <v>58</v>
      </c>
      <c r="AU169" s="6" t="s">
        <v>60</v>
      </c>
      <c r="AV169" t="s">
        <v>1423</v>
      </c>
      <c r="AW169" s="7" t="s">
        <v>1395</v>
      </c>
      <c r="BA169" s="7">
        <v>0</v>
      </c>
      <c r="BB169" s="7">
        <v>1</v>
      </c>
      <c r="BC169" s="7">
        <v>1</v>
      </c>
      <c r="BD169" s="7">
        <v>0</v>
      </c>
      <c r="BE169" s="7">
        <v>0</v>
      </c>
      <c r="BF169" s="7">
        <v>0</v>
      </c>
      <c r="BG169" s="7">
        <v>0</v>
      </c>
      <c r="BH169" s="7">
        <v>1</v>
      </c>
      <c r="BI169" s="7">
        <v>0</v>
      </c>
      <c r="BJ169" s="7">
        <v>0</v>
      </c>
      <c r="BK169" s="7">
        <v>0</v>
      </c>
      <c r="BL169" s="7">
        <v>0</v>
      </c>
      <c r="BM169" s="7"/>
      <c r="BN169" s="7"/>
      <c r="BO169" s="7"/>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row>
    <row r="170" spans="4:104" x14ac:dyDescent="0.15">
      <c r="D170" s="2" t="s">
        <v>1662</v>
      </c>
      <c r="E170" s="7" t="s">
        <v>357</v>
      </c>
      <c r="F170" s="7" t="s">
        <v>708</v>
      </c>
      <c r="G170" s="7">
        <v>2003</v>
      </c>
      <c r="H170" s="7" t="s">
        <v>709</v>
      </c>
      <c r="I170" s="7" t="s">
        <v>710</v>
      </c>
      <c r="J170" s="7" t="s">
        <v>711</v>
      </c>
      <c r="K170" s="7" t="s">
        <v>712</v>
      </c>
      <c r="P170" t="s">
        <v>107</v>
      </c>
      <c r="Q170" t="s">
        <v>1488</v>
      </c>
      <c r="R170" s="7" t="s">
        <v>1110</v>
      </c>
      <c r="X170" s="7" t="s">
        <v>162</v>
      </c>
      <c r="Y170" s="7" t="s">
        <v>162</v>
      </c>
      <c r="AA170" s="7">
        <v>1</v>
      </c>
      <c r="AB170" s="7">
        <v>1</v>
      </c>
      <c r="AC170" s="7">
        <v>0</v>
      </c>
      <c r="AD170" s="7">
        <v>0</v>
      </c>
      <c r="AE170" s="7">
        <v>0</v>
      </c>
      <c r="AF170" s="7">
        <v>0</v>
      </c>
      <c r="AG170" s="7">
        <v>0</v>
      </c>
      <c r="AH170" s="7">
        <v>0</v>
      </c>
      <c r="AI170" s="7">
        <v>0</v>
      </c>
      <c r="AJ170" s="7">
        <v>0</v>
      </c>
      <c r="AK170" s="7">
        <v>0</v>
      </c>
      <c r="AL170" s="7">
        <v>0</v>
      </c>
      <c r="AM170" s="7">
        <v>1</v>
      </c>
      <c r="AN170" s="7">
        <v>0</v>
      </c>
      <c r="AT170" s="7" t="s">
        <v>58</v>
      </c>
      <c r="AU170" s="6" t="s">
        <v>60</v>
      </c>
      <c r="AV170" t="s">
        <v>1424</v>
      </c>
      <c r="AW170" s="7" t="s">
        <v>1395</v>
      </c>
      <c r="BA170" s="7">
        <v>0</v>
      </c>
      <c r="BB170" s="7">
        <v>0</v>
      </c>
      <c r="BC170" s="7">
        <v>1</v>
      </c>
      <c r="BD170" s="7">
        <v>0</v>
      </c>
      <c r="BE170" s="7">
        <v>0</v>
      </c>
      <c r="BF170" s="7">
        <v>1</v>
      </c>
      <c r="BG170" s="7">
        <v>0</v>
      </c>
      <c r="BH170" s="7">
        <v>1</v>
      </c>
      <c r="BI170" s="7">
        <v>0</v>
      </c>
      <c r="BJ170" s="7">
        <v>0</v>
      </c>
      <c r="BK170" s="7">
        <v>0</v>
      </c>
      <c r="BL170" s="7">
        <v>0</v>
      </c>
      <c r="BM170" s="7"/>
      <c r="BN170" s="7"/>
      <c r="BO170" s="7"/>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row>
    <row r="171" spans="4:104" x14ac:dyDescent="0.15">
      <c r="D171" s="2" t="s">
        <v>1663</v>
      </c>
      <c r="E171" s="7" t="s">
        <v>357</v>
      </c>
      <c r="F171" s="7" t="s">
        <v>713</v>
      </c>
      <c r="G171" s="7">
        <v>2006</v>
      </c>
      <c r="H171" s="7" t="s">
        <v>714</v>
      </c>
      <c r="I171" s="7" t="s">
        <v>715</v>
      </c>
      <c r="J171" s="7">
        <v>16</v>
      </c>
      <c r="K171" s="7" t="s">
        <v>716</v>
      </c>
      <c r="R171" s="7"/>
      <c r="X171" s="7" t="s">
        <v>1288</v>
      </c>
      <c r="Y171" s="7" t="s">
        <v>1171</v>
      </c>
      <c r="AA171" s="7">
        <v>1</v>
      </c>
      <c r="AB171" s="7">
        <v>0</v>
      </c>
      <c r="AC171" s="7">
        <v>0</v>
      </c>
      <c r="AD171" s="7">
        <v>0</v>
      </c>
      <c r="AE171" s="7">
        <v>0</v>
      </c>
      <c r="AF171" s="7">
        <v>0</v>
      </c>
      <c r="AG171" s="7">
        <v>0</v>
      </c>
      <c r="AH171" s="7">
        <v>0</v>
      </c>
      <c r="AI171" s="7">
        <v>0</v>
      </c>
      <c r="AJ171" s="7">
        <v>0</v>
      </c>
      <c r="AK171" s="7">
        <v>0</v>
      </c>
      <c r="AL171" s="7">
        <v>0</v>
      </c>
      <c r="AM171" s="7">
        <v>0</v>
      </c>
      <c r="AN171" s="7">
        <v>0</v>
      </c>
      <c r="AT171" s="7" t="s">
        <v>58</v>
      </c>
      <c r="AU171" s="6" t="s">
        <v>60</v>
      </c>
      <c r="AV171" t="s">
        <v>1441</v>
      </c>
      <c r="AW171" s="7" t="s">
        <v>1395</v>
      </c>
      <c r="BA171" s="7">
        <v>0</v>
      </c>
      <c r="BB171" s="7">
        <v>0</v>
      </c>
      <c r="BC171" s="7">
        <v>1</v>
      </c>
      <c r="BD171" s="7">
        <v>0</v>
      </c>
      <c r="BE171" s="7">
        <v>0</v>
      </c>
      <c r="BF171" s="7">
        <v>1</v>
      </c>
      <c r="BG171" s="7">
        <v>0</v>
      </c>
      <c r="BH171" s="7">
        <v>1</v>
      </c>
      <c r="BI171" s="7">
        <v>0</v>
      </c>
      <c r="BJ171" s="7">
        <v>0</v>
      </c>
      <c r="BK171" s="7">
        <v>0</v>
      </c>
      <c r="BL171" s="7">
        <v>0</v>
      </c>
      <c r="BM171" s="7"/>
      <c r="BN171" s="7"/>
      <c r="BO171" s="7"/>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row>
    <row r="172" spans="4:104" x14ac:dyDescent="0.15">
      <c r="D172" s="2" t="s">
        <v>1664</v>
      </c>
      <c r="E172" s="7" t="s">
        <v>357</v>
      </c>
      <c r="F172" s="7" t="s">
        <v>717</v>
      </c>
      <c r="G172" s="7">
        <v>2009</v>
      </c>
      <c r="H172" s="7" t="s">
        <v>718</v>
      </c>
      <c r="I172" s="7" t="s">
        <v>98</v>
      </c>
      <c r="J172" s="7">
        <v>11</v>
      </c>
      <c r="K172" s="7" t="s">
        <v>719</v>
      </c>
      <c r="P172" t="s">
        <v>68</v>
      </c>
      <c r="Q172" t="s">
        <v>1788</v>
      </c>
      <c r="R172" s="7" t="s">
        <v>1111</v>
      </c>
      <c r="X172" s="7" t="s">
        <v>1289</v>
      </c>
      <c r="Y172" s="7" t="s">
        <v>183</v>
      </c>
      <c r="AA172" s="7">
        <v>1</v>
      </c>
      <c r="AB172" s="7">
        <v>0</v>
      </c>
      <c r="AC172" s="7">
        <v>0</v>
      </c>
      <c r="AD172" s="7">
        <v>0</v>
      </c>
      <c r="AE172" s="7">
        <v>0</v>
      </c>
      <c r="AF172" s="7">
        <v>0</v>
      </c>
      <c r="AG172" s="7">
        <v>0</v>
      </c>
      <c r="AH172" s="7">
        <v>0</v>
      </c>
      <c r="AI172" s="7">
        <v>0</v>
      </c>
      <c r="AJ172" s="7">
        <v>0</v>
      </c>
      <c r="AK172" s="7">
        <v>0</v>
      </c>
      <c r="AL172" s="7">
        <v>0</v>
      </c>
      <c r="AM172" s="7">
        <v>0</v>
      </c>
      <c r="AN172" s="7">
        <v>0</v>
      </c>
      <c r="AT172" s="7" t="s">
        <v>58</v>
      </c>
      <c r="AU172" s="6" t="s">
        <v>60</v>
      </c>
      <c r="AV172" t="s">
        <v>1417</v>
      </c>
      <c r="AW172" s="7" t="s">
        <v>1395</v>
      </c>
      <c r="BA172" s="7">
        <v>1</v>
      </c>
      <c r="BB172" s="7">
        <v>1</v>
      </c>
      <c r="BC172" s="7">
        <v>1</v>
      </c>
      <c r="BD172" s="7">
        <v>0</v>
      </c>
      <c r="BE172" s="7">
        <v>1</v>
      </c>
      <c r="BF172" s="7">
        <v>0</v>
      </c>
      <c r="BG172" s="7">
        <v>0</v>
      </c>
      <c r="BH172" s="7">
        <v>0</v>
      </c>
      <c r="BI172" s="7">
        <v>0</v>
      </c>
      <c r="BJ172" s="7">
        <v>0</v>
      </c>
      <c r="BK172" s="7">
        <v>0</v>
      </c>
      <c r="BL172" s="7">
        <v>0</v>
      </c>
      <c r="BM172" s="7"/>
      <c r="BN172" s="7"/>
      <c r="BO172" s="7"/>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row>
    <row r="173" spans="4:104" x14ac:dyDescent="0.15">
      <c r="D173" s="2" t="s">
        <v>1665</v>
      </c>
      <c r="E173" s="7" t="s">
        <v>357</v>
      </c>
      <c r="F173" s="7" t="s">
        <v>717</v>
      </c>
      <c r="G173" s="7">
        <v>2008</v>
      </c>
      <c r="H173" s="7" t="s">
        <v>720</v>
      </c>
      <c r="I173" s="7" t="s">
        <v>241</v>
      </c>
      <c r="J173" s="7">
        <v>7</v>
      </c>
      <c r="K173" s="7" t="s">
        <v>721</v>
      </c>
      <c r="P173" t="s">
        <v>1789</v>
      </c>
      <c r="Q173" t="s">
        <v>1790</v>
      </c>
      <c r="R173" s="7" t="s">
        <v>1112</v>
      </c>
      <c r="X173" s="7" t="s">
        <v>1290</v>
      </c>
      <c r="Y173" s="7" t="s">
        <v>183</v>
      </c>
      <c r="AA173" s="7">
        <v>1</v>
      </c>
      <c r="AB173" s="7">
        <v>0</v>
      </c>
      <c r="AC173" s="7">
        <v>0</v>
      </c>
      <c r="AD173" s="7">
        <v>0</v>
      </c>
      <c r="AE173" s="7">
        <v>0</v>
      </c>
      <c r="AF173" s="7">
        <v>0</v>
      </c>
      <c r="AG173" s="7">
        <v>0</v>
      </c>
      <c r="AH173" s="7">
        <v>0</v>
      </c>
      <c r="AI173" s="7">
        <v>0</v>
      </c>
      <c r="AJ173" s="7">
        <v>0</v>
      </c>
      <c r="AK173" s="7">
        <v>0</v>
      </c>
      <c r="AL173" s="7">
        <v>0</v>
      </c>
      <c r="AM173" s="7">
        <v>0</v>
      </c>
      <c r="AN173" s="7">
        <v>0</v>
      </c>
      <c r="AT173" s="7" t="s">
        <v>58</v>
      </c>
      <c r="AU173" s="6" t="s">
        <v>60</v>
      </c>
      <c r="AV173" t="s">
        <v>1452</v>
      </c>
      <c r="AW173" s="7" t="s">
        <v>1395</v>
      </c>
      <c r="BA173" s="7">
        <v>1</v>
      </c>
      <c r="BB173" s="7">
        <v>1</v>
      </c>
      <c r="BC173" s="7">
        <v>1</v>
      </c>
      <c r="BD173" s="7">
        <v>1</v>
      </c>
      <c r="BE173" s="7">
        <v>1</v>
      </c>
      <c r="BF173" s="7">
        <v>1</v>
      </c>
      <c r="BG173" s="7">
        <v>0</v>
      </c>
      <c r="BH173" s="7">
        <v>0</v>
      </c>
      <c r="BI173" s="7">
        <v>0</v>
      </c>
      <c r="BJ173" s="7">
        <v>0</v>
      </c>
      <c r="BK173" s="7">
        <v>0</v>
      </c>
      <c r="BL173" s="7">
        <v>0</v>
      </c>
      <c r="BM173" s="7"/>
      <c r="BN173" s="7"/>
      <c r="BO173" s="7"/>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row>
    <row r="174" spans="4:104" x14ac:dyDescent="0.15">
      <c r="D174" s="2" t="s">
        <v>1666</v>
      </c>
      <c r="E174" s="7" t="s">
        <v>357</v>
      </c>
      <c r="F174" s="7" t="s">
        <v>722</v>
      </c>
      <c r="G174" s="7">
        <v>2005</v>
      </c>
      <c r="H174" s="7" t="s">
        <v>723</v>
      </c>
      <c r="I174" s="7" t="s">
        <v>724</v>
      </c>
      <c r="J174" s="7">
        <v>10</v>
      </c>
      <c r="K174" s="7" t="s">
        <v>725</v>
      </c>
      <c r="P174" t="s">
        <v>51</v>
      </c>
      <c r="Q174" t="s">
        <v>1791</v>
      </c>
      <c r="R174" s="7"/>
      <c r="X174" s="7" t="s">
        <v>1291</v>
      </c>
      <c r="Y174" s="7" t="s">
        <v>183</v>
      </c>
      <c r="AA174" s="7">
        <v>1</v>
      </c>
      <c r="AB174" s="7">
        <v>0</v>
      </c>
      <c r="AC174" s="7">
        <v>0</v>
      </c>
      <c r="AD174" s="7">
        <v>0</v>
      </c>
      <c r="AE174" s="7">
        <v>0</v>
      </c>
      <c r="AF174" s="7">
        <v>0</v>
      </c>
      <c r="AG174" s="7">
        <v>0</v>
      </c>
      <c r="AH174" s="7">
        <v>0</v>
      </c>
      <c r="AI174" s="7">
        <v>0</v>
      </c>
      <c r="AJ174" s="7">
        <v>0</v>
      </c>
      <c r="AK174" s="7">
        <v>0</v>
      </c>
      <c r="AL174" s="7">
        <v>0</v>
      </c>
      <c r="AM174" s="7">
        <v>0</v>
      </c>
      <c r="AN174" s="7">
        <v>0</v>
      </c>
      <c r="AT174" s="7" t="s">
        <v>58</v>
      </c>
      <c r="AU174" s="6" t="s">
        <v>60</v>
      </c>
      <c r="AV174" t="s">
        <v>1453</v>
      </c>
      <c r="AW174" s="7" t="s">
        <v>1395</v>
      </c>
      <c r="BA174" s="7">
        <v>1</v>
      </c>
      <c r="BB174" s="7">
        <v>0</v>
      </c>
      <c r="BC174" s="7">
        <v>1</v>
      </c>
      <c r="BD174" s="7">
        <v>0</v>
      </c>
      <c r="BE174" s="7">
        <v>0</v>
      </c>
      <c r="BF174" s="7">
        <v>0</v>
      </c>
      <c r="BG174" s="7">
        <v>0</v>
      </c>
      <c r="BH174" s="7">
        <v>1</v>
      </c>
      <c r="BI174" s="7">
        <v>0</v>
      </c>
      <c r="BJ174" s="7">
        <v>0</v>
      </c>
      <c r="BK174" s="7">
        <v>0</v>
      </c>
      <c r="BL174" s="7">
        <v>0</v>
      </c>
      <c r="BM174" s="7" t="s">
        <v>1868</v>
      </c>
      <c r="BN174" s="7"/>
      <c r="BO174" s="7"/>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row>
    <row r="175" spans="4:104" x14ac:dyDescent="0.15">
      <c r="D175" s="2" t="s">
        <v>1667</v>
      </c>
      <c r="E175" s="7" t="s">
        <v>357</v>
      </c>
      <c r="F175" s="7" t="s">
        <v>726</v>
      </c>
      <c r="G175" s="7">
        <v>2011</v>
      </c>
      <c r="H175" s="7" t="s">
        <v>727</v>
      </c>
      <c r="I175" s="7" t="s">
        <v>464</v>
      </c>
      <c r="J175" s="7">
        <v>108</v>
      </c>
      <c r="K175" s="7" t="s">
        <v>728</v>
      </c>
      <c r="P175" t="s">
        <v>1780</v>
      </c>
      <c r="Q175" t="s">
        <v>1292</v>
      </c>
      <c r="R175" s="7"/>
      <c r="X175" s="7" t="s">
        <v>1292</v>
      </c>
      <c r="Y175" s="7" t="s">
        <v>150</v>
      </c>
      <c r="AA175" s="7">
        <v>1</v>
      </c>
      <c r="AB175" s="7">
        <v>0</v>
      </c>
      <c r="AC175" s="7">
        <v>0</v>
      </c>
      <c r="AD175" s="7">
        <v>0</v>
      </c>
      <c r="AE175" s="7">
        <v>0</v>
      </c>
      <c r="AF175" s="7">
        <v>0</v>
      </c>
      <c r="AG175" s="7">
        <v>0</v>
      </c>
      <c r="AH175" s="7">
        <v>0</v>
      </c>
      <c r="AI175" s="7">
        <v>0</v>
      </c>
      <c r="AJ175" s="7">
        <v>0</v>
      </c>
      <c r="AK175" s="7">
        <v>0</v>
      </c>
      <c r="AL175" s="7">
        <v>0</v>
      </c>
      <c r="AM175" s="7">
        <v>0</v>
      </c>
      <c r="AN175" s="7">
        <v>0</v>
      </c>
      <c r="AT175" s="7" t="s">
        <v>60</v>
      </c>
      <c r="AU175" s="6" t="s">
        <v>60</v>
      </c>
      <c r="AV175" t="s">
        <v>1425</v>
      </c>
      <c r="AW175" s="7" t="s">
        <v>1395</v>
      </c>
      <c r="BA175" s="7">
        <v>1</v>
      </c>
      <c r="BB175" s="7">
        <v>1</v>
      </c>
      <c r="BC175" s="7">
        <v>1</v>
      </c>
      <c r="BD175" s="7">
        <v>0</v>
      </c>
      <c r="BE175" s="7">
        <v>0</v>
      </c>
      <c r="BF175" s="7">
        <v>0</v>
      </c>
      <c r="BG175" s="7">
        <v>0</v>
      </c>
      <c r="BH175" s="7">
        <v>0</v>
      </c>
      <c r="BI175" s="7">
        <v>0</v>
      </c>
      <c r="BJ175" s="7">
        <v>0</v>
      </c>
      <c r="BK175" s="7">
        <v>0</v>
      </c>
      <c r="BL175" s="7">
        <v>0</v>
      </c>
      <c r="BM175" s="7"/>
      <c r="BN175" s="7"/>
      <c r="BO175" s="7"/>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row>
    <row r="176" spans="4:104" x14ac:dyDescent="0.15">
      <c r="D176" s="2" t="s">
        <v>1667</v>
      </c>
      <c r="E176" s="7" t="s">
        <v>357</v>
      </c>
      <c r="F176" s="7" t="s">
        <v>726</v>
      </c>
      <c r="G176" s="7">
        <v>2011</v>
      </c>
      <c r="H176" s="7" t="s">
        <v>727</v>
      </c>
      <c r="I176" s="7" t="s">
        <v>464</v>
      </c>
      <c r="J176" s="7">
        <v>108</v>
      </c>
      <c r="K176" s="7" t="s">
        <v>728</v>
      </c>
      <c r="P176" t="s">
        <v>1780</v>
      </c>
      <c r="Q176" t="s">
        <v>1292</v>
      </c>
      <c r="R176" s="7"/>
      <c r="X176" s="7" t="s">
        <v>1292</v>
      </c>
      <c r="Y176" s="7" t="s">
        <v>150</v>
      </c>
      <c r="AA176" s="7">
        <v>1</v>
      </c>
      <c r="AB176" s="7">
        <v>0</v>
      </c>
      <c r="AC176" s="7">
        <v>0</v>
      </c>
      <c r="AD176" s="7">
        <v>0</v>
      </c>
      <c r="AE176" s="7">
        <v>0</v>
      </c>
      <c r="AF176" s="7">
        <v>0</v>
      </c>
      <c r="AG176" s="7">
        <v>0</v>
      </c>
      <c r="AH176" s="7">
        <v>0</v>
      </c>
      <c r="AI176" s="7">
        <v>0</v>
      </c>
      <c r="AJ176" s="7">
        <v>0</v>
      </c>
      <c r="AK176" s="7">
        <v>0</v>
      </c>
      <c r="AL176" s="7">
        <v>0</v>
      </c>
      <c r="AM176" s="7">
        <v>0</v>
      </c>
      <c r="AN176" s="7">
        <v>0</v>
      </c>
      <c r="AT176" s="7" t="s">
        <v>60</v>
      </c>
      <c r="AU176" s="6" t="s">
        <v>60</v>
      </c>
      <c r="AV176" t="s">
        <v>1448</v>
      </c>
      <c r="AW176" s="7" t="s">
        <v>1395</v>
      </c>
      <c r="BA176" s="7">
        <v>1</v>
      </c>
      <c r="BB176" s="7">
        <v>1</v>
      </c>
      <c r="BC176" s="7">
        <v>1</v>
      </c>
      <c r="BD176" s="7">
        <v>0</v>
      </c>
      <c r="BE176" s="7">
        <v>0</v>
      </c>
      <c r="BF176" s="7">
        <v>0</v>
      </c>
      <c r="BG176" s="7">
        <v>0</v>
      </c>
      <c r="BH176" s="7">
        <v>0</v>
      </c>
      <c r="BI176" s="7">
        <v>0</v>
      </c>
      <c r="BJ176" s="7">
        <v>0</v>
      </c>
      <c r="BK176" s="7">
        <v>0</v>
      </c>
      <c r="BL176" s="7">
        <v>0</v>
      </c>
      <c r="BM176" s="7"/>
      <c r="BN176" s="7"/>
      <c r="BO176" s="7"/>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row>
    <row r="177" spans="4:104" x14ac:dyDescent="0.15">
      <c r="D177" s="2" t="s">
        <v>1667</v>
      </c>
      <c r="E177" s="7" t="s">
        <v>357</v>
      </c>
      <c r="F177" s="7" t="s">
        <v>726</v>
      </c>
      <c r="G177" s="7">
        <v>2011</v>
      </c>
      <c r="H177" s="7" t="s">
        <v>727</v>
      </c>
      <c r="I177" s="7" t="s">
        <v>464</v>
      </c>
      <c r="J177" s="7">
        <v>108</v>
      </c>
      <c r="K177" s="7" t="s">
        <v>728</v>
      </c>
      <c r="P177" t="s">
        <v>1780</v>
      </c>
      <c r="Q177" t="s">
        <v>1292</v>
      </c>
      <c r="R177" s="7"/>
      <c r="X177" s="7" t="s">
        <v>1292</v>
      </c>
      <c r="Y177" s="7" t="s">
        <v>150</v>
      </c>
      <c r="AA177" s="7">
        <v>1</v>
      </c>
      <c r="AB177" s="7">
        <v>0</v>
      </c>
      <c r="AC177" s="7">
        <v>0</v>
      </c>
      <c r="AD177" s="7">
        <v>0</v>
      </c>
      <c r="AE177" s="7">
        <v>0</v>
      </c>
      <c r="AF177" s="7">
        <v>0</v>
      </c>
      <c r="AG177" s="7">
        <v>0</v>
      </c>
      <c r="AH177" s="7">
        <v>0</v>
      </c>
      <c r="AI177" s="7">
        <v>0</v>
      </c>
      <c r="AJ177" s="7">
        <v>0</v>
      </c>
      <c r="AK177" s="7">
        <v>0</v>
      </c>
      <c r="AL177" s="7">
        <v>0</v>
      </c>
      <c r="AM177" s="7">
        <v>0</v>
      </c>
      <c r="AN177" s="7">
        <v>0</v>
      </c>
      <c r="AT177" s="7" t="s">
        <v>60</v>
      </c>
      <c r="AU177" s="6" t="s">
        <v>60</v>
      </c>
      <c r="AV177" t="s">
        <v>1454</v>
      </c>
      <c r="AW177" s="7" t="s">
        <v>1395</v>
      </c>
      <c r="BA177" s="7">
        <v>1</v>
      </c>
      <c r="BB177" s="7">
        <v>1</v>
      </c>
      <c r="BC177" s="7">
        <v>1</v>
      </c>
      <c r="BD177" s="7">
        <v>0</v>
      </c>
      <c r="BE177" s="7">
        <v>0</v>
      </c>
      <c r="BF177" s="7">
        <v>0</v>
      </c>
      <c r="BG177" s="7">
        <v>0</v>
      </c>
      <c r="BH177" s="7">
        <v>0</v>
      </c>
      <c r="BI177" s="7">
        <v>0</v>
      </c>
      <c r="BJ177" s="7">
        <v>0</v>
      </c>
      <c r="BK177" s="7">
        <v>0</v>
      </c>
      <c r="BL177" s="7">
        <v>0</v>
      </c>
      <c r="BM177" s="7"/>
      <c r="BN177" s="7"/>
      <c r="BO177" s="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row>
    <row r="178" spans="4:104" x14ac:dyDescent="0.15">
      <c r="D178" s="2" t="s">
        <v>1668</v>
      </c>
      <c r="E178" s="7" t="s">
        <v>357</v>
      </c>
      <c r="F178" s="7" t="s">
        <v>729</v>
      </c>
      <c r="G178" s="7">
        <v>1997</v>
      </c>
      <c r="H178" s="7" t="s">
        <v>730</v>
      </c>
      <c r="I178" s="7" t="s">
        <v>731</v>
      </c>
      <c r="J178" s="7">
        <v>87</v>
      </c>
      <c r="K178" s="7" t="s">
        <v>732</v>
      </c>
      <c r="P178" t="s">
        <v>1792</v>
      </c>
      <c r="Q178" t="s">
        <v>1292</v>
      </c>
      <c r="R178" s="7"/>
      <c r="X178" s="7" t="s">
        <v>1292</v>
      </c>
      <c r="Y178" s="7" t="s">
        <v>150</v>
      </c>
      <c r="AA178" s="7">
        <v>1</v>
      </c>
      <c r="AB178" s="7">
        <v>0</v>
      </c>
      <c r="AC178" s="7">
        <v>0</v>
      </c>
      <c r="AD178" s="7">
        <v>0</v>
      </c>
      <c r="AE178" s="7">
        <v>0</v>
      </c>
      <c r="AF178" s="7">
        <v>0</v>
      </c>
      <c r="AG178" s="7">
        <v>0</v>
      </c>
      <c r="AH178" s="7">
        <v>0</v>
      </c>
      <c r="AI178" s="7">
        <v>0</v>
      </c>
      <c r="AJ178" s="7">
        <v>0</v>
      </c>
      <c r="AK178" s="7">
        <v>0</v>
      </c>
      <c r="AL178" s="7">
        <v>0</v>
      </c>
      <c r="AM178" s="7">
        <v>0</v>
      </c>
      <c r="AN178" s="7">
        <v>0</v>
      </c>
      <c r="AT178" s="7" t="s">
        <v>58</v>
      </c>
      <c r="AU178" s="6" t="s">
        <v>60</v>
      </c>
      <c r="AV178" t="s">
        <v>1451</v>
      </c>
      <c r="AW178" s="7" t="s">
        <v>1395</v>
      </c>
      <c r="BA178" s="7">
        <v>0</v>
      </c>
      <c r="BB178" s="7">
        <v>1</v>
      </c>
      <c r="BC178" s="7">
        <v>0</v>
      </c>
      <c r="BD178" s="7">
        <v>0</v>
      </c>
      <c r="BE178" s="7">
        <v>0</v>
      </c>
      <c r="BF178" s="7">
        <v>0</v>
      </c>
      <c r="BG178" s="7">
        <v>1</v>
      </c>
      <c r="BH178" s="7">
        <v>0</v>
      </c>
      <c r="BI178" s="7">
        <v>0</v>
      </c>
      <c r="BJ178" s="7">
        <v>0</v>
      </c>
      <c r="BK178" s="7">
        <v>0</v>
      </c>
      <c r="BL178" s="7">
        <v>0</v>
      </c>
      <c r="BM178" s="7"/>
      <c r="BN178" s="7"/>
      <c r="BO178" s="7"/>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row>
    <row r="179" spans="4:104" x14ac:dyDescent="0.15">
      <c r="D179" s="2" t="s">
        <v>1668</v>
      </c>
      <c r="E179" s="7" t="s">
        <v>357</v>
      </c>
      <c r="F179" s="7" t="s">
        <v>729</v>
      </c>
      <c r="G179" s="7">
        <v>1997</v>
      </c>
      <c r="H179" s="7" t="s">
        <v>730</v>
      </c>
      <c r="I179" s="7" t="s">
        <v>731</v>
      </c>
      <c r="J179" s="7">
        <v>87</v>
      </c>
      <c r="K179" s="7" t="s">
        <v>732</v>
      </c>
      <c r="P179" t="s">
        <v>1792</v>
      </c>
      <c r="Q179" t="s">
        <v>1292</v>
      </c>
      <c r="R179" s="7"/>
      <c r="X179" s="7" t="s">
        <v>1292</v>
      </c>
      <c r="Y179" s="7" t="s">
        <v>150</v>
      </c>
      <c r="AA179" s="7">
        <v>1</v>
      </c>
      <c r="AB179" s="7">
        <v>0</v>
      </c>
      <c r="AC179" s="7">
        <v>0</v>
      </c>
      <c r="AD179" s="7">
        <v>0</v>
      </c>
      <c r="AE179" s="7">
        <v>0</v>
      </c>
      <c r="AF179" s="7">
        <v>0</v>
      </c>
      <c r="AG179" s="7">
        <v>0</v>
      </c>
      <c r="AH179" s="7">
        <v>0</v>
      </c>
      <c r="AI179" s="7">
        <v>0</v>
      </c>
      <c r="AJ179" s="7">
        <v>0</v>
      </c>
      <c r="AK179" s="7">
        <v>0</v>
      </c>
      <c r="AL179" s="7">
        <v>0</v>
      </c>
      <c r="AM179" s="7">
        <v>0</v>
      </c>
      <c r="AN179" s="7">
        <v>0</v>
      </c>
      <c r="AT179" s="7" t="s">
        <v>58</v>
      </c>
      <c r="AU179" s="6" t="s">
        <v>60</v>
      </c>
      <c r="AV179" t="s">
        <v>1447</v>
      </c>
      <c r="AW179" s="7" t="s">
        <v>1395</v>
      </c>
      <c r="BA179" s="7">
        <v>0</v>
      </c>
      <c r="BB179" s="7">
        <v>1</v>
      </c>
      <c r="BC179" s="7">
        <v>0</v>
      </c>
      <c r="BD179" s="7">
        <v>0</v>
      </c>
      <c r="BE179" s="7">
        <v>0</v>
      </c>
      <c r="BF179" s="7">
        <v>0</v>
      </c>
      <c r="BG179" s="7">
        <v>1</v>
      </c>
      <c r="BH179" s="7">
        <v>0</v>
      </c>
      <c r="BI179" s="7">
        <v>0</v>
      </c>
      <c r="BJ179" s="7">
        <v>0</v>
      </c>
      <c r="BK179" s="7">
        <v>0</v>
      </c>
      <c r="BL179" s="7">
        <v>0</v>
      </c>
      <c r="BM179" s="7"/>
      <c r="BN179" s="7"/>
      <c r="BO179" s="7"/>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row>
    <row r="180" spans="4:104" x14ac:dyDescent="0.15">
      <c r="D180" s="2" t="s">
        <v>1668</v>
      </c>
      <c r="E180" s="7" t="s">
        <v>357</v>
      </c>
      <c r="F180" s="7" t="s">
        <v>729</v>
      </c>
      <c r="G180" s="7">
        <v>1997</v>
      </c>
      <c r="H180" s="7" t="s">
        <v>730</v>
      </c>
      <c r="I180" s="7" t="s">
        <v>731</v>
      </c>
      <c r="J180" s="7">
        <v>87</v>
      </c>
      <c r="K180" s="7" t="s">
        <v>732</v>
      </c>
      <c r="P180" t="s">
        <v>1792</v>
      </c>
      <c r="Q180" t="s">
        <v>1292</v>
      </c>
      <c r="R180" s="7"/>
      <c r="X180" s="7" t="s">
        <v>1292</v>
      </c>
      <c r="Y180" s="7" t="s">
        <v>150</v>
      </c>
      <c r="AA180" s="7">
        <v>1</v>
      </c>
      <c r="AB180" s="7">
        <v>0</v>
      </c>
      <c r="AC180" s="7">
        <v>0</v>
      </c>
      <c r="AD180" s="7">
        <v>0</v>
      </c>
      <c r="AE180" s="7">
        <v>0</v>
      </c>
      <c r="AF180" s="7">
        <v>0</v>
      </c>
      <c r="AG180" s="7">
        <v>0</v>
      </c>
      <c r="AH180" s="7">
        <v>0</v>
      </c>
      <c r="AI180" s="7">
        <v>0</v>
      </c>
      <c r="AJ180" s="7">
        <v>0</v>
      </c>
      <c r="AK180" s="7">
        <v>0</v>
      </c>
      <c r="AL180" s="7">
        <v>0</v>
      </c>
      <c r="AM180" s="7">
        <v>0</v>
      </c>
      <c r="AN180" s="7">
        <v>0</v>
      </c>
      <c r="AT180" s="7" t="s">
        <v>58</v>
      </c>
      <c r="AU180" s="6" t="s">
        <v>60</v>
      </c>
      <c r="AV180" t="s">
        <v>1437</v>
      </c>
      <c r="AW180" s="7" t="s">
        <v>1395</v>
      </c>
      <c r="BA180" s="7">
        <v>0</v>
      </c>
      <c r="BB180" s="7">
        <v>1</v>
      </c>
      <c r="BC180" s="7">
        <v>0</v>
      </c>
      <c r="BD180" s="7">
        <v>0</v>
      </c>
      <c r="BE180" s="7">
        <v>0</v>
      </c>
      <c r="BF180" s="7">
        <v>0</v>
      </c>
      <c r="BG180" s="7">
        <v>1</v>
      </c>
      <c r="BH180" s="7">
        <v>0</v>
      </c>
      <c r="BI180" s="7">
        <v>0</v>
      </c>
      <c r="BJ180" s="7">
        <v>0</v>
      </c>
      <c r="BK180" s="7">
        <v>0</v>
      </c>
      <c r="BL180" s="7">
        <v>0</v>
      </c>
      <c r="BM180" s="7"/>
      <c r="BN180" s="7"/>
      <c r="BO180" s="7"/>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row>
    <row r="181" spans="4:104" x14ac:dyDescent="0.15">
      <c r="D181" s="2" t="s">
        <v>1669</v>
      </c>
      <c r="E181" s="7" t="s">
        <v>357</v>
      </c>
      <c r="F181" s="7" t="s">
        <v>733</v>
      </c>
      <c r="G181" s="7">
        <v>2004</v>
      </c>
      <c r="H181" s="7" t="s">
        <v>734</v>
      </c>
      <c r="I181" s="7" t="s">
        <v>735</v>
      </c>
      <c r="J181" s="7" t="s">
        <v>736</v>
      </c>
      <c r="K181" s="7" t="s">
        <v>737</v>
      </c>
      <c r="P181" t="s">
        <v>174</v>
      </c>
      <c r="R181" s="7" t="s">
        <v>1113</v>
      </c>
      <c r="X181" s="7" t="s">
        <v>1293</v>
      </c>
      <c r="Y181" s="7" t="s">
        <v>1171</v>
      </c>
      <c r="AA181" s="7">
        <v>1</v>
      </c>
      <c r="AB181" s="7">
        <v>0</v>
      </c>
      <c r="AC181" s="7">
        <v>0</v>
      </c>
      <c r="AD181" s="7">
        <v>0</v>
      </c>
      <c r="AE181" s="7">
        <v>0</v>
      </c>
      <c r="AF181" s="7">
        <v>0</v>
      </c>
      <c r="AG181" s="7">
        <v>0</v>
      </c>
      <c r="AH181" s="7">
        <v>0</v>
      </c>
      <c r="AI181" s="7">
        <v>0</v>
      </c>
      <c r="AJ181" s="7">
        <v>0</v>
      </c>
      <c r="AK181" s="7">
        <v>0</v>
      </c>
      <c r="AL181" s="7">
        <v>0</v>
      </c>
      <c r="AM181" s="7">
        <v>0</v>
      </c>
      <c r="AN181" s="7">
        <v>0</v>
      </c>
      <c r="AT181" s="7" t="s">
        <v>58</v>
      </c>
      <c r="AU181" s="6" t="s">
        <v>60</v>
      </c>
      <c r="AV181" t="s">
        <v>1438</v>
      </c>
      <c r="AW181" s="7" t="s">
        <v>1395</v>
      </c>
      <c r="BA181" s="7">
        <v>1</v>
      </c>
      <c r="BB181" s="7">
        <v>0</v>
      </c>
      <c r="BC181" s="7">
        <v>1</v>
      </c>
      <c r="BD181" s="7">
        <v>1</v>
      </c>
      <c r="BE181" s="7">
        <v>0</v>
      </c>
      <c r="BF181" s="7">
        <v>0</v>
      </c>
      <c r="BG181" s="7">
        <v>0</v>
      </c>
      <c r="BH181" s="7">
        <v>0</v>
      </c>
      <c r="BI181" s="7">
        <v>0</v>
      </c>
      <c r="BJ181" s="7">
        <v>1</v>
      </c>
      <c r="BK181" s="7">
        <v>0</v>
      </c>
      <c r="BL181" s="7">
        <v>0</v>
      </c>
      <c r="BM181" s="7"/>
      <c r="BN181" s="7"/>
      <c r="BO181" s="7"/>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row>
    <row r="182" spans="4:104" x14ac:dyDescent="0.15">
      <c r="D182" s="2" t="s">
        <v>1670</v>
      </c>
      <c r="E182" s="7" t="s">
        <v>357</v>
      </c>
      <c r="F182" s="7" t="s">
        <v>738</v>
      </c>
      <c r="G182" s="7">
        <v>2007</v>
      </c>
      <c r="H182" s="7" t="s">
        <v>739</v>
      </c>
      <c r="I182" s="7" t="s">
        <v>248</v>
      </c>
      <c r="J182" s="7">
        <v>14</v>
      </c>
      <c r="K182" s="7" t="s">
        <v>522</v>
      </c>
      <c r="R182" s="7"/>
      <c r="X182" s="7" t="s">
        <v>1294</v>
      </c>
      <c r="Y182" s="7" t="s">
        <v>1171</v>
      </c>
      <c r="AA182" s="7">
        <v>1</v>
      </c>
      <c r="AB182" s="7">
        <v>0</v>
      </c>
      <c r="AC182" s="7">
        <v>0</v>
      </c>
      <c r="AD182" s="7">
        <v>0</v>
      </c>
      <c r="AE182" s="7">
        <v>0</v>
      </c>
      <c r="AF182" s="7">
        <v>0</v>
      </c>
      <c r="AG182" s="7">
        <v>0</v>
      </c>
      <c r="AH182" s="7">
        <v>0</v>
      </c>
      <c r="AI182" s="7">
        <v>0</v>
      </c>
      <c r="AJ182" s="7">
        <v>0</v>
      </c>
      <c r="AK182" s="7">
        <v>0</v>
      </c>
      <c r="AL182" s="7">
        <v>0</v>
      </c>
      <c r="AM182" s="7">
        <v>0</v>
      </c>
      <c r="AN182" s="7">
        <v>0</v>
      </c>
      <c r="AT182" s="7" t="s">
        <v>58</v>
      </c>
      <c r="AU182" s="6" t="s">
        <v>60</v>
      </c>
      <c r="AV182" t="s">
        <v>1453</v>
      </c>
      <c r="AW182" s="7" t="s">
        <v>1395</v>
      </c>
      <c r="BA182" s="7">
        <v>0</v>
      </c>
      <c r="BB182" s="7">
        <v>1</v>
      </c>
      <c r="BC182" s="7">
        <v>0</v>
      </c>
      <c r="BD182" s="7">
        <v>0</v>
      </c>
      <c r="BE182" s="7">
        <v>0</v>
      </c>
      <c r="BF182" s="7">
        <v>0</v>
      </c>
      <c r="BG182" s="7">
        <v>0</v>
      </c>
      <c r="BH182" s="7">
        <v>1</v>
      </c>
      <c r="BI182" s="7">
        <v>0</v>
      </c>
      <c r="BJ182" s="7">
        <v>0</v>
      </c>
      <c r="BK182" s="7">
        <v>0</v>
      </c>
      <c r="BL182" s="7">
        <v>0</v>
      </c>
      <c r="BM182" s="7"/>
      <c r="BN182" s="7"/>
      <c r="BO182" s="7"/>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row>
    <row r="183" spans="4:104" x14ac:dyDescent="0.15">
      <c r="D183" s="2" t="s">
        <v>1670</v>
      </c>
      <c r="E183" s="7" t="s">
        <v>357</v>
      </c>
      <c r="F183" s="7" t="s">
        <v>738</v>
      </c>
      <c r="G183" s="7">
        <v>2007</v>
      </c>
      <c r="H183" s="7" t="s">
        <v>739</v>
      </c>
      <c r="I183" s="7" t="s">
        <v>248</v>
      </c>
      <c r="J183" s="7">
        <v>14</v>
      </c>
      <c r="K183" s="7" t="s">
        <v>522</v>
      </c>
      <c r="R183" s="7"/>
      <c r="X183" s="7" t="s">
        <v>1294</v>
      </c>
      <c r="Y183" s="7" t="s">
        <v>1171</v>
      </c>
      <c r="AA183" s="7">
        <v>1</v>
      </c>
      <c r="AB183" s="7">
        <v>0</v>
      </c>
      <c r="AC183" s="7">
        <v>0</v>
      </c>
      <c r="AD183" s="7">
        <v>0</v>
      </c>
      <c r="AE183" s="7">
        <v>0</v>
      </c>
      <c r="AF183" s="7">
        <v>0</v>
      </c>
      <c r="AG183" s="7">
        <v>0</v>
      </c>
      <c r="AH183" s="7">
        <v>0</v>
      </c>
      <c r="AI183" s="7">
        <v>0</v>
      </c>
      <c r="AJ183" s="7">
        <v>0</v>
      </c>
      <c r="AK183" s="7">
        <v>0</v>
      </c>
      <c r="AL183" s="7">
        <v>0</v>
      </c>
      <c r="AM183" s="7">
        <v>0</v>
      </c>
      <c r="AN183" s="7">
        <v>0</v>
      </c>
      <c r="AT183" s="7" t="s">
        <v>58</v>
      </c>
      <c r="AU183" s="6" t="s">
        <v>60</v>
      </c>
      <c r="AV183" t="s">
        <v>1442</v>
      </c>
      <c r="AW183" s="7" t="s">
        <v>1395</v>
      </c>
      <c r="BA183" s="7">
        <v>0</v>
      </c>
      <c r="BB183" s="7">
        <v>1</v>
      </c>
      <c r="BC183" s="7">
        <v>0</v>
      </c>
      <c r="BD183" s="7">
        <v>0</v>
      </c>
      <c r="BE183" s="7">
        <v>0</v>
      </c>
      <c r="BF183" s="7">
        <v>0</v>
      </c>
      <c r="BG183" s="7">
        <v>0</v>
      </c>
      <c r="BH183" s="7">
        <v>1</v>
      </c>
      <c r="BI183" s="7">
        <v>0</v>
      </c>
      <c r="BJ183" s="7">
        <v>0</v>
      </c>
      <c r="BK183" s="7">
        <v>0</v>
      </c>
      <c r="BL183" s="7">
        <v>0</v>
      </c>
      <c r="BM183" s="7"/>
      <c r="BN183" s="7"/>
      <c r="BO183" s="7"/>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row>
    <row r="184" spans="4:104" x14ac:dyDescent="0.15">
      <c r="D184" s="2" t="s">
        <v>1671</v>
      </c>
      <c r="E184" s="7" t="s">
        <v>357</v>
      </c>
      <c r="F184" s="7" t="s">
        <v>740</v>
      </c>
      <c r="G184" s="7">
        <v>2013</v>
      </c>
      <c r="H184" s="7" t="s">
        <v>741</v>
      </c>
      <c r="I184" s="7" t="s">
        <v>742</v>
      </c>
      <c r="J184" s="7">
        <v>368</v>
      </c>
      <c r="K184" s="9">
        <v>42748</v>
      </c>
      <c r="P184" t="s">
        <v>1793</v>
      </c>
      <c r="Q184" t="s">
        <v>1129</v>
      </c>
      <c r="R184" s="7" t="s">
        <v>1114</v>
      </c>
      <c r="X184" s="7" t="s">
        <v>1249</v>
      </c>
      <c r="Y184" s="7" t="s">
        <v>1249</v>
      </c>
      <c r="AA184" s="7">
        <v>1</v>
      </c>
      <c r="AB184" s="7">
        <v>1</v>
      </c>
      <c r="AC184" s="7">
        <v>1</v>
      </c>
      <c r="AD184" s="7">
        <v>1</v>
      </c>
      <c r="AE184" s="7">
        <v>1</v>
      </c>
      <c r="AF184" s="7">
        <v>1</v>
      </c>
      <c r="AG184" s="7">
        <v>0</v>
      </c>
      <c r="AH184" s="7">
        <v>0</v>
      </c>
      <c r="AI184" s="7">
        <v>0</v>
      </c>
      <c r="AJ184" s="7">
        <v>0</v>
      </c>
      <c r="AK184" s="7">
        <v>0</v>
      </c>
      <c r="AL184" s="7">
        <v>0</v>
      </c>
      <c r="AM184" s="7">
        <v>0</v>
      </c>
      <c r="AN184" s="7">
        <v>0</v>
      </c>
      <c r="AT184" s="7" t="s">
        <v>58</v>
      </c>
      <c r="AU184" s="6" t="s">
        <v>60</v>
      </c>
      <c r="AV184" t="s">
        <v>1417</v>
      </c>
      <c r="AW184" s="7" t="s">
        <v>1395</v>
      </c>
      <c r="BA184" s="7">
        <v>1</v>
      </c>
      <c r="BB184" s="7">
        <v>0</v>
      </c>
      <c r="BC184" s="7">
        <v>0</v>
      </c>
      <c r="BD184" s="7">
        <v>0</v>
      </c>
      <c r="BE184" s="7">
        <v>0</v>
      </c>
      <c r="BF184" s="7">
        <v>0</v>
      </c>
      <c r="BG184" s="7">
        <v>0</v>
      </c>
      <c r="BH184" s="7">
        <v>1</v>
      </c>
      <c r="BI184" s="7">
        <v>0</v>
      </c>
      <c r="BJ184" s="7">
        <v>0</v>
      </c>
      <c r="BK184" s="7">
        <v>0</v>
      </c>
      <c r="BL184" s="7">
        <v>0</v>
      </c>
      <c r="BM184" s="7"/>
      <c r="BN184" s="7"/>
      <c r="BO184" s="7"/>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row>
    <row r="185" spans="4:104" x14ac:dyDescent="0.15">
      <c r="D185" s="2" t="s">
        <v>1672</v>
      </c>
      <c r="E185" s="7" t="s">
        <v>357</v>
      </c>
      <c r="F185" s="7" t="s">
        <v>743</v>
      </c>
      <c r="G185" s="7">
        <v>2002</v>
      </c>
      <c r="H185" s="7" t="s">
        <v>744</v>
      </c>
      <c r="I185" s="7" t="s">
        <v>745</v>
      </c>
      <c r="J185" s="7">
        <v>72</v>
      </c>
      <c r="K185" s="7" t="s">
        <v>746</v>
      </c>
      <c r="P185" t="s">
        <v>51</v>
      </c>
      <c r="Q185" t="s">
        <v>51</v>
      </c>
      <c r="R185" s="7" t="s">
        <v>1115</v>
      </c>
      <c r="X185" s="7" t="s">
        <v>1295</v>
      </c>
      <c r="Y185" s="7" t="s">
        <v>100</v>
      </c>
      <c r="AA185" s="7">
        <v>1</v>
      </c>
      <c r="AB185" s="7">
        <v>0</v>
      </c>
      <c r="AC185" s="7">
        <v>1</v>
      </c>
      <c r="AD185" s="7">
        <v>0</v>
      </c>
      <c r="AE185" s="7">
        <v>0</v>
      </c>
      <c r="AF185" s="7">
        <v>0</v>
      </c>
      <c r="AG185" s="7">
        <v>0</v>
      </c>
      <c r="AH185" s="7">
        <v>0</v>
      </c>
      <c r="AI185" s="7">
        <v>0</v>
      </c>
      <c r="AJ185" s="7">
        <v>0</v>
      </c>
      <c r="AK185" s="7">
        <v>0</v>
      </c>
      <c r="AL185" s="7">
        <v>0</v>
      </c>
      <c r="AM185" s="7">
        <v>0</v>
      </c>
      <c r="AN185" s="7">
        <v>0</v>
      </c>
      <c r="AT185" s="7" t="s">
        <v>58</v>
      </c>
      <c r="AU185" s="6" t="s">
        <v>60</v>
      </c>
      <c r="AV185" t="s">
        <v>1455</v>
      </c>
      <c r="AW185" s="7" t="s">
        <v>1395</v>
      </c>
      <c r="BA185" s="7">
        <v>0</v>
      </c>
      <c r="BB185" s="7">
        <v>1</v>
      </c>
      <c r="BC185" s="7">
        <v>0</v>
      </c>
      <c r="BD185" s="7">
        <v>0</v>
      </c>
      <c r="BE185" s="7">
        <v>0</v>
      </c>
      <c r="BF185" s="7">
        <v>0</v>
      </c>
      <c r="BG185" s="7">
        <v>0</v>
      </c>
      <c r="BH185" s="7">
        <v>0</v>
      </c>
      <c r="BI185" s="7">
        <v>0</v>
      </c>
      <c r="BJ185" s="7">
        <v>0</v>
      </c>
      <c r="BK185" s="7">
        <v>0</v>
      </c>
      <c r="BL185" s="7">
        <v>0</v>
      </c>
      <c r="BM185" s="7" t="s">
        <v>1869</v>
      </c>
      <c r="BN185" s="7"/>
      <c r="BO185" s="7"/>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row>
    <row r="186" spans="4:104" x14ac:dyDescent="0.15">
      <c r="D186" s="2" t="s">
        <v>1673</v>
      </c>
      <c r="E186" s="7" t="s">
        <v>357</v>
      </c>
      <c r="F186" s="7" t="s">
        <v>747</v>
      </c>
      <c r="G186" s="7">
        <v>2012</v>
      </c>
      <c r="H186" s="7" t="s">
        <v>748</v>
      </c>
      <c r="I186" s="7" t="s">
        <v>368</v>
      </c>
      <c r="J186" s="7">
        <v>39</v>
      </c>
      <c r="K186" s="7" t="s">
        <v>749</v>
      </c>
      <c r="P186" t="s">
        <v>68</v>
      </c>
      <c r="Q186" t="s">
        <v>1794</v>
      </c>
      <c r="R186" s="7"/>
      <c r="X186" s="7" t="s">
        <v>1296</v>
      </c>
      <c r="Y186" s="7" t="s">
        <v>178</v>
      </c>
      <c r="AA186" s="7">
        <v>1</v>
      </c>
      <c r="AB186" s="7">
        <v>0</v>
      </c>
      <c r="AC186" s="7">
        <v>0</v>
      </c>
      <c r="AD186" s="7">
        <v>0</v>
      </c>
      <c r="AE186" s="7">
        <v>0</v>
      </c>
      <c r="AF186" s="7">
        <v>0</v>
      </c>
      <c r="AG186" s="7">
        <v>0</v>
      </c>
      <c r="AH186" s="7">
        <v>0</v>
      </c>
      <c r="AI186" s="7">
        <v>0</v>
      </c>
      <c r="AJ186" s="7">
        <v>0</v>
      </c>
      <c r="AK186" s="7">
        <v>0</v>
      </c>
      <c r="AL186" s="7">
        <v>0</v>
      </c>
      <c r="AM186" s="7">
        <v>0</v>
      </c>
      <c r="AN186" s="7">
        <v>0</v>
      </c>
      <c r="AT186" s="7" t="s">
        <v>58</v>
      </c>
      <c r="AU186" s="6" t="s">
        <v>60</v>
      </c>
      <c r="AV186" t="s">
        <v>1441</v>
      </c>
      <c r="AW186" s="7" t="s">
        <v>1395</v>
      </c>
      <c r="BA186" s="7">
        <v>1</v>
      </c>
      <c r="BB186" s="7">
        <v>1</v>
      </c>
      <c r="BC186" s="7">
        <v>1</v>
      </c>
      <c r="BD186" s="7">
        <v>0</v>
      </c>
      <c r="BE186" s="7">
        <v>0</v>
      </c>
      <c r="BF186" s="7">
        <v>0</v>
      </c>
      <c r="BG186" s="7">
        <v>0</v>
      </c>
      <c r="BH186" s="7">
        <v>0</v>
      </c>
      <c r="BI186" s="7">
        <v>0</v>
      </c>
      <c r="BJ186" s="7">
        <v>0</v>
      </c>
      <c r="BK186" s="7">
        <v>0</v>
      </c>
      <c r="BL186" s="7">
        <v>0</v>
      </c>
      <c r="BM186" s="7"/>
      <c r="BN186" s="7"/>
      <c r="BO186" s="7"/>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row>
    <row r="187" spans="4:104" x14ac:dyDescent="0.15">
      <c r="D187" s="2" t="s">
        <v>1673</v>
      </c>
      <c r="E187" s="7" t="s">
        <v>357</v>
      </c>
      <c r="F187" s="7" t="s">
        <v>747</v>
      </c>
      <c r="G187" s="7">
        <v>2012</v>
      </c>
      <c r="H187" s="7" t="s">
        <v>748</v>
      </c>
      <c r="I187" s="7" t="s">
        <v>368</v>
      </c>
      <c r="J187" s="7">
        <v>39</v>
      </c>
      <c r="K187" s="7" t="s">
        <v>749</v>
      </c>
      <c r="P187" t="s">
        <v>68</v>
      </c>
      <c r="Q187" t="s">
        <v>1794</v>
      </c>
      <c r="R187" s="7"/>
      <c r="X187" s="7" t="s">
        <v>1296</v>
      </c>
      <c r="Y187" s="7" t="s">
        <v>178</v>
      </c>
      <c r="AA187" s="7">
        <v>1</v>
      </c>
      <c r="AB187" s="7">
        <v>0</v>
      </c>
      <c r="AC187" s="7">
        <v>0</v>
      </c>
      <c r="AD187" s="7">
        <v>0</v>
      </c>
      <c r="AE187" s="7">
        <v>0</v>
      </c>
      <c r="AF187" s="7">
        <v>0</v>
      </c>
      <c r="AG187" s="7">
        <v>0</v>
      </c>
      <c r="AH187" s="7">
        <v>0</v>
      </c>
      <c r="AI187" s="7">
        <v>0</v>
      </c>
      <c r="AJ187" s="7">
        <v>0</v>
      </c>
      <c r="AK187" s="7">
        <v>0</v>
      </c>
      <c r="AL187" s="7">
        <v>0</v>
      </c>
      <c r="AM187" s="7">
        <v>0</v>
      </c>
      <c r="AN187" s="7">
        <v>0</v>
      </c>
      <c r="AT187" s="7" t="s">
        <v>58</v>
      </c>
      <c r="AU187" s="6" t="s">
        <v>60</v>
      </c>
      <c r="AV187" t="s">
        <v>1447</v>
      </c>
      <c r="AW187" s="7" t="s">
        <v>1395</v>
      </c>
      <c r="BA187" s="7">
        <v>1</v>
      </c>
      <c r="BB187" s="7">
        <v>1</v>
      </c>
      <c r="BC187" s="7">
        <v>1</v>
      </c>
      <c r="BD187" s="7">
        <v>0</v>
      </c>
      <c r="BE187" s="7">
        <v>0</v>
      </c>
      <c r="BF187" s="7">
        <v>0</v>
      </c>
      <c r="BG187" s="7">
        <v>0</v>
      </c>
      <c r="BH187" s="7">
        <v>0</v>
      </c>
      <c r="BI187" s="7">
        <v>0</v>
      </c>
      <c r="BJ187" s="7">
        <v>0</v>
      </c>
      <c r="BK187" s="7">
        <v>0</v>
      </c>
      <c r="BL187" s="7">
        <v>0</v>
      </c>
      <c r="BM187" s="7"/>
      <c r="BN187" s="7"/>
      <c r="BO187" s="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row>
    <row r="188" spans="4:104" x14ac:dyDescent="0.15">
      <c r="D188" s="2" t="s">
        <v>1673</v>
      </c>
      <c r="E188" s="7" t="s">
        <v>357</v>
      </c>
      <c r="F188" s="7" t="s">
        <v>747</v>
      </c>
      <c r="G188" s="7">
        <v>2012</v>
      </c>
      <c r="H188" s="7" t="s">
        <v>748</v>
      </c>
      <c r="I188" s="7" t="s">
        <v>368</v>
      </c>
      <c r="J188" s="7">
        <v>39</v>
      </c>
      <c r="K188" s="7" t="s">
        <v>749</v>
      </c>
      <c r="P188" t="s">
        <v>68</v>
      </c>
      <c r="Q188" t="s">
        <v>1794</v>
      </c>
      <c r="R188" s="7"/>
      <c r="X188" s="7" t="s">
        <v>1296</v>
      </c>
      <c r="Y188" s="7" t="s">
        <v>178</v>
      </c>
      <c r="AA188" s="7">
        <v>1</v>
      </c>
      <c r="AB188" s="7">
        <v>0</v>
      </c>
      <c r="AC188" s="7">
        <v>0</v>
      </c>
      <c r="AD188" s="7">
        <v>0</v>
      </c>
      <c r="AE188" s="7">
        <v>0</v>
      </c>
      <c r="AF188" s="7">
        <v>0</v>
      </c>
      <c r="AG188" s="7">
        <v>0</v>
      </c>
      <c r="AH188" s="7">
        <v>0</v>
      </c>
      <c r="AI188" s="7">
        <v>0</v>
      </c>
      <c r="AJ188" s="7">
        <v>0</v>
      </c>
      <c r="AK188" s="7">
        <v>0</v>
      </c>
      <c r="AL188" s="7">
        <v>0</v>
      </c>
      <c r="AM188" s="7">
        <v>0</v>
      </c>
      <c r="AN188" s="7">
        <v>0</v>
      </c>
      <c r="AT188" s="7" t="s">
        <v>58</v>
      </c>
      <c r="AU188" s="6" t="s">
        <v>60</v>
      </c>
      <c r="AV188" t="s">
        <v>1437</v>
      </c>
      <c r="AW188" s="7" t="s">
        <v>1395</v>
      </c>
      <c r="BA188" s="7">
        <v>1</v>
      </c>
      <c r="BB188" s="7">
        <v>1</v>
      </c>
      <c r="BC188" s="7">
        <v>1</v>
      </c>
      <c r="BD188" s="7">
        <v>0</v>
      </c>
      <c r="BE188" s="7">
        <v>0</v>
      </c>
      <c r="BF188" s="7">
        <v>0</v>
      </c>
      <c r="BG188" s="7">
        <v>0</v>
      </c>
      <c r="BH188" s="7">
        <v>0</v>
      </c>
      <c r="BI188" s="7">
        <v>0</v>
      </c>
      <c r="BJ188" s="7">
        <v>0</v>
      </c>
      <c r="BK188" s="7">
        <v>0</v>
      </c>
      <c r="BL188" s="7">
        <v>0</v>
      </c>
      <c r="BM188" s="7"/>
      <c r="BN188" s="7"/>
      <c r="BO188" s="7"/>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row>
    <row r="189" spans="4:104" ht="17" x14ac:dyDescent="0.2">
      <c r="D189" s="2" t="s">
        <v>1674</v>
      </c>
      <c r="E189" s="7" t="s">
        <v>357</v>
      </c>
      <c r="F189" s="7" t="s">
        <v>750</v>
      </c>
      <c r="G189" s="7">
        <v>2012</v>
      </c>
      <c r="H189" s="7" t="s">
        <v>751</v>
      </c>
      <c r="I189" s="7" t="s">
        <v>752</v>
      </c>
      <c r="J189" s="7">
        <v>22</v>
      </c>
      <c r="K189" s="7" t="s">
        <v>753</v>
      </c>
      <c r="P189" t="s">
        <v>1540</v>
      </c>
      <c r="Q189" t="s">
        <v>1795</v>
      </c>
      <c r="R189" s="7" t="s">
        <v>1116</v>
      </c>
      <c r="X189" s="7" t="s">
        <v>1297</v>
      </c>
      <c r="Y189" s="7" t="s">
        <v>178</v>
      </c>
      <c r="AA189" s="7">
        <v>1</v>
      </c>
      <c r="AB189" s="7">
        <v>0</v>
      </c>
      <c r="AC189" s="7">
        <v>0</v>
      </c>
      <c r="AD189" s="7">
        <v>0</v>
      </c>
      <c r="AE189" s="7">
        <v>0</v>
      </c>
      <c r="AF189" s="7">
        <v>0</v>
      </c>
      <c r="AG189" s="7">
        <v>0</v>
      </c>
      <c r="AH189" s="7">
        <v>0</v>
      </c>
      <c r="AI189" s="7">
        <v>0</v>
      </c>
      <c r="AJ189" s="7">
        <v>0</v>
      </c>
      <c r="AK189" s="7">
        <v>0</v>
      </c>
      <c r="AL189" s="7">
        <v>0</v>
      </c>
      <c r="AM189" s="7">
        <v>0</v>
      </c>
      <c r="AN189" s="7">
        <v>0</v>
      </c>
      <c r="AT189" s="7" t="s">
        <v>58</v>
      </c>
      <c r="AU189" s="6" t="s">
        <v>60</v>
      </c>
      <c r="AV189" t="s">
        <v>1438</v>
      </c>
      <c r="AW189" s="7" t="s">
        <v>1395</v>
      </c>
      <c r="BA189" s="7">
        <v>0</v>
      </c>
      <c r="BB189" s="7">
        <v>0</v>
      </c>
      <c r="BC189" s="7">
        <v>1</v>
      </c>
      <c r="BD189" s="7">
        <v>0</v>
      </c>
      <c r="BE189" s="7">
        <v>0</v>
      </c>
      <c r="BF189" s="7">
        <v>0</v>
      </c>
      <c r="BG189" s="7">
        <v>0</v>
      </c>
      <c r="BH189" s="7">
        <v>0</v>
      </c>
      <c r="BI189" s="7">
        <v>0</v>
      </c>
      <c r="BJ189" s="7">
        <v>0</v>
      </c>
      <c r="BK189" s="7">
        <v>0</v>
      </c>
      <c r="BL189" s="7">
        <v>0</v>
      </c>
      <c r="BM189" s="7"/>
      <c r="BN189" s="7"/>
      <c r="BO189" s="16" t="s">
        <v>1862</v>
      </c>
      <c r="BP189" s="16">
        <v>2</v>
      </c>
      <c r="BQ189"/>
      <c r="BR189" s="16" t="s">
        <v>102</v>
      </c>
      <c r="BS189" s="16" t="s">
        <v>103</v>
      </c>
      <c r="BT189" s="16" t="s">
        <v>1863</v>
      </c>
      <c r="BU189" s="16" t="s">
        <v>75</v>
      </c>
      <c r="BV189" s="16" t="s">
        <v>62</v>
      </c>
      <c r="BW189" s="16"/>
      <c r="BX189" s="16" t="s">
        <v>102</v>
      </c>
      <c r="BY189" s="16" t="s">
        <v>1864</v>
      </c>
      <c r="BZ189" s="16" t="s">
        <v>1865</v>
      </c>
      <c r="CA189" s="16" t="s">
        <v>75</v>
      </c>
      <c r="CB189" s="16" t="s">
        <v>62</v>
      </c>
      <c r="CC189"/>
      <c r="CD189"/>
      <c r="CE189"/>
      <c r="CF189"/>
      <c r="CG189"/>
      <c r="CH189"/>
      <c r="CI189"/>
      <c r="CJ189"/>
      <c r="CK189"/>
      <c r="CL189"/>
      <c r="CM189"/>
      <c r="CN189"/>
      <c r="CO189"/>
      <c r="CP189"/>
      <c r="CQ189"/>
      <c r="CR189"/>
      <c r="CS189"/>
      <c r="CT189"/>
      <c r="CU189"/>
      <c r="CV189"/>
      <c r="CW189"/>
      <c r="CX189"/>
      <c r="CY189"/>
      <c r="CZ189"/>
    </row>
    <row r="190" spans="4:104" x14ac:dyDescent="0.15">
      <c r="D190" s="2" t="s">
        <v>1675</v>
      </c>
      <c r="E190" s="7" t="s">
        <v>357</v>
      </c>
      <c r="F190" s="7" t="s">
        <v>754</v>
      </c>
      <c r="G190" s="7">
        <v>2005</v>
      </c>
      <c r="H190" s="7" t="s">
        <v>755</v>
      </c>
      <c r="I190" s="7" t="s">
        <v>456</v>
      </c>
      <c r="J190" s="7">
        <v>19</v>
      </c>
      <c r="K190" s="9">
        <v>43067</v>
      </c>
      <c r="P190" t="s">
        <v>1797</v>
      </c>
      <c r="Q190" t="s">
        <v>1796</v>
      </c>
      <c r="R190" s="7"/>
      <c r="X190" s="7" t="s">
        <v>1298</v>
      </c>
      <c r="Y190" s="7" t="s">
        <v>1263</v>
      </c>
      <c r="AA190" s="7">
        <v>1</v>
      </c>
      <c r="AB190" s="7">
        <v>0</v>
      </c>
      <c r="AC190" s="7">
        <v>0</v>
      </c>
      <c r="AD190" s="7">
        <v>0</v>
      </c>
      <c r="AE190" s="7">
        <v>0</v>
      </c>
      <c r="AF190" s="7">
        <v>0</v>
      </c>
      <c r="AG190" s="7">
        <v>0</v>
      </c>
      <c r="AH190" s="7">
        <v>0</v>
      </c>
      <c r="AI190" s="7">
        <v>0</v>
      </c>
      <c r="AJ190" s="7">
        <v>0</v>
      </c>
      <c r="AK190" s="7">
        <v>0</v>
      </c>
      <c r="AL190" s="7">
        <v>0</v>
      </c>
      <c r="AM190" s="7">
        <v>0</v>
      </c>
      <c r="AN190" s="7">
        <v>0</v>
      </c>
      <c r="AT190" s="7" t="s">
        <v>58</v>
      </c>
      <c r="AU190" s="6" t="s">
        <v>60</v>
      </c>
      <c r="AV190" t="s">
        <v>1453</v>
      </c>
      <c r="AW190" s="7" t="s">
        <v>1395</v>
      </c>
      <c r="BA190" s="7">
        <v>1</v>
      </c>
      <c r="BB190" s="7">
        <v>1</v>
      </c>
      <c r="BC190" s="7">
        <v>1</v>
      </c>
      <c r="BD190" s="7">
        <v>0</v>
      </c>
      <c r="BE190" s="7">
        <v>0</v>
      </c>
      <c r="BF190" s="7">
        <v>0</v>
      </c>
      <c r="BG190" s="7">
        <v>0</v>
      </c>
      <c r="BH190" s="7">
        <v>0</v>
      </c>
      <c r="BI190" s="7">
        <v>0</v>
      </c>
      <c r="BJ190" s="7">
        <v>0</v>
      </c>
      <c r="BK190" s="7">
        <v>0</v>
      </c>
      <c r="BL190" s="7">
        <v>0</v>
      </c>
      <c r="BM190" s="7"/>
      <c r="BN190" s="7"/>
      <c r="BO190" s="7"/>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row>
    <row r="191" spans="4:104" x14ac:dyDescent="0.15">
      <c r="D191" s="2" t="s">
        <v>1676</v>
      </c>
      <c r="E191" s="7" t="s">
        <v>440</v>
      </c>
      <c r="F191" s="7" t="s">
        <v>756</v>
      </c>
      <c r="G191" s="7">
        <v>2012</v>
      </c>
      <c r="H191" s="7" t="s">
        <v>757</v>
      </c>
      <c r="I191" s="7"/>
      <c r="J191" s="7"/>
      <c r="K191" s="7"/>
      <c r="P191" t="s">
        <v>107</v>
      </c>
      <c r="Q191" t="s">
        <v>1798</v>
      </c>
      <c r="R191" s="7"/>
      <c r="X191" s="7" t="s">
        <v>1299</v>
      </c>
      <c r="Y191" s="7" t="s">
        <v>242</v>
      </c>
      <c r="AA191" s="7">
        <v>0</v>
      </c>
      <c r="AB191" s="7">
        <v>1</v>
      </c>
      <c r="AC191" s="7">
        <v>0</v>
      </c>
      <c r="AD191" s="7">
        <v>0</v>
      </c>
      <c r="AE191" s="7">
        <v>0</v>
      </c>
      <c r="AF191" s="7">
        <v>0</v>
      </c>
      <c r="AG191" s="7">
        <v>0</v>
      </c>
      <c r="AH191" s="7">
        <v>0</v>
      </c>
      <c r="AI191" s="7">
        <v>0</v>
      </c>
      <c r="AJ191" s="7">
        <v>0</v>
      </c>
      <c r="AK191" s="7">
        <v>0</v>
      </c>
      <c r="AL191" s="7">
        <v>0</v>
      </c>
      <c r="AM191" s="7">
        <v>0</v>
      </c>
      <c r="AN191" s="7">
        <v>0</v>
      </c>
      <c r="AT191" s="7" t="s">
        <v>60</v>
      </c>
      <c r="AU191" s="6" t="s">
        <v>60</v>
      </c>
      <c r="AV191" t="s">
        <v>1439</v>
      </c>
      <c r="AW191" s="7" t="s">
        <v>1395</v>
      </c>
      <c r="BA191" s="7">
        <v>0</v>
      </c>
      <c r="BB191" s="7">
        <v>0</v>
      </c>
      <c r="BC191" s="7">
        <v>1</v>
      </c>
      <c r="BD191" s="7">
        <v>0</v>
      </c>
      <c r="BE191" s="7">
        <v>0</v>
      </c>
      <c r="BF191" s="7">
        <v>0</v>
      </c>
      <c r="BG191" s="7">
        <v>0</v>
      </c>
      <c r="BH191" s="7">
        <v>1</v>
      </c>
      <c r="BI191" s="7">
        <v>0</v>
      </c>
      <c r="BJ191" s="7">
        <v>0</v>
      </c>
      <c r="BK191" s="7">
        <v>0</v>
      </c>
      <c r="BL191" s="7">
        <v>0</v>
      </c>
      <c r="BM191" s="7"/>
      <c r="BN191" s="7"/>
      <c r="BO191" s="7"/>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row>
    <row r="192" spans="4:104" x14ac:dyDescent="0.15">
      <c r="D192" s="2" t="s">
        <v>1676</v>
      </c>
      <c r="E192" s="7" t="s">
        <v>440</v>
      </c>
      <c r="F192" s="7" t="s">
        <v>756</v>
      </c>
      <c r="G192" s="7">
        <v>2012</v>
      </c>
      <c r="H192" s="7" t="s">
        <v>757</v>
      </c>
      <c r="I192" s="7"/>
      <c r="J192" s="7"/>
      <c r="K192" s="7"/>
      <c r="P192" t="s">
        <v>107</v>
      </c>
      <c r="Q192" t="s">
        <v>1798</v>
      </c>
      <c r="R192" s="7"/>
      <c r="X192" s="7" t="s">
        <v>1299</v>
      </c>
      <c r="Y192" s="7" t="s">
        <v>242</v>
      </c>
      <c r="AA192" s="7">
        <v>0</v>
      </c>
      <c r="AB192" s="7">
        <v>1</v>
      </c>
      <c r="AC192" s="7">
        <v>0</v>
      </c>
      <c r="AD192" s="7">
        <v>0</v>
      </c>
      <c r="AE192" s="7">
        <v>0</v>
      </c>
      <c r="AF192" s="7">
        <v>0</v>
      </c>
      <c r="AG192" s="7">
        <v>0</v>
      </c>
      <c r="AH192" s="7">
        <v>0</v>
      </c>
      <c r="AI192" s="7">
        <v>0</v>
      </c>
      <c r="AJ192" s="7">
        <v>0</v>
      </c>
      <c r="AK192" s="7">
        <v>0</v>
      </c>
      <c r="AL192" s="7">
        <v>0</v>
      </c>
      <c r="AM192" s="7">
        <v>0</v>
      </c>
      <c r="AN192" s="7">
        <v>0</v>
      </c>
      <c r="AT192" s="7" t="s">
        <v>60</v>
      </c>
      <c r="AU192" s="6" t="s">
        <v>60</v>
      </c>
      <c r="AV192" t="s">
        <v>1451</v>
      </c>
      <c r="AW192" s="7" t="s">
        <v>1395</v>
      </c>
      <c r="BA192" s="7">
        <v>0</v>
      </c>
      <c r="BB192" s="7">
        <v>0</v>
      </c>
      <c r="BC192" s="7">
        <v>1</v>
      </c>
      <c r="BD192" s="7">
        <v>0</v>
      </c>
      <c r="BE192" s="7">
        <v>0</v>
      </c>
      <c r="BF192" s="7">
        <v>0</v>
      </c>
      <c r="BG192" s="7">
        <v>0</v>
      </c>
      <c r="BH192" s="7">
        <v>1</v>
      </c>
      <c r="BI192" s="7">
        <v>0</v>
      </c>
      <c r="BJ192" s="7">
        <v>0</v>
      </c>
      <c r="BK192" s="7">
        <v>0</v>
      </c>
      <c r="BL192" s="7">
        <v>0</v>
      </c>
      <c r="BM192" s="7"/>
      <c r="BN192" s="7"/>
      <c r="BO192" s="7"/>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row>
    <row r="193" spans="4:104" x14ac:dyDescent="0.15">
      <c r="D193" s="2" t="s">
        <v>1676</v>
      </c>
      <c r="E193" s="7" t="s">
        <v>440</v>
      </c>
      <c r="F193" s="7" t="s">
        <v>756</v>
      </c>
      <c r="G193" s="7">
        <v>2012</v>
      </c>
      <c r="H193" s="7" t="s">
        <v>757</v>
      </c>
      <c r="I193" s="7"/>
      <c r="J193" s="7"/>
      <c r="K193" s="7"/>
      <c r="P193" t="s">
        <v>107</v>
      </c>
      <c r="Q193" t="s">
        <v>1798</v>
      </c>
      <c r="R193" s="7"/>
      <c r="X193" s="7" t="s">
        <v>1299</v>
      </c>
      <c r="Y193" s="7" t="s">
        <v>242</v>
      </c>
      <c r="AA193" s="7">
        <v>0</v>
      </c>
      <c r="AB193" s="7">
        <v>1</v>
      </c>
      <c r="AC193" s="7">
        <v>0</v>
      </c>
      <c r="AD193" s="7">
        <v>0</v>
      </c>
      <c r="AE193" s="7">
        <v>0</v>
      </c>
      <c r="AF193" s="7">
        <v>0</v>
      </c>
      <c r="AG193" s="7">
        <v>0</v>
      </c>
      <c r="AH193" s="7">
        <v>0</v>
      </c>
      <c r="AI193" s="7">
        <v>0</v>
      </c>
      <c r="AJ193" s="7">
        <v>0</v>
      </c>
      <c r="AK193" s="7">
        <v>0</v>
      </c>
      <c r="AL193" s="7">
        <v>0</v>
      </c>
      <c r="AM193" s="7">
        <v>0</v>
      </c>
      <c r="AN193" s="7">
        <v>0</v>
      </c>
      <c r="AT193" s="7" t="s">
        <v>60</v>
      </c>
      <c r="AU193" s="6" t="s">
        <v>60</v>
      </c>
      <c r="AV193" t="s">
        <v>1437</v>
      </c>
      <c r="AW193" s="7" t="s">
        <v>1395</v>
      </c>
      <c r="BA193" s="7">
        <v>0</v>
      </c>
      <c r="BB193" s="7">
        <v>0</v>
      </c>
      <c r="BC193" s="7">
        <v>1</v>
      </c>
      <c r="BD193" s="7">
        <v>0</v>
      </c>
      <c r="BE193" s="7">
        <v>0</v>
      </c>
      <c r="BF193" s="7">
        <v>0</v>
      </c>
      <c r="BG193" s="7">
        <v>0</v>
      </c>
      <c r="BH193" s="7">
        <v>1</v>
      </c>
      <c r="BI193" s="7">
        <v>0</v>
      </c>
      <c r="BJ193" s="7">
        <v>0</v>
      </c>
      <c r="BK193" s="7">
        <v>0</v>
      </c>
      <c r="BL193" s="7">
        <v>0</v>
      </c>
      <c r="BM193" s="7"/>
      <c r="BN193" s="7"/>
      <c r="BO193" s="7"/>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row>
    <row r="194" spans="4:104" x14ac:dyDescent="0.15">
      <c r="D194" s="2" t="s">
        <v>1677</v>
      </c>
      <c r="E194" s="7" t="s">
        <v>357</v>
      </c>
      <c r="F194" s="7" t="s">
        <v>758</v>
      </c>
      <c r="G194" s="7">
        <v>2010</v>
      </c>
      <c r="H194" s="7" t="s">
        <v>759</v>
      </c>
      <c r="I194" s="7" t="s">
        <v>760</v>
      </c>
      <c r="J194" s="7" t="s">
        <v>761</v>
      </c>
      <c r="K194" s="7" t="s">
        <v>762</v>
      </c>
      <c r="P194" t="s">
        <v>107</v>
      </c>
      <c r="Q194" t="s">
        <v>1799</v>
      </c>
      <c r="R194" s="7" t="s">
        <v>1117</v>
      </c>
      <c r="X194" s="7" t="s">
        <v>1300</v>
      </c>
      <c r="Y194" s="7" t="s">
        <v>1212</v>
      </c>
      <c r="AA194" s="7">
        <v>1</v>
      </c>
      <c r="AB194" s="7">
        <v>0</v>
      </c>
      <c r="AC194" s="7">
        <v>0</v>
      </c>
      <c r="AD194" s="7">
        <v>0</v>
      </c>
      <c r="AE194" s="7">
        <v>0</v>
      </c>
      <c r="AF194" s="7">
        <v>0</v>
      </c>
      <c r="AG194" s="7">
        <v>1</v>
      </c>
      <c r="AH194" s="7">
        <v>0</v>
      </c>
      <c r="AI194" s="7">
        <v>0</v>
      </c>
      <c r="AJ194" s="7">
        <v>0</v>
      </c>
      <c r="AK194" s="7">
        <v>0</v>
      </c>
      <c r="AL194" s="7">
        <v>0</v>
      </c>
      <c r="AM194" s="7">
        <v>0</v>
      </c>
      <c r="AN194" s="7">
        <v>0</v>
      </c>
      <c r="AT194" s="7" t="s">
        <v>58</v>
      </c>
      <c r="AU194" s="6" t="s">
        <v>60</v>
      </c>
      <c r="AV194" t="s">
        <v>1439</v>
      </c>
      <c r="AW194" s="7" t="s">
        <v>1395</v>
      </c>
      <c r="BA194" s="7">
        <v>0</v>
      </c>
      <c r="BB194" s="7">
        <v>0</v>
      </c>
      <c r="BC194" s="7">
        <v>1</v>
      </c>
      <c r="BD194" s="7">
        <v>0</v>
      </c>
      <c r="BE194" s="7">
        <v>0</v>
      </c>
      <c r="BF194" s="7">
        <v>0</v>
      </c>
      <c r="BG194" s="7">
        <v>0</v>
      </c>
      <c r="BH194" s="7">
        <v>1</v>
      </c>
      <c r="BI194" s="7">
        <v>0</v>
      </c>
      <c r="BJ194" s="7">
        <v>0</v>
      </c>
      <c r="BK194" s="7">
        <v>0</v>
      </c>
      <c r="BL194" s="7">
        <v>0</v>
      </c>
      <c r="BM194" s="7"/>
      <c r="BN194" s="7"/>
      <c r="BO194" s="7"/>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row>
    <row r="195" spans="4:104" x14ac:dyDescent="0.15">
      <c r="D195" s="2" t="s">
        <v>1678</v>
      </c>
      <c r="E195" s="7" t="s">
        <v>357</v>
      </c>
      <c r="F195" s="7" t="s">
        <v>763</v>
      </c>
      <c r="G195" s="7">
        <v>2013</v>
      </c>
      <c r="H195" s="7" t="s">
        <v>764</v>
      </c>
      <c r="I195" s="7" t="s">
        <v>364</v>
      </c>
      <c r="J195" s="7" t="s">
        <v>765</v>
      </c>
      <c r="K195" s="7" t="s">
        <v>766</v>
      </c>
      <c r="P195" t="s">
        <v>1800</v>
      </c>
      <c r="Q195" t="s">
        <v>1801</v>
      </c>
      <c r="R195" s="7" t="s">
        <v>1118</v>
      </c>
      <c r="X195" s="7" t="s">
        <v>1301</v>
      </c>
      <c r="Y195" s="7" t="s">
        <v>162</v>
      </c>
      <c r="AA195" s="7">
        <v>1</v>
      </c>
      <c r="AB195" s="7">
        <v>0</v>
      </c>
      <c r="AC195" s="7">
        <v>0</v>
      </c>
      <c r="AD195" s="7">
        <v>0</v>
      </c>
      <c r="AE195" s="7">
        <v>0</v>
      </c>
      <c r="AF195" s="7">
        <v>0</v>
      </c>
      <c r="AG195" s="7">
        <v>0</v>
      </c>
      <c r="AH195" s="7">
        <v>0</v>
      </c>
      <c r="AI195" s="7">
        <v>0</v>
      </c>
      <c r="AJ195" s="7">
        <v>0</v>
      </c>
      <c r="AK195" s="7">
        <v>0</v>
      </c>
      <c r="AL195" s="7">
        <v>0</v>
      </c>
      <c r="AM195" s="7">
        <v>0</v>
      </c>
      <c r="AN195" s="7">
        <v>0</v>
      </c>
      <c r="AT195" s="7" t="s">
        <v>58</v>
      </c>
      <c r="AU195" s="6" t="s">
        <v>60</v>
      </c>
      <c r="AV195" t="s">
        <v>1436</v>
      </c>
      <c r="AW195" s="7" t="s">
        <v>1395</v>
      </c>
      <c r="BA195" s="7">
        <v>0</v>
      </c>
      <c r="BB195" s="7">
        <v>1</v>
      </c>
      <c r="BC195" s="7">
        <v>0</v>
      </c>
      <c r="BD195" s="7">
        <v>0</v>
      </c>
      <c r="BE195" s="7">
        <v>0</v>
      </c>
      <c r="BF195" s="7">
        <v>0</v>
      </c>
      <c r="BG195" s="7">
        <v>0</v>
      </c>
      <c r="BH195" s="7">
        <v>1</v>
      </c>
      <c r="BI195" s="7">
        <v>0</v>
      </c>
      <c r="BJ195" s="7">
        <v>1</v>
      </c>
      <c r="BK195" s="7">
        <v>0</v>
      </c>
      <c r="BL195" s="7">
        <v>0</v>
      </c>
      <c r="BM195" s="7"/>
      <c r="BN195" s="7"/>
      <c r="BO195" s="7"/>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row>
    <row r="196" spans="4:104" x14ac:dyDescent="0.15">
      <c r="D196" s="2" t="s">
        <v>1679</v>
      </c>
      <c r="E196" s="7" t="s">
        <v>357</v>
      </c>
      <c r="F196" s="7" t="s">
        <v>767</v>
      </c>
      <c r="G196" s="7">
        <v>2006</v>
      </c>
      <c r="H196" s="7" t="s">
        <v>768</v>
      </c>
      <c r="I196" s="7" t="s">
        <v>769</v>
      </c>
      <c r="J196" s="7">
        <v>14</v>
      </c>
      <c r="K196" s="7" t="s">
        <v>770</v>
      </c>
      <c r="P196" t="s">
        <v>1802</v>
      </c>
      <c r="Q196" t="s">
        <v>1803</v>
      </c>
      <c r="R196" s="7"/>
      <c r="X196" s="7" t="s">
        <v>1247</v>
      </c>
      <c r="Y196" s="7" t="s">
        <v>1245</v>
      </c>
      <c r="AA196" s="7">
        <v>0</v>
      </c>
      <c r="AB196" s="7">
        <v>1</v>
      </c>
      <c r="AC196" s="7">
        <v>0</v>
      </c>
      <c r="AD196" s="7">
        <v>0</v>
      </c>
      <c r="AE196" s="7">
        <v>0</v>
      </c>
      <c r="AF196" s="7">
        <v>0</v>
      </c>
      <c r="AG196" s="7">
        <v>0</v>
      </c>
      <c r="AH196" s="7">
        <v>0</v>
      </c>
      <c r="AI196" s="7">
        <v>0</v>
      </c>
      <c r="AJ196" s="7">
        <v>0</v>
      </c>
      <c r="AK196" s="7">
        <v>0</v>
      </c>
      <c r="AL196" s="7">
        <v>0</v>
      </c>
      <c r="AM196" s="7">
        <v>0</v>
      </c>
      <c r="AN196" s="7">
        <v>0</v>
      </c>
      <c r="AT196" s="7" t="s">
        <v>58</v>
      </c>
      <c r="AU196" s="6" t="s">
        <v>60</v>
      </c>
      <c r="AV196" t="s">
        <v>1441</v>
      </c>
      <c r="AW196" s="7" t="s">
        <v>1395</v>
      </c>
      <c r="BA196" s="7">
        <v>0</v>
      </c>
      <c r="BB196" s="7">
        <v>0</v>
      </c>
      <c r="BC196" s="7">
        <v>1</v>
      </c>
      <c r="BD196" s="7">
        <v>0</v>
      </c>
      <c r="BE196" s="7">
        <v>0</v>
      </c>
      <c r="BF196" s="7">
        <v>0</v>
      </c>
      <c r="BG196" s="7">
        <v>0</v>
      </c>
      <c r="BH196" s="7">
        <v>1</v>
      </c>
      <c r="BI196" s="7">
        <v>0</v>
      </c>
      <c r="BJ196" s="7">
        <v>0</v>
      </c>
      <c r="BK196" s="7">
        <v>0</v>
      </c>
      <c r="BL196" s="7">
        <v>0</v>
      </c>
      <c r="BM196" s="7"/>
      <c r="BN196" s="7"/>
      <c r="BO196" s="7"/>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row>
    <row r="197" spans="4:104" x14ac:dyDescent="0.15">
      <c r="D197" s="2" t="s">
        <v>1680</v>
      </c>
      <c r="E197" s="7" t="s">
        <v>357</v>
      </c>
      <c r="F197" s="7" t="s">
        <v>771</v>
      </c>
      <c r="G197" s="7">
        <v>2000</v>
      </c>
      <c r="H197" s="7" t="s">
        <v>772</v>
      </c>
      <c r="I197" s="7" t="s">
        <v>773</v>
      </c>
      <c r="J197" s="7">
        <v>82</v>
      </c>
      <c r="K197" s="7" t="s">
        <v>774</v>
      </c>
      <c r="P197" t="s">
        <v>1772</v>
      </c>
      <c r="R197" s="7"/>
      <c r="X197" s="7" t="s">
        <v>1302</v>
      </c>
      <c r="Y197" s="7" t="s">
        <v>162</v>
      </c>
      <c r="AA197" s="7">
        <v>1</v>
      </c>
      <c r="AB197" s="7">
        <v>0</v>
      </c>
      <c r="AC197" s="7">
        <v>0</v>
      </c>
      <c r="AD197" s="7">
        <v>0</v>
      </c>
      <c r="AE197" s="7">
        <v>0</v>
      </c>
      <c r="AF197" s="7">
        <v>0</v>
      </c>
      <c r="AG197" s="7">
        <v>0</v>
      </c>
      <c r="AH197" s="7">
        <v>0</v>
      </c>
      <c r="AI197" s="7">
        <v>0</v>
      </c>
      <c r="AJ197" s="7">
        <v>0</v>
      </c>
      <c r="AK197" s="7">
        <v>0</v>
      </c>
      <c r="AL197" s="7">
        <v>0</v>
      </c>
      <c r="AM197" s="7">
        <v>0</v>
      </c>
      <c r="AN197" s="7">
        <v>0</v>
      </c>
      <c r="AT197" s="7" t="s">
        <v>58</v>
      </c>
      <c r="AU197" s="6" t="s">
        <v>60</v>
      </c>
      <c r="AV197" t="s">
        <v>1440</v>
      </c>
      <c r="AW197" s="7" t="s">
        <v>1395</v>
      </c>
      <c r="BA197" s="7">
        <v>0</v>
      </c>
      <c r="BB197" s="7">
        <v>1</v>
      </c>
      <c r="BC197" s="7">
        <v>0</v>
      </c>
      <c r="BD197" s="7">
        <v>0</v>
      </c>
      <c r="BE197" s="7">
        <v>0</v>
      </c>
      <c r="BF197" s="7">
        <v>0</v>
      </c>
      <c r="BG197" s="7">
        <v>0</v>
      </c>
      <c r="BH197" s="7">
        <v>1</v>
      </c>
      <c r="BI197" s="7">
        <v>0</v>
      </c>
      <c r="BJ197" s="7">
        <v>0</v>
      </c>
      <c r="BK197" s="7">
        <v>0</v>
      </c>
      <c r="BL197" s="7">
        <v>0</v>
      </c>
      <c r="BM197" s="7"/>
      <c r="BN197" s="7"/>
      <c r="BO197" s="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row>
    <row r="198" spans="4:104" x14ac:dyDescent="0.15">
      <c r="D198" s="2" t="s">
        <v>1680</v>
      </c>
      <c r="E198" s="7" t="s">
        <v>357</v>
      </c>
      <c r="F198" s="7" t="s">
        <v>771</v>
      </c>
      <c r="G198" s="7">
        <v>2000</v>
      </c>
      <c r="H198" s="7" t="s">
        <v>772</v>
      </c>
      <c r="I198" s="7" t="s">
        <v>773</v>
      </c>
      <c r="J198" s="7">
        <v>82</v>
      </c>
      <c r="K198" s="7" t="s">
        <v>774</v>
      </c>
      <c r="P198" t="s">
        <v>1772</v>
      </c>
      <c r="R198" s="7"/>
      <c r="X198" s="7" t="s">
        <v>1302</v>
      </c>
      <c r="Y198" s="7" t="s">
        <v>162</v>
      </c>
      <c r="AA198" s="7">
        <v>1</v>
      </c>
      <c r="AB198" s="7">
        <v>0</v>
      </c>
      <c r="AC198" s="7">
        <v>0</v>
      </c>
      <c r="AD198" s="7">
        <v>0</v>
      </c>
      <c r="AE198" s="7">
        <v>0</v>
      </c>
      <c r="AF198" s="7">
        <v>0</v>
      </c>
      <c r="AG198" s="7">
        <v>0</v>
      </c>
      <c r="AH198" s="7">
        <v>0</v>
      </c>
      <c r="AI198" s="7">
        <v>0</v>
      </c>
      <c r="AJ198" s="7">
        <v>0</v>
      </c>
      <c r="AK198" s="7">
        <v>0</v>
      </c>
      <c r="AL198" s="7">
        <v>0</v>
      </c>
      <c r="AM198" s="7">
        <v>0</v>
      </c>
      <c r="AN198" s="7">
        <v>0</v>
      </c>
      <c r="AT198" s="7" t="s">
        <v>58</v>
      </c>
      <c r="AU198" s="6" t="s">
        <v>60</v>
      </c>
      <c r="AV198" t="s">
        <v>1437</v>
      </c>
      <c r="AW198" s="7" t="s">
        <v>1395</v>
      </c>
      <c r="BA198" s="7">
        <v>0</v>
      </c>
      <c r="BB198" s="7">
        <v>1</v>
      </c>
      <c r="BC198" s="7">
        <v>0</v>
      </c>
      <c r="BD198" s="7">
        <v>0</v>
      </c>
      <c r="BE198" s="7">
        <v>0</v>
      </c>
      <c r="BF198" s="7">
        <v>0</v>
      </c>
      <c r="BG198" s="7">
        <v>0</v>
      </c>
      <c r="BH198" s="7">
        <v>1</v>
      </c>
      <c r="BI198" s="7">
        <v>0</v>
      </c>
      <c r="BJ198" s="7">
        <v>0</v>
      </c>
      <c r="BK198" s="7">
        <v>0</v>
      </c>
      <c r="BL198" s="7">
        <v>0</v>
      </c>
      <c r="BM198" s="7"/>
      <c r="BN198" s="7"/>
      <c r="BO198" s="7"/>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row>
    <row r="199" spans="4:104" x14ac:dyDescent="0.15">
      <c r="D199" s="2" t="s">
        <v>1681</v>
      </c>
      <c r="E199" s="7" t="s">
        <v>357</v>
      </c>
      <c r="F199" s="7" t="s">
        <v>775</v>
      </c>
      <c r="G199" s="7">
        <v>2009</v>
      </c>
      <c r="H199" s="7" t="s">
        <v>776</v>
      </c>
      <c r="I199" s="7" t="s">
        <v>394</v>
      </c>
      <c r="J199" s="7">
        <v>8</v>
      </c>
      <c r="K199" s="7" t="s">
        <v>777</v>
      </c>
      <c r="P199" t="s">
        <v>68</v>
      </c>
      <c r="Q199" s="7" t="s">
        <v>1119</v>
      </c>
      <c r="R199" s="7" t="s">
        <v>1119</v>
      </c>
      <c r="X199" s="7" t="s">
        <v>1303</v>
      </c>
      <c r="Y199" s="7" t="s">
        <v>100</v>
      </c>
      <c r="AA199" s="7">
        <v>1</v>
      </c>
      <c r="AB199" s="7">
        <v>0</v>
      </c>
      <c r="AC199" s="7">
        <v>1</v>
      </c>
      <c r="AD199" s="7">
        <v>1</v>
      </c>
      <c r="AE199" s="7">
        <v>1</v>
      </c>
      <c r="AF199" s="7">
        <v>0</v>
      </c>
      <c r="AG199" s="7">
        <v>0</v>
      </c>
      <c r="AH199" s="7">
        <v>0</v>
      </c>
      <c r="AI199" s="7">
        <v>0</v>
      </c>
      <c r="AJ199" s="7">
        <v>1</v>
      </c>
      <c r="AK199" s="7">
        <v>0</v>
      </c>
      <c r="AL199" s="7">
        <v>0</v>
      </c>
      <c r="AM199" s="7">
        <v>0</v>
      </c>
      <c r="AN199" s="7">
        <v>0</v>
      </c>
      <c r="AT199" s="7" t="s">
        <v>58</v>
      </c>
      <c r="AU199" s="6" t="s">
        <v>60</v>
      </c>
      <c r="AV199" t="s">
        <v>1417</v>
      </c>
      <c r="AW199" s="7" t="s">
        <v>1395</v>
      </c>
      <c r="BA199" s="7">
        <v>0</v>
      </c>
      <c r="BB199" s="7">
        <v>0</v>
      </c>
      <c r="BC199" s="7">
        <v>1</v>
      </c>
      <c r="BD199" s="7">
        <v>0</v>
      </c>
      <c r="BE199" s="7">
        <v>0</v>
      </c>
      <c r="BF199" s="7">
        <v>0</v>
      </c>
      <c r="BG199" s="7">
        <v>0</v>
      </c>
      <c r="BH199" s="7">
        <v>0</v>
      </c>
      <c r="BI199" s="7">
        <v>0</v>
      </c>
      <c r="BJ199" s="7">
        <v>0</v>
      </c>
      <c r="BK199" s="7">
        <v>0</v>
      </c>
      <c r="BL199" s="7">
        <v>0</v>
      </c>
      <c r="BM199" s="7"/>
      <c r="BN199" s="7"/>
      <c r="BO199" s="7"/>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row>
    <row r="200" spans="4:104" x14ac:dyDescent="0.15">
      <c r="D200" s="2" t="s">
        <v>1682</v>
      </c>
      <c r="E200" s="7" t="s">
        <v>357</v>
      </c>
      <c r="F200" s="7" t="s">
        <v>778</v>
      </c>
      <c r="G200" s="7">
        <v>2003</v>
      </c>
      <c r="H200" s="7" t="s">
        <v>779</v>
      </c>
      <c r="I200" s="7" t="s">
        <v>368</v>
      </c>
      <c r="J200" s="7">
        <v>30</v>
      </c>
      <c r="K200" s="7" t="s">
        <v>780</v>
      </c>
      <c r="P200" t="s">
        <v>174</v>
      </c>
      <c r="Q200" t="s">
        <v>1804</v>
      </c>
      <c r="R200" s="7"/>
      <c r="X200" s="7" t="s">
        <v>1304</v>
      </c>
      <c r="Y200" s="7" t="s">
        <v>100</v>
      </c>
      <c r="AA200" s="7">
        <v>1</v>
      </c>
      <c r="AB200" s="7">
        <v>0</v>
      </c>
      <c r="AC200" s="7">
        <v>1</v>
      </c>
      <c r="AD200" s="7">
        <v>0</v>
      </c>
      <c r="AE200" s="7">
        <v>0</v>
      </c>
      <c r="AF200" s="7">
        <v>0</v>
      </c>
      <c r="AG200" s="7">
        <v>0</v>
      </c>
      <c r="AH200" s="7">
        <v>0</v>
      </c>
      <c r="AI200" s="7">
        <v>0</v>
      </c>
      <c r="AJ200" s="7">
        <v>0</v>
      </c>
      <c r="AK200" s="7">
        <v>0</v>
      </c>
      <c r="AL200" s="7">
        <v>0</v>
      </c>
      <c r="AM200" s="7">
        <v>0</v>
      </c>
      <c r="AN200" s="7">
        <v>0</v>
      </c>
      <c r="AT200" s="7" t="s">
        <v>58</v>
      </c>
      <c r="AU200" s="6" t="s">
        <v>60</v>
      </c>
      <c r="AV200" t="s">
        <v>1441</v>
      </c>
      <c r="AW200" s="7" t="s">
        <v>1395</v>
      </c>
      <c r="BA200" s="7">
        <v>1</v>
      </c>
      <c r="BB200" s="7">
        <v>1</v>
      </c>
      <c r="BC200" s="7">
        <v>0</v>
      </c>
      <c r="BD200" s="7">
        <v>0</v>
      </c>
      <c r="BE200" s="7">
        <v>0</v>
      </c>
      <c r="BF200" s="7">
        <v>0</v>
      </c>
      <c r="BG200" s="7">
        <v>0</v>
      </c>
      <c r="BH200" s="7">
        <v>0</v>
      </c>
      <c r="BI200" s="7">
        <v>0</v>
      </c>
      <c r="BJ200" s="7">
        <v>0</v>
      </c>
      <c r="BK200" s="7">
        <v>0</v>
      </c>
      <c r="BL200" s="7">
        <v>0</v>
      </c>
      <c r="BM200" s="7"/>
      <c r="BN200" s="7"/>
      <c r="BO200" s="7"/>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row>
    <row r="201" spans="4:104" x14ac:dyDescent="0.15">
      <c r="D201" s="2" t="s">
        <v>1682</v>
      </c>
      <c r="E201" s="7" t="s">
        <v>357</v>
      </c>
      <c r="F201" s="7" t="s">
        <v>778</v>
      </c>
      <c r="G201" s="7">
        <v>2003</v>
      </c>
      <c r="H201" s="7" t="s">
        <v>779</v>
      </c>
      <c r="I201" s="7" t="s">
        <v>368</v>
      </c>
      <c r="J201" s="7">
        <v>30</v>
      </c>
      <c r="K201" s="7" t="s">
        <v>780</v>
      </c>
      <c r="P201" t="s">
        <v>174</v>
      </c>
      <c r="Q201" t="s">
        <v>1804</v>
      </c>
      <c r="R201" s="7"/>
      <c r="X201" s="7" t="s">
        <v>1304</v>
      </c>
      <c r="Y201" s="7" t="s">
        <v>100</v>
      </c>
      <c r="AA201" s="7">
        <v>1</v>
      </c>
      <c r="AB201" s="7">
        <v>0</v>
      </c>
      <c r="AC201" s="7">
        <v>1</v>
      </c>
      <c r="AD201" s="7">
        <v>0</v>
      </c>
      <c r="AE201" s="7">
        <v>0</v>
      </c>
      <c r="AF201" s="7">
        <v>0</v>
      </c>
      <c r="AG201" s="7">
        <v>0</v>
      </c>
      <c r="AH201" s="7">
        <v>0</v>
      </c>
      <c r="AI201" s="7">
        <v>0</v>
      </c>
      <c r="AJ201" s="7">
        <v>0</v>
      </c>
      <c r="AK201" s="7">
        <v>0</v>
      </c>
      <c r="AL201" s="7">
        <v>0</v>
      </c>
      <c r="AM201" s="7">
        <v>0</v>
      </c>
      <c r="AN201" s="7">
        <v>0</v>
      </c>
      <c r="AT201" s="7" t="s">
        <v>58</v>
      </c>
      <c r="AU201" s="6" t="s">
        <v>60</v>
      </c>
      <c r="AV201" t="s">
        <v>1446</v>
      </c>
      <c r="AW201" s="7" t="s">
        <v>1395</v>
      </c>
      <c r="BA201" s="7">
        <v>1</v>
      </c>
      <c r="BB201" s="7">
        <v>1</v>
      </c>
      <c r="BC201" s="7">
        <v>0</v>
      </c>
      <c r="BD201" s="7">
        <v>0</v>
      </c>
      <c r="BE201" s="7">
        <v>0</v>
      </c>
      <c r="BF201" s="7">
        <v>0</v>
      </c>
      <c r="BG201" s="7">
        <v>0</v>
      </c>
      <c r="BH201" s="7">
        <v>0</v>
      </c>
      <c r="BI201" s="7">
        <v>0</v>
      </c>
      <c r="BJ201" s="7">
        <v>0</v>
      </c>
      <c r="BK201" s="7">
        <v>0</v>
      </c>
      <c r="BL201" s="7">
        <v>0</v>
      </c>
      <c r="BM201" s="7"/>
      <c r="BN201" s="7"/>
      <c r="BO201" s="7"/>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row>
    <row r="202" spans="4:104" x14ac:dyDescent="0.15">
      <c r="D202" s="2" t="s">
        <v>1682</v>
      </c>
      <c r="E202" s="7" t="s">
        <v>357</v>
      </c>
      <c r="F202" s="7" t="s">
        <v>778</v>
      </c>
      <c r="G202" s="7">
        <v>2003</v>
      </c>
      <c r="H202" s="7" t="s">
        <v>779</v>
      </c>
      <c r="I202" s="7" t="s">
        <v>368</v>
      </c>
      <c r="J202" s="7">
        <v>30</v>
      </c>
      <c r="K202" s="7" t="s">
        <v>780</v>
      </c>
      <c r="P202" t="s">
        <v>174</v>
      </c>
      <c r="Q202" t="s">
        <v>1804</v>
      </c>
      <c r="R202" s="7"/>
      <c r="X202" s="7" t="s">
        <v>1304</v>
      </c>
      <c r="Y202" s="7" t="s">
        <v>100</v>
      </c>
      <c r="AA202" s="7">
        <v>1</v>
      </c>
      <c r="AB202" s="7">
        <v>0</v>
      </c>
      <c r="AC202" s="7">
        <v>1</v>
      </c>
      <c r="AD202" s="7">
        <v>0</v>
      </c>
      <c r="AE202" s="7">
        <v>0</v>
      </c>
      <c r="AF202" s="7">
        <v>0</v>
      </c>
      <c r="AG202" s="7">
        <v>0</v>
      </c>
      <c r="AH202" s="7">
        <v>0</v>
      </c>
      <c r="AI202" s="7">
        <v>0</v>
      </c>
      <c r="AJ202" s="7">
        <v>0</v>
      </c>
      <c r="AK202" s="7">
        <v>0</v>
      </c>
      <c r="AL202" s="7">
        <v>0</v>
      </c>
      <c r="AM202" s="7">
        <v>0</v>
      </c>
      <c r="AN202" s="7">
        <v>0</v>
      </c>
      <c r="AT202" s="7" t="s">
        <v>58</v>
      </c>
      <c r="AU202" s="6" t="s">
        <v>60</v>
      </c>
      <c r="AV202" t="s">
        <v>1447</v>
      </c>
      <c r="AW202" s="7" t="s">
        <v>1395</v>
      </c>
      <c r="BA202" s="7">
        <v>1</v>
      </c>
      <c r="BB202" s="7">
        <v>1</v>
      </c>
      <c r="BC202" s="7">
        <v>0</v>
      </c>
      <c r="BD202" s="7">
        <v>0</v>
      </c>
      <c r="BE202" s="7">
        <v>0</v>
      </c>
      <c r="BF202" s="7">
        <v>0</v>
      </c>
      <c r="BG202" s="7">
        <v>0</v>
      </c>
      <c r="BH202" s="7">
        <v>0</v>
      </c>
      <c r="BI202" s="7">
        <v>0</v>
      </c>
      <c r="BJ202" s="7">
        <v>0</v>
      </c>
      <c r="BK202" s="7">
        <v>0</v>
      </c>
      <c r="BL202" s="7">
        <v>0</v>
      </c>
      <c r="BM202" s="7"/>
      <c r="BN202" s="7"/>
      <c r="BO202" s="7"/>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row>
    <row r="203" spans="4:104" x14ac:dyDescent="0.15">
      <c r="D203" s="2" t="s">
        <v>1683</v>
      </c>
      <c r="E203" s="7" t="s">
        <v>357</v>
      </c>
      <c r="F203" s="7" t="s">
        <v>781</v>
      </c>
      <c r="G203" s="7">
        <v>2014</v>
      </c>
      <c r="H203" s="7" t="s">
        <v>782</v>
      </c>
      <c r="I203" s="7" t="s">
        <v>98</v>
      </c>
      <c r="J203" s="7">
        <v>16</v>
      </c>
      <c r="K203" s="7" t="s">
        <v>783</v>
      </c>
      <c r="P203" t="s">
        <v>68</v>
      </c>
      <c r="Q203" t="s">
        <v>1805</v>
      </c>
      <c r="R203" s="7"/>
      <c r="X203" s="7"/>
      <c r="Y203" s="7" t="s">
        <v>1228</v>
      </c>
      <c r="AA203" s="7">
        <v>1</v>
      </c>
      <c r="AB203" s="7">
        <v>0</v>
      </c>
      <c r="AC203" s="7">
        <v>0</v>
      </c>
      <c r="AD203" s="7">
        <v>0</v>
      </c>
      <c r="AE203" s="7">
        <v>0</v>
      </c>
      <c r="AF203" s="7">
        <v>0</v>
      </c>
      <c r="AG203" s="7">
        <v>0</v>
      </c>
      <c r="AH203" s="7">
        <v>0</v>
      </c>
      <c r="AI203" s="7">
        <v>0</v>
      </c>
      <c r="AJ203" s="7">
        <v>0</v>
      </c>
      <c r="AK203" s="7">
        <v>0</v>
      </c>
      <c r="AL203" s="7">
        <v>0</v>
      </c>
      <c r="AM203" s="7">
        <v>0</v>
      </c>
      <c r="AN203" s="7">
        <v>0</v>
      </c>
      <c r="AT203" s="7" t="s">
        <v>58</v>
      </c>
      <c r="AU203" s="6" t="s">
        <v>60</v>
      </c>
      <c r="AV203" t="s">
        <v>1446</v>
      </c>
      <c r="AW203" s="7" t="s">
        <v>1395</v>
      </c>
      <c r="BA203" s="7">
        <v>0</v>
      </c>
      <c r="BB203" s="7">
        <v>1</v>
      </c>
      <c r="BC203" s="7">
        <v>1</v>
      </c>
      <c r="BD203" s="7">
        <v>1</v>
      </c>
      <c r="BE203" s="7">
        <v>0</v>
      </c>
      <c r="BF203" s="7">
        <v>1</v>
      </c>
      <c r="BG203" s="7">
        <v>1</v>
      </c>
      <c r="BH203" s="7">
        <v>1</v>
      </c>
      <c r="BI203" s="7">
        <v>0</v>
      </c>
      <c r="BJ203" s="7">
        <v>0</v>
      </c>
      <c r="BK203" s="7">
        <v>0</v>
      </c>
      <c r="BL203" s="7">
        <v>0</v>
      </c>
      <c r="BM203" s="7"/>
      <c r="BN203" s="7"/>
      <c r="BO203" s="7"/>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row>
    <row r="204" spans="4:104" x14ac:dyDescent="0.15">
      <c r="D204" s="2" t="s">
        <v>1684</v>
      </c>
      <c r="E204" s="7" t="s">
        <v>357</v>
      </c>
      <c r="F204" s="7" t="s">
        <v>784</v>
      </c>
      <c r="G204" s="7">
        <v>2010</v>
      </c>
      <c r="H204" s="7" t="s">
        <v>785</v>
      </c>
      <c r="I204" s="7" t="s">
        <v>501</v>
      </c>
      <c r="J204" s="7">
        <v>143</v>
      </c>
      <c r="K204" s="7" t="s">
        <v>786</v>
      </c>
      <c r="P204" t="s">
        <v>68</v>
      </c>
      <c r="Q204" t="s">
        <v>1805</v>
      </c>
      <c r="R204" s="7"/>
      <c r="X204" s="7" t="s">
        <v>1306</v>
      </c>
      <c r="Y204" s="7" t="s">
        <v>1305</v>
      </c>
      <c r="AA204" s="7">
        <v>1</v>
      </c>
      <c r="AB204" s="7">
        <v>0</v>
      </c>
      <c r="AC204" s="7">
        <v>0</v>
      </c>
      <c r="AD204" s="7">
        <v>1</v>
      </c>
      <c r="AE204" s="7">
        <v>1</v>
      </c>
      <c r="AF204" s="7">
        <v>0</v>
      </c>
      <c r="AG204" s="7">
        <v>0</v>
      </c>
      <c r="AH204" s="7">
        <v>0</v>
      </c>
      <c r="AI204" s="7">
        <v>0</v>
      </c>
      <c r="AJ204" s="7">
        <v>0</v>
      </c>
      <c r="AK204" s="7">
        <v>0</v>
      </c>
      <c r="AL204" s="7">
        <v>0</v>
      </c>
      <c r="AM204" s="7">
        <v>0</v>
      </c>
      <c r="AN204" s="7">
        <v>0</v>
      </c>
      <c r="AT204" s="7" t="s">
        <v>58</v>
      </c>
      <c r="AU204" s="6" t="s">
        <v>60</v>
      </c>
      <c r="AV204" t="s">
        <v>1439</v>
      </c>
      <c r="AW204" s="7" t="s">
        <v>1395</v>
      </c>
      <c r="BA204" s="7">
        <v>1</v>
      </c>
      <c r="BB204" s="7">
        <v>1</v>
      </c>
      <c r="BC204" s="7">
        <v>0</v>
      </c>
      <c r="BD204" s="7">
        <v>0</v>
      </c>
      <c r="BE204" s="7">
        <v>0</v>
      </c>
      <c r="BF204" s="7">
        <v>0</v>
      </c>
      <c r="BG204" s="7">
        <v>0</v>
      </c>
      <c r="BH204" s="7">
        <v>0</v>
      </c>
      <c r="BI204" s="7">
        <v>0</v>
      </c>
      <c r="BJ204" s="7">
        <v>0</v>
      </c>
      <c r="BK204" s="7">
        <v>0</v>
      </c>
      <c r="BL204" s="7">
        <v>0</v>
      </c>
      <c r="BM204" s="7"/>
      <c r="BN204" s="7"/>
      <c r="BO204" s="7"/>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row>
    <row r="205" spans="4:104" x14ac:dyDescent="0.15">
      <c r="D205" s="2" t="s">
        <v>1684</v>
      </c>
      <c r="E205" s="7" t="s">
        <v>357</v>
      </c>
      <c r="F205" s="7" t="s">
        <v>784</v>
      </c>
      <c r="G205" s="7">
        <v>2010</v>
      </c>
      <c r="H205" s="7" t="s">
        <v>785</v>
      </c>
      <c r="I205" s="7" t="s">
        <v>501</v>
      </c>
      <c r="J205" s="7">
        <v>143</v>
      </c>
      <c r="K205" s="7" t="s">
        <v>786</v>
      </c>
      <c r="R205" s="7"/>
      <c r="X205" s="7" t="s">
        <v>1306</v>
      </c>
      <c r="Y205" s="7" t="s">
        <v>1305</v>
      </c>
      <c r="AA205" s="7">
        <v>1</v>
      </c>
      <c r="AB205" s="7">
        <v>0</v>
      </c>
      <c r="AC205" s="7">
        <v>0</v>
      </c>
      <c r="AD205" s="7">
        <v>1</v>
      </c>
      <c r="AE205" s="7">
        <v>1</v>
      </c>
      <c r="AF205" s="7">
        <v>0</v>
      </c>
      <c r="AG205" s="7">
        <v>0</v>
      </c>
      <c r="AH205" s="7">
        <v>0</v>
      </c>
      <c r="AI205" s="7">
        <v>0</v>
      </c>
      <c r="AJ205" s="7">
        <v>0</v>
      </c>
      <c r="AK205" s="7">
        <v>0</v>
      </c>
      <c r="AL205" s="7">
        <v>0</v>
      </c>
      <c r="AM205" s="7">
        <v>0</v>
      </c>
      <c r="AN205" s="7">
        <v>0</v>
      </c>
      <c r="AT205" s="7" t="s">
        <v>58</v>
      </c>
      <c r="AU205" s="6" t="s">
        <v>60</v>
      </c>
      <c r="AV205" t="s">
        <v>1441</v>
      </c>
      <c r="AW205" s="7" t="s">
        <v>1395</v>
      </c>
      <c r="BA205" s="7">
        <v>1</v>
      </c>
      <c r="BB205" s="7">
        <v>1</v>
      </c>
      <c r="BC205" s="7">
        <v>0</v>
      </c>
      <c r="BD205" s="7">
        <v>0</v>
      </c>
      <c r="BE205" s="7">
        <v>0</v>
      </c>
      <c r="BF205" s="7">
        <v>0</v>
      </c>
      <c r="BG205" s="7">
        <v>0</v>
      </c>
      <c r="BH205" s="7">
        <v>0</v>
      </c>
      <c r="BI205" s="7">
        <v>0</v>
      </c>
      <c r="BJ205" s="7">
        <v>0</v>
      </c>
      <c r="BK205" s="7">
        <v>0</v>
      </c>
      <c r="BL205" s="7">
        <v>0</v>
      </c>
      <c r="BM205" s="7"/>
      <c r="BN205" s="7"/>
      <c r="BO205" s="7"/>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row>
    <row r="206" spans="4:104" x14ac:dyDescent="0.15">
      <c r="D206" s="2" t="s">
        <v>1684</v>
      </c>
      <c r="E206" s="7" t="s">
        <v>357</v>
      </c>
      <c r="F206" s="7" t="s">
        <v>784</v>
      </c>
      <c r="G206" s="7">
        <v>2010</v>
      </c>
      <c r="H206" s="7" t="s">
        <v>785</v>
      </c>
      <c r="I206" s="7" t="s">
        <v>501</v>
      </c>
      <c r="J206" s="7">
        <v>143</v>
      </c>
      <c r="K206" s="7" t="s">
        <v>786</v>
      </c>
      <c r="R206" s="7"/>
      <c r="X206" s="7" t="s">
        <v>1306</v>
      </c>
      <c r="Y206" s="7" t="s">
        <v>1305</v>
      </c>
      <c r="AA206" s="7">
        <v>1</v>
      </c>
      <c r="AB206" s="7">
        <v>0</v>
      </c>
      <c r="AC206" s="7">
        <v>0</v>
      </c>
      <c r="AD206" s="7">
        <v>1</v>
      </c>
      <c r="AE206" s="7">
        <v>1</v>
      </c>
      <c r="AF206" s="7">
        <v>0</v>
      </c>
      <c r="AG206" s="7">
        <v>0</v>
      </c>
      <c r="AH206" s="7">
        <v>0</v>
      </c>
      <c r="AI206" s="7">
        <v>0</v>
      </c>
      <c r="AJ206" s="7">
        <v>0</v>
      </c>
      <c r="AK206" s="7">
        <v>0</v>
      </c>
      <c r="AL206" s="7">
        <v>0</v>
      </c>
      <c r="AM206" s="7">
        <v>0</v>
      </c>
      <c r="AN206" s="7">
        <v>0</v>
      </c>
      <c r="AT206" s="7" t="s">
        <v>58</v>
      </c>
      <c r="AU206" s="6" t="s">
        <v>60</v>
      </c>
      <c r="AV206" t="s">
        <v>1447</v>
      </c>
      <c r="AW206" s="7" t="s">
        <v>1395</v>
      </c>
      <c r="BA206" s="7">
        <v>1</v>
      </c>
      <c r="BB206" s="7">
        <v>1</v>
      </c>
      <c r="BC206" s="7">
        <v>0</v>
      </c>
      <c r="BD206" s="7">
        <v>0</v>
      </c>
      <c r="BE206" s="7">
        <v>0</v>
      </c>
      <c r="BF206" s="7">
        <v>0</v>
      </c>
      <c r="BG206" s="7">
        <v>0</v>
      </c>
      <c r="BH206" s="7">
        <v>0</v>
      </c>
      <c r="BI206" s="7">
        <v>0</v>
      </c>
      <c r="BJ206" s="7">
        <v>0</v>
      </c>
      <c r="BK206" s="7">
        <v>0</v>
      </c>
      <c r="BL206" s="7">
        <v>0</v>
      </c>
      <c r="BM206" s="7"/>
      <c r="BN206" s="7"/>
      <c r="BO206" s="7"/>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row>
    <row r="207" spans="4:104" x14ac:dyDescent="0.15">
      <c r="D207" s="2" t="s">
        <v>1685</v>
      </c>
      <c r="E207" s="7" t="s">
        <v>357</v>
      </c>
      <c r="F207" s="7" t="s">
        <v>787</v>
      </c>
      <c r="G207" s="7">
        <v>2009</v>
      </c>
      <c r="H207" s="7" t="s">
        <v>788</v>
      </c>
      <c r="I207" s="7" t="s">
        <v>789</v>
      </c>
      <c r="J207" s="7" t="s">
        <v>790</v>
      </c>
      <c r="K207" s="7" t="s">
        <v>791</v>
      </c>
      <c r="P207" t="s">
        <v>1806</v>
      </c>
      <c r="Q207" t="s">
        <v>1807</v>
      </c>
      <c r="R207" s="7" t="s">
        <v>1120</v>
      </c>
      <c r="X207" s="7" t="s">
        <v>1308</v>
      </c>
      <c r="Y207" s="7" t="s">
        <v>1307</v>
      </c>
      <c r="AA207" s="7">
        <v>1</v>
      </c>
      <c r="AB207" s="7">
        <v>0</v>
      </c>
      <c r="AC207" s="7">
        <v>0</v>
      </c>
      <c r="AD207" s="7">
        <v>0</v>
      </c>
      <c r="AE207" s="7">
        <v>0</v>
      </c>
      <c r="AF207" s="7">
        <v>0</v>
      </c>
      <c r="AG207" s="7">
        <v>0</v>
      </c>
      <c r="AH207" s="7">
        <v>0</v>
      </c>
      <c r="AI207" s="7">
        <v>0</v>
      </c>
      <c r="AJ207" s="7">
        <v>0</v>
      </c>
      <c r="AK207" s="7">
        <v>0</v>
      </c>
      <c r="AL207" s="7">
        <v>0</v>
      </c>
      <c r="AM207" s="7">
        <v>0</v>
      </c>
      <c r="AN207" s="7">
        <v>0</v>
      </c>
      <c r="AT207" s="7" t="s">
        <v>58</v>
      </c>
      <c r="AU207" s="6" t="s">
        <v>60</v>
      </c>
      <c r="AV207" t="s">
        <v>1417</v>
      </c>
      <c r="AW207" s="7" t="s">
        <v>1395</v>
      </c>
      <c r="BA207" s="7">
        <v>1</v>
      </c>
      <c r="BB207" s="7">
        <v>1</v>
      </c>
      <c r="BC207" s="7">
        <v>0</v>
      </c>
      <c r="BD207" s="7">
        <v>0</v>
      </c>
      <c r="BE207" s="7">
        <v>0</v>
      </c>
      <c r="BF207" s="7">
        <v>0</v>
      </c>
      <c r="BG207" s="7">
        <v>0</v>
      </c>
      <c r="BH207" s="7">
        <v>0</v>
      </c>
      <c r="BI207" s="7">
        <v>0</v>
      </c>
      <c r="BJ207" s="7">
        <v>0</v>
      </c>
      <c r="BK207" s="7">
        <v>0</v>
      </c>
      <c r="BL207" s="7">
        <v>0</v>
      </c>
      <c r="BM207" s="7"/>
      <c r="BN207" s="7"/>
      <c r="BO207" s="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row>
    <row r="208" spans="4:104" x14ac:dyDescent="0.15">
      <c r="D208" s="2" t="s">
        <v>1686</v>
      </c>
      <c r="E208" s="7" t="s">
        <v>357</v>
      </c>
      <c r="F208" s="7" t="s">
        <v>792</v>
      </c>
      <c r="G208" s="7">
        <v>2014</v>
      </c>
      <c r="H208" s="7" t="s">
        <v>793</v>
      </c>
      <c r="I208" s="7" t="s">
        <v>387</v>
      </c>
      <c r="J208" s="7">
        <v>38</v>
      </c>
      <c r="K208" s="7" t="s">
        <v>794</v>
      </c>
      <c r="P208" t="s">
        <v>1789</v>
      </c>
      <c r="Q208" t="s">
        <v>1038</v>
      </c>
      <c r="R208" s="7" t="s">
        <v>1121</v>
      </c>
      <c r="X208" s="7" t="s">
        <v>1309</v>
      </c>
      <c r="Y208" s="7" t="s">
        <v>1182</v>
      </c>
      <c r="AA208" s="7">
        <v>1</v>
      </c>
      <c r="AB208" s="7">
        <v>0</v>
      </c>
      <c r="AC208" s="7">
        <v>0</v>
      </c>
      <c r="AD208" s="7">
        <v>0</v>
      </c>
      <c r="AE208" s="7">
        <v>0</v>
      </c>
      <c r="AF208" s="7">
        <v>0</v>
      </c>
      <c r="AG208" s="7">
        <v>0</v>
      </c>
      <c r="AH208" s="7">
        <v>0</v>
      </c>
      <c r="AI208" s="7">
        <v>0</v>
      </c>
      <c r="AJ208" s="7">
        <v>0</v>
      </c>
      <c r="AK208" s="7">
        <v>0</v>
      </c>
      <c r="AL208" s="7">
        <v>0</v>
      </c>
      <c r="AM208" s="7">
        <v>0</v>
      </c>
      <c r="AN208" s="7">
        <v>0</v>
      </c>
      <c r="AT208" s="7" t="s">
        <v>58</v>
      </c>
      <c r="AU208" s="6" t="s">
        <v>60</v>
      </c>
      <c r="AV208" t="s">
        <v>1425</v>
      </c>
      <c r="AW208" s="7" t="s">
        <v>1395</v>
      </c>
      <c r="BA208" s="7">
        <v>0</v>
      </c>
      <c r="BB208" s="7">
        <v>0</v>
      </c>
      <c r="BC208" s="7">
        <v>1</v>
      </c>
      <c r="BD208" s="7">
        <v>0</v>
      </c>
      <c r="BE208" s="7">
        <v>0</v>
      </c>
      <c r="BF208" s="7">
        <v>0</v>
      </c>
      <c r="BG208" s="7">
        <v>0</v>
      </c>
      <c r="BH208" s="7">
        <v>1</v>
      </c>
      <c r="BI208" s="7">
        <v>0</v>
      </c>
      <c r="BJ208" s="7">
        <v>0</v>
      </c>
      <c r="BK208" s="7">
        <v>0</v>
      </c>
      <c r="BL208" s="7">
        <v>0</v>
      </c>
      <c r="BM208" s="7"/>
      <c r="BN208" s="7"/>
      <c r="BO208" s="7"/>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row>
    <row r="209" spans="4:104" x14ac:dyDescent="0.15">
      <c r="D209" s="2" t="s">
        <v>1686</v>
      </c>
      <c r="E209" s="7" t="s">
        <v>357</v>
      </c>
      <c r="F209" s="7" t="s">
        <v>792</v>
      </c>
      <c r="G209" s="7">
        <v>2014</v>
      </c>
      <c r="H209" s="7" t="s">
        <v>793</v>
      </c>
      <c r="I209" s="7" t="s">
        <v>387</v>
      </c>
      <c r="J209" s="7">
        <v>38</v>
      </c>
      <c r="K209" s="7" t="s">
        <v>794</v>
      </c>
      <c r="P209" t="s">
        <v>1789</v>
      </c>
      <c r="Q209" t="s">
        <v>1038</v>
      </c>
      <c r="R209" s="7" t="s">
        <v>1121</v>
      </c>
      <c r="X209" s="7" t="s">
        <v>1309</v>
      </c>
      <c r="Y209" s="7" t="s">
        <v>1182</v>
      </c>
      <c r="AA209" s="7">
        <v>1</v>
      </c>
      <c r="AB209" s="7">
        <v>0</v>
      </c>
      <c r="AC209" s="7">
        <v>0</v>
      </c>
      <c r="AD209" s="7">
        <v>0</v>
      </c>
      <c r="AE209" s="7">
        <v>0</v>
      </c>
      <c r="AF209" s="7">
        <v>0</v>
      </c>
      <c r="AG209" s="7">
        <v>0</v>
      </c>
      <c r="AH209" s="7">
        <v>0</v>
      </c>
      <c r="AI209" s="7">
        <v>0</v>
      </c>
      <c r="AJ209" s="7">
        <v>0</v>
      </c>
      <c r="AK209" s="7">
        <v>0</v>
      </c>
      <c r="AL209" s="7">
        <v>0</v>
      </c>
      <c r="AM209" s="7">
        <v>0</v>
      </c>
      <c r="AN209" s="7">
        <v>0</v>
      </c>
      <c r="AT209" s="7" t="s">
        <v>58</v>
      </c>
      <c r="AU209" s="6" t="s">
        <v>60</v>
      </c>
      <c r="AV209" t="s">
        <v>1427</v>
      </c>
      <c r="AW209" s="7" t="s">
        <v>1395</v>
      </c>
      <c r="BA209" s="7">
        <v>0</v>
      </c>
      <c r="BB209" s="7">
        <v>0</v>
      </c>
      <c r="BC209" s="7">
        <v>1</v>
      </c>
      <c r="BD209" s="7">
        <v>0</v>
      </c>
      <c r="BE209" s="7">
        <v>0</v>
      </c>
      <c r="BF209" s="7">
        <v>0</v>
      </c>
      <c r="BG209" s="7">
        <v>0</v>
      </c>
      <c r="BH209" s="7">
        <v>1</v>
      </c>
      <c r="BI209" s="7">
        <v>0</v>
      </c>
      <c r="BJ209" s="7">
        <v>0</v>
      </c>
      <c r="BK209" s="7">
        <v>0</v>
      </c>
      <c r="BL209" s="7">
        <v>0</v>
      </c>
      <c r="BM209" s="7"/>
      <c r="BN209" s="7"/>
      <c r="BO209" s="7"/>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row>
    <row r="210" spans="4:104" x14ac:dyDescent="0.15">
      <c r="D210" s="2" t="s">
        <v>1687</v>
      </c>
      <c r="E210" s="7" t="s">
        <v>357</v>
      </c>
      <c r="F210" s="7" t="s">
        <v>795</v>
      </c>
      <c r="G210" s="7">
        <v>2012</v>
      </c>
      <c r="H210" s="7" t="s">
        <v>796</v>
      </c>
      <c r="I210" s="7" t="s">
        <v>456</v>
      </c>
      <c r="J210" s="7">
        <v>31</v>
      </c>
      <c r="K210" s="7" t="s">
        <v>797</v>
      </c>
      <c r="P210" t="s">
        <v>1789</v>
      </c>
      <c r="Q210" t="s">
        <v>1038</v>
      </c>
      <c r="R210" s="7"/>
      <c r="X210" s="7" t="s">
        <v>1310</v>
      </c>
      <c r="Y210" s="7" t="s">
        <v>1228</v>
      </c>
      <c r="AA210" s="7">
        <v>1</v>
      </c>
      <c r="AB210" s="7">
        <v>0</v>
      </c>
      <c r="AC210" s="7">
        <v>0</v>
      </c>
      <c r="AD210" s="7">
        <v>0</v>
      </c>
      <c r="AE210" s="7">
        <v>0</v>
      </c>
      <c r="AF210" s="7">
        <v>0</v>
      </c>
      <c r="AG210" s="7">
        <v>0</v>
      </c>
      <c r="AH210" s="7">
        <v>0</v>
      </c>
      <c r="AI210" s="7">
        <v>0</v>
      </c>
      <c r="AJ210" s="7">
        <v>0</v>
      </c>
      <c r="AK210" s="7">
        <v>0</v>
      </c>
      <c r="AL210" s="7">
        <v>0</v>
      </c>
      <c r="AM210" s="7">
        <v>0</v>
      </c>
      <c r="AN210" s="7">
        <v>0</v>
      </c>
      <c r="AT210" s="7" t="s">
        <v>58</v>
      </c>
      <c r="AU210" s="6" t="s">
        <v>60</v>
      </c>
      <c r="AV210" t="s">
        <v>1423</v>
      </c>
      <c r="AW210" s="7" t="s">
        <v>58</v>
      </c>
      <c r="BA210" s="7">
        <v>0</v>
      </c>
      <c r="BB210" s="7">
        <v>0</v>
      </c>
      <c r="BC210" s="7">
        <v>1</v>
      </c>
      <c r="BD210" s="7">
        <v>0</v>
      </c>
      <c r="BE210" s="7">
        <v>0</v>
      </c>
      <c r="BF210" s="7">
        <v>0</v>
      </c>
      <c r="BG210" s="7">
        <v>1</v>
      </c>
      <c r="BH210" s="7">
        <v>0</v>
      </c>
      <c r="BI210" s="7">
        <v>0</v>
      </c>
      <c r="BJ210" s="7">
        <v>0</v>
      </c>
      <c r="BK210" s="7">
        <v>0</v>
      </c>
      <c r="BL210" s="7">
        <v>0</v>
      </c>
      <c r="BM210" s="7"/>
      <c r="BN210" s="7"/>
      <c r="BO210" s="7"/>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row>
    <row r="211" spans="4:104" x14ac:dyDescent="0.15">
      <c r="D211" s="2" t="s">
        <v>1688</v>
      </c>
      <c r="E211" s="7" t="s">
        <v>357</v>
      </c>
      <c r="F211" s="7" t="s">
        <v>798</v>
      </c>
      <c r="G211" s="7">
        <v>2012</v>
      </c>
      <c r="H211" s="7" t="s">
        <v>799</v>
      </c>
      <c r="I211" s="7" t="s">
        <v>483</v>
      </c>
      <c r="J211" s="7">
        <v>32</v>
      </c>
      <c r="K211" s="7" t="s">
        <v>800</v>
      </c>
      <c r="P211" t="s">
        <v>1809</v>
      </c>
      <c r="Q211" t="s">
        <v>1808</v>
      </c>
      <c r="R211" s="7" t="s">
        <v>1122</v>
      </c>
      <c r="X211" s="7" t="s">
        <v>1311</v>
      </c>
      <c r="Y211" s="7" t="s">
        <v>162</v>
      </c>
      <c r="AA211" s="7">
        <v>1</v>
      </c>
      <c r="AB211" s="7">
        <v>1</v>
      </c>
      <c r="AC211" s="7">
        <v>1</v>
      </c>
      <c r="AD211" s="7">
        <v>1</v>
      </c>
      <c r="AE211" s="7">
        <v>0</v>
      </c>
      <c r="AF211" s="7">
        <v>0</v>
      </c>
      <c r="AG211" s="7">
        <v>0</v>
      </c>
      <c r="AH211" s="7">
        <v>0</v>
      </c>
      <c r="AI211" s="7">
        <v>0</v>
      </c>
      <c r="AJ211" s="7">
        <v>1</v>
      </c>
      <c r="AK211" s="7">
        <v>0</v>
      </c>
      <c r="AL211" s="7">
        <v>0</v>
      </c>
      <c r="AM211" s="7">
        <v>0</v>
      </c>
      <c r="AN211" s="7">
        <v>0</v>
      </c>
      <c r="AT211" s="7" t="s">
        <v>58</v>
      </c>
      <c r="AU211" s="6" t="s">
        <v>60</v>
      </c>
      <c r="AV211" t="s">
        <v>1456</v>
      </c>
      <c r="AW211" s="7" t="s">
        <v>1395</v>
      </c>
      <c r="BA211" s="7">
        <v>1</v>
      </c>
      <c r="BB211" s="7">
        <v>1</v>
      </c>
      <c r="BC211" s="7">
        <v>1</v>
      </c>
      <c r="BD211" s="7">
        <v>0</v>
      </c>
      <c r="BE211" s="7">
        <v>1</v>
      </c>
      <c r="BF211" s="7">
        <v>1</v>
      </c>
      <c r="BG211" s="7">
        <v>0</v>
      </c>
      <c r="BH211" s="7">
        <v>0</v>
      </c>
      <c r="BI211" s="7">
        <v>0</v>
      </c>
      <c r="BJ211" s="7">
        <v>0</v>
      </c>
      <c r="BK211" s="7">
        <v>0</v>
      </c>
      <c r="BL211" s="7">
        <v>0</v>
      </c>
      <c r="BM211" s="7"/>
      <c r="BN211" s="7"/>
      <c r="BO211" s="7"/>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row>
    <row r="212" spans="4:104" x14ac:dyDescent="0.15">
      <c r="D212" s="2" t="s">
        <v>1688</v>
      </c>
      <c r="E212" s="7" t="s">
        <v>357</v>
      </c>
      <c r="F212" s="7" t="s">
        <v>798</v>
      </c>
      <c r="G212" s="7">
        <v>2012</v>
      </c>
      <c r="H212" s="7" t="s">
        <v>799</v>
      </c>
      <c r="I212" s="7" t="s">
        <v>483</v>
      </c>
      <c r="J212" s="7">
        <v>32</v>
      </c>
      <c r="K212" s="7" t="s">
        <v>800</v>
      </c>
      <c r="P212" t="s">
        <v>1809</v>
      </c>
      <c r="Q212" t="s">
        <v>1808</v>
      </c>
      <c r="R212" s="7" t="s">
        <v>1122</v>
      </c>
      <c r="X212" s="7" t="s">
        <v>1312</v>
      </c>
      <c r="Y212" s="7" t="s">
        <v>100</v>
      </c>
      <c r="AA212" s="7">
        <v>1</v>
      </c>
      <c r="AB212" s="7">
        <v>0</v>
      </c>
      <c r="AC212" s="7">
        <v>1</v>
      </c>
      <c r="AD212" s="7">
        <v>1</v>
      </c>
      <c r="AE212" s="7">
        <v>1</v>
      </c>
      <c r="AF212" s="7">
        <v>0</v>
      </c>
      <c r="AG212" s="7">
        <v>0</v>
      </c>
      <c r="AH212" s="7">
        <v>0</v>
      </c>
      <c r="AI212" s="7">
        <v>0</v>
      </c>
      <c r="AJ212" s="7">
        <v>1</v>
      </c>
      <c r="AK212" s="7">
        <v>0</v>
      </c>
      <c r="AL212" s="7">
        <v>0</v>
      </c>
      <c r="AM212" s="7">
        <v>0</v>
      </c>
      <c r="AN212" s="7">
        <v>0</v>
      </c>
      <c r="AT212" s="7" t="s">
        <v>58</v>
      </c>
      <c r="AU212" s="6" t="s">
        <v>60</v>
      </c>
      <c r="AV212" t="s">
        <v>1456</v>
      </c>
      <c r="AW212" s="7" t="s">
        <v>1395</v>
      </c>
      <c r="BA212" s="7">
        <v>1</v>
      </c>
      <c r="BB212" s="7">
        <v>1</v>
      </c>
      <c r="BC212" s="7">
        <v>1</v>
      </c>
      <c r="BD212" s="7">
        <v>0</v>
      </c>
      <c r="BE212" s="7">
        <v>1</v>
      </c>
      <c r="BF212" s="7">
        <v>1</v>
      </c>
      <c r="BG212" s="7">
        <v>0</v>
      </c>
      <c r="BH212" s="7">
        <v>0</v>
      </c>
      <c r="BI212" s="7">
        <v>0</v>
      </c>
      <c r="BJ212" s="7">
        <v>0</v>
      </c>
      <c r="BK212" s="7">
        <v>0</v>
      </c>
      <c r="BL212" s="7">
        <v>0</v>
      </c>
      <c r="BM212" s="7"/>
      <c r="BN212" s="7"/>
      <c r="BO212" s="7"/>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row>
    <row r="213" spans="4:104" ht="70" customHeight="1" x14ac:dyDescent="0.15">
      <c r="D213" s="2" t="s">
        <v>1689</v>
      </c>
      <c r="E213" s="7" t="s">
        <v>357</v>
      </c>
      <c r="F213" s="7" t="s">
        <v>801</v>
      </c>
      <c r="G213" s="7">
        <v>2002</v>
      </c>
      <c r="H213" s="7" t="s">
        <v>802</v>
      </c>
      <c r="I213" s="7" t="s">
        <v>456</v>
      </c>
      <c r="J213" s="7" t="s">
        <v>803</v>
      </c>
      <c r="K213" s="7" t="s">
        <v>804</v>
      </c>
      <c r="P213" t="s">
        <v>1789</v>
      </c>
      <c r="Q213" t="s">
        <v>1038</v>
      </c>
      <c r="R213" s="7"/>
      <c r="X213" s="7" t="s">
        <v>1313</v>
      </c>
      <c r="Y213" s="7" t="s">
        <v>1177</v>
      </c>
      <c r="AA213" s="7">
        <v>1</v>
      </c>
      <c r="AB213" s="7">
        <v>0</v>
      </c>
      <c r="AC213" s="7">
        <v>0</v>
      </c>
      <c r="AD213" s="7">
        <v>0</v>
      </c>
      <c r="AE213" s="7">
        <v>0</v>
      </c>
      <c r="AF213" s="7">
        <v>0</v>
      </c>
      <c r="AG213" s="7">
        <v>0</v>
      </c>
      <c r="AH213" s="7">
        <v>0</v>
      </c>
      <c r="AI213" s="7">
        <v>0</v>
      </c>
      <c r="AJ213" s="7">
        <v>0</v>
      </c>
      <c r="AK213" s="7">
        <v>0</v>
      </c>
      <c r="AL213" s="7">
        <v>0</v>
      </c>
      <c r="AM213" s="7">
        <v>0</v>
      </c>
      <c r="AN213" s="7">
        <v>0</v>
      </c>
      <c r="AT213" s="7" t="s">
        <v>58</v>
      </c>
      <c r="AU213" s="6" t="s">
        <v>60</v>
      </c>
      <c r="AV213" t="s">
        <v>1417</v>
      </c>
      <c r="AW213" s="7" t="s">
        <v>58</v>
      </c>
      <c r="BA213" s="7">
        <v>0</v>
      </c>
      <c r="BB213" s="7">
        <v>0</v>
      </c>
      <c r="BC213" s="7">
        <v>1</v>
      </c>
      <c r="BD213" s="7">
        <v>0</v>
      </c>
      <c r="BE213" s="7">
        <v>0</v>
      </c>
      <c r="BF213" s="7">
        <v>1</v>
      </c>
      <c r="BG213" s="7">
        <v>0</v>
      </c>
      <c r="BH213" s="7">
        <v>1</v>
      </c>
      <c r="BI213" s="7">
        <v>0</v>
      </c>
      <c r="BJ213" s="7">
        <v>0</v>
      </c>
      <c r="BK213" s="7">
        <v>0</v>
      </c>
      <c r="BL213" s="7">
        <v>0</v>
      </c>
      <c r="BM213" s="7"/>
      <c r="BN213" s="7"/>
      <c r="BO213" s="7"/>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row>
    <row r="214" spans="4:104" x14ac:dyDescent="0.15">
      <c r="D214" s="2" t="s">
        <v>1690</v>
      </c>
      <c r="E214" s="7" t="s">
        <v>357</v>
      </c>
      <c r="F214" s="7" t="s">
        <v>805</v>
      </c>
      <c r="G214" s="7">
        <v>2004</v>
      </c>
      <c r="H214" s="7" t="s">
        <v>806</v>
      </c>
      <c r="I214" s="7" t="s">
        <v>807</v>
      </c>
      <c r="J214" s="7" t="s">
        <v>808</v>
      </c>
      <c r="K214" s="7" t="s">
        <v>809</v>
      </c>
      <c r="P214" t="s">
        <v>1812</v>
      </c>
      <c r="Q214" t="s">
        <v>1811</v>
      </c>
      <c r="R214" s="7" t="s">
        <v>1123</v>
      </c>
      <c r="X214" s="7" t="s">
        <v>1314</v>
      </c>
      <c r="Y214" s="7" t="s">
        <v>162</v>
      </c>
      <c r="AA214" s="7">
        <v>1</v>
      </c>
      <c r="AB214" s="7">
        <v>1</v>
      </c>
      <c r="AC214" s="7">
        <v>0</v>
      </c>
      <c r="AD214" s="7">
        <v>0</v>
      </c>
      <c r="AE214" s="7">
        <v>0</v>
      </c>
      <c r="AF214" s="7">
        <v>0</v>
      </c>
      <c r="AG214" s="7">
        <v>0</v>
      </c>
      <c r="AH214" s="7">
        <v>0</v>
      </c>
      <c r="AI214" s="7">
        <v>0</v>
      </c>
      <c r="AJ214" s="7">
        <v>0</v>
      </c>
      <c r="AK214" s="7">
        <v>0</v>
      </c>
      <c r="AL214" s="7">
        <v>0</v>
      </c>
      <c r="AM214" s="7">
        <v>0</v>
      </c>
      <c r="AN214" s="7">
        <v>0</v>
      </c>
      <c r="AT214" s="7" t="s">
        <v>58</v>
      </c>
      <c r="AU214" s="6" t="s">
        <v>60</v>
      </c>
      <c r="AV214" t="s">
        <v>1428</v>
      </c>
      <c r="AW214" s="7" t="s">
        <v>1395</v>
      </c>
      <c r="BA214" s="7">
        <v>0</v>
      </c>
      <c r="BB214" s="7">
        <v>1</v>
      </c>
      <c r="BC214" s="7">
        <v>1</v>
      </c>
      <c r="BD214" s="7">
        <v>0</v>
      </c>
      <c r="BE214" s="7">
        <v>1</v>
      </c>
      <c r="BF214" s="7">
        <v>0</v>
      </c>
      <c r="BG214" s="7">
        <v>0</v>
      </c>
      <c r="BH214" s="7">
        <v>0</v>
      </c>
      <c r="BI214" s="7">
        <v>0</v>
      </c>
      <c r="BJ214" s="7">
        <v>0</v>
      </c>
      <c r="BK214" s="7">
        <v>0</v>
      </c>
      <c r="BL214" s="7">
        <v>0</v>
      </c>
      <c r="BM214" s="7"/>
      <c r="BN214" s="7"/>
      <c r="BO214" s="7"/>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row>
    <row r="215" spans="4:104" x14ac:dyDescent="0.15">
      <c r="D215" s="2" t="s">
        <v>1691</v>
      </c>
      <c r="E215" s="7" t="s">
        <v>357</v>
      </c>
      <c r="F215" s="7" t="s">
        <v>810</v>
      </c>
      <c r="G215" s="7">
        <v>2010</v>
      </c>
      <c r="H215" s="7" t="s">
        <v>811</v>
      </c>
      <c r="I215" s="7" t="s">
        <v>812</v>
      </c>
      <c r="J215" s="7">
        <v>11</v>
      </c>
      <c r="K215" s="7" t="s">
        <v>813</v>
      </c>
      <c r="P215" t="s">
        <v>68</v>
      </c>
      <c r="Q215" t="s">
        <v>1813</v>
      </c>
      <c r="R215" s="7" t="s">
        <v>1124</v>
      </c>
      <c r="X215" s="7" t="s">
        <v>1315</v>
      </c>
      <c r="Y215" s="7" t="s">
        <v>100</v>
      </c>
      <c r="AA215" s="7">
        <v>1</v>
      </c>
      <c r="AB215" s="7">
        <v>0</v>
      </c>
      <c r="AC215" s="7">
        <v>0</v>
      </c>
      <c r="AD215" s="7">
        <v>0</v>
      </c>
      <c r="AE215" s="7">
        <v>0</v>
      </c>
      <c r="AF215" s="7">
        <v>0</v>
      </c>
      <c r="AG215" s="7">
        <v>0</v>
      </c>
      <c r="AH215" s="7">
        <v>0</v>
      </c>
      <c r="AI215" s="7">
        <v>0</v>
      </c>
      <c r="AJ215" s="7">
        <v>0</v>
      </c>
      <c r="AK215" s="7">
        <v>0</v>
      </c>
      <c r="AL215" s="7">
        <v>0</v>
      </c>
      <c r="AM215" s="7">
        <v>0</v>
      </c>
      <c r="AN215" s="7">
        <v>0</v>
      </c>
      <c r="AT215" s="7" t="s">
        <v>58</v>
      </c>
      <c r="AU215" s="6" t="s">
        <v>60</v>
      </c>
      <c r="AV215" t="s">
        <v>1452</v>
      </c>
      <c r="AW215" s="7" t="s">
        <v>1395</v>
      </c>
      <c r="BA215" s="7">
        <v>0</v>
      </c>
      <c r="BB215" s="7">
        <v>1</v>
      </c>
      <c r="BC215" s="7">
        <v>1</v>
      </c>
      <c r="BD215" s="7">
        <v>0</v>
      </c>
      <c r="BE215" s="7">
        <v>0</v>
      </c>
      <c r="BF215" s="7">
        <v>1</v>
      </c>
      <c r="BG215" s="7">
        <v>0</v>
      </c>
      <c r="BH215" s="7">
        <v>0</v>
      </c>
      <c r="BI215" s="7">
        <v>0</v>
      </c>
      <c r="BJ215" s="7">
        <v>0</v>
      </c>
      <c r="BK215" s="7">
        <v>0</v>
      </c>
      <c r="BL215" s="7">
        <v>0</v>
      </c>
      <c r="BM215" s="7"/>
      <c r="BN215" s="7"/>
      <c r="BO215" s="7"/>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row>
    <row r="216" spans="4:104" x14ac:dyDescent="0.15">
      <c r="D216" s="2" t="s">
        <v>1692</v>
      </c>
      <c r="E216" s="7" t="s">
        <v>357</v>
      </c>
      <c r="F216" s="7" t="s">
        <v>814</v>
      </c>
      <c r="G216" s="7">
        <v>2009</v>
      </c>
      <c r="H216" s="7" t="s">
        <v>815</v>
      </c>
      <c r="I216" s="7" t="s">
        <v>816</v>
      </c>
      <c r="J216" s="7">
        <v>18</v>
      </c>
      <c r="K216" s="7" t="s">
        <v>817</v>
      </c>
      <c r="R216" s="7"/>
      <c r="X216" s="7" t="s">
        <v>1316</v>
      </c>
      <c r="Y216" s="7" t="s">
        <v>1221</v>
      </c>
      <c r="AA216" s="7">
        <v>0</v>
      </c>
      <c r="AB216" s="7">
        <v>0</v>
      </c>
      <c r="AC216" s="7">
        <v>0</v>
      </c>
      <c r="AD216" s="7">
        <v>1</v>
      </c>
      <c r="AE216" s="7">
        <v>1</v>
      </c>
      <c r="AF216" s="7">
        <v>0</v>
      </c>
      <c r="AG216" s="7">
        <v>0</v>
      </c>
      <c r="AH216" s="7">
        <v>0</v>
      </c>
      <c r="AI216" s="7">
        <v>0</v>
      </c>
      <c r="AJ216" s="7">
        <v>0</v>
      </c>
      <c r="AK216" s="7">
        <v>0</v>
      </c>
      <c r="AL216" s="7">
        <v>0</v>
      </c>
      <c r="AM216" s="7">
        <v>0</v>
      </c>
      <c r="AN216" s="7">
        <v>0</v>
      </c>
      <c r="AT216" s="7" t="s">
        <v>58</v>
      </c>
      <c r="AU216" s="6" t="s">
        <v>60</v>
      </c>
      <c r="AV216" t="s">
        <v>1447</v>
      </c>
      <c r="AW216" s="7" t="s">
        <v>1395</v>
      </c>
      <c r="BA216" s="7">
        <v>0</v>
      </c>
      <c r="BB216" s="7">
        <v>1</v>
      </c>
      <c r="BC216" s="7">
        <v>1</v>
      </c>
      <c r="BD216" s="7">
        <v>1</v>
      </c>
      <c r="BE216" s="7">
        <v>0</v>
      </c>
      <c r="BF216" s="7">
        <v>0</v>
      </c>
      <c r="BG216" s="7">
        <v>0</v>
      </c>
      <c r="BH216" s="7">
        <v>1</v>
      </c>
      <c r="BI216" s="7">
        <v>0</v>
      </c>
      <c r="BJ216" s="7">
        <v>1</v>
      </c>
      <c r="BK216" s="7">
        <v>0</v>
      </c>
      <c r="BL216" s="7">
        <v>0</v>
      </c>
      <c r="BM216" s="7"/>
      <c r="BN216" s="7"/>
      <c r="BO216" s="7"/>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row>
    <row r="217" spans="4:104" x14ac:dyDescent="0.15">
      <c r="D217" s="2" t="s">
        <v>1693</v>
      </c>
      <c r="E217" s="7" t="s">
        <v>357</v>
      </c>
      <c r="F217" s="7" t="s">
        <v>818</v>
      </c>
      <c r="G217" s="7">
        <v>2007</v>
      </c>
      <c r="H217" s="7" t="s">
        <v>819</v>
      </c>
      <c r="I217" s="7" t="s">
        <v>820</v>
      </c>
      <c r="J217" s="7">
        <v>51</v>
      </c>
      <c r="K217" s="7" t="s">
        <v>821</v>
      </c>
      <c r="P217" t="s">
        <v>107</v>
      </c>
      <c r="Q217" t="s">
        <v>1488</v>
      </c>
      <c r="R217" s="7" t="s">
        <v>1125</v>
      </c>
      <c r="X217" s="7" t="s">
        <v>1317</v>
      </c>
      <c r="Y217" s="7" t="s">
        <v>162</v>
      </c>
      <c r="AA217" s="7">
        <v>0</v>
      </c>
      <c r="AB217" s="7">
        <v>1</v>
      </c>
      <c r="AC217" s="7">
        <v>0</v>
      </c>
      <c r="AD217" s="7">
        <v>0</v>
      </c>
      <c r="AE217" s="7">
        <v>0</v>
      </c>
      <c r="AF217" s="7">
        <v>0</v>
      </c>
      <c r="AG217" s="7">
        <v>0</v>
      </c>
      <c r="AH217" s="7">
        <v>0</v>
      </c>
      <c r="AI217" s="7">
        <v>0</v>
      </c>
      <c r="AJ217" s="7">
        <v>0</v>
      </c>
      <c r="AK217" s="7">
        <v>0</v>
      </c>
      <c r="AL217" s="7">
        <v>0</v>
      </c>
      <c r="AM217" s="7">
        <v>0</v>
      </c>
      <c r="AN217" s="7">
        <v>0</v>
      </c>
      <c r="AT217" s="7" t="s">
        <v>58</v>
      </c>
      <c r="AU217" s="6" t="s">
        <v>60</v>
      </c>
      <c r="AV217" t="s">
        <v>1420</v>
      </c>
      <c r="AW217" s="7" t="s">
        <v>1395</v>
      </c>
      <c r="BA217" s="7">
        <v>1</v>
      </c>
      <c r="BB217" s="7">
        <v>0</v>
      </c>
      <c r="BC217" s="7">
        <v>0</v>
      </c>
      <c r="BD217" s="7">
        <v>0</v>
      </c>
      <c r="BE217" s="7">
        <v>0</v>
      </c>
      <c r="BF217" s="7">
        <v>1</v>
      </c>
      <c r="BG217" s="7">
        <v>0</v>
      </c>
      <c r="BH217" s="7">
        <v>0</v>
      </c>
      <c r="BI217" s="7">
        <v>0</v>
      </c>
      <c r="BJ217" s="7">
        <v>0</v>
      </c>
      <c r="BK217" s="7">
        <v>0</v>
      </c>
      <c r="BL217" s="7">
        <v>0</v>
      </c>
      <c r="BM217" s="7"/>
      <c r="BN217" s="7"/>
      <c r="BO217" s="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row>
    <row r="218" spans="4:104" x14ac:dyDescent="0.15">
      <c r="D218" s="2" t="s">
        <v>1694</v>
      </c>
      <c r="E218" s="7" t="s">
        <v>357</v>
      </c>
      <c r="F218" s="7" t="s">
        <v>822</v>
      </c>
      <c r="G218" s="7">
        <v>2012</v>
      </c>
      <c r="H218" s="7" t="s">
        <v>823</v>
      </c>
      <c r="I218" s="7" t="s">
        <v>510</v>
      </c>
      <c r="J218" s="7"/>
      <c r="K218" s="7"/>
      <c r="P218" t="s">
        <v>1027</v>
      </c>
      <c r="Q218" t="s">
        <v>1814</v>
      </c>
      <c r="R218" s="7" t="s">
        <v>1126</v>
      </c>
      <c r="X218" s="7" t="s">
        <v>1318</v>
      </c>
      <c r="Y218" s="7" t="s">
        <v>178</v>
      </c>
      <c r="AA218" s="7">
        <v>1</v>
      </c>
      <c r="AB218" s="7">
        <v>0</v>
      </c>
      <c r="AC218" s="7">
        <v>0</v>
      </c>
      <c r="AD218" s="7">
        <v>0</v>
      </c>
      <c r="AE218" s="7">
        <v>0</v>
      </c>
      <c r="AF218" s="7">
        <v>0</v>
      </c>
      <c r="AG218" s="7">
        <v>0</v>
      </c>
      <c r="AH218" s="7">
        <v>0</v>
      </c>
      <c r="AI218" s="7">
        <v>0</v>
      </c>
      <c r="AJ218" s="7">
        <v>0</v>
      </c>
      <c r="AK218" s="7">
        <v>0</v>
      </c>
      <c r="AL218" s="7">
        <v>0</v>
      </c>
      <c r="AM218" s="7">
        <v>0</v>
      </c>
      <c r="AN218" s="7">
        <v>0</v>
      </c>
      <c r="AT218" s="7" t="s">
        <v>58</v>
      </c>
      <c r="AU218" s="6" t="s">
        <v>60</v>
      </c>
      <c r="AV218" t="s">
        <v>1430</v>
      </c>
      <c r="AW218" s="7" t="s">
        <v>1395</v>
      </c>
      <c r="BA218" s="7">
        <v>0</v>
      </c>
      <c r="BB218" s="7">
        <v>0</v>
      </c>
      <c r="BC218" s="7">
        <v>1</v>
      </c>
      <c r="BD218" s="7">
        <v>0</v>
      </c>
      <c r="BE218" s="7">
        <v>0</v>
      </c>
      <c r="BF218" s="7">
        <v>1</v>
      </c>
      <c r="BG218" s="7">
        <v>0</v>
      </c>
      <c r="BH218" s="7">
        <v>0</v>
      </c>
      <c r="BI218" s="7">
        <v>0</v>
      </c>
      <c r="BJ218" s="7">
        <v>0</v>
      </c>
      <c r="BK218" s="7">
        <v>0</v>
      </c>
      <c r="BL218" s="7">
        <v>0</v>
      </c>
      <c r="BM218" s="7"/>
      <c r="BN218" s="7"/>
      <c r="BO218" s="7"/>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row>
    <row r="219" spans="4:104" x14ac:dyDescent="0.15">
      <c r="D219" s="2" t="s">
        <v>1695</v>
      </c>
      <c r="E219" s="7" t="s">
        <v>357</v>
      </c>
      <c r="F219" s="7" t="s">
        <v>824</v>
      </c>
      <c r="G219" s="7">
        <v>2005</v>
      </c>
      <c r="H219" s="7" t="s">
        <v>825</v>
      </c>
      <c r="I219" s="7" t="s">
        <v>238</v>
      </c>
      <c r="J219" s="7"/>
      <c r="K219" s="7"/>
      <c r="P219" t="s">
        <v>68</v>
      </c>
      <c r="Q219" t="s">
        <v>1815</v>
      </c>
      <c r="R219" s="7"/>
      <c r="X219" s="7" t="s">
        <v>1319</v>
      </c>
      <c r="Y219" s="7" t="s">
        <v>178</v>
      </c>
      <c r="AA219" s="7">
        <v>1</v>
      </c>
      <c r="AB219" s="7">
        <v>0</v>
      </c>
      <c r="AC219" s="7">
        <v>0</v>
      </c>
      <c r="AD219" s="7">
        <v>0</v>
      </c>
      <c r="AE219" s="7">
        <v>0</v>
      </c>
      <c r="AF219" s="7">
        <v>0</v>
      </c>
      <c r="AG219" s="7">
        <v>0</v>
      </c>
      <c r="AH219" s="7">
        <v>0</v>
      </c>
      <c r="AI219" s="7">
        <v>0</v>
      </c>
      <c r="AJ219" s="7">
        <v>0</v>
      </c>
      <c r="AK219" s="7">
        <v>0</v>
      </c>
      <c r="AL219" s="7">
        <v>0</v>
      </c>
      <c r="AM219" s="7">
        <v>0</v>
      </c>
      <c r="AN219" s="7">
        <v>0</v>
      </c>
      <c r="AT219" s="7" t="s">
        <v>58</v>
      </c>
      <c r="AU219" s="6" t="s">
        <v>60</v>
      </c>
      <c r="AV219" t="s">
        <v>1453</v>
      </c>
      <c r="AW219" s="7" t="s">
        <v>1395</v>
      </c>
      <c r="BA219" s="7">
        <v>1</v>
      </c>
      <c r="BB219" s="7">
        <v>1</v>
      </c>
      <c r="BC219" s="7">
        <v>1</v>
      </c>
      <c r="BD219" s="7">
        <v>0</v>
      </c>
      <c r="BE219" s="7">
        <v>0</v>
      </c>
      <c r="BF219" s="7">
        <v>0</v>
      </c>
      <c r="BG219" s="7">
        <v>0</v>
      </c>
      <c r="BH219" s="7">
        <v>0</v>
      </c>
      <c r="BI219" s="7">
        <v>0</v>
      </c>
      <c r="BJ219" s="7">
        <v>0</v>
      </c>
      <c r="BK219" s="7">
        <v>0</v>
      </c>
      <c r="BL219" s="7">
        <v>0</v>
      </c>
      <c r="BM219" s="7"/>
      <c r="BN219" s="7"/>
      <c r="BO219" s="7"/>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row>
    <row r="220" spans="4:104" ht="66" customHeight="1" x14ac:dyDescent="0.15">
      <c r="D220" s="2" t="s">
        <v>1696</v>
      </c>
      <c r="E220" s="7" t="s">
        <v>357</v>
      </c>
      <c r="F220" s="7" t="s">
        <v>826</v>
      </c>
      <c r="G220" s="7">
        <v>2010</v>
      </c>
      <c r="H220" s="7" t="s">
        <v>827</v>
      </c>
      <c r="I220" s="7" t="s">
        <v>828</v>
      </c>
      <c r="J220" s="7">
        <v>23</v>
      </c>
      <c r="K220" s="7" t="s">
        <v>829</v>
      </c>
      <c r="P220" t="s">
        <v>1817</v>
      </c>
      <c r="Q220" t="s">
        <v>1816</v>
      </c>
      <c r="R220" s="7"/>
      <c r="X220" s="7" t="s">
        <v>1320</v>
      </c>
      <c r="Y220" s="7" t="s">
        <v>150</v>
      </c>
      <c r="AA220" s="7">
        <v>1</v>
      </c>
      <c r="AB220" s="7">
        <v>0</v>
      </c>
      <c r="AC220" s="7">
        <v>0</v>
      </c>
      <c r="AD220" s="7">
        <v>0</v>
      </c>
      <c r="AE220" s="7">
        <v>0</v>
      </c>
      <c r="AF220" s="7">
        <v>0</v>
      </c>
      <c r="AG220" s="7">
        <v>0</v>
      </c>
      <c r="AH220" s="7">
        <v>0</v>
      </c>
      <c r="AI220" s="7">
        <v>0</v>
      </c>
      <c r="AJ220" s="7">
        <v>0</v>
      </c>
      <c r="AK220" s="7">
        <v>0</v>
      </c>
      <c r="AL220" s="7">
        <v>0</v>
      </c>
      <c r="AM220" s="7">
        <v>0</v>
      </c>
      <c r="AN220" s="7">
        <v>0</v>
      </c>
      <c r="AT220" s="7" t="s">
        <v>58</v>
      </c>
      <c r="AU220" s="6" t="s">
        <v>60</v>
      </c>
      <c r="AV220" t="s">
        <v>1453</v>
      </c>
      <c r="AW220" s="7" t="s">
        <v>1395</v>
      </c>
      <c r="BA220" s="7">
        <v>0</v>
      </c>
      <c r="BB220" s="7">
        <v>0</v>
      </c>
      <c r="BC220" s="7">
        <v>0</v>
      </c>
      <c r="BD220" s="7">
        <v>0</v>
      </c>
      <c r="BE220" s="7">
        <v>1</v>
      </c>
      <c r="BF220" s="7">
        <v>1</v>
      </c>
      <c r="BG220" s="7">
        <v>0</v>
      </c>
      <c r="BH220" s="7">
        <v>1</v>
      </c>
      <c r="BI220" s="7">
        <v>0</v>
      </c>
      <c r="BJ220" s="7">
        <v>0</v>
      </c>
      <c r="BK220" s="7">
        <v>0</v>
      </c>
      <c r="BL220" s="7">
        <v>0</v>
      </c>
      <c r="BM220" s="7"/>
      <c r="BN220" s="7"/>
      <c r="BO220" s="7"/>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row>
    <row r="221" spans="4:104" x14ac:dyDescent="0.15">
      <c r="D221" s="2" t="s">
        <v>1696</v>
      </c>
      <c r="E221" s="7" t="s">
        <v>357</v>
      </c>
      <c r="F221" s="7" t="s">
        <v>826</v>
      </c>
      <c r="G221" s="7">
        <v>2010</v>
      </c>
      <c r="H221" s="7" t="s">
        <v>827</v>
      </c>
      <c r="I221" s="7" t="s">
        <v>828</v>
      </c>
      <c r="J221" s="7">
        <v>23</v>
      </c>
      <c r="K221" s="7" t="s">
        <v>829</v>
      </c>
      <c r="P221" t="s">
        <v>1817</v>
      </c>
      <c r="Q221" t="s">
        <v>1816</v>
      </c>
      <c r="R221" s="7"/>
      <c r="X221" s="7" t="s">
        <v>1320</v>
      </c>
      <c r="Y221" s="7" t="s">
        <v>150</v>
      </c>
      <c r="AA221" s="7">
        <v>1</v>
      </c>
      <c r="AB221" s="7">
        <v>0</v>
      </c>
      <c r="AC221" s="7">
        <v>0</v>
      </c>
      <c r="AD221" s="7">
        <v>0</v>
      </c>
      <c r="AE221" s="7">
        <v>0</v>
      </c>
      <c r="AF221" s="7">
        <v>0</v>
      </c>
      <c r="AG221" s="7">
        <v>0</v>
      </c>
      <c r="AH221" s="7">
        <v>0</v>
      </c>
      <c r="AI221" s="7">
        <v>0</v>
      </c>
      <c r="AJ221" s="7">
        <v>0</v>
      </c>
      <c r="AK221" s="7">
        <v>0</v>
      </c>
      <c r="AL221" s="7">
        <v>0</v>
      </c>
      <c r="AM221" s="7">
        <v>0</v>
      </c>
      <c r="AN221" s="7">
        <v>0</v>
      </c>
      <c r="AT221" s="7" t="s">
        <v>58</v>
      </c>
      <c r="AU221" s="6" t="s">
        <v>60</v>
      </c>
      <c r="AV221" t="s">
        <v>1454</v>
      </c>
      <c r="AW221" s="7" t="s">
        <v>1395</v>
      </c>
      <c r="BA221" s="7">
        <v>0</v>
      </c>
      <c r="BB221" s="7">
        <v>0</v>
      </c>
      <c r="BC221" s="7">
        <v>0</v>
      </c>
      <c r="BD221" s="7">
        <v>0</v>
      </c>
      <c r="BE221" s="7">
        <v>1</v>
      </c>
      <c r="BF221" s="7">
        <v>1</v>
      </c>
      <c r="BG221" s="7">
        <v>0</v>
      </c>
      <c r="BH221" s="7">
        <v>1</v>
      </c>
      <c r="BI221" s="7">
        <v>0</v>
      </c>
      <c r="BJ221" s="7">
        <v>0</v>
      </c>
      <c r="BK221" s="7">
        <v>0</v>
      </c>
      <c r="BL221" s="7">
        <v>0</v>
      </c>
      <c r="BM221" s="7"/>
      <c r="BN221" s="7"/>
      <c r="BO221" s="7"/>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row>
    <row r="222" spans="4:104" x14ac:dyDescent="0.15">
      <c r="D222" s="2" t="s">
        <v>1697</v>
      </c>
      <c r="E222" s="7" t="s">
        <v>357</v>
      </c>
      <c r="F222" s="7" t="s">
        <v>830</v>
      </c>
      <c r="G222" s="7">
        <v>2004</v>
      </c>
      <c r="H222" s="7" t="s">
        <v>831</v>
      </c>
      <c r="I222" s="7" t="s">
        <v>832</v>
      </c>
      <c r="J222" s="7" t="s">
        <v>833</v>
      </c>
      <c r="K222" s="7" t="s">
        <v>834</v>
      </c>
      <c r="P222" t="s">
        <v>1817</v>
      </c>
      <c r="Q222" t="s">
        <v>1488</v>
      </c>
      <c r="R222" s="7" t="s">
        <v>1127</v>
      </c>
      <c r="X222" s="7" t="s">
        <v>1321</v>
      </c>
      <c r="Y222" s="7" t="s">
        <v>162</v>
      </c>
      <c r="AA222" s="7">
        <v>0</v>
      </c>
      <c r="AB222" s="7">
        <v>1</v>
      </c>
      <c r="AC222" s="7">
        <v>0</v>
      </c>
      <c r="AD222" s="7">
        <v>0</v>
      </c>
      <c r="AE222" s="7">
        <v>0</v>
      </c>
      <c r="AF222" s="7">
        <v>0</v>
      </c>
      <c r="AG222" s="7">
        <v>0</v>
      </c>
      <c r="AH222" s="7">
        <v>0</v>
      </c>
      <c r="AI222" s="7">
        <v>0</v>
      </c>
      <c r="AJ222" s="7">
        <v>0</v>
      </c>
      <c r="AK222" s="7">
        <v>0</v>
      </c>
      <c r="AL222" s="7">
        <v>0</v>
      </c>
      <c r="AM222" s="7">
        <v>0</v>
      </c>
      <c r="AN222" s="7">
        <v>0</v>
      </c>
      <c r="AT222" s="7" t="s">
        <v>58</v>
      </c>
      <c r="AU222" s="6" t="s">
        <v>60</v>
      </c>
      <c r="AV222" t="s">
        <v>1417</v>
      </c>
      <c r="AW222" s="7" t="s">
        <v>1395</v>
      </c>
      <c r="BA222" s="7">
        <v>0</v>
      </c>
      <c r="BB222" s="7">
        <v>1</v>
      </c>
      <c r="BC222" s="7">
        <v>0</v>
      </c>
      <c r="BD222" s="7">
        <v>0</v>
      </c>
      <c r="BE222" s="7">
        <v>0</v>
      </c>
      <c r="BF222" s="7">
        <v>1</v>
      </c>
      <c r="BG222" s="7">
        <v>0</v>
      </c>
      <c r="BH222" s="7">
        <v>0</v>
      </c>
      <c r="BI222" s="7">
        <v>0</v>
      </c>
      <c r="BJ222" s="7">
        <v>0</v>
      </c>
      <c r="BK222" s="7">
        <v>0</v>
      </c>
      <c r="BL222" s="7">
        <v>0</v>
      </c>
      <c r="BM222" s="7"/>
      <c r="BN222" s="7"/>
      <c r="BO222" s="7"/>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row>
    <row r="223" spans="4:104" x14ac:dyDescent="0.15">
      <c r="D223" s="2" t="s">
        <v>1698</v>
      </c>
      <c r="E223" s="7" t="s">
        <v>357</v>
      </c>
      <c r="F223" s="7" t="s">
        <v>835</v>
      </c>
      <c r="G223" s="7">
        <v>2006</v>
      </c>
      <c r="H223" s="7" t="s">
        <v>836</v>
      </c>
      <c r="I223" s="7" t="s">
        <v>483</v>
      </c>
      <c r="J223" s="7">
        <v>26</v>
      </c>
      <c r="K223" s="7" t="s">
        <v>837</v>
      </c>
      <c r="P223" t="s">
        <v>118</v>
      </c>
      <c r="Q223" t="s">
        <v>1818</v>
      </c>
      <c r="R223" s="7" t="s">
        <v>1128</v>
      </c>
      <c r="X223" s="7" t="s">
        <v>1322</v>
      </c>
      <c r="Y223" s="7" t="s">
        <v>1245</v>
      </c>
      <c r="AA223" s="7">
        <v>1</v>
      </c>
      <c r="AB223" s="7">
        <v>0</v>
      </c>
      <c r="AC223" s="7">
        <v>0</v>
      </c>
      <c r="AD223" s="7">
        <v>0</v>
      </c>
      <c r="AE223" s="7">
        <v>0</v>
      </c>
      <c r="AF223" s="7">
        <v>0</v>
      </c>
      <c r="AG223" s="7">
        <v>0</v>
      </c>
      <c r="AH223" s="7">
        <v>0</v>
      </c>
      <c r="AI223" s="7">
        <v>0</v>
      </c>
      <c r="AJ223" s="7">
        <v>0</v>
      </c>
      <c r="AK223" s="7">
        <v>0</v>
      </c>
      <c r="AL223" s="7">
        <v>0</v>
      </c>
      <c r="AM223" s="7">
        <v>0</v>
      </c>
      <c r="AN223" s="7">
        <v>0</v>
      </c>
      <c r="AT223" s="7" t="s">
        <v>58</v>
      </c>
      <c r="AU223" s="6" t="s">
        <v>60</v>
      </c>
      <c r="AV223" t="s">
        <v>1417</v>
      </c>
      <c r="AW223" s="7" t="s">
        <v>1395</v>
      </c>
      <c r="BA223" s="7">
        <v>0</v>
      </c>
      <c r="BB223" s="7">
        <v>0</v>
      </c>
      <c r="BC223" s="7">
        <v>1</v>
      </c>
      <c r="BD223" s="7">
        <v>0</v>
      </c>
      <c r="BE223" s="7">
        <v>1</v>
      </c>
      <c r="BF223" s="7">
        <v>0</v>
      </c>
      <c r="BG223" s="7">
        <v>0</v>
      </c>
      <c r="BH223" s="7">
        <v>0</v>
      </c>
      <c r="BI223" s="7">
        <v>0</v>
      </c>
      <c r="BJ223" s="7">
        <v>1</v>
      </c>
      <c r="BK223" s="7">
        <v>0</v>
      </c>
      <c r="BL223" s="7">
        <v>0</v>
      </c>
      <c r="BM223" s="7"/>
      <c r="BN223" s="7"/>
      <c r="BO223" s="7"/>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row>
    <row r="224" spans="4:104" x14ac:dyDescent="0.15">
      <c r="D224" s="2" t="s">
        <v>1699</v>
      </c>
      <c r="E224" s="7" t="s">
        <v>357</v>
      </c>
      <c r="F224" s="7" t="s">
        <v>838</v>
      </c>
      <c r="G224" s="7">
        <v>2009</v>
      </c>
      <c r="H224" s="7" t="s">
        <v>839</v>
      </c>
      <c r="I224" s="7" t="s">
        <v>98</v>
      </c>
      <c r="J224" s="7">
        <v>11</v>
      </c>
      <c r="K224" s="7" t="s">
        <v>840</v>
      </c>
      <c r="P224" t="s">
        <v>107</v>
      </c>
      <c r="Q224" t="s">
        <v>1100</v>
      </c>
      <c r="R224" s="7"/>
      <c r="X224" s="7" t="s">
        <v>1323</v>
      </c>
      <c r="Y224" s="7" t="s">
        <v>242</v>
      </c>
      <c r="AA224" s="7">
        <v>1</v>
      </c>
      <c r="AB224" s="7">
        <v>0</v>
      </c>
      <c r="AC224" s="7">
        <v>0</v>
      </c>
      <c r="AD224" s="7">
        <v>0</v>
      </c>
      <c r="AE224" s="7">
        <v>0</v>
      </c>
      <c r="AF224" s="7">
        <v>0</v>
      </c>
      <c r="AG224" s="7">
        <v>0</v>
      </c>
      <c r="AH224" s="7">
        <v>0</v>
      </c>
      <c r="AI224" s="7">
        <v>0</v>
      </c>
      <c r="AJ224" s="7">
        <v>0</v>
      </c>
      <c r="AK224" s="7">
        <v>0</v>
      </c>
      <c r="AL224" s="7">
        <v>0</v>
      </c>
      <c r="AM224" s="7">
        <v>0</v>
      </c>
      <c r="AN224" s="7">
        <v>0</v>
      </c>
      <c r="AT224" s="7" t="s">
        <v>58</v>
      </c>
      <c r="AU224" s="6" t="s">
        <v>60</v>
      </c>
      <c r="AV224" t="s">
        <v>1432</v>
      </c>
      <c r="AW224" s="7" t="s">
        <v>1395</v>
      </c>
      <c r="BA224" s="7">
        <v>1</v>
      </c>
      <c r="BB224" s="7">
        <v>0</v>
      </c>
      <c r="BC224" s="7">
        <v>1</v>
      </c>
      <c r="BD224" s="7">
        <v>0</v>
      </c>
      <c r="BE224" s="7">
        <v>1</v>
      </c>
      <c r="BF224" s="7">
        <v>1</v>
      </c>
      <c r="BG224" s="7">
        <v>0</v>
      </c>
      <c r="BH224" s="7">
        <v>1</v>
      </c>
      <c r="BI224" s="7">
        <v>0</v>
      </c>
      <c r="BJ224" s="7">
        <v>0</v>
      </c>
      <c r="BK224" s="7">
        <v>0</v>
      </c>
      <c r="BL224" s="7">
        <v>0</v>
      </c>
      <c r="BM224" s="7"/>
      <c r="BN224" s="7"/>
      <c r="BO224" s="7"/>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row>
    <row r="225" spans="4:104" x14ac:dyDescent="0.15">
      <c r="D225" s="2" t="s">
        <v>1699</v>
      </c>
      <c r="E225" s="7" t="s">
        <v>357</v>
      </c>
      <c r="F225" s="7" t="s">
        <v>838</v>
      </c>
      <c r="G225" s="7">
        <v>2009</v>
      </c>
      <c r="H225" s="7" t="s">
        <v>839</v>
      </c>
      <c r="I225" s="7" t="s">
        <v>98</v>
      </c>
      <c r="J225" s="7">
        <v>11</v>
      </c>
      <c r="K225" s="7" t="s">
        <v>840</v>
      </c>
      <c r="P225" t="s">
        <v>107</v>
      </c>
      <c r="Q225" t="s">
        <v>1100</v>
      </c>
      <c r="R225" s="7"/>
      <c r="X225" s="7" t="s">
        <v>1323</v>
      </c>
      <c r="Y225" s="7" t="s">
        <v>242</v>
      </c>
      <c r="AA225" s="7">
        <v>1</v>
      </c>
      <c r="AB225" s="7">
        <v>0</v>
      </c>
      <c r="AC225" s="7">
        <v>0</v>
      </c>
      <c r="AD225" s="7">
        <v>0</v>
      </c>
      <c r="AE225" s="7">
        <v>0</v>
      </c>
      <c r="AF225" s="7">
        <v>0</v>
      </c>
      <c r="AG225" s="7">
        <v>0</v>
      </c>
      <c r="AH225" s="7">
        <v>0</v>
      </c>
      <c r="AI225" s="7">
        <v>0</v>
      </c>
      <c r="AJ225" s="7">
        <v>0</v>
      </c>
      <c r="AK225" s="7">
        <v>0</v>
      </c>
      <c r="AL225" s="7">
        <v>0</v>
      </c>
      <c r="AM225" s="7">
        <v>0</v>
      </c>
      <c r="AN225" s="7">
        <v>0</v>
      </c>
      <c r="AT225" s="7" t="s">
        <v>58</v>
      </c>
      <c r="AU225" s="6" t="s">
        <v>60</v>
      </c>
      <c r="AV225" t="s">
        <v>1449</v>
      </c>
      <c r="AW225" s="7" t="s">
        <v>1395</v>
      </c>
      <c r="BA225" s="7">
        <v>1</v>
      </c>
      <c r="BB225" s="7">
        <v>0</v>
      </c>
      <c r="BC225" s="7">
        <v>1</v>
      </c>
      <c r="BD225" s="7">
        <v>0</v>
      </c>
      <c r="BE225" s="7">
        <v>1</v>
      </c>
      <c r="BF225" s="7">
        <v>1</v>
      </c>
      <c r="BG225" s="7">
        <v>0</v>
      </c>
      <c r="BH225" s="7">
        <v>1</v>
      </c>
      <c r="BI225" s="7">
        <v>0</v>
      </c>
      <c r="BJ225" s="7">
        <v>0</v>
      </c>
      <c r="BK225" s="7">
        <v>0</v>
      </c>
      <c r="BL225" s="7">
        <v>0</v>
      </c>
      <c r="BM225" s="7"/>
      <c r="BN225" s="7"/>
      <c r="BO225" s="7"/>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row>
    <row r="226" spans="4:104" x14ac:dyDescent="0.15">
      <c r="D226" s="2" t="s">
        <v>1699</v>
      </c>
      <c r="E226" s="7" t="s">
        <v>357</v>
      </c>
      <c r="F226" s="7" t="s">
        <v>838</v>
      </c>
      <c r="G226" s="7">
        <v>2009</v>
      </c>
      <c r="H226" s="7" t="s">
        <v>839</v>
      </c>
      <c r="I226" s="7" t="s">
        <v>98</v>
      </c>
      <c r="J226" s="7">
        <v>11</v>
      </c>
      <c r="K226" s="7" t="s">
        <v>840</v>
      </c>
      <c r="P226" t="s">
        <v>107</v>
      </c>
      <c r="Q226" t="s">
        <v>1100</v>
      </c>
      <c r="R226" s="7"/>
      <c r="X226" s="7" t="s">
        <v>1323</v>
      </c>
      <c r="Y226" s="7" t="s">
        <v>242</v>
      </c>
      <c r="AA226" s="7">
        <v>1</v>
      </c>
      <c r="AB226" s="7">
        <v>0</v>
      </c>
      <c r="AC226" s="7">
        <v>0</v>
      </c>
      <c r="AD226" s="7">
        <v>0</v>
      </c>
      <c r="AE226" s="7">
        <v>0</v>
      </c>
      <c r="AF226" s="7">
        <v>0</v>
      </c>
      <c r="AG226" s="7">
        <v>0</v>
      </c>
      <c r="AH226" s="7">
        <v>0</v>
      </c>
      <c r="AI226" s="7">
        <v>0</v>
      </c>
      <c r="AJ226" s="7">
        <v>0</v>
      </c>
      <c r="AK226" s="7">
        <v>0</v>
      </c>
      <c r="AL226" s="7">
        <v>0</v>
      </c>
      <c r="AM226" s="7">
        <v>0</v>
      </c>
      <c r="AN226" s="7">
        <v>0</v>
      </c>
      <c r="AT226" s="7" t="s">
        <v>58</v>
      </c>
      <c r="AU226" s="6" t="s">
        <v>60</v>
      </c>
      <c r="AV226" t="s">
        <v>1443</v>
      </c>
      <c r="AW226" s="7" t="s">
        <v>1395</v>
      </c>
      <c r="BA226" s="7">
        <v>1</v>
      </c>
      <c r="BB226" s="7">
        <v>0</v>
      </c>
      <c r="BC226" s="7">
        <v>1</v>
      </c>
      <c r="BD226" s="7">
        <v>0</v>
      </c>
      <c r="BE226" s="7">
        <v>1</v>
      </c>
      <c r="BF226" s="7">
        <v>1</v>
      </c>
      <c r="BG226" s="7">
        <v>0</v>
      </c>
      <c r="BH226" s="7">
        <v>1</v>
      </c>
      <c r="BI226" s="7">
        <v>0</v>
      </c>
      <c r="BJ226" s="7">
        <v>0</v>
      </c>
      <c r="BK226" s="7">
        <v>0</v>
      </c>
      <c r="BL226" s="7">
        <v>0</v>
      </c>
      <c r="BM226" s="7"/>
      <c r="BN226" s="7"/>
      <c r="BO226" s="7"/>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row>
    <row r="227" spans="4:104" x14ac:dyDescent="0.15">
      <c r="D227" s="2" t="s">
        <v>1699</v>
      </c>
      <c r="E227" s="7" t="s">
        <v>357</v>
      </c>
      <c r="F227" s="7" t="s">
        <v>838</v>
      </c>
      <c r="G227" s="7">
        <v>2009</v>
      </c>
      <c r="H227" s="7" t="s">
        <v>839</v>
      </c>
      <c r="I227" s="7" t="s">
        <v>98</v>
      </c>
      <c r="J227" s="7">
        <v>11</v>
      </c>
      <c r="K227" s="7" t="s">
        <v>840</v>
      </c>
      <c r="P227" t="s">
        <v>107</v>
      </c>
      <c r="Q227" t="s">
        <v>1100</v>
      </c>
      <c r="R227" s="7"/>
      <c r="X227" s="7" t="s">
        <v>1324</v>
      </c>
      <c r="Y227" s="7" t="s">
        <v>100</v>
      </c>
      <c r="AA227" s="7">
        <v>1</v>
      </c>
      <c r="AB227" s="7">
        <v>0</v>
      </c>
      <c r="AC227" s="7">
        <v>0</v>
      </c>
      <c r="AD227" s="7">
        <v>0</v>
      </c>
      <c r="AE227" s="7">
        <v>0</v>
      </c>
      <c r="AF227" s="7">
        <v>0</v>
      </c>
      <c r="AG227" s="7">
        <v>0</v>
      </c>
      <c r="AH227" s="7">
        <v>0</v>
      </c>
      <c r="AI227" s="7">
        <v>0</v>
      </c>
      <c r="AJ227" s="7">
        <v>0</v>
      </c>
      <c r="AK227" s="7">
        <v>0</v>
      </c>
      <c r="AL227" s="7">
        <v>0</v>
      </c>
      <c r="AM227" s="7">
        <v>0</v>
      </c>
      <c r="AN227" s="7">
        <v>0</v>
      </c>
      <c r="AT227" s="7" t="s">
        <v>58</v>
      </c>
      <c r="AU227" s="6" t="s">
        <v>60</v>
      </c>
      <c r="AV227" t="s">
        <v>1432</v>
      </c>
      <c r="AW227" s="7" t="s">
        <v>1395</v>
      </c>
      <c r="BA227" s="7">
        <v>1</v>
      </c>
      <c r="BB227" s="7">
        <v>0</v>
      </c>
      <c r="BC227" s="7">
        <v>1</v>
      </c>
      <c r="BD227" s="7">
        <v>0</v>
      </c>
      <c r="BE227" s="7">
        <v>1</v>
      </c>
      <c r="BF227" s="7">
        <v>1</v>
      </c>
      <c r="BG227" s="7">
        <v>0</v>
      </c>
      <c r="BH227" s="7">
        <v>1</v>
      </c>
      <c r="BI227" s="7">
        <v>0</v>
      </c>
      <c r="BJ227" s="7">
        <v>0</v>
      </c>
      <c r="BK227" s="7">
        <v>0</v>
      </c>
      <c r="BL227" s="7">
        <v>0</v>
      </c>
      <c r="BM227" s="7"/>
      <c r="BN227" s="7"/>
      <c r="BO227" s="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row>
    <row r="228" spans="4:104" x14ac:dyDescent="0.15">
      <c r="D228" s="2" t="s">
        <v>1699</v>
      </c>
      <c r="E228" s="7" t="s">
        <v>357</v>
      </c>
      <c r="F228" s="7" t="s">
        <v>838</v>
      </c>
      <c r="G228" s="7">
        <v>2009</v>
      </c>
      <c r="H228" s="7" t="s">
        <v>839</v>
      </c>
      <c r="I228" s="7" t="s">
        <v>98</v>
      </c>
      <c r="J228" s="7">
        <v>11</v>
      </c>
      <c r="K228" s="7" t="s">
        <v>840</v>
      </c>
      <c r="P228" t="s">
        <v>107</v>
      </c>
      <c r="Q228" t="s">
        <v>1100</v>
      </c>
      <c r="R228" s="7"/>
      <c r="X228" s="7" t="s">
        <v>1324</v>
      </c>
      <c r="Y228" s="7" t="s">
        <v>100</v>
      </c>
      <c r="AA228" s="7">
        <v>1</v>
      </c>
      <c r="AB228" s="7">
        <v>0</v>
      </c>
      <c r="AC228" s="7">
        <v>0</v>
      </c>
      <c r="AD228" s="7">
        <v>0</v>
      </c>
      <c r="AE228" s="7">
        <v>0</v>
      </c>
      <c r="AF228" s="7">
        <v>0</v>
      </c>
      <c r="AG228" s="7">
        <v>0</v>
      </c>
      <c r="AH228" s="7">
        <v>0</v>
      </c>
      <c r="AI228" s="7">
        <v>0</v>
      </c>
      <c r="AJ228" s="7">
        <v>0</v>
      </c>
      <c r="AK228" s="7">
        <v>0</v>
      </c>
      <c r="AL228" s="7">
        <v>0</v>
      </c>
      <c r="AM228" s="7">
        <v>0</v>
      </c>
      <c r="AN228" s="7">
        <v>0</v>
      </c>
      <c r="AT228" s="7" t="s">
        <v>58</v>
      </c>
      <c r="AU228" s="6" t="s">
        <v>60</v>
      </c>
      <c r="AV228" t="s">
        <v>1449</v>
      </c>
      <c r="AW228" s="7" t="s">
        <v>1395</v>
      </c>
      <c r="BA228" s="7">
        <v>1</v>
      </c>
      <c r="BB228" s="7">
        <v>0</v>
      </c>
      <c r="BC228" s="7">
        <v>1</v>
      </c>
      <c r="BD228" s="7">
        <v>0</v>
      </c>
      <c r="BE228" s="7">
        <v>1</v>
      </c>
      <c r="BF228" s="7">
        <v>1</v>
      </c>
      <c r="BG228" s="7">
        <v>0</v>
      </c>
      <c r="BH228" s="7">
        <v>1</v>
      </c>
      <c r="BI228" s="7">
        <v>0</v>
      </c>
      <c r="BJ228" s="7">
        <v>0</v>
      </c>
      <c r="BK228" s="7">
        <v>0</v>
      </c>
      <c r="BL228" s="7">
        <v>0</v>
      </c>
      <c r="BM228" s="7"/>
      <c r="BN228" s="7"/>
      <c r="BO228" s="7"/>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row>
    <row r="229" spans="4:104" x14ac:dyDescent="0.15">
      <c r="D229" s="2" t="s">
        <v>1699</v>
      </c>
      <c r="E229" s="7" t="s">
        <v>357</v>
      </c>
      <c r="F229" s="7" t="s">
        <v>838</v>
      </c>
      <c r="G229" s="7">
        <v>2009</v>
      </c>
      <c r="H229" s="7" t="s">
        <v>839</v>
      </c>
      <c r="I229" s="7" t="s">
        <v>98</v>
      </c>
      <c r="J229" s="7">
        <v>11</v>
      </c>
      <c r="K229" s="7" t="s">
        <v>840</v>
      </c>
      <c r="P229" t="s">
        <v>107</v>
      </c>
      <c r="Q229" t="s">
        <v>1100</v>
      </c>
      <c r="R229" s="7"/>
      <c r="X229" s="7" t="s">
        <v>1324</v>
      </c>
      <c r="Y229" s="7" t="s">
        <v>100</v>
      </c>
      <c r="AA229" s="7">
        <v>1</v>
      </c>
      <c r="AB229" s="7">
        <v>0</v>
      </c>
      <c r="AC229" s="7">
        <v>0</v>
      </c>
      <c r="AD229" s="7">
        <v>0</v>
      </c>
      <c r="AE229" s="7">
        <v>0</v>
      </c>
      <c r="AF229" s="7">
        <v>0</v>
      </c>
      <c r="AG229" s="7">
        <v>0</v>
      </c>
      <c r="AH229" s="7">
        <v>0</v>
      </c>
      <c r="AI229" s="7">
        <v>0</v>
      </c>
      <c r="AJ229" s="7">
        <v>0</v>
      </c>
      <c r="AK229" s="7">
        <v>0</v>
      </c>
      <c r="AL229" s="7">
        <v>0</v>
      </c>
      <c r="AM229" s="7">
        <v>0</v>
      </c>
      <c r="AN229" s="7">
        <v>0</v>
      </c>
      <c r="AT229" s="7" t="s">
        <v>58</v>
      </c>
      <c r="AU229" s="6" t="s">
        <v>60</v>
      </c>
      <c r="AV229" t="s">
        <v>1443</v>
      </c>
      <c r="AW229" s="7" t="s">
        <v>1395</v>
      </c>
      <c r="BA229" s="7">
        <v>1</v>
      </c>
      <c r="BB229" s="7">
        <v>0</v>
      </c>
      <c r="BC229" s="7">
        <v>1</v>
      </c>
      <c r="BD229" s="7">
        <v>0</v>
      </c>
      <c r="BE229" s="7">
        <v>1</v>
      </c>
      <c r="BF229" s="7">
        <v>1</v>
      </c>
      <c r="BG229" s="7">
        <v>0</v>
      </c>
      <c r="BH229" s="7">
        <v>1</v>
      </c>
      <c r="BI229" s="7">
        <v>0</v>
      </c>
      <c r="BJ229" s="7">
        <v>0</v>
      </c>
      <c r="BK229" s="7">
        <v>0</v>
      </c>
      <c r="BL229" s="7">
        <v>0</v>
      </c>
      <c r="BM229" s="7"/>
      <c r="BN229" s="7"/>
      <c r="BO229" s="7"/>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row>
    <row r="230" spans="4:104" x14ac:dyDescent="0.15">
      <c r="D230" s="2" t="s">
        <v>1699</v>
      </c>
      <c r="E230" s="7" t="s">
        <v>357</v>
      </c>
      <c r="F230" s="7" t="s">
        <v>838</v>
      </c>
      <c r="G230" s="7">
        <v>2009</v>
      </c>
      <c r="H230" s="7" t="s">
        <v>839</v>
      </c>
      <c r="I230" s="7" t="s">
        <v>98</v>
      </c>
      <c r="J230" s="7">
        <v>11</v>
      </c>
      <c r="K230" s="7" t="s">
        <v>840</v>
      </c>
      <c r="P230" t="s">
        <v>107</v>
      </c>
      <c r="Q230" t="s">
        <v>1100</v>
      </c>
      <c r="R230" s="7"/>
      <c r="X230" s="7" t="s">
        <v>1325</v>
      </c>
      <c r="Y230" s="7" t="s">
        <v>1228</v>
      </c>
      <c r="AA230" s="7">
        <v>1</v>
      </c>
      <c r="AB230" s="7">
        <v>0</v>
      </c>
      <c r="AC230" s="7">
        <v>0</v>
      </c>
      <c r="AD230" s="7">
        <v>0</v>
      </c>
      <c r="AE230" s="7">
        <v>0</v>
      </c>
      <c r="AF230" s="7">
        <v>0</v>
      </c>
      <c r="AG230" s="7">
        <v>0</v>
      </c>
      <c r="AH230" s="7">
        <v>0</v>
      </c>
      <c r="AI230" s="7">
        <v>0</v>
      </c>
      <c r="AJ230" s="7">
        <v>0</v>
      </c>
      <c r="AK230" s="7">
        <v>0</v>
      </c>
      <c r="AL230" s="7">
        <v>0</v>
      </c>
      <c r="AM230" s="7">
        <v>0</v>
      </c>
      <c r="AN230" s="7">
        <v>0</v>
      </c>
      <c r="AT230" s="7" t="s">
        <v>58</v>
      </c>
      <c r="AU230" s="6" t="s">
        <v>60</v>
      </c>
      <c r="AV230" t="s">
        <v>1432</v>
      </c>
      <c r="AW230" s="7" t="s">
        <v>1395</v>
      </c>
      <c r="BA230" s="7">
        <v>1</v>
      </c>
      <c r="BB230" s="7">
        <v>0</v>
      </c>
      <c r="BC230" s="7">
        <v>1</v>
      </c>
      <c r="BD230" s="7">
        <v>0</v>
      </c>
      <c r="BE230" s="7">
        <v>1</v>
      </c>
      <c r="BF230" s="7">
        <v>1</v>
      </c>
      <c r="BG230" s="7">
        <v>0</v>
      </c>
      <c r="BH230" s="7">
        <v>1</v>
      </c>
      <c r="BI230" s="7">
        <v>0</v>
      </c>
      <c r="BJ230" s="7">
        <v>0</v>
      </c>
      <c r="BK230" s="7">
        <v>0</v>
      </c>
      <c r="BL230" s="7">
        <v>0</v>
      </c>
      <c r="BM230" s="7"/>
      <c r="BN230" s="7"/>
      <c r="BO230" s="7"/>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row>
    <row r="231" spans="4:104" x14ac:dyDescent="0.15">
      <c r="D231" s="2" t="s">
        <v>1699</v>
      </c>
      <c r="E231" s="7" t="s">
        <v>357</v>
      </c>
      <c r="F231" s="7" t="s">
        <v>838</v>
      </c>
      <c r="G231" s="7">
        <v>2009</v>
      </c>
      <c r="H231" s="7" t="s">
        <v>839</v>
      </c>
      <c r="I231" s="7" t="s">
        <v>98</v>
      </c>
      <c r="J231" s="7">
        <v>11</v>
      </c>
      <c r="K231" s="7" t="s">
        <v>840</v>
      </c>
      <c r="P231" t="s">
        <v>107</v>
      </c>
      <c r="Q231" t="s">
        <v>1100</v>
      </c>
      <c r="R231" s="7"/>
      <c r="X231" s="7" t="s">
        <v>1325</v>
      </c>
      <c r="Y231" s="7" t="s">
        <v>1228</v>
      </c>
      <c r="AA231" s="7">
        <v>1</v>
      </c>
      <c r="AB231" s="7">
        <v>0</v>
      </c>
      <c r="AC231" s="7">
        <v>0</v>
      </c>
      <c r="AD231" s="7">
        <v>0</v>
      </c>
      <c r="AE231" s="7">
        <v>0</v>
      </c>
      <c r="AF231" s="7">
        <v>0</v>
      </c>
      <c r="AG231" s="7">
        <v>0</v>
      </c>
      <c r="AH231" s="7">
        <v>0</v>
      </c>
      <c r="AI231" s="7">
        <v>0</v>
      </c>
      <c r="AJ231" s="7">
        <v>0</v>
      </c>
      <c r="AK231" s="7">
        <v>0</v>
      </c>
      <c r="AL231" s="7">
        <v>0</v>
      </c>
      <c r="AM231" s="7">
        <v>0</v>
      </c>
      <c r="AN231" s="7">
        <v>0</v>
      </c>
      <c r="AT231" s="7" t="s">
        <v>58</v>
      </c>
      <c r="AU231" s="6" t="s">
        <v>60</v>
      </c>
      <c r="AV231" t="s">
        <v>1449</v>
      </c>
      <c r="AW231" s="7" t="s">
        <v>1395</v>
      </c>
      <c r="BA231" s="7">
        <v>1</v>
      </c>
      <c r="BB231" s="7">
        <v>0</v>
      </c>
      <c r="BC231" s="7">
        <v>1</v>
      </c>
      <c r="BD231" s="7">
        <v>0</v>
      </c>
      <c r="BE231" s="7">
        <v>1</v>
      </c>
      <c r="BF231" s="7">
        <v>1</v>
      </c>
      <c r="BG231" s="7">
        <v>0</v>
      </c>
      <c r="BH231" s="7">
        <v>1</v>
      </c>
      <c r="BI231" s="7">
        <v>0</v>
      </c>
      <c r="BJ231" s="7">
        <v>0</v>
      </c>
      <c r="BK231" s="7">
        <v>0</v>
      </c>
      <c r="BL231" s="7">
        <v>0</v>
      </c>
      <c r="BM231" s="7"/>
      <c r="BN231" s="7"/>
      <c r="BO231" s="7"/>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row>
    <row r="232" spans="4:104" x14ac:dyDescent="0.15">
      <c r="D232" s="2" t="s">
        <v>1699</v>
      </c>
      <c r="E232" s="7" t="s">
        <v>357</v>
      </c>
      <c r="F232" s="7" t="s">
        <v>838</v>
      </c>
      <c r="G232" s="7">
        <v>2009</v>
      </c>
      <c r="H232" s="7" t="s">
        <v>839</v>
      </c>
      <c r="I232" s="7" t="s">
        <v>98</v>
      </c>
      <c r="J232" s="7">
        <v>11</v>
      </c>
      <c r="K232" s="7" t="s">
        <v>840</v>
      </c>
      <c r="P232" t="s">
        <v>107</v>
      </c>
      <c r="Q232" t="s">
        <v>1100</v>
      </c>
      <c r="R232" s="7"/>
      <c r="X232" s="7" t="s">
        <v>1325</v>
      </c>
      <c r="Y232" s="7" t="s">
        <v>1228</v>
      </c>
      <c r="AA232" s="7">
        <v>1</v>
      </c>
      <c r="AB232" s="7">
        <v>0</v>
      </c>
      <c r="AC232" s="7">
        <v>0</v>
      </c>
      <c r="AD232" s="7">
        <v>0</v>
      </c>
      <c r="AE232" s="7">
        <v>0</v>
      </c>
      <c r="AF232" s="7">
        <v>0</v>
      </c>
      <c r="AG232" s="7">
        <v>0</v>
      </c>
      <c r="AH232" s="7">
        <v>0</v>
      </c>
      <c r="AI232" s="7">
        <v>0</v>
      </c>
      <c r="AJ232" s="7">
        <v>0</v>
      </c>
      <c r="AK232" s="7">
        <v>0</v>
      </c>
      <c r="AL232" s="7">
        <v>0</v>
      </c>
      <c r="AM232" s="7">
        <v>0</v>
      </c>
      <c r="AN232" s="7">
        <v>0</v>
      </c>
      <c r="AT232" s="7" t="s">
        <v>58</v>
      </c>
      <c r="AU232" s="6" t="s">
        <v>60</v>
      </c>
      <c r="AV232" t="s">
        <v>1443</v>
      </c>
      <c r="AW232" s="7" t="s">
        <v>1395</v>
      </c>
      <c r="BA232" s="7">
        <v>1</v>
      </c>
      <c r="BB232" s="7">
        <v>0</v>
      </c>
      <c r="BC232" s="7">
        <v>1</v>
      </c>
      <c r="BD232" s="7">
        <v>0</v>
      </c>
      <c r="BE232" s="7">
        <v>1</v>
      </c>
      <c r="BF232" s="7">
        <v>1</v>
      </c>
      <c r="BG232" s="7">
        <v>0</v>
      </c>
      <c r="BH232" s="7">
        <v>1</v>
      </c>
      <c r="BI232" s="7">
        <v>0</v>
      </c>
      <c r="BJ232" s="7">
        <v>0</v>
      </c>
      <c r="BK232" s="7">
        <v>0</v>
      </c>
      <c r="BL232" s="7">
        <v>0</v>
      </c>
      <c r="BM232" s="7"/>
      <c r="BN232" s="7"/>
      <c r="BO232" s="7"/>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row>
    <row r="233" spans="4:104" x14ac:dyDescent="0.15">
      <c r="D233" s="2" t="s">
        <v>1700</v>
      </c>
      <c r="E233" s="7" t="s">
        <v>357</v>
      </c>
      <c r="F233" s="7" t="s">
        <v>841</v>
      </c>
      <c r="G233" s="7">
        <v>2012</v>
      </c>
      <c r="H233" s="7" t="s">
        <v>842</v>
      </c>
      <c r="I233" s="7" t="s">
        <v>843</v>
      </c>
      <c r="J233" s="7" t="s">
        <v>844</v>
      </c>
      <c r="K233" s="7" t="s">
        <v>845</v>
      </c>
      <c r="P233" t="s">
        <v>1810</v>
      </c>
      <c r="Q233" t="s">
        <v>1129</v>
      </c>
      <c r="R233" s="7" t="s">
        <v>1129</v>
      </c>
      <c r="X233" s="7" t="s">
        <v>1326</v>
      </c>
      <c r="Y233" s="7" t="s">
        <v>1277</v>
      </c>
      <c r="AA233" s="7">
        <v>1</v>
      </c>
      <c r="AB233" s="7">
        <v>0</v>
      </c>
      <c r="AC233" s="7">
        <v>0</v>
      </c>
      <c r="AD233" s="7">
        <v>0</v>
      </c>
      <c r="AE233" s="7">
        <v>0</v>
      </c>
      <c r="AF233" s="7">
        <v>0</v>
      </c>
      <c r="AG233" s="7">
        <v>0</v>
      </c>
      <c r="AH233" s="7">
        <v>0</v>
      </c>
      <c r="AI233" s="7">
        <v>0</v>
      </c>
      <c r="AJ233" s="7">
        <v>0</v>
      </c>
      <c r="AK233" s="7">
        <v>0</v>
      </c>
      <c r="AL233" s="7">
        <v>0</v>
      </c>
      <c r="AM233" s="7">
        <v>0</v>
      </c>
      <c r="AN233" s="7">
        <v>0</v>
      </c>
      <c r="AT233" s="7" t="s">
        <v>58</v>
      </c>
      <c r="AU233" s="6" t="s">
        <v>60</v>
      </c>
      <c r="AV233" t="s">
        <v>1417</v>
      </c>
      <c r="AW233" s="7" t="s">
        <v>1395</v>
      </c>
      <c r="BA233" s="7">
        <v>0</v>
      </c>
      <c r="BB233" s="7">
        <v>0</v>
      </c>
      <c r="BC233" s="7">
        <v>1</v>
      </c>
      <c r="BD233" s="7">
        <v>0</v>
      </c>
      <c r="BE233" s="7">
        <v>0</v>
      </c>
      <c r="BF233" s="7">
        <v>0</v>
      </c>
      <c r="BG233" s="7">
        <v>0</v>
      </c>
      <c r="BH233" s="7">
        <v>0</v>
      </c>
      <c r="BI233" s="7">
        <v>0</v>
      </c>
      <c r="BJ233" s="7">
        <v>0</v>
      </c>
      <c r="BK233" s="7">
        <v>0</v>
      </c>
      <c r="BL233" s="7">
        <v>0</v>
      </c>
      <c r="BM233" s="7"/>
      <c r="BN233" s="7"/>
      <c r="BO233" s="7"/>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row>
    <row r="234" spans="4:104" x14ac:dyDescent="0.15">
      <c r="D234" s="2" t="s">
        <v>1701</v>
      </c>
      <c r="E234" s="7" t="s">
        <v>357</v>
      </c>
      <c r="F234" s="7" t="s">
        <v>846</v>
      </c>
      <c r="G234" s="7">
        <v>2013</v>
      </c>
      <c r="H234" s="7" t="s">
        <v>847</v>
      </c>
      <c r="I234" s="7" t="s">
        <v>478</v>
      </c>
      <c r="J234" s="7" t="s">
        <v>848</v>
      </c>
      <c r="K234" s="7" t="s">
        <v>849</v>
      </c>
      <c r="P234" t="s">
        <v>1774</v>
      </c>
      <c r="Q234" t="s">
        <v>1819</v>
      </c>
      <c r="R234" s="7" t="s">
        <v>1130</v>
      </c>
      <c r="X234" s="7" t="s">
        <v>1327</v>
      </c>
      <c r="Y234" s="7" t="s">
        <v>1228</v>
      </c>
      <c r="AA234" s="7">
        <v>1</v>
      </c>
      <c r="AB234" s="7">
        <v>0</v>
      </c>
      <c r="AC234" s="7">
        <v>0</v>
      </c>
      <c r="AD234" s="7">
        <v>0</v>
      </c>
      <c r="AE234" s="7">
        <v>0</v>
      </c>
      <c r="AF234" s="7">
        <v>0</v>
      </c>
      <c r="AG234" s="7">
        <v>0</v>
      </c>
      <c r="AH234" s="7">
        <v>0</v>
      </c>
      <c r="AI234" s="7">
        <v>0</v>
      </c>
      <c r="AJ234" s="7">
        <v>0</v>
      </c>
      <c r="AK234" s="7">
        <v>0</v>
      </c>
      <c r="AL234" s="7">
        <v>0</v>
      </c>
      <c r="AM234" s="7">
        <v>0</v>
      </c>
      <c r="AN234" s="7">
        <v>0</v>
      </c>
      <c r="AT234" s="7" t="s">
        <v>58</v>
      </c>
      <c r="AU234" s="6" t="s">
        <v>60</v>
      </c>
      <c r="AV234" t="s">
        <v>1423</v>
      </c>
      <c r="AW234" s="7" t="s">
        <v>1395</v>
      </c>
      <c r="BA234" s="7">
        <v>0</v>
      </c>
      <c r="BB234" s="7">
        <v>0</v>
      </c>
      <c r="BC234" s="7">
        <v>1</v>
      </c>
      <c r="BD234" s="7">
        <v>0</v>
      </c>
      <c r="BE234" s="7">
        <v>0</v>
      </c>
      <c r="BF234" s="7">
        <v>0</v>
      </c>
      <c r="BG234" s="7">
        <v>0</v>
      </c>
      <c r="BH234" s="7">
        <v>0</v>
      </c>
      <c r="BI234" s="7">
        <v>0</v>
      </c>
      <c r="BJ234" s="7">
        <v>0</v>
      </c>
      <c r="BK234" s="7">
        <v>0</v>
      </c>
      <c r="BL234" s="7">
        <v>0</v>
      </c>
      <c r="BM234" s="7"/>
      <c r="BN234" s="7"/>
      <c r="BO234" s="7"/>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row>
    <row r="235" spans="4:104" x14ac:dyDescent="0.15">
      <c r="D235" s="2" t="s">
        <v>1702</v>
      </c>
      <c r="E235" s="7" t="s">
        <v>357</v>
      </c>
      <c r="F235" s="7" t="s">
        <v>850</v>
      </c>
      <c r="G235" s="7">
        <v>2008</v>
      </c>
      <c r="H235" s="7" t="s">
        <v>851</v>
      </c>
      <c r="I235" s="7" t="s">
        <v>852</v>
      </c>
      <c r="J235" s="7">
        <v>71</v>
      </c>
      <c r="K235" s="7" t="s">
        <v>853</v>
      </c>
      <c r="P235" t="s">
        <v>1820</v>
      </c>
      <c r="Q235" t="s">
        <v>1487</v>
      </c>
      <c r="R235" s="7"/>
      <c r="X235" s="7" t="s">
        <v>1328</v>
      </c>
      <c r="Y235" s="7" t="s">
        <v>100</v>
      </c>
      <c r="AA235" s="7">
        <v>1</v>
      </c>
      <c r="AB235" s="7">
        <v>0</v>
      </c>
      <c r="AC235" s="7">
        <v>1</v>
      </c>
      <c r="AD235" s="7">
        <v>1</v>
      </c>
      <c r="AE235" s="7">
        <v>0</v>
      </c>
      <c r="AF235" s="7">
        <v>0</v>
      </c>
      <c r="AG235" s="7">
        <v>0</v>
      </c>
      <c r="AH235" s="7">
        <v>0</v>
      </c>
      <c r="AI235" s="7">
        <v>0</v>
      </c>
      <c r="AJ235" s="7">
        <v>0</v>
      </c>
      <c r="AK235" s="7">
        <v>0</v>
      </c>
      <c r="AL235" s="7">
        <v>0</v>
      </c>
      <c r="AM235" s="7">
        <v>0</v>
      </c>
      <c r="AN235" s="7">
        <v>0</v>
      </c>
      <c r="AT235" s="7" t="s">
        <v>58</v>
      </c>
      <c r="AU235" s="6" t="s">
        <v>60</v>
      </c>
      <c r="AV235" t="s">
        <v>1441</v>
      </c>
      <c r="AW235" s="7" t="s">
        <v>1395</v>
      </c>
      <c r="BA235" s="7">
        <v>1</v>
      </c>
      <c r="BB235" s="7">
        <v>1</v>
      </c>
      <c r="BC235" s="7">
        <v>1</v>
      </c>
      <c r="BD235" s="7">
        <v>0</v>
      </c>
      <c r="BE235" s="7">
        <v>0</v>
      </c>
      <c r="BF235" s="7">
        <v>0</v>
      </c>
      <c r="BG235" s="7">
        <v>0</v>
      </c>
      <c r="BH235" s="7">
        <v>1</v>
      </c>
      <c r="BI235" s="7">
        <v>0</v>
      </c>
      <c r="BJ235" s="7">
        <v>0</v>
      </c>
      <c r="BK235" s="7">
        <v>0</v>
      </c>
      <c r="BL235" s="7">
        <v>0</v>
      </c>
      <c r="BM235" s="7"/>
      <c r="BN235" s="7"/>
      <c r="BO235" s="7"/>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row>
    <row r="236" spans="4:104" x14ac:dyDescent="0.15">
      <c r="D236" s="2" t="s">
        <v>1702</v>
      </c>
      <c r="E236" s="7" t="s">
        <v>357</v>
      </c>
      <c r="F236" s="7" t="s">
        <v>850</v>
      </c>
      <c r="G236" s="7">
        <v>2008</v>
      </c>
      <c r="H236" s="7" t="s">
        <v>851</v>
      </c>
      <c r="I236" s="7" t="s">
        <v>852</v>
      </c>
      <c r="J236" s="7">
        <v>71</v>
      </c>
      <c r="K236" s="7" t="s">
        <v>853</v>
      </c>
      <c r="P236" t="s">
        <v>1820</v>
      </c>
      <c r="Q236" t="s">
        <v>1487</v>
      </c>
      <c r="R236" s="7"/>
      <c r="X236" s="7" t="s">
        <v>1328</v>
      </c>
      <c r="Y236" s="7" t="s">
        <v>100</v>
      </c>
      <c r="AA236" s="7">
        <v>1</v>
      </c>
      <c r="AB236" s="7">
        <v>0</v>
      </c>
      <c r="AC236" s="7">
        <v>1</v>
      </c>
      <c r="AD236" s="7">
        <v>1</v>
      </c>
      <c r="AE236" s="7">
        <v>0</v>
      </c>
      <c r="AF236" s="7">
        <v>0</v>
      </c>
      <c r="AG236" s="7">
        <v>0</v>
      </c>
      <c r="AH236" s="7">
        <v>0</v>
      </c>
      <c r="AI236" s="7">
        <v>0</v>
      </c>
      <c r="AJ236" s="7">
        <v>0</v>
      </c>
      <c r="AK236" s="7">
        <v>0</v>
      </c>
      <c r="AL236" s="7">
        <v>0</v>
      </c>
      <c r="AM236" s="7">
        <v>0</v>
      </c>
      <c r="AN236" s="7">
        <v>0</v>
      </c>
      <c r="AT236" s="7" t="s">
        <v>58</v>
      </c>
      <c r="AU236" s="6" t="s">
        <v>60</v>
      </c>
      <c r="AV236" t="s">
        <v>1447</v>
      </c>
      <c r="AW236" s="7" t="s">
        <v>1395</v>
      </c>
      <c r="BA236" s="7">
        <v>1</v>
      </c>
      <c r="BB236" s="7">
        <v>1</v>
      </c>
      <c r="BC236" s="7">
        <v>1</v>
      </c>
      <c r="BD236" s="7">
        <v>0</v>
      </c>
      <c r="BE236" s="7">
        <v>0</v>
      </c>
      <c r="BF236" s="7">
        <v>0</v>
      </c>
      <c r="BG236" s="7">
        <v>0</v>
      </c>
      <c r="BH236" s="7">
        <v>1</v>
      </c>
      <c r="BI236" s="7">
        <v>0</v>
      </c>
      <c r="BJ236" s="7">
        <v>0</v>
      </c>
      <c r="BK236" s="7">
        <v>0</v>
      </c>
      <c r="BL236" s="7">
        <v>0</v>
      </c>
      <c r="BM236" s="7"/>
      <c r="BN236" s="7"/>
      <c r="BO236" s="7"/>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row>
    <row r="237" spans="4:104" x14ac:dyDescent="0.15">
      <c r="D237" s="2" t="s">
        <v>1703</v>
      </c>
      <c r="E237" s="7" t="s">
        <v>357</v>
      </c>
      <c r="F237" s="7" t="s">
        <v>854</v>
      </c>
      <c r="G237" s="7">
        <v>2007</v>
      </c>
      <c r="H237" s="7" t="s">
        <v>855</v>
      </c>
      <c r="I237" s="7" t="s">
        <v>408</v>
      </c>
      <c r="J237" s="7" t="s">
        <v>856</v>
      </c>
      <c r="K237" s="7" t="s">
        <v>857</v>
      </c>
      <c r="P237" t="s">
        <v>182</v>
      </c>
      <c r="Q237" t="s">
        <v>1821</v>
      </c>
      <c r="R237" s="7" t="s">
        <v>1131</v>
      </c>
      <c r="X237" s="7" t="s">
        <v>1329</v>
      </c>
      <c r="Y237" s="7" t="s">
        <v>1182</v>
      </c>
      <c r="AA237" s="7">
        <v>1</v>
      </c>
      <c r="AB237" s="7">
        <v>1</v>
      </c>
      <c r="AC237" s="7">
        <v>0</v>
      </c>
      <c r="AD237" s="7">
        <v>0</v>
      </c>
      <c r="AE237" s="7">
        <v>0</v>
      </c>
      <c r="AF237" s="7">
        <v>0</v>
      </c>
      <c r="AG237" s="7">
        <v>0</v>
      </c>
      <c r="AH237" s="7">
        <v>0</v>
      </c>
      <c r="AI237" s="7">
        <v>0</v>
      </c>
      <c r="AJ237" s="7">
        <v>0</v>
      </c>
      <c r="AK237" s="7">
        <v>0</v>
      </c>
      <c r="AL237" s="7">
        <v>0</v>
      </c>
      <c r="AM237" s="7">
        <v>0</v>
      </c>
      <c r="AN237" s="7">
        <v>0</v>
      </c>
      <c r="AT237" s="7" t="s">
        <v>58</v>
      </c>
      <c r="AU237" s="6" t="s">
        <v>60</v>
      </c>
      <c r="AV237" t="s">
        <v>1423</v>
      </c>
      <c r="AW237" s="7" t="s">
        <v>1395</v>
      </c>
      <c r="BA237" s="7">
        <v>0</v>
      </c>
      <c r="BB237" s="7">
        <v>0</v>
      </c>
      <c r="BC237" s="7">
        <v>1</v>
      </c>
      <c r="BD237" s="7">
        <v>0</v>
      </c>
      <c r="BE237" s="7">
        <v>0</v>
      </c>
      <c r="BF237" s="7">
        <v>0</v>
      </c>
      <c r="BG237" s="7">
        <v>0</v>
      </c>
      <c r="BH237" s="7">
        <v>0</v>
      </c>
      <c r="BI237" s="7">
        <v>0</v>
      </c>
      <c r="BJ237" s="7">
        <v>0</v>
      </c>
      <c r="BK237" s="7">
        <v>0</v>
      </c>
      <c r="BL237" s="7">
        <v>0</v>
      </c>
      <c r="BM237" s="7"/>
      <c r="BN237" s="7"/>
      <c r="BO237" s="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row>
    <row r="238" spans="4:104" x14ac:dyDescent="0.15">
      <c r="D238" s="2" t="s">
        <v>1704</v>
      </c>
      <c r="E238" s="7" t="s">
        <v>357</v>
      </c>
      <c r="F238" s="7" t="s">
        <v>858</v>
      </c>
      <c r="G238" s="7">
        <v>2010</v>
      </c>
      <c r="H238" s="7" t="s">
        <v>859</v>
      </c>
      <c r="I238" s="7" t="s">
        <v>769</v>
      </c>
      <c r="J238" s="7" t="s">
        <v>860</v>
      </c>
      <c r="K238" s="7" t="s">
        <v>861</v>
      </c>
      <c r="P238" t="s">
        <v>1822</v>
      </c>
      <c r="Q238" t="s">
        <v>1823</v>
      </c>
      <c r="R238" s="7" t="s">
        <v>1132</v>
      </c>
      <c r="X238" s="7" t="s">
        <v>178</v>
      </c>
      <c r="Y238" s="7" t="s">
        <v>178</v>
      </c>
      <c r="AA238" s="7">
        <v>1</v>
      </c>
      <c r="AB238" s="7">
        <v>0</v>
      </c>
      <c r="AC238" s="7">
        <v>0</v>
      </c>
      <c r="AD238" s="7">
        <v>0</v>
      </c>
      <c r="AE238" s="7">
        <v>0</v>
      </c>
      <c r="AF238" s="7">
        <v>0</v>
      </c>
      <c r="AG238" s="7">
        <v>0</v>
      </c>
      <c r="AH238" s="7">
        <v>0</v>
      </c>
      <c r="AI238" s="7">
        <v>0</v>
      </c>
      <c r="AJ238" s="7">
        <v>0</v>
      </c>
      <c r="AK238" s="7">
        <v>0</v>
      </c>
      <c r="AL238" s="7">
        <v>0</v>
      </c>
      <c r="AM238" s="7">
        <v>0</v>
      </c>
      <c r="AN238" s="7">
        <v>0</v>
      </c>
      <c r="AT238" s="7" t="s">
        <v>58</v>
      </c>
      <c r="AU238" s="6" t="s">
        <v>60</v>
      </c>
      <c r="AV238" t="s">
        <v>1457</v>
      </c>
      <c r="AW238" s="7" t="s">
        <v>1395</v>
      </c>
      <c r="BA238" s="7">
        <v>0</v>
      </c>
      <c r="BB238" s="7">
        <v>0</v>
      </c>
      <c r="BC238" s="7">
        <v>1</v>
      </c>
      <c r="BD238" s="7">
        <v>0</v>
      </c>
      <c r="BE238" s="7">
        <v>0</v>
      </c>
      <c r="BF238" s="7">
        <v>0</v>
      </c>
      <c r="BG238" s="7">
        <v>1</v>
      </c>
      <c r="BH238" s="7">
        <v>0</v>
      </c>
      <c r="BI238" s="7">
        <v>0</v>
      </c>
      <c r="BJ238" s="7">
        <v>0</v>
      </c>
      <c r="BK238" s="7">
        <v>0</v>
      </c>
      <c r="BL238" s="7">
        <v>0</v>
      </c>
      <c r="BM238" s="7"/>
      <c r="BN238" s="7"/>
      <c r="BO238" s="7"/>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row>
    <row r="239" spans="4:104" x14ac:dyDescent="0.15">
      <c r="D239" s="2" t="s">
        <v>1705</v>
      </c>
      <c r="E239" s="7" t="s">
        <v>357</v>
      </c>
      <c r="F239" s="7" t="s">
        <v>862</v>
      </c>
      <c r="G239" s="7">
        <v>2012</v>
      </c>
      <c r="H239" s="7" t="s">
        <v>863</v>
      </c>
      <c r="I239" s="7" t="s">
        <v>478</v>
      </c>
      <c r="J239" s="7">
        <v>11</v>
      </c>
      <c r="K239" s="7" t="s">
        <v>864</v>
      </c>
      <c r="P239" t="s">
        <v>1774</v>
      </c>
      <c r="Q239" t="s">
        <v>1824</v>
      </c>
      <c r="R239" s="7" t="s">
        <v>1133</v>
      </c>
      <c r="X239" s="7" t="s">
        <v>1330</v>
      </c>
      <c r="Y239" s="7" t="s">
        <v>162</v>
      </c>
      <c r="AA239" s="7">
        <v>1</v>
      </c>
      <c r="AB239" s="7">
        <v>0</v>
      </c>
      <c r="AC239" s="7">
        <v>0</v>
      </c>
      <c r="AD239" s="7">
        <v>0</v>
      </c>
      <c r="AE239" s="7">
        <v>0</v>
      </c>
      <c r="AF239" s="7">
        <v>0</v>
      </c>
      <c r="AG239" s="7">
        <v>0</v>
      </c>
      <c r="AH239" s="7">
        <v>0</v>
      </c>
      <c r="AI239" s="7">
        <v>0</v>
      </c>
      <c r="AJ239" s="7">
        <v>0</v>
      </c>
      <c r="AK239" s="7">
        <v>0</v>
      </c>
      <c r="AL239" s="7">
        <v>0</v>
      </c>
      <c r="AM239" s="7">
        <v>0</v>
      </c>
      <c r="AN239" s="7">
        <v>0</v>
      </c>
      <c r="AT239" s="7" t="s">
        <v>58</v>
      </c>
      <c r="AU239" s="6" t="s">
        <v>60</v>
      </c>
      <c r="AV239" t="s">
        <v>1438</v>
      </c>
      <c r="AW239" s="7" t="s">
        <v>1395</v>
      </c>
      <c r="BA239" s="7">
        <v>0</v>
      </c>
      <c r="BB239" s="7">
        <v>0</v>
      </c>
      <c r="BC239" s="7">
        <v>1</v>
      </c>
      <c r="BD239" s="7">
        <v>0</v>
      </c>
      <c r="BE239" s="7">
        <v>0</v>
      </c>
      <c r="BF239" s="7">
        <v>1</v>
      </c>
      <c r="BG239" s="7">
        <v>0</v>
      </c>
      <c r="BH239" s="7">
        <v>0</v>
      </c>
      <c r="BI239" s="7">
        <v>0</v>
      </c>
      <c r="BJ239" s="7">
        <v>0</v>
      </c>
      <c r="BK239" s="7">
        <v>0</v>
      </c>
      <c r="BL239" s="7">
        <v>0</v>
      </c>
      <c r="BM239" s="7"/>
      <c r="BN239" s="7"/>
      <c r="BO239" s="7"/>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row>
    <row r="240" spans="4:104" x14ac:dyDescent="0.15">
      <c r="D240" s="2" t="s">
        <v>1705</v>
      </c>
      <c r="E240" s="7" t="s">
        <v>357</v>
      </c>
      <c r="F240" s="7" t="s">
        <v>862</v>
      </c>
      <c r="G240" s="7">
        <v>2012</v>
      </c>
      <c r="H240" s="7" t="s">
        <v>863</v>
      </c>
      <c r="I240" s="7" t="s">
        <v>478</v>
      </c>
      <c r="J240" s="7">
        <v>11</v>
      </c>
      <c r="K240" s="7" t="s">
        <v>864</v>
      </c>
      <c r="P240" t="s">
        <v>1774</v>
      </c>
      <c r="Q240" t="s">
        <v>1824</v>
      </c>
      <c r="R240" s="7" t="s">
        <v>1133</v>
      </c>
      <c r="X240" s="7" t="s">
        <v>1330</v>
      </c>
      <c r="Y240" s="7" t="s">
        <v>162</v>
      </c>
      <c r="AA240" s="7">
        <v>1</v>
      </c>
      <c r="AB240" s="7">
        <v>0</v>
      </c>
      <c r="AC240" s="7">
        <v>0</v>
      </c>
      <c r="AD240" s="7">
        <v>0</v>
      </c>
      <c r="AE240" s="7">
        <v>0</v>
      </c>
      <c r="AF240" s="7">
        <v>0</v>
      </c>
      <c r="AG240" s="7">
        <v>0</v>
      </c>
      <c r="AH240" s="7">
        <v>0</v>
      </c>
      <c r="AI240" s="7">
        <v>0</v>
      </c>
      <c r="AJ240" s="7">
        <v>0</v>
      </c>
      <c r="AK240" s="7">
        <v>0</v>
      </c>
      <c r="AL240" s="7">
        <v>0</v>
      </c>
      <c r="AM240" s="7">
        <v>0</v>
      </c>
      <c r="AN240" s="7">
        <v>0</v>
      </c>
      <c r="AT240" s="7" t="s">
        <v>58</v>
      </c>
      <c r="AU240" s="6" t="s">
        <v>60</v>
      </c>
      <c r="AV240" t="s">
        <v>1457</v>
      </c>
      <c r="AW240" s="7" t="s">
        <v>1395</v>
      </c>
      <c r="BA240" s="7">
        <v>0</v>
      </c>
      <c r="BB240" s="7">
        <v>0</v>
      </c>
      <c r="BC240" s="7">
        <v>1</v>
      </c>
      <c r="BD240" s="7">
        <v>0</v>
      </c>
      <c r="BE240" s="7">
        <v>0</v>
      </c>
      <c r="BF240" s="7">
        <v>1</v>
      </c>
      <c r="BG240" s="7">
        <v>0</v>
      </c>
      <c r="BH240" s="7">
        <v>0</v>
      </c>
      <c r="BI240" s="7">
        <v>0</v>
      </c>
      <c r="BJ240" s="7">
        <v>0</v>
      </c>
      <c r="BK240" s="7">
        <v>0</v>
      </c>
      <c r="BL240" s="7">
        <v>0</v>
      </c>
      <c r="BM240" s="7"/>
      <c r="BN240" s="7"/>
      <c r="BO240" s="7"/>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row>
    <row r="241" spans="4:104" x14ac:dyDescent="0.15">
      <c r="D241" s="2" t="s">
        <v>1706</v>
      </c>
      <c r="E241" s="7" t="s">
        <v>357</v>
      </c>
      <c r="F241" s="7" t="s">
        <v>865</v>
      </c>
      <c r="G241" s="7">
        <v>2003</v>
      </c>
      <c r="H241" s="7" t="s">
        <v>866</v>
      </c>
      <c r="I241" s="7" t="s">
        <v>867</v>
      </c>
      <c r="J241" s="7">
        <v>9</v>
      </c>
      <c r="K241" s="7" t="s">
        <v>868</v>
      </c>
      <c r="P241" t="s">
        <v>1820</v>
      </c>
      <c r="Q241" t="s">
        <v>1134</v>
      </c>
      <c r="R241" s="7" t="s">
        <v>1134</v>
      </c>
      <c r="X241" s="7" t="s">
        <v>1331</v>
      </c>
      <c r="Y241" s="7" t="s">
        <v>162</v>
      </c>
      <c r="AA241" s="7">
        <v>1</v>
      </c>
      <c r="AB241" s="7">
        <v>1</v>
      </c>
      <c r="AC241" s="7">
        <v>0</v>
      </c>
      <c r="AD241" s="7">
        <v>0</v>
      </c>
      <c r="AE241" s="7">
        <v>0</v>
      </c>
      <c r="AF241" s="7">
        <v>0</v>
      </c>
      <c r="AG241" s="7">
        <v>0</v>
      </c>
      <c r="AH241" s="7">
        <v>0</v>
      </c>
      <c r="AI241" s="7">
        <v>0</v>
      </c>
      <c r="AJ241" s="7">
        <v>0</v>
      </c>
      <c r="AK241" s="7">
        <v>0</v>
      </c>
      <c r="AL241" s="7">
        <v>0</v>
      </c>
      <c r="AM241" s="7">
        <v>0</v>
      </c>
      <c r="AN241" s="7">
        <v>0</v>
      </c>
      <c r="AT241" s="7" t="s">
        <v>58</v>
      </c>
      <c r="AU241" s="6" t="s">
        <v>60</v>
      </c>
      <c r="AV241" t="s">
        <v>1417</v>
      </c>
      <c r="AW241" s="7" t="s">
        <v>1395</v>
      </c>
      <c r="BA241" s="7">
        <v>0</v>
      </c>
      <c r="BB241" s="7">
        <v>1</v>
      </c>
      <c r="BC241" s="7">
        <v>1</v>
      </c>
      <c r="BD241" s="7">
        <v>0</v>
      </c>
      <c r="BE241" s="7">
        <v>0</v>
      </c>
      <c r="BF241" s="7">
        <v>0</v>
      </c>
      <c r="BG241" s="7">
        <v>0</v>
      </c>
      <c r="BH241" s="7">
        <v>1</v>
      </c>
      <c r="BI241" s="7">
        <v>0</v>
      </c>
      <c r="BJ241" s="7">
        <v>0</v>
      </c>
      <c r="BK241" s="7">
        <v>0</v>
      </c>
      <c r="BL241" s="7">
        <v>0</v>
      </c>
      <c r="BM241" s="7"/>
      <c r="BN241" s="7"/>
      <c r="BO241" s="7"/>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row>
    <row r="242" spans="4:104" x14ac:dyDescent="0.15">
      <c r="D242" s="2" t="s">
        <v>1707</v>
      </c>
      <c r="E242" s="7" t="s">
        <v>357</v>
      </c>
      <c r="F242" s="7" t="s">
        <v>869</v>
      </c>
      <c r="G242" s="7">
        <v>2008</v>
      </c>
      <c r="H242" s="7" t="s">
        <v>870</v>
      </c>
      <c r="I242" s="7" t="s">
        <v>368</v>
      </c>
      <c r="J242" s="7">
        <v>35</v>
      </c>
      <c r="K242" s="7" t="s">
        <v>871</v>
      </c>
      <c r="P242" t="s">
        <v>1523</v>
      </c>
      <c r="Q242" t="s">
        <v>1825</v>
      </c>
      <c r="R242" s="7" t="s">
        <v>1135</v>
      </c>
      <c r="X242" s="7" t="s">
        <v>1332</v>
      </c>
      <c r="Y242" s="7" t="s">
        <v>100</v>
      </c>
      <c r="AA242" s="7">
        <v>1</v>
      </c>
      <c r="AB242" s="7">
        <v>0</v>
      </c>
      <c r="AC242" s="7">
        <v>0</v>
      </c>
      <c r="AD242" s="7">
        <v>0</v>
      </c>
      <c r="AE242" s="7">
        <v>0</v>
      </c>
      <c r="AF242" s="7">
        <v>0</v>
      </c>
      <c r="AG242" s="7">
        <v>1</v>
      </c>
      <c r="AH242" s="7">
        <v>0</v>
      </c>
      <c r="AI242" s="7">
        <v>0</v>
      </c>
      <c r="AJ242" s="7">
        <v>0</v>
      </c>
      <c r="AK242" s="7">
        <v>0</v>
      </c>
      <c r="AL242" s="7">
        <v>0</v>
      </c>
      <c r="AM242" s="7">
        <v>0</v>
      </c>
      <c r="AN242" s="7">
        <v>0</v>
      </c>
      <c r="AT242" s="7" t="s">
        <v>58</v>
      </c>
      <c r="AU242" s="6" t="s">
        <v>60</v>
      </c>
      <c r="AV242" t="s">
        <v>1423</v>
      </c>
      <c r="AW242" s="7" t="s">
        <v>1395</v>
      </c>
      <c r="BA242" s="7">
        <v>0</v>
      </c>
      <c r="BB242" s="7">
        <v>0</v>
      </c>
      <c r="BC242" s="7">
        <v>1</v>
      </c>
      <c r="BD242" s="7">
        <v>0</v>
      </c>
      <c r="BE242" s="7">
        <v>0</v>
      </c>
      <c r="BF242" s="7">
        <v>0</v>
      </c>
      <c r="BG242" s="7">
        <v>1</v>
      </c>
      <c r="BH242" s="7">
        <v>0</v>
      </c>
      <c r="BI242" s="7">
        <v>1</v>
      </c>
      <c r="BJ242" s="7">
        <v>0</v>
      </c>
      <c r="BK242" s="7">
        <v>0</v>
      </c>
      <c r="BL242" s="7">
        <v>0</v>
      </c>
      <c r="BM242" s="7"/>
      <c r="BN242" s="7"/>
      <c r="BO242" s="7"/>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row>
    <row r="243" spans="4:104" x14ac:dyDescent="0.15">
      <c r="D243" s="2" t="s">
        <v>1708</v>
      </c>
      <c r="E243" s="7" t="s">
        <v>357</v>
      </c>
      <c r="F243" s="7" t="s">
        <v>872</v>
      </c>
      <c r="G243" s="7">
        <v>2006</v>
      </c>
      <c r="H243" s="7" t="s">
        <v>873</v>
      </c>
      <c r="I243" s="7" t="s">
        <v>563</v>
      </c>
      <c r="J243" s="7">
        <v>78</v>
      </c>
      <c r="K243" s="7" t="s">
        <v>874</v>
      </c>
      <c r="P243" t="s">
        <v>1826</v>
      </c>
      <c r="Q243" t="s">
        <v>1136</v>
      </c>
      <c r="R243" s="7" t="s">
        <v>1136</v>
      </c>
      <c r="X243" s="7" t="s">
        <v>1333</v>
      </c>
      <c r="Y243" s="7" t="s">
        <v>100</v>
      </c>
      <c r="AA243" s="7">
        <v>1</v>
      </c>
      <c r="AB243" s="7">
        <v>0</v>
      </c>
      <c r="AC243" s="7">
        <v>0</v>
      </c>
      <c r="AD243" s="7">
        <v>0</v>
      </c>
      <c r="AE243" s="7">
        <v>0</v>
      </c>
      <c r="AF243" s="7">
        <v>0</v>
      </c>
      <c r="AG243" s="7">
        <v>1</v>
      </c>
      <c r="AH243" s="7">
        <v>0</v>
      </c>
      <c r="AI243" s="7">
        <v>0</v>
      </c>
      <c r="AJ243" s="7">
        <v>0</v>
      </c>
      <c r="AK243" s="7">
        <v>0</v>
      </c>
      <c r="AL243" s="7">
        <v>0</v>
      </c>
      <c r="AM243" s="7">
        <v>0</v>
      </c>
      <c r="AN243" s="7">
        <v>0</v>
      </c>
      <c r="AT243" s="7" t="s">
        <v>58</v>
      </c>
      <c r="AU243" s="6" t="s">
        <v>60</v>
      </c>
      <c r="AV243" t="s">
        <v>1439</v>
      </c>
      <c r="AW243" s="7" t="s">
        <v>1395</v>
      </c>
      <c r="BA243" s="7">
        <v>1</v>
      </c>
      <c r="BB243" s="7">
        <v>0</v>
      </c>
      <c r="BC243" s="7">
        <v>1</v>
      </c>
      <c r="BD243" s="7">
        <v>0</v>
      </c>
      <c r="BE243" s="7">
        <v>0</v>
      </c>
      <c r="BF243" s="7">
        <v>0</v>
      </c>
      <c r="BG243" s="7">
        <v>0</v>
      </c>
      <c r="BH243" s="7">
        <v>0</v>
      </c>
      <c r="BI243" s="7">
        <v>0</v>
      </c>
      <c r="BJ243" s="7">
        <v>0</v>
      </c>
      <c r="BK243" s="7">
        <v>0</v>
      </c>
      <c r="BL243" s="7">
        <v>0</v>
      </c>
      <c r="BM243" s="7"/>
      <c r="BN243" s="7"/>
      <c r="BO243" s="7"/>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row>
    <row r="244" spans="4:104" x14ac:dyDescent="0.15">
      <c r="D244" s="2" t="s">
        <v>1709</v>
      </c>
      <c r="E244" s="7" t="s">
        <v>357</v>
      </c>
      <c r="F244" s="7" t="s">
        <v>875</v>
      </c>
      <c r="G244" s="7">
        <v>2012</v>
      </c>
      <c r="H244" s="7" t="s">
        <v>876</v>
      </c>
      <c r="I244" s="7" t="s">
        <v>877</v>
      </c>
      <c r="J244" s="7" t="s">
        <v>878</v>
      </c>
      <c r="K244" s="7" t="s">
        <v>879</v>
      </c>
      <c r="P244" t="s">
        <v>1820</v>
      </c>
      <c r="Q244" t="s">
        <v>1134</v>
      </c>
      <c r="R244" s="7" t="s">
        <v>1137</v>
      </c>
      <c r="X244" s="7" t="s">
        <v>1190</v>
      </c>
      <c r="Y244" s="7" t="s">
        <v>1190</v>
      </c>
      <c r="AA244" s="7">
        <v>1</v>
      </c>
      <c r="AB244" s="7">
        <v>0</v>
      </c>
      <c r="AC244" s="7">
        <v>0</v>
      </c>
      <c r="AD244" s="7">
        <v>0</v>
      </c>
      <c r="AE244" s="7">
        <v>0</v>
      </c>
      <c r="AF244" s="7">
        <v>0</v>
      </c>
      <c r="AG244" s="7">
        <v>0</v>
      </c>
      <c r="AH244" s="7">
        <v>0</v>
      </c>
      <c r="AI244" s="7">
        <v>0</v>
      </c>
      <c r="AJ244" s="7">
        <v>0</v>
      </c>
      <c r="AK244" s="7">
        <v>0</v>
      </c>
      <c r="AL244" s="7">
        <v>0</v>
      </c>
      <c r="AM244" s="7">
        <v>0</v>
      </c>
      <c r="AN244" s="7">
        <v>0</v>
      </c>
      <c r="AT244" s="7" t="s">
        <v>58</v>
      </c>
      <c r="AU244" s="6" t="s">
        <v>60</v>
      </c>
      <c r="AV244" t="s">
        <v>1418</v>
      </c>
      <c r="AW244" s="7" t="s">
        <v>1395</v>
      </c>
      <c r="BA244" s="7">
        <v>0</v>
      </c>
      <c r="BB244" s="7">
        <v>0</v>
      </c>
      <c r="BC244" s="7">
        <v>1</v>
      </c>
      <c r="BD244" s="7">
        <v>0</v>
      </c>
      <c r="BE244" s="7">
        <v>0</v>
      </c>
      <c r="BF244" s="7">
        <v>0</v>
      </c>
      <c r="BG244" s="7">
        <v>0</v>
      </c>
      <c r="BH244" s="7">
        <v>0</v>
      </c>
      <c r="BI244" s="7">
        <v>0</v>
      </c>
      <c r="BJ244" s="7">
        <v>0</v>
      </c>
      <c r="BK244" s="7">
        <v>0</v>
      </c>
      <c r="BL244" s="7">
        <v>0</v>
      </c>
      <c r="BM244" s="7"/>
      <c r="BN244" s="7"/>
      <c r="BO244" s="7"/>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row>
    <row r="245" spans="4:104" x14ac:dyDescent="0.15">
      <c r="D245" s="2" t="s">
        <v>1710</v>
      </c>
      <c r="E245" s="7" t="s">
        <v>357</v>
      </c>
      <c r="F245" s="7" t="s">
        <v>880</v>
      </c>
      <c r="G245" s="7">
        <v>2010</v>
      </c>
      <c r="H245" s="7" t="s">
        <v>881</v>
      </c>
      <c r="I245" s="7" t="s">
        <v>149</v>
      </c>
      <c r="J245" s="7" t="s">
        <v>882</v>
      </c>
      <c r="K245" s="7" t="s">
        <v>883</v>
      </c>
      <c r="P245" t="s">
        <v>1047</v>
      </c>
      <c r="Q245" t="s">
        <v>1827</v>
      </c>
      <c r="R245" s="7" t="s">
        <v>1138</v>
      </c>
      <c r="X245" s="7" t="s">
        <v>1334</v>
      </c>
      <c r="Y245" s="7" t="s">
        <v>1205</v>
      </c>
      <c r="AA245" s="7">
        <v>1</v>
      </c>
      <c r="AB245" s="7">
        <v>1</v>
      </c>
      <c r="AC245" s="7">
        <v>0</v>
      </c>
      <c r="AD245" s="7">
        <v>0</v>
      </c>
      <c r="AE245" s="7">
        <v>0</v>
      </c>
      <c r="AF245" s="7">
        <v>0</v>
      </c>
      <c r="AG245" s="7">
        <v>0</v>
      </c>
      <c r="AH245" s="7">
        <v>0</v>
      </c>
      <c r="AI245" s="7">
        <v>0</v>
      </c>
      <c r="AJ245" s="7">
        <v>0</v>
      </c>
      <c r="AK245" s="7">
        <v>0</v>
      </c>
      <c r="AL245" s="7">
        <v>0</v>
      </c>
      <c r="AM245" s="7">
        <v>0</v>
      </c>
      <c r="AN245" s="7">
        <v>0</v>
      </c>
      <c r="AT245" s="7" t="s">
        <v>58</v>
      </c>
      <c r="AU245" s="6" t="s">
        <v>60</v>
      </c>
      <c r="AV245" t="s">
        <v>1425</v>
      </c>
      <c r="AW245" s="7" t="s">
        <v>1395</v>
      </c>
      <c r="BA245" s="7">
        <v>0</v>
      </c>
      <c r="BB245" s="7">
        <v>0</v>
      </c>
      <c r="BC245" s="7">
        <v>0</v>
      </c>
      <c r="BD245" s="7">
        <v>0</v>
      </c>
      <c r="BE245" s="7">
        <v>1</v>
      </c>
      <c r="BF245" s="7">
        <v>0</v>
      </c>
      <c r="BG245" s="7">
        <v>0</v>
      </c>
      <c r="BH245" s="7">
        <v>0</v>
      </c>
      <c r="BI245" s="7">
        <v>0</v>
      </c>
      <c r="BJ245" s="7">
        <v>0</v>
      </c>
      <c r="BK245" s="7">
        <v>0</v>
      </c>
      <c r="BL245" s="7">
        <v>0</v>
      </c>
      <c r="BM245" s="7"/>
      <c r="BN245" s="7"/>
      <c r="BO245" s="7"/>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row>
    <row r="246" spans="4:104" x14ac:dyDescent="0.15">
      <c r="D246" s="2" t="s">
        <v>1711</v>
      </c>
      <c r="E246" s="7" t="s">
        <v>357</v>
      </c>
      <c r="F246" s="7" t="s">
        <v>884</v>
      </c>
      <c r="G246" s="7">
        <v>2004</v>
      </c>
      <c r="H246" s="7" t="s">
        <v>885</v>
      </c>
      <c r="I246" s="7" t="s">
        <v>368</v>
      </c>
      <c r="J246" s="7">
        <v>31</v>
      </c>
      <c r="K246" s="7" t="s">
        <v>886</v>
      </c>
      <c r="P246" t="s">
        <v>174</v>
      </c>
      <c r="Q246" t="s">
        <v>1484</v>
      </c>
      <c r="R246" s="7" t="s">
        <v>1139</v>
      </c>
      <c r="X246" s="7" t="s">
        <v>1335</v>
      </c>
      <c r="Y246" s="7" t="s">
        <v>162</v>
      </c>
      <c r="AA246" s="7">
        <v>1</v>
      </c>
      <c r="AB246" s="7">
        <v>1</v>
      </c>
      <c r="AC246" s="7">
        <v>0</v>
      </c>
      <c r="AD246" s="7">
        <v>0</v>
      </c>
      <c r="AE246" s="7">
        <v>0</v>
      </c>
      <c r="AF246" s="7">
        <v>0</v>
      </c>
      <c r="AG246" s="7">
        <v>0</v>
      </c>
      <c r="AH246" s="7">
        <v>0</v>
      </c>
      <c r="AI246" s="7">
        <v>0</v>
      </c>
      <c r="AJ246" s="7">
        <v>0</v>
      </c>
      <c r="AK246" s="7">
        <v>0</v>
      </c>
      <c r="AL246" s="7">
        <v>0</v>
      </c>
      <c r="AM246" s="7">
        <v>0</v>
      </c>
      <c r="AN246" s="7">
        <v>0</v>
      </c>
      <c r="AT246" s="7" t="s">
        <v>58</v>
      </c>
      <c r="AU246" s="6" t="s">
        <v>60</v>
      </c>
      <c r="AV246" t="s">
        <v>1423</v>
      </c>
      <c r="AW246" s="7" t="s">
        <v>1395</v>
      </c>
      <c r="BA246" s="7">
        <v>0</v>
      </c>
      <c r="BB246" s="7">
        <v>1</v>
      </c>
      <c r="BC246" s="7">
        <v>1</v>
      </c>
      <c r="BD246" s="7">
        <v>0</v>
      </c>
      <c r="BE246" s="7">
        <v>0</v>
      </c>
      <c r="BF246" s="7">
        <v>0</v>
      </c>
      <c r="BG246" s="7">
        <v>0</v>
      </c>
      <c r="BH246" s="7">
        <v>0</v>
      </c>
      <c r="BI246" s="7">
        <v>0</v>
      </c>
      <c r="BJ246" s="7">
        <v>0</v>
      </c>
      <c r="BK246" s="7">
        <v>0</v>
      </c>
      <c r="BL246" s="7">
        <v>0</v>
      </c>
      <c r="BM246" s="7"/>
      <c r="BN246" s="7"/>
      <c r="BO246" s="7"/>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row>
    <row r="247" spans="4:104" x14ac:dyDescent="0.15">
      <c r="D247" s="2" t="s">
        <v>1712</v>
      </c>
      <c r="E247" s="7" t="s">
        <v>357</v>
      </c>
      <c r="F247" s="7" t="s">
        <v>887</v>
      </c>
      <c r="G247" s="7">
        <v>2005</v>
      </c>
      <c r="H247" s="7" t="s">
        <v>888</v>
      </c>
      <c r="I247" s="7" t="s">
        <v>456</v>
      </c>
      <c r="J247" s="7">
        <v>20</v>
      </c>
      <c r="K247" s="7" t="s">
        <v>889</v>
      </c>
      <c r="P247" t="s">
        <v>1829</v>
      </c>
      <c r="Q247" t="s">
        <v>1828</v>
      </c>
      <c r="R247" s="7" t="s">
        <v>1140</v>
      </c>
      <c r="X247" s="7" t="s">
        <v>1336</v>
      </c>
      <c r="Y247" s="7" t="s">
        <v>244</v>
      </c>
      <c r="AA247" s="7">
        <v>1</v>
      </c>
      <c r="AB247" s="7">
        <v>0</v>
      </c>
      <c r="AC247" s="7">
        <v>0</v>
      </c>
      <c r="AD247" s="7">
        <v>0</v>
      </c>
      <c r="AE247" s="7">
        <v>0</v>
      </c>
      <c r="AF247" s="7">
        <v>0</v>
      </c>
      <c r="AG247" s="7">
        <v>0</v>
      </c>
      <c r="AH247" s="7">
        <v>0</v>
      </c>
      <c r="AI247" s="7">
        <v>0</v>
      </c>
      <c r="AJ247" s="7">
        <v>0</v>
      </c>
      <c r="AK247" s="7">
        <v>0</v>
      </c>
      <c r="AL247" s="7">
        <v>0</v>
      </c>
      <c r="AM247" s="7">
        <v>0</v>
      </c>
      <c r="AN247" s="7">
        <v>0</v>
      </c>
      <c r="AT247" s="7" t="s">
        <v>58</v>
      </c>
      <c r="AU247" s="6" t="s">
        <v>60</v>
      </c>
      <c r="AV247" t="s">
        <v>1423</v>
      </c>
      <c r="AW247" s="7" t="s">
        <v>1395</v>
      </c>
      <c r="BA247" s="7">
        <v>0</v>
      </c>
      <c r="BB247" s="7">
        <v>1</v>
      </c>
      <c r="BC247" s="7">
        <v>1</v>
      </c>
      <c r="BD247" s="7">
        <v>0</v>
      </c>
      <c r="BE247" s="7">
        <v>0</v>
      </c>
      <c r="BF247" s="7">
        <v>0</v>
      </c>
      <c r="BG247" s="7">
        <v>0</v>
      </c>
      <c r="BH247" s="7">
        <v>0</v>
      </c>
      <c r="BI247" s="7">
        <v>0</v>
      </c>
      <c r="BJ247" s="7">
        <v>0</v>
      </c>
      <c r="BK247" s="7">
        <v>0</v>
      </c>
      <c r="BL247" s="7">
        <v>0</v>
      </c>
      <c r="BM247" s="7"/>
      <c r="BN247" s="7"/>
      <c r="BO247" s="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row>
    <row r="248" spans="4:104" ht="35" customHeight="1" x14ac:dyDescent="0.15">
      <c r="D248" s="2" t="s">
        <v>1713</v>
      </c>
      <c r="E248" s="7" t="s">
        <v>357</v>
      </c>
      <c r="F248" s="7" t="s">
        <v>890</v>
      </c>
      <c r="G248" s="7">
        <v>2008</v>
      </c>
      <c r="H248" s="7" t="s">
        <v>894</v>
      </c>
      <c r="I248" s="7" t="s">
        <v>895</v>
      </c>
      <c r="J248" s="7">
        <v>39</v>
      </c>
      <c r="K248" s="7" t="s">
        <v>896</v>
      </c>
      <c r="P248" t="s">
        <v>1820</v>
      </c>
      <c r="Q248" t="s">
        <v>1487</v>
      </c>
      <c r="R248" s="7"/>
      <c r="X248" s="7" t="s">
        <v>1338</v>
      </c>
      <c r="Y248" s="7" t="s">
        <v>100</v>
      </c>
      <c r="AA248" s="7">
        <v>1</v>
      </c>
      <c r="AB248" s="7">
        <v>0</v>
      </c>
      <c r="AC248" s="7">
        <v>1</v>
      </c>
      <c r="AD248" s="7">
        <v>1</v>
      </c>
      <c r="AE248" s="7">
        <v>1</v>
      </c>
      <c r="AF248" s="7">
        <v>0</v>
      </c>
      <c r="AG248" s="7">
        <v>0</v>
      </c>
      <c r="AH248" s="7">
        <v>0</v>
      </c>
      <c r="AI248" s="7">
        <v>0</v>
      </c>
      <c r="AJ248" s="7">
        <v>1</v>
      </c>
      <c r="AK248" s="7">
        <v>0</v>
      </c>
      <c r="AL248" s="7">
        <v>0</v>
      </c>
      <c r="AM248" s="7">
        <v>0</v>
      </c>
      <c r="AN248" s="7">
        <v>0</v>
      </c>
      <c r="AT248" s="7" t="s">
        <v>58</v>
      </c>
      <c r="AU248" s="6" t="s">
        <v>60</v>
      </c>
      <c r="AV248" t="s">
        <v>1426</v>
      </c>
      <c r="AW248" s="7" t="s">
        <v>58</v>
      </c>
      <c r="BA248" s="7">
        <v>0</v>
      </c>
      <c r="BB248" s="7">
        <v>1</v>
      </c>
      <c r="BC248" s="7">
        <v>1</v>
      </c>
      <c r="BD248" s="7">
        <v>0</v>
      </c>
      <c r="BE248" s="7">
        <v>0</v>
      </c>
      <c r="BF248" s="7">
        <v>0</v>
      </c>
      <c r="BG248" s="7">
        <v>0</v>
      </c>
      <c r="BH248" s="7">
        <v>1</v>
      </c>
      <c r="BI248" s="7">
        <v>0</v>
      </c>
      <c r="BJ248" s="7">
        <v>0</v>
      </c>
      <c r="BK248" s="7">
        <v>0</v>
      </c>
      <c r="BL248" s="7">
        <v>0</v>
      </c>
      <c r="BM248" s="7"/>
      <c r="BN248" s="7"/>
      <c r="BO248" s="7"/>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row>
    <row r="249" spans="4:104" x14ac:dyDescent="0.15">
      <c r="D249" s="2" t="s">
        <v>1713</v>
      </c>
      <c r="E249" s="7" t="s">
        <v>357</v>
      </c>
      <c r="F249" s="7" t="s">
        <v>890</v>
      </c>
      <c r="G249" s="7">
        <v>2008</v>
      </c>
      <c r="H249" s="7" t="s">
        <v>894</v>
      </c>
      <c r="I249" s="7" t="s">
        <v>895</v>
      </c>
      <c r="J249" s="7">
        <v>39</v>
      </c>
      <c r="K249" s="7" t="s">
        <v>896</v>
      </c>
      <c r="P249" t="s">
        <v>1820</v>
      </c>
      <c r="Q249" t="s">
        <v>1487</v>
      </c>
      <c r="R249" s="7"/>
      <c r="X249" s="7" t="s">
        <v>1338</v>
      </c>
      <c r="Y249" s="7" t="s">
        <v>100</v>
      </c>
      <c r="AA249" s="7">
        <v>1</v>
      </c>
      <c r="AB249" s="7">
        <v>0</v>
      </c>
      <c r="AC249" s="7">
        <v>1</v>
      </c>
      <c r="AD249" s="7">
        <v>1</v>
      </c>
      <c r="AE249" s="7">
        <v>1</v>
      </c>
      <c r="AF249" s="7">
        <v>0</v>
      </c>
      <c r="AG249" s="7">
        <v>0</v>
      </c>
      <c r="AH249" s="7">
        <v>0</v>
      </c>
      <c r="AI249" s="7">
        <v>0</v>
      </c>
      <c r="AJ249" s="7">
        <v>1</v>
      </c>
      <c r="AK249" s="7">
        <v>0</v>
      </c>
      <c r="AL249" s="7">
        <v>0</v>
      </c>
      <c r="AM249" s="7">
        <v>0</v>
      </c>
      <c r="AN249" s="7">
        <v>0</v>
      </c>
      <c r="AT249" s="7" t="s">
        <v>58</v>
      </c>
      <c r="AU249" s="6" t="s">
        <v>60</v>
      </c>
      <c r="AV249" t="s">
        <v>1456</v>
      </c>
      <c r="AW249" s="7" t="s">
        <v>58</v>
      </c>
      <c r="BA249" s="7">
        <v>0</v>
      </c>
      <c r="BB249" s="7">
        <v>1</v>
      </c>
      <c r="BC249" s="7">
        <v>1</v>
      </c>
      <c r="BD249" s="7">
        <v>0</v>
      </c>
      <c r="BE249" s="7">
        <v>0</v>
      </c>
      <c r="BF249" s="7">
        <v>0</v>
      </c>
      <c r="BG249" s="7">
        <v>0</v>
      </c>
      <c r="BH249" s="7">
        <v>1</v>
      </c>
      <c r="BI249" s="7">
        <v>0</v>
      </c>
      <c r="BJ249" s="7">
        <v>0</v>
      </c>
      <c r="BK249" s="7">
        <v>0</v>
      </c>
      <c r="BL249" s="7">
        <v>0</v>
      </c>
      <c r="BM249" s="7"/>
      <c r="BN249" s="7"/>
      <c r="BO249" s="7"/>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row>
    <row r="250" spans="4:104" x14ac:dyDescent="0.15">
      <c r="D250" s="2" t="s">
        <v>1713</v>
      </c>
      <c r="E250" s="7" t="s">
        <v>357</v>
      </c>
      <c r="F250" s="7" t="s">
        <v>890</v>
      </c>
      <c r="G250" s="7">
        <v>2008</v>
      </c>
      <c r="H250" s="7" t="s">
        <v>894</v>
      </c>
      <c r="I250" s="7" t="s">
        <v>895</v>
      </c>
      <c r="J250" s="7">
        <v>39</v>
      </c>
      <c r="K250" s="7" t="s">
        <v>896</v>
      </c>
      <c r="P250" t="s">
        <v>1820</v>
      </c>
      <c r="Q250" t="s">
        <v>1487</v>
      </c>
      <c r="R250" s="7"/>
      <c r="X250" s="7" t="s">
        <v>1338</v>
      </c>
      <c r="Y250" s="7" t="s">
        <v>100</v>
      </c>
      <c r="AA250" s="7">
        <v>1</v>
      </c>
      <c r="AB250" s="7">
        <v>0</v>
      </c>
      <c r="AC250" s="7">
        <v>1</v>
      </c>
      <c r="AD250" s="7">
        <v>1</v>
      </c>
      <c r="AE250" s="7">
        <v>1</v>
      </c>
      <c r="AF250" s="7">
        <v>0</v>
      </c>
      <c r="AG250" s="7">
        <v>0</v>
      </c>
      <c r="AH250" s="7">
        <v>0</v>
      </c>
      <c r="AI250" s="7">
        <v>0</v>
      </c>
      <c r="AJ250" s="7">
        <v>1</v>
      </c>
      <c r="AK250" s="7">
        <v>0</v>
      </c>
      <c r="AL250" s="7">
        <v>0</v>
      </c>
      <c r="AM250" s="7">
        <v>0</v>
      </c>
      <c r="AN250" s="7">
        <v>0</v>
      </c>
      <c r="AT250" s="7" t="s">
        <v>58</v>
      </c>
      <c r="AU250" s="6" t="s">
        <v>60</v>
      </c>
      <c r="AV250" t="s">
        <v>1427</v>
      </c>
      <c r="AW250" s="7" t="s">
        <v>58</v>
      </c>
      <c r="BA250" s="7">
        <v>0</v>
      </c>
      <c r="BB250" s="7">
        <v>1</v>
      </c>
      <c r="BC250" s="7">
        <v>1</v>
      </c>
      <c r="BD250" s="7">
        <v>0</v>
      </c>
      <c r="BE250" s="7">
        <v>0</v>
      </c>
      <c r="BF250" s="7">
        <v>0</v>
      </c>
      <c r="BG250" s="7">
        <v>0</v>
      </c>
      <c r="BH250" s="7">
        <v>1</v>
      </c>
      <c r="BI250" s="7">
        <v>0</v>
      </c>
      <c r="BJ250" s="7">
        <v>0</v>
      </c>
      <c r="BK250" s="7">
        <v>0</v>
      </c>
      <c r="BL250" s="7">
        <v>0</v>
      </c>
      <c r="BM250" s="7"/>
      <c r="BN250" s="7"/>
      <c r="BO250" s="7"/>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row>
    <row r="251" spans="4:104" x14ac:dyDescent="0.15">
      <c r="D251" s="2" t="s">
        <v>1713</v>
      </c>
      <c r="E251" s="7" t="s">
        <v>357</v>
      </c>
      <c r="F251" s="7" t="s">
        <v>890</v>
      </c>
      <c r="G251" s="7">
        <v>2007</v>
      </c>
      <c r="H251" s="7" t="s">
        <v>891</v>
      </c>
      <c r="I251" s="7" t="s">
        <v>892</v>
      </c>
      <c r="J251" s="7">
        <v>3</v>
      </c>
      <c r="K251" s="7" t="s">
        <v>893</v>
      </c>
      <c r="R251" s="7"/>
      <c r="X251" s="7" t="s">
        <v>1337</v>
      </c>
      <c r="Y251" s="7" t="s">
        <v>100</v>
      </c>
      <c r="AA251" s="7">
        <v>1</v>
      </c>
      <c r="AB251" s="7">
        <v>0</v>
      </c>
      <c r="AC251" s="7">
        <v>1</v>
      </c>
      <c r="AD251" s="7">
        <v>1</v>
      </c>
      <c r="AE251" s="7">
        <v>0</v>
      </c>
      <c r="AF251" s="7">
        <v>0</v>
      </c>
      <c r="AG251" s="7">
        <v>0</v>
      </c>
      <c r="AH251" s="7">
        <v>0</v>
      </c>
      <c r="AI251" s="7">
        <v>0</v>
      </c>
      <c r="AJ251" s="7">
        <v>1</v>
      </c>
      <c r="AK251" s="7">
        <v>0</v>
      </c>
      <c r="AL251" s="7">
        <v>0</v>
      </c>
      <c r="AM251" s="7">
        <v>0</v>
      </c>
      <c r="AN251" s="7">
        <v>0</v>
      </c>
      <c r="AT251" s="7" t="s">
        <v>58</v>
      </c>
      <c r="AU251" s="6" t="s">
        <v>60</v>
      </c>
      <c r="AV251" t="s">
        <v>1426</v>
      </c>
      <c r="AW251" s="7" t="s">
        <v>58</v>
      </c>
      <c r="BA251" s="7">
        <v>0</v>
      </c>
      <c r="BB251" s="7">
        <v>0</v>
      </c>
      <c r="BC251" s="7">
        <v>1</v>
      </c>
      <c r="BD251" s="7">
        <v>0</v>
      </c>
      <c r="BE251" s="7">
        <v>0</v>
      </c>
      <c r="BF251" s="7">
        <v>1</v>
      </c>
      <c r="BG251" s="7">
        <v>0</v>
      </c>
      <c r="BH251" s="7">
        <v>1</v>
      </c>
      <c r="BI251" s="7">
        <v>0</v>
      </c>
      <c r="BJ251" s="7">
        <v>0</v>
      </c>
      <c r="BK251" s="7">
        <v>0</v>
      </c>
      <c r="BL251" s="7">
        <v>0</v>
      </c>
      <c r="BM251" s="7"/>
      <c r="BN251" s="7"/>
      <c r="BO251" s="7"/>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row>
    <row r="252" spans="4:104" x14ac:dyDescent="0.15">
      <c r="D252" s="2" t="s">
        <v>1714</v>
      </c>
      <c r="E252" s="7" t="s">
        <v>357</v>
      </c>
      <c r="F252" s="7" t="s">
        <v>897</v>
      </c>
      <c r="G252" s="7">
        <v>2012</v>
      </c>
      <c r="H252" s="7" t="s">
        <v>898</v>
      </c>
      <c r="I252" s="7" t="s">
        <v>98</v>
      </c>
      <c r="J252" s="7" t="s">
        <v>899</v>
      </c>
      <c r="K252" s="7" t="s">
        <v>900</v>
      </c>
      <c r="P252" t="s">
        <v>1772</v>
      </c>
      <c r="Q252" t="s">
        <v>1830</v>
      </c>
      <c r="R252" s="7" t="s">
        <v>1141</v>
      </c>
      <c r="X252" s="7" t="s">
        <v>1339</v>
      </c>
      <c r="Y252" s="7" t="s">
        <v>1171</v>
      </c>
      <c r="AA252" s="7">
        <v>1</v>
      </c>
      <c r="AB252" s="7">
        <v>0</v>
      </c>
      <c r="AC252" s="7">
        <v>0</v>
      </c>
      <c r="AD252" s="7">
        <v>0</v>
      </c>
      <c r="AE252" s="7">
        <v>0</v>
      </c>
      <c r="AF252" s="7">
        <v>0</v>
      </c>
      <c r="AG252" s="7">
        <v>0</v>
      </c>
      <c r="AH252" s="7">
        <v>0</v>
      </c>
      <c r="AI252" s="7">
        <v>0</v>
      </c>
      <c r="AJ252" s="7">
        <v>0</v>
      </c>
      <c r="AK252" s="7">
        <v>0</v>
      </c>
      <c r="AL252" s="7">
        <v>0</v>
      </c>
      <c r="AM252" s="7">
        <v>0</v>
      </c>
      <c r="AN252" s="7">
        <v>0</v>
      </c>
      <c r="AT252" s="7" t="s">
        <v>58</v>
      </c>
      <c r="AU252" s="6" t="s">
        <v>60</v>
      </c>
      <c r="AV252" t="s">
        <v>1423</v>
      </c>
      <c r="AW252" s="7" t="s">
        <v>1395</v>
      </c>
      <c r="BA252" s="7">
        <v>0</v>
      </c>
      <c r="BB252" s="7">
        <v>0</v>
      </c>
      <c r="BC252" s="7">
        <v>1</v>
      </c>
      <c r="BD252" s="7">
        <v>0</v>
      </c>
      <c r="BE252" s="7">
        <v>0</v>
      </c>
      <c r="BF252" s="7">
        <v>0</v>
      </c>
      <c r="BG252" s="7">
        <v>0</v>
      </c>
      <c r="BH252" s="7">
        <v>0</v>
      </c>
      <c r="BI252" s="7">
        <v>0</v>
      </c>
      <c r="BJ252" s="7">
        <v>0</v>
      </c>
      <c r="BK252" s="7">
        <v>0</v>
      </c>
      <c r="BL252" s="7">
        <v>0</v>
      </c>
      <c r="BM252" s="7"/>
      <c r="BN252" s="7"/>
      <c r="BO252" s="7"/>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row>
    <row r="253" spans="4:104" x14ac:dyDescent="0.15">
      <c r="D253" s="2" t="s">
        <v>1715</v>
      </c>
      <c r="E253" s="7" t="s">
        <v>357</v>
      </c>
      <c r="F253" s="7" t="s">
        <v>901</v>
      </c>
      <c r="G253" s="7">
        <v>2008</v>
      </c>
      <c r="H253" s="7" t="s">
        <v>902</v>
      </c>
      <c r="I253" s="7" t="s">
        <v>360</v>
      </c>
      <c r="J253" s="7">
        <v>64</v>
      </c>
      <c r="K253" s="7" t="s">
        <v>903</v>
      </c>
      <c r="R253" s="7"/>
      <c r="X253" s="7" t="s">
        <v>1340</v>
      </c>
      <c r="Y253" s="7" t="s">
        <v>1171</v>
      </c>
      <c r="AA253" s="7">
        <v>1</v>
      </c>
      <c r="AB253" s="7">
        <v>0</v>
      </c>
      <c r="AC253" s="7">
        <v>0</v>
      </c>
      <c r="AD253" s="7">
        <v>0</v>
      </c>
      <c r="AE253" s="7">
        <v>0</v>
      </c>
      <c r="AF253" s="7">
        <v>0</v>
      </c>
      <c r="AG253" s="7">
        <v>0</v>
      </c>
      <c r="AH253" s="7">
        <v>0</v>
      </c>
      <c r="AI253" s="7">
        <v>0</v>
      </c>
      <c r="AJ253" s="7">
        <v>0</v>
      </c>
      <c r="AK253" s="7">
        <v>0</v>
      </c>
      <c r="AL253" s="7">
        <v>0</v>
      </c>
      <c r="AM253" s="7">
        <v>0</v>
      </c>
      <c r="AN253" s="7">
        <v>0</v>
      </c>
      <c r="AT253" s="7" t="s">
        <v>58</v>
      </c>
      <c r="AU253" s="6" t="s">
        <v>60</v>
      </c>
      <c r="AV253" t="s">
        <v>1421</v>
      </c>
      <c r="AW253" s="7" t="s">
        <v>58</v>
      </c>
      <c r="BA253" s="7">
        <v>1</v>
      </c>
      <c r="BB253" s="7">
        <v>1</v>
      </c>
      <c r="BC253" s="7">
        <v>1</v>
      </c>
      <c r="BD253" s="7">
        <v>0</v>
      </c>
      <c r="BE253" s="7">
        <v>0</v>
      </c>
      <c r="BF253" s="7">
        <v>0</v>
      </c>
      <c r="BG253" s="7">
        <v>0</v>
      </c>
      <c r="BH253" s="7">
        <v>1</v>
      </c>
      <c r="BI253" s="7">
        <v>0</v>
      </c>
      <c r="BJ253" s="7">
        <v>0</v>
      </c>
      <c r="BK253" s="7">
        <v>0</v>
      </c>
      <c r="BL253" s="7">
        <v>0</v>
      </c>
      <c r="BM253" s="7"/>
      <c r="BN253" s="7"/>
      <c r="BO253" s="7"/>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row>
    <row r="254" spans="4:104" x14ac:dyDescent="0.15">
      <c r="D254" s="2" t="s">
        <v>1716</v>
      </c>
      <c r="E254" s="7" t="s">
        <v>357</v>
      </c>
      <c r="F254" s="7" t="s">
        <v>904</v>
      </c>
      <c r="G254" s="7">
        <v>2012</v>
      </c>
      <c r="H254" s="7" t="s">
        <v>905</v>
      </c>
      <c r="I254" s="7" t="s">
        <v>240</v>
      </c>
      <c r="J254" s="7">
        <v>14</v>
      </c>
      <c r="K254" s="7" t="s">
        <v>906</v>
      </c>
      <c r="P254" t="s">
        <v>1521</v>
      </c>
      <c r="Q254" t="s">
        <v>1831</v>
      </c>
      <c r="R254" s="7"/>
      <c r="X254" s="7" t="s">
        <v>1341</v>
      </c>
      <c r="Y254" s="7" t="s">
        <v>1177</v>
      </c>
      <c r="AA254" s="7">
        <v>0</v>
      </c>
      <c r="AB254" s="7">
        <v>0</v>
      </c>
      <c r="AC254" s="7">
        <v>0</v>
      </c>
      <c r="AD254" s="7">
        <v>1</v>
      </c>
      <c r="AE254" s="7">
        <v>1</v>
      </c>
      <c r="AF254" s="7">
        <v>0</v>
      </c>
      <c r="AG254" s="7">
        <v>0</v>
      </c>
      <c r="AH254" s="7">
        <v>0</v>
      </c>
      <c r="AI254" s="7">
        <v>0</v>
      </c>
      <c r="AJ254" s="7">
        <v>0</v>
      </c>
      <c r="AK254" s="7">
        <v>0</v>
      </c>
      <c r="AL254" s="7">
        <v>0</v>
      </c>
      <c r="AM254" s="7">
        <v>0</v>
      </c>
      <c r="AN254" s="7">
        <v>0</v>
      </c>
      <c r="AT254" s="7" t="s">
        <v>58</v>
      </c>
      <c r="AU254" s="6" t="s">
        <v>60</v>
      </c>
      <c r="AV254" t="s">
        <v>1423</v>
      </c>
      <c r="AW254" s="7" t="s">
        <v>60</v>
      </c>
      <c r="BA254" s="7">
        <v>1</v>
      </c>
      <c r="BB254" s="7">
        <v>0</v>
      </c>
      <c r="BC254" s="7">
        <v>1</v>
      </c>
      <c r="BD254" s="7">
        <v>0</v>
      </c>
      <c r="BE254" s="7">
        <v>0</v>
      </c>
      <c r="BF254" s="7">
        <v>0</v>
      </c>
      <c r="BG254" s="7">
        <v>1</v>
      </c>
      <c r="BH254" s="7">
        <v>1</v>
      </c>
      <c r="BI254" s="7">
        <v>0</v>
      </c>
      <c r="BJ254" s="7">
        <v>0</v>
      </c>
      <c r="BK254" s="7">
        <v>0</v>
      </c>
      <c r="BL254" s="7">
        <v>0</v>
      </c>
      <c r="BM254" s="7"/>
      <c r="BN254" s="7"/>
      <c r="BO254" s="7"/>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row>
    <row r="255" spans="4:104" x14ac:dyDescent="0.15">
      <c r="D255" s="2" t="s">
        <v>1717</v>
      </c>
      <c r="E255" s="7" t="s">
        <v>357</v>
      </c>
      <c r="F255" s="7" t="s">
        <v>907</v>
      </c>
      <c r="G255" s="7">
        <v>2011</v>
      </c>
      <c r="H255" s="7" t="s">
        <v>908</v>
      </c>
      <c r="I255" s="7" t="s">
        <v>769</v>
      </c>
      <c r="J255" s="7" t="s">
        <v>909</v>
      </c>
      <c r="K255" s="7" t="s">
        <v>910</v>
      </c>
      <c r="P255" t="s">
        <v>107</v>
      </c>
      <c r="Q255" t="s">
        <v>1832</v>
      </c>
      <c r="R255" s="7" t="s">
        <v>1142</v>
      </c>
      <c r="X255" s="7" t="s">
        <v>1342</v>
      </c>
      <c r="Y255" s="7" t="s">
        <v>1245</v>
      </c>
      <c r="AA255" s="7">
        <v>1</v>
      </c>
      <c r="AB255" s="7">
        <v>0</v>
      </c>
      <c r="AC255" s="7">
        <v>0</v>
      </c>
      <c r="AD255" s="7">
        <v>0</v>
      </c>
      <c r="AE255" s="7">
        <v>0</v>
      </c>
      <c r="AF255" s="7">
        <v>0</v>
      </c>
      <c r="AG255" s="7">
        <v>0</v>
      </c>
      <c r="AH255" s="7">
        <v>0</v>
      </c>
      <c r="AI255" s="7">
        <v>0</v>
      </c>
      <c r="AJ255" s="7">
        <v>0</v>
      </c>
      <c r="AK255" s="7">
        <v>0</v>
      </c>
      <c r="AL255" s="7">
        <v>0</v>
      </c>
      <c r="AM255" s="7">
        <v>0</v>
      </c>
      <c r="AN255" s="7">
        <v>0</v>
      </c>
      <c r="AT255" s="7" t="s">
        <v>58</v>
      </c>
      <c r="AU255" s="6" t="s">
        <v>60</v>
      </c>
      <c r="AV255" t="s">
        <v>1423</v>
      </c>
      <c r="AW255" s="7" t="s">
        <v>1395</v>
      </c>
      <c r="BA255" s="7">
        <v>1</v>
      </c>
      <c r="BB255" s="7">
        <v>0</v>
      </c>
      <c r="BC255" s="7">
        <v>1</v>
      </c>
      <c r="BD255" s="7">
        <v>0</v>
      </c>
      <c r="BE255" s="7">
        <v>0</v>
      </c>
      <c r="BF255" s="7">
        <v>0</v>
      </c>
      <c r="BG255" s="7">
        <v>0</v>
      </c>
      <c r="BH255" s="7">
        <v>0</v>
      </c>
      <c r="BI255" s="7">
        <v>0</v>
      </c>
      <c r="BJ255" s="7">
        <v>0</v>
      </c>
      <c r="BK255" s="7">
        <v>0</v>
      </c>
      <c r="BL255" s="7">
        <v>0</v>
      </c>
      <c r="BM255" s="7"/>
      <c r="BN255" s="7"/>
      <c r="BO255" s="7"/>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row>
    <row r="256" spans="4:104" x14ac:dyDescent="0.15">
      <c r="D256" s="2" t="s">
        <v>1718</v>
      </c>
      <c r="E256" s="7" t="s">
        <v>357</v>
      </c>
      <c r="F256" s="7" t="s">
        <v>911</v>
      </c>
      <c r="G256" s="7">
        <v>2012</v>
      </c>
      <c r="H256" s="7" t="s">
        <v>912</v>
      </c>
      <c r="I256" s="7" t="s">
        <v>913</v>
      </c>
      <c r="J256" s="7" t="s">
        <v>559</v>
      </c>
      <c r="K256" s="7" t="s">
        <v>914</v>
      </c>
      <c r="P256" t="s">
        <v>1027</v>
      </c>
      <c r="Q256" t="s">
        <v>1828</v>
      </c>
      <c r="R256" s="7" t="s">
        <v>1143</v>
      </c>
      <c r="X256" s="7" t="s">
        <v>1343</v>
      </c>
      <c r="Y256" s="7" t="s">
        <v>162</v>
      </c>
      <c r="AA256" s="7">
        <v>1</v>
      </c>
      <c r="AB256" s="7">
        <v>0</v>
      </c>
      <c r="AC256" s="7">
        <v>0</v>
      </c>
      <c r="AD256" s="7">
        <v>0</v>
      </c>
      <c r="AE256" s="7">
        <v>0</v>
      </c>
      <c r="AF256" s="7">
        <v>0</v>
      </c>
      <c r="AG256" s="7">
        <v>0</v>
      </c>
      <c r="AH256" s="7">
        <v>0</v>
      </c>
      <c r="AI256" s="7">
        <v>0</v>
      </c>
      <c r="AJ256" s="7">
        <v>0</v>
      </c>
      <c r="AK256" s="7">
        <v>0</v>
      </c>
      <c r="AL256" s="7">
        <v>0</v>
      </c>
      <c r="AM256" s="7">
        <v>0</v>
      </c>
      <c r="AN256" s="7">
        <v>0</v>
      </c>
      <c r="AT256" s="7" t="s">
        <v>58</v>
      </c>
      <c r="AU256" s="6" t="s">
        <v>60</v>
      </c>
      <c r="AV256" t="s">
        <v>1423</v>
      </c>
      <c r="AW256" s="7" t="s">
        <v>1395</v>
      </c>
      <c r="BA256" s="7">
        <v>0</v>
      </c>
      <c r="BB256" s="7">
        <v>1</v>
      </c>
      <c r="BC256" s="7">
        <v>1</v>
      </c>
      <c r="BD256" s="7">
        <v>0</v>
      </c>
      <c r="BE256" s="7">
        <v>0</v>
      </c>
      <c r="BF256" s="7">
        <v>0</v>
      </c>
      <c r="BG256" s="7">
        <v>0</v>
      </c>
      <c r="BH256" s="7">
        <v>0</v>
      </c>
      <c r="BI256" s="7">
        <v>0</v>
      </c>
      <c r="BJ256" s="7">
        <v>0</v>
      </c>
      <c r="BK256" s="7">
        <v>0</v>
      </c>
      <c r="BL256" s="7">
        <v>0</v>
      </c>
      <c r="BM256" s="7"/>
      <c r="BN256" s="7"/>
      <c r="BO256" s="7"/>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row>
    <row r="257" spans="4:104" x14ac:dyDescent="0.15">
      <c r="D257" s="2" t="s">
        <v>1718</v>
      </c>
      <c r="E257" s="7" t="s">
        <v>357</v>
      </c>
      <c r="F257" s="7" t="s">
        <v>911</v>
      </c>
      <c r="G257" s="7">
        <v>2012</v>
      </c>
      <c r="H257" s="7" t="s">
        <v>912</v>
      </c>
      <c r="I257" s="7" t="s">
        <v>913</v>
      </c>
      <c r="J257" s="7" t="s">
        <v>559</v>
      </c>
      <c r="K257" s="7" t="s">
        <v>914</v>
      </c>
      <c r="P257" t="s">
        <v>1027</v>
      </c>
      <c r="Q257" t="s">
        <v>1828</v>
      </c>
      <c r="R257" s="7" t="s">
        <v>1143</v>
      </c>
      <c r="X257" s="7" t="s">
        <v>1343</v>
      </c>
      <c r="Y257" s="7" t="s">
        <v>162</v>
      </c>
      <c r="AA257" s="7">
        <v>1</v>
      </c>
      <c r="AB257" s="7">
        <v>0</v>
      </c>
      <c r="AC257" s="7">
        <v>0</v>
      </c>
      <c r="AD257" s="7">
        <v>0</v>
      </c>
      <c r="AE257" s="7">
        <v>0</v>
      </c>
      <c r="AF257" s="7">
        <v>0</v>
      </c>
      <c r="AG257" s="7">
        <v>0</v>
      </c>
      <c r="AH257" s="7">
        <v>0</v>
      </c>
      <c r="AI257" s="7">
        <v>0</v>
      </c>
      <c r="AJ257" s="7">
        <v>0</v>
      </c>
      <c r="AK257" s="7">
        <v>0</v>
      </c>
      <c r="AL257" s="7">
        <v>0</v>
      </c>
      <c r="AM257" s="7">
        <v>0</v>
      </c>
      <c r="AN257" s="7">
        <v>0</v>
      </c>
      <c r="AT257" s="7" t="s">
        <v>58</v>
      </c>
      <c r="AU257" s="6" t="s">
        <v>60</v>
      </c>
      <c r="AV257" t="s">
        <v>1416</v>
      </c>
      <c r="AW257" s="7" t="s">
        <v>1395</v>
      </c>
      <c r="BA257" s="7">
        <v>0</v>
      </c>
      <c r="BB257" s="7">
        <v>1</v>
      </c>
      <c r="BC257" s="7">
        <v>1</v>
      </c>
      <c r="BD257" s="7">
        <v>0</v>
      </c>
      <c r="BE257" s="7">
        <v>0</v>
      </c>
      <c r="BF257" s="7">
        <v>0</v>
      </c>
      <c r="BG257" s="7">
        <v>0</v>
      </c>
      <c r="BH257" s="7">
        <v>0</v>
      </c>
      <c r="BI257" s="7">
        <v>0</v>
      </c>
      <c r="BJ257" s="7">
        <v>0</v>
      </c>
      <c r="BK257" s="7">
        <v>0</v>
      </c>
      <c r="BL257" s="7">
        <v>0</v>
      </c>
      <c r="BM257" s="7"/>
      <c r="BN257" s="7"/>
      <c r="BO257" s="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row>
    <row r="258" spans="4:104" ht="58" customHeight="1" x14ac:dyDescent="0.15">
      <c r="D258" s="2" t="s">
        <v>1719</v>
      </c>
      <c r="E258" s="7" t="s">
        <v>357</v>
      </c>
      <c r="F258" s="7" t="s">
        <v>915</v>
      </c>
      <c r="G258" s="7">
        <v>2007</v>
      </c>
      <c r="H258" s="7" t="s">
        <v>916</v>
      </c>
      <c r="I258" s="7" t="s">
        <v>917</v>
      </c>
      <c r="J258" s="7" t="s">
        <v>918</v>
      </c>
      <c r="K258" s="7" t="s">
        <v>919</v>
      </c>
      <c r="P258" t="s">
        <v>1789</v>
      </c>
      <c r="Q258" t="s">
        <v>1833</v>
      </c>
      <c r="R258" s="7" t="s">
        <v>1144</v>
      </c>
      <c r="X258" s="7" t="s">
        <v>1344</v>
      </c>
      <c r="Y258" s="7" t="s">
        <v>254</v>
      </c>
      <c r="AA258" s="7">
        <v>0</v>
      </c>
      <c r="AB258" s="7">
        <v>0</v>
      </c>
      <c r="AC258" s="7">
        <v>1</v>
      </c>
      <c r="AD258" s="7">
        <v>1</v>
      </c>
      <c r="AE258" s="7">
        <v>0</v>
      </c>
      <c r="AF258" s="7">
        <v>0</v>
      </c>
      <c r="AG258" s="7">
        <v>0</v>
      </c>
      <c r="AH258" s="7">
        <v>0</v>
      </c>
      <c r="AI258" s="7">
        <v>0</v>
      </c>
      <c r="AJ258" s="7">
        <v>0</v>
      </c>
      <c r="AK258" s="7">
        <v>0</v>
      </c>
      <c r="AL258" s="7">
        <v>0</v>
      </c>
      <c r="AM258" s="7">
        <v>0</v>
      </c>
      <c r="AN258" s="7">
        <v>0</v>
      </c>
      <c r="AT258" s="7" t="s">
        <v>58</v>
      </c>
      <c r="AU258" s="6" t="s">
        <v>60</v>
      </c>
      <c r="AV258" t="s">
        <v>1439</v>
      </c>
      <c r="AW258" s="7" t="s">
        <v>1395</v>
      </c>
      <c r="BA258" s="7">
        <v>0</v>
      </c>
      <c r="BB258" s="7">
        <v>0</v>
      </c>
      <c r="BC258" s="7">
        <v>0</v>
      </c>
      <c r="BD258" s="7">
        <v>0</v>
      </c>
      <c r="BE258" s="7">
        <v>0</v>
      </c>
      <c r="BF258" s="7">
        <v>0</v>
      </c>
      <c r="BG258" s="7">
        <v>0</v>
      </c>
      <c r="BH258" s="7">
        <v>1</v>
      </c>
      <c r="BI258" s="7">
        <v>0</v>
      </c>
      <c r="BJ258" s="7">
        <v>0</v>
      </c>
      <c r="BK258" s="7">
        <v>0</v>
      </c>
      <c r="BL258" s="7">
        <v>0</v>
      </c>
      <c r="BM258" s="7"/>
      <c r="BN258" s="7"/>
      <c r="BO258" s="7"/>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row>
    <row r="259" spans="4:104" x14ac:dyDescent="0.15">
      <c r="D259" s="2" t="s">
        <v>1720</v>
      </c>
      <c r="E259" s="7" t="s">
        <v>357</v>
      </c>
      <c r="F259" s="7" t="s">
        <v>920</v>
      </c>
      <c r="G259" s="7">
        <v>2013</v>
      </c>
      <c r="H259" s="7" t="s">
        <v>921</v>
      </c>
      <c r="I259" s="7" t="s">
        <v>536</v>
      </c>
      <c r="J259" s="7"/>
      <c r="K259" s="7"/>
      <c r="P259" t="s">
        <v>1837</v>
      </c>
      <c r="Q259" t="s">
        <v>1834</v>
      </c>
      <c r="R259" s="7" t="s">
        <v>1145</v>
      </c>
      <c r="X259" s="7" t="s">
        <v>1345</v>
      </c>
      <c r="Y259" s="7" t="s">
        <v>178</v>
      </c>
      <c r="AA259" s="7">
        <v>1</v>
      </c>
      <c r="AB259" s="7">
        <v>0</v>
      </c>
      <c r="AC259" s="7">
        <v>0</v>
      </c>
      <c r="AD259" s="7">
        <v>0</v>
      </c>
      <c r="AE259" s="7">
        <v>0</v>
      </c>
      <c r="AF259" s="7">
        <v>0</v>
      </c>
      <c r="AG259" s="7">
        <v>0</v>
      </c>
      <c r="AH259" s="7">
        <v>0</v>
      </c>
      <c r="AI259" s="7">
        <v>0</v>
      </c>
      <c r="AJ259" s="7">
        <v>0</v>
      </c>
      <c r="AK259" s="7">
        <v>0</v>
      </c>
      <c r="AL259" s="7">
        <v>0</v>
      </c>
      <c r="AM259" s="7">
        <v>0</v>
      </c>
      <c r="AN259" s="7">
        <v>0</v>
      </c>
      <c r="AT259" s="7" t="s">
        <v>58</v>
      </c>
      <c r="AU259" s="6" t="s">
        <v>60</v>
      </c>
      <c r="AV259" t="s">
        <v>1420</v>
      </c>
      <c r="AW259" s="7" t="s">
        <v>1395</v>
      </c>
      <c r="BA259" s="7">
        <v>0</v>
      </c>
      <c r="BB259" s="7">
        <v>0</v>
      </c>
      <c r="BC259" s="7">
        <v>1</v>
      </c>
      <c r="BD259" s="7">
        <v>0</v>
      </c>
      <c r="BE259" s="7">
        <v>0</v>
      </c>
      <c r="BF259" s="7">
        <v>0</v>
      </c>
      <c r="BG259" s="7">
        <v>0</v>
      </c>
      <c r="BH259" s="7">
        <v>0</v>
      </c>
      <c r="BI259" s="7">
        <v>0</v>
      </c>
      <c r="BJ259" s="7">
        <v>0</v>
      </c>
      <c r="BK259" s="7">
        <v>0</v>
      </c>
      <c r="BL259" s="7">
        <v>0</v>
      </c>
      <c r="BM259" s="7"/>
      <c r="BN259" s="7"/>
      <c r="BO259" s="7"/>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row>
    <row r="260" spans="4:104" x14ac:dyDescent="0.15">
      <c r="D260" s="2" t="s">
        <v>1721</v>
      </c>
      <c r="E260" s="7" t="s">
        <v>570</v>
      </c>
      <c r="F260" s="7" t="s">
        <v>922</v>
      </c>
      <c r="G260" s="7">
        <v>2013</v>
      </c>
      <c r="H260" s="7" t="s">
        <v>923</v>
      </c>
      <c r="I260" s="7"/>
      <c r="J260" s="7"/>
      <c r="K260" s="7"/>
      <c r="R260" s="7"/>
      <c r="X260" s="7" t="s">
        <v>1346</v>
      </c>
      <c r="Y260" s="7" t="s">
        <v>1177</v>
      </c>
      <c r="AA260" s="7">
        <v>1</v>
      </c>
      <c r="AB260" s="7">
        <v>0</v>
      </c>
      <c r="AC260" s="7">
        <v>0</v>
      </c>
      <c r="AD260" s="7">
        <v>0</v>
      </c>
      <c r="AE260" s="7">
        <v>0</v>
      </c>
      <c r="AF260" s="7">
        <v>0</v>
      </c>
      <c r="AG260" s="7">
        <v>0</v>
      </c>
      <c r="AH260" s="7">
        <v>0</v>
      </c>
      <c r="AI260" s="7">
        <v>0</v>
      </c>
      <c r="AJ260" s="7">
        <v>0</v>
      </c>
      <c r="AK260" s="7">
        <v>0</v>
      </c>
      <c r="AL260" s="7">
        <v>0</v>
      </c>
      <c r="AM260" s="7">
        <v>0</v>
      </c>
      <c r="AN260" s="7">
        <v>0</v>
      </c>
      <c r="AT260" s="7" t="s">
        <v>58</v>
      </c>
      <c r="AU260" s="6" t="s">
        <v>60</v>
      </c>
      <c r="AV260" t="s">
        <v>1440</v>
      </c>
      <c r="AW260" s="7" t="s">
        <v>1395</v>
      </c>
      <c r="BA260" s="7">
        <v>1</v>
      </c>
      <c r="BB260" s="7">
        <v>1</v>
      </c>
      <c r="BC260" s="7">
        <v>1</v>
      </c>
      <c r="BD260" s="7">
        <v>0</v>
      </c>
      <c r="BE260" s="7">
        <v>0</v>
      </c>
      <c r="BF260" s="7">
        <v>0</v>
      </c>
      <c r="BG260" s="7">
        <v>0</v>
      </c>
      <c r="BH260" s="7">
        <v>0</v>
      </c>
      <c r="BI260" s="7">
        <v>0</v>
      </c>
      <c r="BJ260" s="7">
        <v>0</v>
      </c>
      <c r="BK260" s="7">
        <v>0</v>
      </c>
      <c r="BL260" s="7">
        <v>0</v>
      </c>
      <c r="BM260" s="7"/>
      <c r="BN260" s="7"/>
      <c r="BO260" s="7"/>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row>
    <row r="261" spans="4:104" x14ac:dyDescent="0.15">
      <c r="D261" s="2" t="s">
        <v>1721</v>
      </c>
      <c r="E261" s="7" t="s">
        <v>570</v>
      </c>
      <c r="F261" s="7" t="s">
        <v>922</v>
      </c>
      <c r="G261" s="7">
        <v>2013</v>
      </c>
      <c r="H261" s="7" t="s">
        <v>923</v>
      </c>
      <c r="I261" s="7"/>
      <c r="J261" s="7"/>
      <c r="K261" s="7"/>
      <c r="R261" s="7"/>
      <c r="X261" s="7" t="s">
        <v>1346</v>
      </c>
      <c r="Y261" s="7" t="s">
        <v>1177</v>
      </c>
      <c r="AA261" s="7">
        <v>1</v>
      </c>
      <c r="AB261" s="7">
        <v>0</v>
      </c>
      <c r="AC261" s="7">
        <v>0</v>
      </c>
      <c r="AD261" s="7">
        <v>0</v>
      </c>
      <c r="AE261" s="7">
        <v>0</v>
      </c>
      <c r="AF261" s="7">
        <v>0</v>
      </c>
      <c r="AG261" s="7">
        <v>0</v>
      </c>
      <c r="AH261" s="7">
        <v>0</v>
      </c>
      <c r="AI261" s="7">
        <v>0</v>
      </c>
      <c r="AJ261" s="7">
        <v>0</v>
      </c>
      <c r="AK261" s="7">
        <v>0</v>
      </c>
      <c r="AL261" s="7">
        <v>0</v>
      </c>
      <c r="AM261" s="7">
        <v>0</v>
      </c>
      <c r="AN261" s="7">
        <v>0</v>
      </c>
      <c r="AT261" s="7" t="s">
        <v>58</v>
      </c>
      <c r="AU261" s="6" t="s">
        <v>60</v>
      </c>
      <c r="AV261" t="s">
        <v>1437</v>
      </c>
      <c r="AW261" s="7" t="s">
        <v>1395</v>
      </c>
      <c r="BA261" s="7">
        <v>1</v>
      </c>
      <c r="BB261" s="7">
        <v>1</v>
      </c>
      <c r="BC261" s="7">
        <v>1</v>
      </c>
      <c r="BD261" s="7">
        <v>0</v>
      </c>
      <c r="BE261" s="7">
        <v>0</v>
      </c>
      <c r="BF261" s="7">
        <v>0</v>
      </c>
      <c r="BG261" s="7">
        <v>0</v>
      </c>
      <c r="BH261" s="7">
        <v>0</v>
      </c>
      <c r="BI261" s="7">
        <v>0</v>
      </c>
      <c r="BJ261" s="7">
        <v>0</v>
      </c>
      <c r="BK261" s="7">
        <v>0</v>
      </c>
      <c r="BL261" s="7">
        <v>0</v>
      </c>
      <c r="BM261" s="7"/>
      <c r="BN261" s="7"/>
      <c r="BO261" s="7"/>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row>
    <row r="262" spans="4:104" x14ac:dyDescent="0.15">
      <c r="D262" s="2" t="s">
        <v>1722</v>
      </c>
      <c r="E262" s="7" t="s">
        <v>357</v>
      </c>
      <c r="F262" s="7" t="s">
        <v>924</v>
      </c>
      <c r="G262" s="7">
        <v>2011</v>
      </c>
      <c r="H262" s="7" t="s">
        <v>925</v>
      </c>
      <c r="I262" s="7" t="s">
        <v>555</v>
      </c>
      <c r="J262" s="7">
        <v>87</v>
      </c>
      <c r="K262" s="7" t="s">
        <v>926</v>
      </c>
      <c r="P262" t="s">
        <v>1836</v>
      </c>
      <c r="Q262" t="s">
        <v>1835</v>
      </c>
      <c r="R262" s="7"/>
      <c r="X262" s="7" t="s">
        <v>1347</v>
      </c>
      <c r="Y262" s="7" t="s">
        <v>178</v>
      </c>
      <c r="AA262" s="7">
        <v>1</v>
      </c>
      <c r="AB262" s="7">
        <v>0</v>
      </c>
      <c r="AC262" s="7">
        <v>0</v>
      </c>
      <c r="AD262" s="7">
        <v>0</v>
      </c>
      <c r="AE262" s="7">
        <v>0</v>
      </c>
      <c r="AF262" s="7">
        <v>0</v>
      </c>
      <c r="AG262" s="7">
        <v>0</v>
      </c>
      <c r="AH262" s="7">
        <v>0</v>
      </c>
      <c r="AI262" s="7">
        <v>0</v>
      </c>
      <c r="AJ262" s="7">
        <v>0</v>
      </c>
      <c r="AK262" s="7">
        <v>0</v>
      </c>
      <c r="AL262" s="7">
        <v>0</v>
      </c>
      <c r="AM262" s="7">
        <v>0</v>
      </c>
      <c r="AN262" s="7">
        <v>0</v>
      </c>
      <c r="AT262" s="7" t="s">
        <v>60</v>
      </c>
      <c r="AU262" s="6" t="s">
        <v>60</v>
      </c>
      <c r="AV262" t="s">
        <v>1425</v>
      </c>
      <c r="AW262" s="7" t="s">
        <v>1395</v>
      </c>
      <c r="BA262" s="7">
        <v>0</v>
      </c>
      <c r="BB262" s="7">
        <v>1</v>
      </c>
      <c r="BC262" s="7">
        <v>1</v>
      </c>
      <c r="BD262" s="7">
        <v>0</v>
      </c>
      <c r="BE262" s="7">
        <v>0</v>
      </c>
      <c r="BF262" s="7">
        <v>0</v>
      </c>
      <c r="BG262" s="7">
        <v>0</v>
      </c>
      <c r="BH262" s="7">
        <v>0</v>
      </c>
      <c r="BI262" s="7">
        <v>0</v>
      </c>
      <c r="BJ262" s="7">
        <v>0</v>
      </c>
      <c r="BK262" s="7">
        <v>0</v>
      </c>
      <c r="BL262" s="7">
        <v>1</v>
      </c>
      <c r="BM262" s="7"/>
      <c r="BN262" s="7"/>
      <c r="BO262" s="7"/>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row>
    <row r="263" spans="4:104" x14ac:dyDescent="0.15">
      <c r="D263" s="2" t="s">
        <v>1722</v>
      </c>
      <c r="E263" s="7" t="s">
        <v>357</v>
      </c>
      <c r="F263" s="7" t="s">
        <v>924</v>
      </c>
      <c r="G263" s="7">
        <v>2011</v>
      </c>
      <c r="H263" s="7" t="s">
        <v>925</v>
      </c>
      <c r="I263" s="7" t="s">
        <v>555</v>
      </c>
      <c r="J263" s="7">
        <v>87</v>
      </c>
      <c r="K263" s="7" t="s">
        <v>926</v>
      </c>
      <c r="P263" t="s">
        <v>1836</v>
      </c>
      <c r="Q263" t="s">
        <v>1835</v>
      </c>
      <c r="R263" s="7"/>
      <c r="X263" s="7" t="s">
        <v>1347</v>
      </c>
      <c r="Y263" s="7" t="s">
        <v>178</v>
      </c>
      <c r="AA263" s="7">
        <v>1</v>
      </c>
      <c r="AB263" s="7">
        <v>0</v>
      </c>
      <c r="AC263" s="7">
        <v>0</v>
      </c>
      <c r="AD263" s="7">
        <v>0</v>
      </c>
      <c r="AE263" s="7">
        <v>0</v>
      </c>
      <c r="AF263" s="7">
        <v>0</v>
      </c>
      <c r="AG263" s="7">
        <v>0</v>
      </c>
      <c r="AH263" s="7">
        <v>0</v>
      </c>
      <c r="AI263" s="7">
        <v>0</v>
      </c>
      <c r="AJ263" s="7">
        <v>0</v>
      </c>
      <c r="AK263" s="7">
        <v>0</v>
      </c>
      <c r="AL263" s="7">
        <v>0</v>
      </c>
      <c r="AM263" s="7">
        <v>0</v>
      </c>
      <c r="AN263" s="7">
        <v>0</v>
      </c>
      <c r="AT263" s="7" t="s">
        <v>60</v>
      </c>
      <c r="AU263" s="6" t="s">
        <v>60</v>
      </c>
      <c r="AV263" t="s">
        <v>1448</v>
      </c>
      <c r="AW263" s="7" t="s">
        <v>1395</v>
      </c>
      <c r="BA263" s="7">
        <v>0</v>
      </c>
      <c r="BB263" s="7">
        <v>1</v>
      </c>
      <c r="BC263" s="7">
        <v>1</v>
      </c>
      <c r="BD263" s="7">
        <v>0</v>
      </c>
      <c r="BE263" s="7">
        <v>0</v>
      </c>
      <c r="BF263" s="7">
        <v>0</v>
      </c>
      <c r="BG263" s="7">
        <v>0</v>
      </c>
      <c r="BH263" s="7">
        <v>0</v>
      </c>
      <c r="BI263" s="7">
        <v>0</v>
      </c>
      <c r="BJ263" s="7">
        <v>0</v>
      </c>
      <c r="BK263" s="7">
        <v>0</v>
      </c>
      <c r="BL263" s="7">
        <v>1</v>
      </c>
      <c r="BM263" s="7"/>
      <c r="BN263" s="7"/>
      <c r="BO263" s="7"/>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row>
    <row r="264" spans="4:104" x14ac:dyDescent="0.15">
      <c r="D264" s="2" t="s">
        <v>1722</v>
      </c>
      <c r="E264" s="7" t="s">
        <v>357</v>
      </c>
      <c r="F264" s="7" t="s">
        <v>924</v>
      </c>
      <c r="G264" s="7">
        <v>2011</v>
      </c>
      <c r="H264" s="7" t="s">
        <v>925</v>
      </c>
      <c r="I264" s="7" t="s">
        <v>555</v>
      </c>
      <c r="J264" s="7">
        <v>87</v>
      </c>
      <c r="K264" s="7" t="s">
        <v>926</v>
      </c>
      <c r="P264" t="s">
        <v>1836</v>
      </c>
      <c r="Q264" t="s">
        <v>1835</v>
      </c>
      <c r="R264" s="7"/>
      <c r="X264" s="7" t="s">
        <v>1347</v>
      </c>
      <c r="Y264" s="7" t="s">
        <v>178</v>
      </c>
      <c r="AA264" s="7">
        <v>1</v>
      </c>
      <c r="AB264" s="7">
        <v>0</v>
      </c>
      <c r="AC264" s="7">
        <v>0</v>
      </c>
      <c r="AD264" s="7">
        <v>0</v>
      </c>
      <c r="AE264" s="7">
        <v>0</v>
      </c>
      <c r="AF264" s="7">
        <v>0</v>
      </c>
      <c r="AG264" s="7">
        <v>0</v>
      </c>
      <c r="AH264" s="7">
        <v>0</v>
      </c>
      <c r="AI264" s="7">
        <v>0</v>
      </c>
      <c r="AJ264" s="7">
        <v>0</v>
      </c>
      <c r="AK264" s="7">
        <v>0</v>
      </c>
      <c r="AL264" s="7">
        <v>0</v>
      </c>
      <c r="AM264" s="7">
        <v>0</v>
      </c>
      <c r="AN264" s="7">
        <v>0</v>
      </c>
      <c r="AT264" s="7" t="s">
        <v>60</v>
      </c>
      <c r="AU264" s="6" t="s">
        <v>60</v>
      </c>
      <c r="AV264" t="s">
        <v>1442</v>
      </c>
      <c r="AW264" s="7" t="s">
        <v>1395</v>
      </c>
      <c r="BA264" s="7">
        <v>0</v>
      </c>
      <c r="BB264" s="7">
        <v>1</v>
      </c>
      <c r="BC264" s="7">
        <v>1</v>
      </c>
      <c r="BD264" s="7">
        <v>0</v>
      </c>
      <c r="BE264" s="7">
        <v>0</v>
      </c>
      <c r="BF264" s="7">
        <v>0</v>
      </c>
      <c r="BG264" s="7">
        <v>0</v>
      </c>
      <c r="BH264" s="7">
        <v>0</v>
      </c>
      <c r="BI264" s="7">
        <v>0</v>
      </c>
      <c r="BJ264" s="7">
        <v>0</v>
      </c>
      <c r="BK264" s="7">
        <v>0</v>
      </c>
      <c r="BL264" s="7">
        <v>1</v>
      </c>
      <c r="BM264" s="7"/>
      <c r="BN264" s="7"/>
      <c r="BO264" s="7"/>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row>
    <row r="265" spans="4:104" x14ac:dyDescent="0.15">
      <c r="D265" s="2" t="s">
        <v>1723</v>
      </c>
      <c r="E265" s="7" t="s">
        <v>357</v>
      </c>
      <c r="F265" s="7" t="s">
        <v>927</v>
      </c>
      <c r="G265" s="7">
        <v>2005</v>
      </c>
      <c r="H265" s="7" t="s">
        <v>928</v>
      </c>
      <c r="I265" s="7" t="s">
        <v>929</v>
      </c>
      <c r="J265" s="7">
        <v>85</v>
      </c>
      <c r="K265" s="7" t="s">
        <v>930</v>
      </c>
      <c r="R265" s="7"/>
      <c r="X265" s="7" t="s">
        <v>1348</v>
      </c>
      <c r="Y265" s="7" t="s">
        <v>1177</v>
      </c>
      <c r="AA265" s="7">
        <v>1</v>
      </c>
      <c r="AB265" s="7">
        <v>0</v>
      </c>
      <c r="AC265" s="7">
        <v>0</v>
      </c>
      <c r="AD265" s="7">
        <v>0</v>
      </c>
      <c r="AE265" s="7">
        <v>0</v>
      </c>
      <c r="AF265" s="7">
        <v>0</v>
      </c>
      <c r="AG265" s="7">
        <v>0</v>
      </c>
      <c r="AH265" s="7">
        <v>0</v>
      </c>
      <c r="AI265" s="7">
        <v>0</v>
      </c>
      <c r="AJ265" s="7">
        <v>0</v>
      </c>
      <c r="AK265" s="7">
        <v>0</v>
      </c>
      <c r="AL265" s="7">
        <v>0</v>
      </c>
      <c r="AM265" s="7">
        <v>0</v>
      </c>
      <c r="AN265" s="7">
        <v>0</v>
      </c>
      <c r="AT265" s="7" t="s">
        <v>58</v>
      </c>
      <c r="AU265" s="6" t="s">
        <v>60</v>
      </c>
      <c r="AV265" t="s">
        <v>1425</v>
      </c>
      <c r="AW265" s="7" t="s">
        <v>1395</v>
      </c>
      <c r="BA265" s="7">
        <v>0</v>
      </c>
      <c r="BB265" s="7">
        <v>1</v>
      </c>
      <c r="BC265" s="7">
        <v>1</v>
      </c>
      <c r="BD265" s="7">
        <v>0</v>
      </c>
      <c r="BE265" s="7">
        <v>0</v>
      </c>
      <c r="BF265" s="7">
        <v>0</v>
      </c>
      <c r="BG265" s="7">
        <v>0</v>
      </c>
      <c r="BH265" s="7">
        <v>0</v>
      </c>
      <c r="BI265" s="7">
        <v>0</v>
      </c>
      <c r="BJ265" s="7">
        <v>0</v>
      </c>
      <c r="BK265" s="7">
        <v>0</v>
      </c>
      <c r="BL265" s="7">
        <v>0</v>
      </c>
      <c r="BM265" s="7"/>
      <c r="BN265" s="7"/>
      <c r="BO265" s="7"/>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row>
    <row r="266" spans="4:104" x14ac:dyDescent="0.15">
      <c r="D266" s="2" t="s">
        <v>1723</v>
      </c>
      <c r="E266" s="7" t="s">
        <v>357</v>
      </c>
      <c r="F266" s="7" t="s">
        <v>927</v>
      </c>
      <c r="G266" s="7">
        <v>2005</v>
      </c>
      <c r="H266" s="7" t="s">
        <v>928</v>
      </c>
      <c r="I266" s="7" t="s">
        <v>929</v>
      </c>
      <c r="J266" s="7">
        <v>85</v>
      </c>
      <c r="K266" s="7" t="s">
        <v>930</v>
      </c>
      <c r="R266" s="7"/>
      <c r="X266" s="7" t="s">
        <v>1348</v>
      </c>
      <c r="Y266" s="7" t="s">
        <v>1177</v>
      </c>
      <c r="AA266" s="7">
        <v>1</v>
      </c>
      <c r="AB266" s="7">
        <v>0</v>
      </c>
      <c r="AC266" s="7">
        <v>0</v>
      </c>
      <c r="AD266" s="7">
        <v>0</v>
      </c>
      <c r="AE266" s="7">
        <v>0</v>
      </c>
      <c r="AF266" s="7">
        <v>0</v>
      </c>
      <c r="AG266" s="7">
        <v>0</v>
      </c>
      <c r="AH266" s="7">
        <v>0</v>
      </c>
      <c r="AI266" s="7">
        <v>0</v>
      </c>
      <c r="AJ266" s="7">
        <v>0</v>
      </c>
      <c r="AK266" s="7">
        <v>0</v>
      </c>
      <c r="AL266" s="7">
        <v>0</v>
      </c>
      <c r="AM266" s="7">
        <v>0</v>
      </c>
      <c r="AN266" s="7">
        <v>0</v>
      </c>
      <c r="AT266" s="7" t="s">
        <v>58</v>
      </c>
      <c r="AU266" s="6" t="s">
        <v>60</v>
      </c>
      <c r="AV266" t="s">
        <v>1453</v>
      </c>
      <c r="AW266" s="7" t="s">
        <v>1395</v>
      </c>
      <c r="BA266" s="7">
        <v>0</v>
      </c>
      <c r="BB266" s="7">
        <v>1</v>
      </c>
      <c r="BC266" s="7">
        <v>1</v>
      </c>
      <c r="BD266" s="7">
        <v>0</v>
      </c>
      <c r="BE266" s="7">
        <v>0</v>
      </c>
      <c r="BF266" s="7">
        <v>0</v>
      </c>
      <c r="BG266" s="7">
        <v>0</v>
      </c>
      <c r="BH266" s="7">
        <v>0</v>
      </c>
      <c r="BI266" s="7">
        <v>0</v>
      </c>
      <c r="BJ266" s="7">
        <v>0</v>
      </c>
      <c r="BK266" s="7">
        <v>0</v>
      </c>
      <c r="BL266" s="7">
        <v>0</v>
      </c>
      <c r="BM266" s="7"/>
      <c r="BN266" s="7"/>
      <c r="BO266" s="7"/>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row>
    <row r="267" spans="4:104" x14ac:dyDescent="0.15">
      <c r="D267" s="2" t="s">
        <v>1724</v>
      </c>
      <c r="E267" s="7" t="s">
        <v>357</v>
      </c>
      <c r="F267" s="7" t="s">
        <v>931</v>
      </c>
      <c r="G267" s="7">
        <v>2010</v>
      </c>
      <c r="H267" s="7" t="s">
        <v>932</v>
      </c>
      <c r="I267" s="7" t="s">
        <v>510</v>
      </c>
      <c r="J267" s="7">
        <v>38</v>
      </c>
      <c r="K267" s="7" t="s">
        <v>933</v>
      </c>
      <c r="P267" t="s">
        <v>1809</v>
      </c>
      <c r="Q267" t="s">
        <v>1838</v>
      </c>
      <c r="R267" s="7" t="s">
        <v>1146</v>
      </c>
      <c r="X267" s="7" t="s">
        <v>1349</v>
      </c>
      <c r="Y267" s="7" t="s">
        <v>1197</v>
      </c>
      <c r="AA267" s="7">
        <v>1</v>
      </c>
      <c r="AB267" s="7">
        <v>0</v>
      </c>
      <c r="AC267" s="7">
        <v>0</v>
      </c>
      <c r="AD267" s="7">
        <v>0</v>
      </c>
      <c r="AE267" s="7">
        <v>0</v>
      </c>
      <c r="AF267" s="7">
        <v>0</v>
      </c>
      <c r="AG267" s="7">
        <v>0</v>
      </c>
      <c r="AH267" s="7">
        <v>0</v>
      </c>
      <c r="AI267" s="7">
        <v>0</v>
      </c>
      <c r="AJ267" s="7">
        <v>0</v>
      </c>
      <c r="AK267" s="7">
        <v>0</v>
      </c>
      <c r="AL267" s="7">
        <v>0</v>
      </c>
      <c r="AM267" s="7">
        <v>0</v>
      </c>
      <c r="AN267" s="7">
        <v>0</v>
      </c>
      <c r="AT267" s="7" t="s">
        <v>58</v>
      </c>
      <c r="AU267" s="6" t="s">
        <v>60</v>
      </c>
      <c r="AV267" t="s">
        <v>1423</v>
      </c>
      <c r="AW267" s="7" t="s">
        <v>1395</v>
      </c>
      <c r="BA267" s="7">
        <v>1</v>
      </c>
      <c r="BB267" s="7">
        <v>0</v>
      </c>
      <c r="BC267" s="7">
        <v>1</v>
      </c>
      <c r="BD267" s="7">
        <v>0</v>
      </c>
      <c r="BE267" s="7">
        <v>0</v>
      </c>
      <c r="BF267" s="7">
        <v>0</v>
      </c>
      <c r="BG267" s="7">
        <v>0</v>
      </c>
      <c r="BH267" s="7">
        <v>0</v>
      </c>
      <c r="BI267" s="7">
        <v>0</v>
      </c>
      <c r="BJ267" s="7">
        <v>0</v>
      </c>
      <c r="BK267" s="7">
        <v>0</v>
      </c>
      <c r="BL267" s="7">
        <v>0</v>
      </c>
      <c r="BM267" s="7"/>
      <c r="BN267" s="7"/>
      <c r="BO267" s="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row>
    <row r="268" spans="4:104" x14ac:dyDescent="0.15">
      <c r="D268" s="2" t="s">
        <v>1725</v>
      </c>
      <c r="E268" s="7" t="s">
        <v>357</v>
      </c>
      <c r="F268" s="7" t="s">
        <v>934</v>
      </c>
      <c r="G268" s="7">
        <v>2004</v>
      </c>
      <c r="H268" s="7" t="s">
        <v>935</v>
      </c>
      <c r="I268" s="7" t="s">
        <v>408</v>
      </c>
      <c r="J268" s="7" t="s">
        <v>936</v>
      </c>
      <c r="K268" s="7" t="s">
        <v>937</v>
      </c>
      <c r="R268" s="7"/>
      <c r="X268" s="7" t="s">
        <v>1350</v>
      </c>
      <c r="Y268" s="7" t="s">
        <v>184</v>
      </c>
      <c r="AA268" s="7">
        <v>1</v>
      </c>
      <c r="AB268" s="7">
        <v>0</v>
      </c>
      <c r="AC268" s="7">
        <v>0</v>
      </c>
      <c r="AD268" s="7">
        <v>0</v>
      </c>
      <c r="AE268" s="7">
        <v>0</v>
      </c>
      <c r="AF268" s="7">
        <v>0</v>
      </c>
      <c r="AG268" s="7">
        <v>1</v>
      </c>
      <c r="AH268" s="7">
        <v>0</v>
      </c>
      <c r="AI268" s="7">
        <v>0</v>
      </c>
      <c r="AJ268" s="7">
        <v>0</v>
      </c>
      <c r="AK268" s="7">
        <v>0</v>
      </c>
      <c r="AL268" s="7">
        <v>0</v>
      </c>
      <c r="AM268" s="7">
        <v>0</v>
      </c>
      <c r="AN268" s="7">
        <v>0</v>
      </c>
      <c r="AT268" s="7" t="s">
        <v>58</v>
      </c>
      <c r="AU268" s="6" t="s">
        <v>60</v>
      </c>
      <c r="AV268" t="s">
        <v>1423</v>
      </c>
      <c r="AW268" s="7" t="s">
        <v>58</v>
      </c>
      <c r="BA268" s="7">
        <v>0</v>
      </c>
      <c r="BB268" s="7">
        <v>0</v>
      </c>
      <c r="BC268" s="7">
        <v>1</v>
      </c>
      <c r="BD268" s="7">
        <v>0</v>
      </c>
      <c r="BE268" s="7">
        <v>0</v>
      </c>
      <c r="BF268" s="7">
        <v>0</v>
      </c>
      <c r="BG268" s="7">
        <v>0</v>
      </c>
      <c r="BH268" s="7">
        <v>1</v>
      </c>
      <c r="BI268" s="7">
        <v>0</v>
      </c>
      <c r="BJ268" s="7">
        <v>0</v>
      </c>
      <c r="BK268" s="7">
        <v>0</v>
      </c>
      <c r="BL268" s="7">
        <v>0</v>
      </c>
      <c r="BM268" s="7"/>
      <c r="BN268" s="7"/>
      <c r="BO268" s="7"/>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row>
    <row r="269" spans="4:104" x14ac:dyDescent="0.15">
      <c r="D269" s="2" t="s">
        <v>1726</v>
      </c>
      <c r="E269" s="7" t="s">
        <v>357</v>
      </c>
      <c r="F269" s="7" t="s">
        <v>938</v>
      </c>
      <c r="G269" s="7">
        <v>2000</v>
      </c>
      <c r="H269" s="7" t="s">
        <v>939</v>
      </c>
      <c r="I269" s="7" t="s">
        <v>360</v>
      </c>
      <c r="J269" s="7">
        <v>32</v>
      </c>
      <c r="K269" s="7" t="s">
        <v>940</v>
      </c>
      <c r="P269" t="s">
        <v>1027</v>
      </c>
      <c r="Q269" t="s">
        <v>1516</v>
      </c>
      <c r="R269" s="7"/>
      <c r="X269" s="7" t="s">
        <v>1352</v>
      </c>
      <c r="Y269" s="7" t="s">
        <v>1351</v>
      </c>
      <c r="AA269" s="7">
        <v>1</v>
      </c>
      <c r="AB269" s="7">
        <v>0</v>
      </c>
      <c r="AC269" s="7">
        <v>0</v>
      </c>
      <c r="AD269" s="7">
        <v>0</v>
      </c>
      <c r="AE269" s="7">
        <v>0</v>
      </c>
      <c r="AF269" s="7">
        <v>0</v>
      </c>
      <c r="AG269" s="7">
        <v>0</v>
      </c>
      <c r="AH269" s="7">
        <v>0</v>
      </c>
      <c r="AI269" s="7">
        <v>0</v>
      </c>
      <c r="AJ269" s="7">
        <v>0</v>
      </c>
      <c r="AK269" s="7">
        <v>0</v>
      </c>
      <c r="AL269" s="7">
        <v>0</v>
      </c>
      <c r="AM269" s="7">
        <v>0</v>
      </c>
      <c r="AN269" s="7">
        <v>0</v>
      </c>
      <c r="AT269" s="7" t="s">
        <v>58</v>
      </c>
      <c r="AU269" s="6" t="s">
        <v>60</v>
      </c>
      <c r="AV269" t="s">
        <v>1432</v>
      </c>
      <c r="AW269" s="7" t="s">
        <v>1395</v>
      </c>
      <c r="BA269" s="7">
        <v>1</v>
      </c>
      <c r="BB269" s="7">
        <v>0</v>
      </c>
      <c r="BC269" s="7">
        <v>1</v>
      </c>
      <c r="BD269" s="7">
        <v>0</v>
      </c>
      <c r="BE269" s="7">
        <v>0</v>
      </c>
      <c r="BF269" s="7">
        <v>1</v>
      </c>
      <c r="BG269" s="7">
        <v>0</v>
      </c>
      <c r="BH269" s="7">
        <v>0</v>
      </c>
      <c r="BI269" s="7">
        <v>0</v>
      </c>
      <c r="BJ269" s="7">
        <v>1</v>
      </c>
      <c r="BK269" s="7">
        <v>0</v>
      </c>
      <c r="BL269" s="7">
        <v>0</v>
      </c>
      <c r="BM269" s="7"/>
      <c r="BN269" s="7"/>
      <c r="BO269" s="7"/>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row>
    <row r="270" spans="4:104" x14ac:dyDescent="0.15">
      <c r="D270" s="2" t="s">
        <v>1726</v>
      </c>
      <c r="E270" s="7" t="s">
        <v>357</v>
      </c>
      <c r="F270" s="7" t="s">
        <v>938</v>
      </c>
      <c r="G270" s="7">
        <v>2000</v>
      </c>
      <c r="H270" s="7" t="s">
        <v>939</v>
      </c>
      <c r="I270" s="7" t="s">
        <v>360</v>
      </c>
      <c r="J270" s="7">
        <v>32</v>
      </c>
      <c r="K270" s="7" t="s">
        <v>940</v>
      </c>
      <c r="P270" t="s">
        <v>1027</v>
      </c>
      <c r="Q270" t="s">
        <v>1516</v>
      </c>
      <c r="R270" s="7"/>
      <c r="X270" s="7" t="s">
        <v>1352</v>
      </c>
      <c r="Y270" s="7" t="s">
        <v>1351</v>
      </c>
      <c r="AA270" s="7">
        <v>1</v>
      </c>
      <c r="AB270" s="7">
        <v>0</v>
      </c>
      <c r="AC270" s="7">
        <v>0</v>
      </c>
      <c r="AD270" s="7">
        <v>0</v>
      </c>
      <c r="AE270" s="7">
        <v>0</v>
      </c>
      <c r="AF270" s="7">
        <v>0</v>
      </c>
      <c r="AG270" s="7">
        <v>0</v>
      </c>
      <c r="AH270" s="7">
        <v>0</v>
      </c>
      <c r="AI270" s="7">
        <v>0</v>
      </c>
      <c r="AJ270" s="7">
        <v>0</v>
      </c>
      <c r="AK270" s="7">
        <v>0</v>
      </c>
      <c r="AL270" s="7">
        <v>0</v>
      </c>
      <c r="AM270" s="7">
        <v>0</v>
      </c>
      <c r="AN270" s="7">
        <v>0</v>
      </c>
      <c r="AT270" s="7" t="s">
        <v>58</v>
      </c>
      <c r="AU270" s="6" t="s">
        <v>60</v>
      </c>
      <c r="AV270" t="s">
        <v>1444</v>
      </c>
      <c r="AW270" s="7" t="s">
        <v>1395</v>
      </c>
      <c r="BA270" s="7">
        <v>1</v>
      </c>
      <c r="BB270" s="7">
        <v>0</v>
      </c>
      <c r="BC270" s="7">
        <v>1</v>
      </c>
      <c r="BD270" s="7">
        <v>0</v>
      </c>
      <c r="BE270" s="7">
        <v>0</v>
      </c>
      <c r="BF270" s="7">
        <v>1</v>
      </c>
      <c r="BG270" s="7">
        <v>0</v>
      </c>
      <c r="BH270" s="7">
        <v>0</v>
      </c>
      <c r="BI270" s="7">
        <v>0</v>
      </c>
      <c r="BJ270" s="7">
        <v>1</v>
      </c>
      <c r="BK270" s="7">
        <v>0</v>
      </c>
      <c r="BL270" s="7">
        <v>0</v>
      </c>
      <c r="BM270" s="7"/>
      <c r="BN270" s="7"/>
      <c r="BO270" s="7"/>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row>
    <row r="271" spans="4:104" x14ac:dyDescent="0.15">
      <c r="D271" s="2" t="s">
        <v>1727</v>
      </c>
      <c r="E271" s="7" t="s">
        <v>357</v>
      </c>
      <c r="F271" s="7" t="s">
        <v>941</v>
      </c>
      <c r="G271" s="7">
        <v>2009</v>
      </c>
      <c r="H271" s="7" t="s">
        <v>942</v>
      </c>
      <c r="I271" s="7" t="s">
        <v>248</v>
      </c>
      <c r="J271" s="7" t="s">
        <v>943</v>
      </c>
      <c r="K271" s="7" t="s">
        <v>944</v>
      </c>
      <c r="P271" t="s">
        <v>1826</v>
      </c>
      <c r="Q271" t="s">
        <v>1839</v>
      </c>
      <c r="R271" s="7" t="s">
        <v>1147</v>
      </c>
      <c r="X271" s="7" t="s">
        <v>1353</v>
      </c>
      <c r="Y271" s="7" t="s">
        <v>1177</v>
      </c>
      <c r="AA271" s="7">
        <v>0</v>
      </c>
      <c r="AB271" s="7">
        <v>0</v>
      </c>
      <c r="AC271" s="7">
        <v>0</v>
      </c>
      <c r="AD271" s="7">
        <v>0</v>
      </c>
      <c r="AE271" s="7">
        <v>1</v>
      </c>
      <c r="AF271" s="7">
        <v>0</v>
      </c>
      <c r="AG271" s="7">
        <v>0</v>
      </c>
      <c r="AH271" s="7">
        <v>0</v>
      </c>
      <c r="AI271" s="7">
        <v>0</v>
      </c>
      <c r="AJ271" s="7">
        <v>0</v>
      </c>
      <c r="AK271" s="7">
        <v>0</v>
      </c>
      <c r="AL271" s="7">
        <v>0</v>
      </c>
      <c r="AM271" s="7">
        <v>0</v>
      </c>
      <c r="AN271" s="7">
        <v>0</v>
      </c>
      <c r="AT271" s="7" t="s">
        <v>58</v>
      </c>
      <c r="AU271" s="6" t="s">
        <v>60</v>
      </c>
      <c r="AV271" t="s">
        <v>1423</v>
      </c>
      <c r="AW271" s="7" t="s">
        <v>1395</v>
      </c>
      <c r="BA271" s="7">
        <v>1</v>
      </c>
      <c r="BB271" s="7">
        <v>0</v>
      </c>
      <c r="BC271" s="7">
        <v>1</v>
      </c>
      <c r="BD271" s="7">
        <v>0</v>
      </c>
      <c r="BE271" s="7">
        <v>0</v>
      </c>
      <c r="BF271" s="7">
        <v>0</v>
      </c>
      <c r="BG271" s="7">
        <v>0</v>
      </c>
      <c r="BH271" s="7">
        <v>0</v>
      </c>
      <c r="BI271" s="7">
        <v>0</v>
      </c>
      <c r="BJ271" s="7">
        <v>0</v>
      </c>
      <c r="BK271" s="7">
        <v>0</v>
      </c>
      <c r="BL271" s="7">
        <v>0</v>
      </c>
      <c r="BM271" s="7"/>
      <c r="BN271" s="7"/>
      <c r="BO271" s="7"/>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row>
    <row r="272" spans="4:104" x14ac:dyDescent="0.15">
      <c r="D272" s="2" t="s">
        <v>1728</v>
      </c>
      <c r="E272" s="7" t="s">
        <v>570</v>
      </c>
      <c r="F272" s="7" t="s">
        <v>945</v>
      </c>
      <c r="G272" s="7">
        <v>2013</v>
      </c>
      <c r="H272" s="7" t="s">
        <v>946</v>
      </c>
      <c r="I272" s="7"/>
      <c r="J272" s="7"/>
      <c r="K272" s="7"/>
      <c r="P272" t="s">
        <v>1523</v>
      </c>
      <c r="Q272" t="s">
        <v>1840</v>
      </c>
      <c r="R272" s="7" t="s">
        <v>1148</v>
      </c>
      <c r="X272" s="7" t="s">
        <v>1257</v>
      </c>
      <c r="Y272" s="7" t="s">
        <v>1177</v>
      </c>
      <c r="AA272" s="7">
        <v>0</v>
      </c>
      <c r="AB272" s="7">
        <v>0</v>
      </c>
      <c r="AC272" s="7">
        <v>0</v>
      </c>
      <c r="AD272" s="7">
        <v>0</v>
      </c>
      <c r="AE272" s="7">
        <v>1</v>
      </c>
      <c r="AF272" s="7">
        <v>0</v>
      </c>
      <c r="AG272" s="7">
        <v>0</v>
      </c>
      <c r="AH272" s="7">
        <v>0</v>
      </c>
      <c r="AI272" s="7">
        <v>0</v>
      </c>
      <c r="AJ272" s="7">
        <v>0</v>
      </c>
      <c r="AK272" s="7">
        <v>0</v>
      </c>
      <c r="AL272" s="7">
        <v>0</v>
      </c>
      <c r="AM272" s="7">
        <v>0</v>
      </c>
      <c r="AN272" s="7">
        <v>0</v>
      </c>
      <c r="AT272" s="7" t="s">
        <v>60</v>
      </c>
      <c r="AU272" s="6" t="s">
        <v>60</v>
      </c>
      <c r="AV272" t="s">
        <v>1458</v>
      </c>
      <c r="AW272" s="7" t="s">
        <v>58</v>
      </c>
      <c r="BA272" s="7">
        <v>1</v>
      </c>
      <c r="BB272" s="7">
        <v>1</v>
      </c>
      <c r="BC272" s="7">
        <v>1</v>
      </c>
      <c r="BD272" s="7">
        <v>0</v>
      </c>
      <c r="BE272" s="7">
        <v>0</v>
      </c>
      <c r="BF272" s="7">
        <v>1</v>
      </c>
      <c r="BG272" s="7">
        <v>1</v>
      </c>
      <c r="BH272" s="7">
        <v>0</v>
      </c>
      <c r="BI272" s="7">
        <v>0</v>
      </c>
      <c r="BJ272" s="7">
        <v>0</v>
      </c>
      <c r="BK272" s="7">
        <v>0</v>
      </c>
      <c r="BL272" s="7">
        <v>0</v>
      </c>
      <c r="BM272" s="7"/>
      <c r="BN272" s="7"/>
      <c r="BO272" s="7"/>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row>
    <row r="273" spans="4:104" x14ac:dyDescent="0.15">
      <c r="D273" s="2" t="s">
        <v>1728</v>
      </c>
      <c r="E273" s="7" t="s">
        <v>570</v>
      </c>
      <c r="F273" s="7" t="s">
        <v>945</v>
      </c>
      <c r="G273" s="7">
        <v>2013</v>
      </c>
      <c r="H273" s="7" t="s">
        <v>946</v>
      </c>
      <c r="I273" s="7"/>
      <c r="J273" s="7"/>
      <c r="K273" s="7"/>
      <c r="P273" t="s">
        <v>1523</v>
      </c>
      <c r="Q273" t="s">
        <v>1840</v>
      </c>
      <c r="R273" s="7" t="s">
        <v>1148</v>
      </c>
      <c r="X273" s="7" t="s">
        <v>1257</v>
      </c>
      <c r="Y273" s="7" t="s">
        <v>1177</v>
      </c>
      <c r="AA273" s="7">
        <v>0</v>
      </c>
      <c r="AB273" s="7">
        <v>0</v>
      </c>
      <c r="AC273" s="7">
        <v>0</v>
      </c>
      <c r="AD273" s="7">
        <v>0</v>
      </c>
      <c r="AE273" s="7">
        <v>1</v>
      </c>
      <c r="AF273" s="7">
        <v>0</v>
      </c>
      <c r="AG273" s="7">
        <v>0</v>
      </c>
      <c r="AH273" s="7">
        <v>0</v>
      </c>
      <c r="AI273" s="7">
        <v>0</v>
      </c>
      <c r="AJ273" s="7">
        <v>0</v>
      </c>
      <c r="AK273" s="7">
        <v>0</v>
      </c>
      <c r="AL273" s="7">
        <v>0</v>
      </c>
      <c r="AM273" s="7">
        <v>0</v>
      </c>
      <c r="AN273" s="7">
        <v>0</v>
      </c>
      <c r="AT273" s="7" t="s">
        <v>60</v>
      </c>
      <c r="AU273" s="6" t="s">
        <v>60</v>
      </c>
      <c r="AV273" t="s">
        <v>1459</v>
      </c>
      <c r="AW273" s="7" t="s">
        <v>58</v>
      </c>
      <c r="BA273" s="7">
        <v>1</v>
      </c>
      <c r="BB273" s="7">
        <v>1</v>
      </c>
      <c r="BC273" s="7">
        <v>1</v>
      </c>
      <c r="BD273" s="7">
        <v>0</v>
      </c>
      <c r="BE273" s="7">
        <v>0</v>
      </c>
      <c r="BF273" s="7">
        <v>1</v>
      </c>
      <c r="BG273" s="7">
        <v>1</v>
      </c>
      <c r="BH273" s="7">
        <v>0</v>
      </c>
      <c r="BI273" s="7">
        <v>0</v>
      </c>
      <c r="BJ273" s="7">
        <v>0</v>
      </c>
      <c r="BK273" s="7">
        <v>0</v>
      </c>
      <c r="BL273" s="7">
        <v>0</v>
      </c>
      <c r="BM273" s="7"/>
      <c r="BN273" s="7"/>
      <c r="BO273" s="7"/>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row>
    <row r="274" spans="4:104" x14ac:dyDescent="0.15">
      <c r="D274" s="2" t="s">
        <v>1728</v>
      </c>
      <c r="E274" s="7" t="s">
        <v>570</v>
      </c>
      <c r="F274" s="7" t="s">
        <v>945</v>
      </c>
      <c r="G274" s="7">
        <v>2013</v>
      </c>
      <c r="H274" s="7" t="s">
        <v>946</v>
      </c>
      <c r="I274" s="7"/>
      <c r="J274" s="7"/>
      <c r="K274" s="7"/>
      <c r="P274" t="s">
        <v>1523</v>
      </c>
      <c r="Q274" t="s">
        <v>1840</v>
      </c>
      <c r="R274" s="7" t="s">
        <v>1148</v>
      </c>
      <c r="X274" s="7" t="s">
        <v>1257</v>
      </c>
      <c r="Y274" s="7" t="s">
        <v>1177</v>
      </c>
      <c r="AA274" s="7">
        <v>0</v>
      </c>
      <c r="AB274" s="7">
        <v>0</v>
      </c>
      <c r="AC274" s="7">
        <v>0</v>
      </c>
      <c r="AD274" s="7">
        <v>0</v>
      </c>
      <c r="AE274" s="7">
        <v>1</v>
      </c>
      <c r="AF274" s="7">
        <v>0</v>
      </c>
      <c r="AG274" s="7">
        <v>0</v>
      </c>
      <c r="AH274" s="7">
        <v>0</v>
      </c>
      <c r="AI274" s="7">
        <v>0</v>
      </c>
      <c r="AJ274" s="7">
        <v>0</v>
      </c>
      <c r="AK274" s="7">
        <v>0</v>
      </c>
      <c r="AL274" s="7">
        <v>0</v>
      </c>
      <c r="AM274" s="7">
        <v>0</v>
      </c>
      <c r="AN274" s="7">
        <v>0</v>
      </c>
      <c r="AT274" s="7" t="s">
        <v>60</v>
      </c>
      <c r="AU274" s="6" t="s">
        <v>60</v>
      </c>
      <c r="AV274" t="s">
        <v>1460</v>
      </c>
      <c r="AW274" s="7" t="s">
        <v>58</v>
      </c>
      <c r="BA274" s="7">
        <v>1</v>
      </c>
      <c r="BB274" s="7">
        <v>1</v>
      </c>
      <c r="BC274" s="7">
        <v>1</v>
      </c>
      <c r="BD274" s="7">
        <v>0</v>
      </c>
      <c r="BE274" s="7">
        <v>0</v>
      </c>
      <c r="BF274" s="7">
        <v>1</v>
      </c>
      <c r="BG274" s="7">
        <v>1</v>
      </c>
      <c r="BH274" s="7">
        <v>0</v>
      </c>
      <c r="BI274" s="7">
        <v>0</v>
      </c>
      <c r="BJ274" s="7">
        <v>0</v>
      </c>
      <c r="BK274" s="7">
        <v>0</v>
      </c>
      <c r="BL274" s="7">
        <v>0</v>
      </c>
      <c r="BM274" s="7"/>
      <c r="BN274" s="7"/>
      <c r="BO274" s="7"/>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row>
    <row r="275" spans="4:104" x14ac:dyDescent="0.15">
      <c r="D275" s="2" t="s">
        <v>1729</v>
      </c>
      <c r="E275" s="7" t="s">
        <v>357</v>
      </c>
      <c r="F275" s="7" t="s">
        <v>947</v>
      </c>
      <c r="G275" s="7">
        <v>2008</v>
      </c>
      <c r="H275" s="7" t="s">
        <v>948</v>
      </c>
      <c r="I275" s="7" t="s">
        <v>949</v>
      </c>
      <c r="J275" s="7">
        <v>13</v>
      </c>
      <c r="K275" s="7">
        <v>55</v>
      </c>
      <c r="P275" t="s">
        <v>1826</v>
      </c>
      <c r="Q275" t="s">
        <v>1841</v>
      </c>
      <c r="R275" s="7" t="s">
        <v>1149</v>
      </c>
      <c r="X275" s="7" t="s">
        <v>1354</v>
      </c>
      <c r="Y275" s="7" t="s">
        <v>1177</v>
      </c>
      <c r="AA275" s="7">
        <v>0</v>
      </c>
      <c r="AB275" s="7">
        <v>0</v>
      </c>
      <c r="AC275" s="7">
        <v>0</v>
      </c>
      <c r="AD275" s="7">
        <v>1</v>
      </c>
      <c r="AE275" s="7">
        <v>0</v>
      </c>
      <c r="AF275" s="7">
        <v>0</v>
      </c>
      <c r="AG275" s="7">
        <v>0</v>
      </c>
      <c r="AH275" s="7">
        <v>0</v>
      </c>
      <c r="AI275" s="7">
        <v>0</v>
      </c>
      <c r="AJ275" s="7">
        <v>0</v>
      </c>
      <c r="AK275" s="7">
        <v>0</v>
      </c>
      <c r="AL275" s="7">
        <v>0</v>
      </c>
      <c r="AM275" s="7">
        <v>0</v>
      </c>
      <c r="AN275" s="7">
        <v>0</v>
      </c>
      <c r="AT275" s="7" t="s">
        <v>58</v>
      </c>
      <c r="AU275" s="6" t="s">
        <v>60</v>
      </c>
      <c r="AV275" t="s">
        <v>1431</v>
      </c>
      <c r="AW275" s="7" t="s">
        <v>1395</v>
      </c>
      <c r="BA275" s="7">
        <v>0</v>
      </c>
      <c r="BB275" s="7">
        <v>1</v>
      </c>
      <c r="BC275" s="7">
        <v>1</v>
      </c>
      <c r="BD275" s="7">
        <v>0</v>
      </c>
      <c r="BE275" s="7">
        <v>0</v>
      </c>
      <c r="BF275" s="7">
        <v>0</v>
      </c>
      <c r="BG275" s="7">
        <v>0</v>
      </c>
      <c r="BH275" s="7">
        <v>0</v>
      </c>
      <c r="BI275" s="7">
        <v>0</v>
      </c>
      <c r="BJ275" s="7">
        <v>0</v>
      </c>
      <c r="BK275" s="7">
        <v>0</v>
      </c>
      <c r="BL275" s="7">
        <v>0</v>
      </c>
      <c r="BM275" s="7"/>
      <c r="BN275" s="7"/>
      <c r="BO275" s="7"/>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row>
    <row r="276" spans="4:104" x14ac:dyDescent="0.15">
      <c r="D276" s="2" t="s">
        <v>1730</v>
      </c>
      <c r="E276" s="7" t="s">
        <v>357</v>
      </c>
      <c r="F276" s="7" t="s">
        <v>950</v>
      </c>
      <c r="G276" s="7">
        <v>2010</v>
      </c>
      <c r="H276" s="7" t="s">
        <v>951</v>
      </c>
      <c r="I276" s="7" t="s">
        <v>478</v>
      </c>
      <c r="J276" s="7" t="s">
        <v>952</v>
      </c>
      <c r="K276" s="7" t="s">
        <v>953</v>
      </c>
      <c r="P276" t="s">
        <v>1494</v>
      </c>
      <c r="Q276" t="s">
        <v>1516</v>
      </c>
      <c r="R276" s="7"/>
      <c r="X276" s="7" t="s">
        <v>1355</v>
      </c>
      <c r="Y276" s="7" t="s">
        <v>294</v>
      </c>
      <c r="AA276" s="7">
        <v>1</v>
      </c>
      <c r="AB276" s="7">
        <v>0</v>
      </c>
      <c r="AC276" s="7">
        <v>0</v>
      </c>
      <c r="AD276" s="7">
        <v>0</v>
      </c>
      <c r="AE276" s="7">
        <v>0</v>
      </c>
      <c r="AF276" s="7">
        <v>0</v>
      </c>
      <c r="AG276" s="7">
        <v>0</v>
      </c>
      <c r="AH276" s="7">
        <v>0</v>
      </c>
      <c r="AI276" s="7">
        <v>0</v>
      </c>
      <c r="AJ276" s="7">
        <v>0</v>
      </c>
      <c r="AK276" s="7">
        <v>0</v>
      </c>
      <c r="AL276" s="7">
        <v>0</v>
      </c>
      <c r="AM276" s="7">
        <v>0</v>
      </c>
      <c r="AN276" s="7">
        <v>0</v>
      </c>
      <c r="AT276" s="7" t="s">
        <v>58</v>
      </c>
      <c r="AU276" s="6" t="s">
        <v>60</v>
      </c>
      <c r="AV276" t="s">
        <v>1439</v>
      </c>
      <c r="AW276" s="7" t="s">
        <v>58</v>
      </c>
      <c r="BA276" s="7">
        <v>1</v>
      </c>
      <c r="BB276" s="7">
        <v>0</v>
      </c>
      <c r="BC276" s="7">
        <v>1</v>
      </c>
      <c r="BD276" s="7">
        <v>0</v>
      </c>
      <c r="BE276" s="7">
        <v>0</v>
      </c>
      <c r="BF276" s="7">
        <v>0</v>
      </c>
      <c r="BG276" s="7">
        <v>0</v>
      </c>
      <c r="BH276" s="7">
        <v>0</v>
      </c>
      <c r="BI276" s="7">
        <v>0</v>
      </c>
      <c r="BJ276" s="7">
        <v>0</v>
      </c>
      <c r="BK276" s="7">
        <v>0</v>
      </c>
      <c r="BL276" s="7">
        <v>0</v>
      </c>
      <c r="BM276" s="7"/>
      <c r="BN276" s="7"/>
      <c r="BO276" s="7"/>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row>
    <row r="277" spans="4:104" x14ac:dyDescent="0.15">
      <c r="D277" s="2" t="s">
        <v>1731</v>
      </c>
      <c r="E277" s="7" t="s">
        <v>357</v>
      </c>
      <c r="F277" s="7" t="s">
        <v>954</v>
      </c>
      <c r="G277" s="7">
        <v>2005</v>
      </c>
      <c r="H277" s="7" t="s">
        <v>955</v>
      </c>
      <c r="I277" s="7" t="s">
        <v>408</v>
      </c>
      <c r="J277" s="7" t="s">
        <v>956</v>
      </c>
      <c r="K277" s="7" t="s">
        <v>957</v>
      </c>
      <c r="P277" t="s">
        <v>1032</v>
      </c>
      <c r="Q277" t="s">
        <v>1795</v>
      </c>
      <c r="R277" s="7" t="s">
        <v>1150</v>
      </c>
      <c r="X277" s="7" t="s">
        <v>1356</v>
      </c>
      <c r="Y277" s="7" t="s">
        <v>294</v>
      </c>
      <c r="AA277" s="7">
        <v>1</v>
      </c>
      <c r="AB277" s="7">
        <v>1</v>
      </c>
      <c r="AC277" s="7">
        <v>0</v>
      </c>
      <c r="AD277" s="7">
        <v>0</v>
      </c>
      <c r="AE277" s="7">
        <v>0</v>
      </c>
      <c r="AF277" s="7">
        <v>0</v>
      </c>
      <c r="AG277" s="7">
        <v>0</v>
      </c>
      <c r="AH277" s="7">
        <v>0</v>
      </c>
      <c r="AI277" s="7">
        <v>0</v>
      </c>
      <c r="AJ277" s="7">
        <v>0</v>
      </c>
      <c r="AK277" s="7">
        <v>0</v>
      </c>
      <c r="AL277" s="7">
        <v>0</v>
      </c>
      <c r="AM277" s="7">
        <v>0</v>
      </c>
      <c r="AN277" s="7">
        <v>0</v>
      </c>
      <c r="AT277" s="7" t="s">
        <v>58</v>
      </c>
      <c r="AU277" s="6" t="s">
        <v>60</v>
      </c>
      <c r="AV277" t="s">
        <v>1439</v>
      </c>
      <c r="AW277" s="7" t="s">
        <v>1395</v>
      </c>
      <c r="BA277" s="7">
        <v>0</v>
      </c>
      <c r="BB277" s="7">
        <v>0</v>
      </c>
      <c r="BC277" s="7">
        <v>1</v>
      </c>
      <c r="BD277" s="7">
        <v>0</v>
      </c>
      <c r="BE277" s="7">
        <v>0</v>
      </c>
      <c r="BF277" s="7">
        <v>1</v>
      </c>
      <c r="BG277" s="7">
        <v>0</v>
      </c>
      <c r="BH277" s="7">
        <v>0</v>
      </c>
      <c r="BI277" s="7">
        <v>0</v>
      </c>
      <c r="BJ277" s="7">
        <v>0</v>
      </c>
      <c r="BK277" s="7">
        <v>0</v>
      </c>
      <c r="BL277" s="7">
        <v>0</v>
      </c>
      <c r="BM277" s="7"/>
      <c r="BN277" s="7"/>
      <c r="BO277" s="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row>
    <row r="278" spans="4:104" x14ac:dyDescent="0.15">
      <c r="D278" s="2" t="s">
        <v>1732</v>
      </c>
      <c r="E278" s="7" t="s">
        <v>357</v>
      </c>
      <c r="F278" s="7" t="s">
        <v>958</v>
      </c>
      <c r="G278" s="7">
        <v>2004</v>
      </c>
      <c r="H278" s="7" t="s">
        <v>959</v>
      </c>
      <c r="I278" s="7" t="s">
        <v>960</v>
      </c>
      <c r="J278" s="7">
        <v>130</v>
      </c>
      <c r="K278" s="7" t="s">
        <v>961</v>
      </c>
      <c r="P278" t="s">
        <v>1820</v>
      </c>
      <c r="Q278" t="s">
        <v>1100</v>
      </c>
      <c r="R278" s="7"/>
      <c r="X278" s="7" t="s">
        <v>1357</v>
      </c>
      <c r="Y278" s="7" t="s">
        <v>162</v>
      </c>
      <c r="AA278" s="7">
        <v>1</v>
      </c>
      <c r="AB278" s="7">
        <v>0</v>
      </c>
      <c r="AC278" s="7">
        <v>0</v>
      </c>
      <c r="AD278" s="7">
        <v>0</v>
      </c>
      <c r="AE278" s="7">
        <v>0</v>
      </c>
      <c r="AF278" s="7">
        <v>0</v>
      </c>
      <c r="AG278" s="7">
        <v>0</v>
      </c>
      <c r="AH278" s="7">
        <v>0</v>
      </c>
      <c r="AI278" s="7">
        <v>0</v>
      </c>
      <c r="AJ278" s="7">
        <v>0</v>
      </c>
      <c r="AK278" s="7">
        <v>0</v>
      </c>
      <c r="AL278" s="7">
        <v>0</v>
      </c>
      <c r="AM278" s="7">
        <v>0</v>
      </c>
      <c r="AN278" s="7">
        <v>0</v>
      </c>
      <c r="AT278" s="7" t="s">
        <v>1395</v>
      </c>
      <c r="AU278" s="6" t="s">
        <v>60</v>
      </c>
      <c r="AV278" t="s">
        <v>1461</v>
      </c>
      <c r="AW278" s="7" t="s">
        <v>1395</v>
      </c>
      <c r="BA278" s="7">
        <v>0</v>
      </c>
      <c r="BB278" s="7">
        <v>1</v>
      </c>
      <c r="BC278" s="7">
        <v>1</v>
      </c>
      <c r="BD278" s="7">
        <v>0</v>
      </c>
      <c r="BE278" s="7">
        <v>0</v>
      </c>
      <c r="BF278" s="7">
        <v>0</v>
      </c>
      <c r="BG278" s="7">
        <v>0</v>
      </c>
      <c r="BH278" s="7">
        <v>1</v>
      </c>
      <c r="BI278" s="7">
        <v>0</v>
      </c>
      <c r="BJ278" s="7">
        <v>0</v>
      </c>
      <c r="BK278" s="7">
        <v>0</v>
      </c>
      <c r="BL278" s="7">
        <v>0</v>
      </c>
      <c r="BM278" s="7"/>
      <c r="BN278" s="7"/>
      <c r="BO278" s="7"/>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row>
    <row r="279" spans="4:104" x14ac:dyDescent="0.15">
      <c r="D279" s="2" t="s">
        <v>1733</v>
      </c>
      <c r="E279" s="10" t="s">
        <v>357</v>
      </c>
      <c r="F279" s="10" t="s">
        <v>962</v>
      </c>
      <c r="G279" s="10">
        <v>2009</v>
      </c>
      <c r="H279" s="10" t="s">
        <v>963</v>
      </c>
      <c r="I279" s="10" t="s">
        <v>248</v>
      </c>
      <c r="J279" s="10">
        <v>14</v>
      </c>
      <c r="K279" s="10" t="s">
        <v>964</v>
      </c>
      <c r="P279" t="s">
        <v>1526</v>
      </c>
      <c r="Q279" s="10" t="s">
        <v>1151</v>
      </c>
      <c r="R279" s="10" t="s">
        <v>1151</v>
      </c>
      <c r="X279" s="10" t="s">
        <v>1358</v>
      </c>
      <c r="Y279" s="10" t="s">
        <v>100</v>
      </c>
      <c r="AA279" s="10">
        <v>1</v>
      </c>
      <c r="AB279" s="10">
        <v>0</v>
      </c>
      <c r="AC279" s="10">
        <v>1</v>
      </c>
      <c r="AD279" s="10">
        <v>0</v>
      </c>
      <c r="AE279" s="10">
        <v>0</v>
      </c>
      <c r="AF279" s="10">
        <v>0</v>
      </c>
      <c r="AG279" s="10">
        <v>0</v>
      </c>
      <c r="AH279" s="10">
        <v>0</v>
      </c>
      <c r="AI279" s="10">
        <v>0</v>
      </c>
      <c r="AJ279" s="10">
        <v>0</v>
      </c>
      <c r="AK279" s="10">
        <v>0</v>
      </c>
      <c r="AL279" s="10">
        <v>0</v>
      </c>
      <c r="AM279" s="10">
        <v>0</v>
      </c>
      <c r="AN279" s="10">
        <v>0</v>
      </c>
      <c r="AT279" s="10" t="s">
        <v>58</v>
      </c>
      <c r="AU279" s="6" t="s">
        <v>60</v>
      </c>
      <c r="AV279" t="s">
        <v>1436</v>
      </c>
      <c r="AW279" s="10" t="s">
        <v>1395</v>
      </c>
      <c r="BA279" s="10">
        <v>0</v>
      </c>
      <c r="BB279" s="10">
        <v>1</v>
      </c>
      <c r="BC279" s="10">
        <v>1</v>
      </c>
      <c r="BD279" s="10">
        <v>0</v>
      </c>
      <c r="BE279" s="10">
        <v>0</v>
      </c>
      <c r="BF279" s="10">
        <v>1</v>
      </c>
      <c r="BG279" s="10">
        <v>0</v>
      </c>
      <c r="BH279" s="10">
        <v>1</v>
      </c>
      <c r="BI279" s="10">
        <v>0</v>
      </c>
      <c r="BJ279" s="10">
        <v>0</v>
      </c>
      <c r="BK279" s="10">
        <v>0</v>
      </c>
      <c r="BL279" s="10">
        <v>0</v>
      </c>
      <c r="BM279" s="10"/>
      <c r="BN279" s="10"/>
      <c r="BO279" s="10"/>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row>
    <row r="280" spans="4:104" x14ac:dyDescent="0.15">
      <c r="D280" s="2" t="s">
        <v>1733</v>
      </c>
      <c r="E280" s="10" t="s">
        <v>357</v>
      </c>
      <c r="F280" s="10" t="s">
        <v>962</v>
      </c>
      <c r="G280" s="10">
        <v>2009</v>
      </c>
      <c r="H280" s="10" t="s">
        <v>963</v>
      </c>
      <c r="I280" s="10" t="s">
        <v>248</v>
      </c>
      <c r="J280" s="10">
        <v>14</v>
      </c>
      <c r="K280" s="10" t="s">
        <v>964</v>
      </c>
      <c r="P280" t="s">
        <v>1526</v>
      </c>
      <c r="Q280" s="10" t="s">
        <v>1151</v>
      </c>
      <c r="R280" s="10" t="s">
        <v>1151</v>
      </c>
      <c r="X280" s="10" t="s">
        <v>1358</v>
      </c>
      <c r="Y280" s="10" t="s">
        <v>100</v>
      </c>
      <c r="AA280" s="10">
        <v>1</v>
      </c>
      <c r="AB280" s="10">
        <v>0</v>
      </c>
      <c r="AC280" s="10">
        <v>1</v>
      </c>
      <c r="AD280" s="10">
        <v>0</v>
      </c>
      <c r="AE280" s="10">
        <v>0</v>
      </c>
      <c r="AF280" s="10">
        <v>0</v>
      </c>
      <c r="AG280" s="10">
        <v>0</v>
      </c>
      <c r="AH280" s="10">
        <v>0</v>
      </c>
      <c r="AI280" s="10">
        <v>0</v>
      </c>
      <c r="AJ280" s="10">
        <v>0</v>
      </c>
      <c r="AK280" s="10">
        <v>0</v>
      </c>
      <c r="AL280" s="10">
        <v>0</v>
      </c>
      <c r="AM280" s="10">
        <v>0</v>
      </c>
      <c r="AN280" s="10">
        <v>0</v>
      </c>
      <c r="AT280" s="10" t="s">
        <v>58</v>
      </c>
      <c r="AU280" s="6" t="s">
        <v>60</v>
      </c>
      <c r="AV280" t="s">
        <v>1423</v>
      </c>
      <c r="AW280" s="10" t="s">
        <v>1395</v>
      </c>
      <c r="BA280" s="10">
        <v>0</v>
      </c>
      <c r="BB280" s="10">
        <v>1</v>
      </c>
      <c r="BC280" s="10">
        <v>1</v>
      </c>
      <c r="BD280" s="10">
        <v>0</v>
      </c>
      <c r="BE280" s="10">
        <v>0</v>
      </c>
      <c r="BF280" s="10">
        <v>1</v>
      </c>
      <c r="BG280" s="10">
        <v>0</v>
      </c>
      <c r="BH280" s="10">
        <v>1</v>
      </c>
      <c r="BI280" s="10">
        <v>0</v>
      </c>
      <c r="BJ280" s="10">
        <v>0</v>
      </c>
      <c r="BK280" s="10">
        <v>0</v>
      </c>
      <c r="BL280" s="10">
        <v>0</v>
      </c>
      <c r="BM280" s="10"/>
      <c r="BN280" s="10"/>
      <c r="BO280" s="1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row>
    <row r="281" spans="4:104" x14ac:dyDescent="0.15">
      <c r="D281" s="2" t="s">
        <v>1734</v>
      </c>
      <c r="E281" s="10" t="s">
        <v>357</v>
      </c>
      <c r="F281" s="10" t="s">
        <v>965</v>
      </c>
      <c r="G281" s="10">
        <v>2011</v>
      </c>
      <c r="H281" s="10" t="s">
        <v>966</v>
      </c>
      <c r="I281" s="10" t="s">
        <v>638</v>
      </c>
      <c r="J281" s="10">
        <v>5</v>
      </c>
      <c r="K281" s="10" t="s">
        <v>967</v>
      </c>
      <c r="P281" t="s">
        <v>1842</v>
      </c>
      <c r="Q281" s="10" t="s">
        <v>1152</v>
      </c>
      <c r="R281" s="10" t="s">
        <v>1152</v>
      </c>
      <c r="X281" s="10" t="s">
        <v>1359</v>
      </c>
      <c r="Y281" s="10" t="s">
        <v>294</v>
      </c>
      <c r="AA281" s="10">
        <v>0</v>
      </c>
      <c r="AB281" s="10">
        <v>0</v>
      </c>
      <c r="AC281" s="10">
        <v>0</v>
      </c>
      <c r="AD281" s="10">
        <v>0</v>
      </c>
      <c r="AE281" s="10">
        <v>0</v>
      </c>
      <c r="AF281" s="10">
        <v>0</v>
      </c>
      <c r="AG281" s="10">
        <v>0</v>
      </c>
      <c r="AH281" s="10">
        <v>0</v>
      </c>
      <c r="AI281" s="10">
        <v>0</v>
      </c>
      <c r="AJ281" s="10">
        <v>0</v>
      </c>
      <c r="AK281" s="10">
        <v>0</v>
      </c>
      <c r="AL281" s="10">
        <v>0</v>
      </c>
      <c r="AM281" s="10">
        <v>0</v>
      </c>
      <c r="AN281" s="10">
        <v>1</v>
      </c>
      <c r="AT281" s="10" t="s">
        <v>58</v>
      </c>
      <c r="AU281" s="6" t="s">
        <v>60</v>
      </c>
      <c r="AV281" t="s">
        <v>1439</v>
      </c>
      <c r="AW281" s="10" t="s">
        <v>1395</v>
      </c>
      <c r="BA281" s="10">
        <v>1</v>
      </c>
      <c r="BB281" s="10">
        <v>0</v>
      </c>
      <c r="BC281" s="10">
        <v>1</v>
      </c>
      <c r="BD281" s="10">
        <v>0</v>
      </c>
      <c r="BE281" s="10">
        <v>0</v>
      </c>
      <c r="BF281" s="10">
        <v>1</v>
      </c>
      <c r="BG281" s="10">
        <v>0</v>
      </c>
      <c r="BH281" s="10">
        <v>1</v>
      </c>
      <c r="BI281" s="10">
        <v>0</v>
      </c>
      <c r="BJ281" s="10">
        <v>0</v>
      </c>
      <c r="BK281" s="10">
        <v>0</v>
      </c>
      <c r="BL281" s="10">
        <v>0</v>
      </c>
      <c r="BM281" s="10"/>
      <c r="BN281" s="10"/>
      <c r="BO281" s="10"/>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row>
    <row r="282" spans="4:104" x14ac:dyDescent="0.15">
      <c r="D282" s="2" t="s">
        <v>1734</v>
      </c>
      <c r="E282" s="10" t="s">
        <v>357</v>
      </c>
      <c r="F282" s="10" t="s">
        <v>965</v>
      </c>
      <c r="G282" s="10">
        <v>2011</v>
      </c>
      <c r="H282" s="10" t="s">
        <v>966</v>
      </c>
      <c r="I282" s="10" t="s">
        <v>638</v>
      </c>
      <c r="J282" s="10">
        <v>5</v>
      </c>
      <c r="K282" s="10" t="s">
        <v>967</v>
      </c>
      <c r="P282" t="s">
        <v>1842</v>
      </c>
      <c r="Q282" s="10" t="s">
        <v>1152</v>
      </c>
      <c r="R282" s="10" t="s">
        <v>1152</v>
      </c>
      <c r="X282" s="10" t="s">
        <v>1359</v>
      </c>
      <c r="Y282" s="10" t="s">
        <v>294</v>
      </c>
      <c r="AA282" s="10">
        <v>0</v>
      </c>
      <c r="AB282" s="10">
        <v>0</v>
      </c>
      <c r="AC282" s="10">
        <v>0</v>
      </c>
      <c r="AD282" s="10">
        <v>0</v>
      </c>
      <c r="AE282" s="10">
        <v>0</v>
      </c>
      <c r="AF282" s="10">
        <v>0</v>
      </c>
      <c r="AG282" s="10">
        <v>0</v>
      </c>
      <c r="AH282" s="10">
        <v>0</v>
      </c>
      <c r="AI282" s="10">
        <v>0</v>
      </c>
      <c r="AJ282" s="10">
        <v>0</v>
      </c>
      <c r="AK282" s="10">
        <v>0</v>
      </c>
      <c r="AL282" s="10">
        <v>0</v>
      </c>
      <c r="AM282" s="10">
        <v>0</v>
      </c>
      <c r="AN282" s="10">
        <v>1</v>
      </c>
      <c r="AT282" s="10" t="s">
        <v>58</v>
      </c>
      <c r="AU282" s="6" t="s">
        <v>60</v>
      </c>
      <c r="AV282" t="s">
        <v>1416</v>
      </c>
      <c r="AW282" s="10" t="s">
        <v>1395</v>
      </c>
      <c r="BA282" s="10">
        <v>1</v>
      </c>
      <c r="BB282" s="10">
        <v>0</v>
      </c>
      <c r="BC282" s="10">
        <v>1</v>
      </c>
      <c r="BD282" s="10">
        <v>0</v>
      </c>
      <c r="BE282" s="10">
        <v>0</v>
      </c>
      <c r="BF282" s="10">
        <v>1</v>
      </c>
      <c r="BG282" s="10">
        <v>0</v>
      </c>
      <c r="BH282" s="10">
        <v>1</v>
      </c>
      <c r="BI282" s="10">
        <v>0</v>
      </c>
      <c r="BJ282" s="10">
        <v>0</v>
      </c>
      <c r="BK282" s="10">
        <v>0</v>
      </c>
      <c r="BL282" s="10">
        <v>0</v>
      </c>
      <c r="BM282" s="10"/>
      <c r="BN282" s="10"/>
      <c r="BO282" s="10"/>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row>
    <row r="283" spans="4:104" x14ac:dyDescent="0.15">
      <c r="D283" s="2" t="s">
        <v>1734</v>
      </c>
      <c r="E283" s="10" t="s">
        <v>357</v>
      </c>
      <c r="F283" s="10" t="s">
        <v>965</v>
      </c>
      <c r="G283" s="10">
        <v>2011</v>
      </c>
      <c r="H283" s="10" t="s">
        <v>966</v>
      </c>
      <c r="I283" s="10" t="s">
        <v>638</v>
      </c>
      <c r="J283" s="10">
        <v>5</v>
      </c>
      <c r="K283" s="10" t="s">
        <v>967</v>
      </c>
      <c r="P283" t="s">
        <v>1842</v>
      </c>
      <c r="Q283" s="10" t="s">
        <v>1152</v>
      </c>
      <c r="R283" s="10" t="s">
        <v>1152</v>
      </c>
      <c r="X283" s="10" t="s">
        <v>1359</v>
      </c>
      <c r="Y283" s="10" t="s">
        <v>294</v>
      </c>
      <c r="AA283" s="10">
        <v>0</v>
      </c>
      <c r="AB283" s="10">
        <v>0</v>
      </c>
      <c r="AC283" s="10">
        <v>0</v>
      </c>
      <c r="AD283" s="10">
        <v>0</v>
      </c>
      <c r="AE283" s="10">
        <v>0</v>
      </c>
      <c r="AF283" s="10">
        <v>0</v>
      </c>
      <c r="AG283" s="10">
        <v>0</v>
      </c>
      <c r="AH283" s="10">
        <v>0</v>
      </c>
      <c r="AI283" s="10">
        <v>0</v>
      </c>
      <c r="AJ283" s="10">
        <v>0</v>
      </c>
      <c r="AK283" s="10">
        <v>0</v>
      </c>
      <c r="AL283" s="10">
        <v>0</v>
      </c>
      <c r="AM283" s="10">
        <v>0</v>
      </c>
      <c r="AN283" s="10">
        <v>1</v>
      </c>
      <c r="AT283" s="10" t="s">
        <v>58</v>
      </c>
      <c r="AU283" s="6" t="s">
        <v>60</v>
      </c>
      <c r="AV283" t="s">
        <v>1420</v>
      </c>
      <c r="AW283" s="10" t="s">
        <v>1395</v>
      </c>
      <c r="BA283" s="10">
        <v>1</v>
      </c>
      <c r="BB283" s="10">
        <v>0</v>
      </c>
      <c r="BC283" s="10">
        <v>1</v>
      </c>
      <c r="BD283" s="10">
        <v>0</v>
      </c>
      <c r="BE283" s="10">
        <v>0</v>
      </c>
      <c r="BF283" s="10">
        <v>1</v>
      </c>
      <c r="BG283" s="10">
        <v>0</v>
      </c>
      <c r="BH283" s="10">
        <v>1</v>
      </c>
      <c r="BI283" s="10">
        <v>0</v>
      </c>
      <c r="BJ283" s="10">
        <v>0</v>
      </c>
      <c r="BK283" s="10">
        <v>0</v>
      </c>
      <c r="BL283" s="10">
        <v>0</v>
      </c>
      <c r="BM283" s="10"/>
      <c r="BN283" s="10"/>
      <c r="BO283" s="10"/>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row>
    <row r="284" spans="4:104" x14ac:dyDescent="0.15">
      <c r="D284" s="2" t="s">
        <v>1734</v>
      </c>
      <c r="E284" s="10" t="s">
        <v>357</v>
      </c>
      <c r="F284" s="10" t="s">
        <v>965</v>
      </c>
      <c r="G284" s="10">
        <v>2011</v>
      </c>
      <c r="H284" s="10" t="s">
        <v>966</v>
      </c>
      <c r="I284" s="10" t="s">
        <v>638</v>
      </c>
      <c r="J284" s="10">
        <v>5</v>
      </c>
      <c r="K284" s="10" t="s">
        <v>967</v>
      </c>
      <c r="P284" t="s">
        <v>1842</v>
      </c>
      <c r="Q284" s="10" t="s">
        <v>1152</v>
      </c>
      <c r="R284" s="10" t="s">
        <v>1152</v>
      </c>
      <c r="X284" s="10" t="s">
        <v>1359</v>
      </c>
      <c r="Y284" s="10" t="s">
        <v>294</v>
      </c>
      <c r="AA284" s="10">
        <v>0</v>
      </c>
      <c r="AB284" s="10">
        <v>0</v>
      </c>
      <c r="AC284" s="10">
        <v>0</v>
      </c>
      <c r="AD284" s="10">
        <v>0</v>
      </c>
      <c r="AE284" s="10">
        <v>0</v>
      </c>
      <c r="AF284" s="10">
        <v>0</v>
      </c>
      <c r="AG284" s="10">
        <v>0</v>
      </c>
      <c r="AH284" s="10">
        <v>0</v>
      </c>
      <c r="AI284" s="10">
        <v>0</v>
      </c>
      <c r="AJ284" s="10">
        <v>0</v>
      </c>
      <c r="AK284" s="10">
        <v>0</v>
      </c>
      <c r="AL284" s="10">
        <v>0</v>
      </c>
      <c r="AM284" s="10">
        <v>0</v>
      </c>
      <c r="AN284" s="10">
        <v>1</v>
      </c>
      <c r="AT284" s="10" t="s">
        <v>58</v>
      </c>
      <c r="AU284" s="6" t="s">
        <v>60</v>
      </c>
      <c r="AV284" t="s">
        <v>1423</v>
      </c>
      <c r="AW284" s="10" t="s">
        <v>1395</v>
      </c>
      <c r="BA284" s="10">
        <v>1</v>
      </c>
      <c r="BB284" s="10">
        <v>0</v>
      </c>
      <c r="BC284" s="10">
        <v>1</v>
      </c>
      <c r="BD284" s="10">
        <v>0</v>
      </c>
      <c r="BE284" s="10">
        <v>0</v>
      </c>
      <c r="BF284" s="10">
        <v>1</v>
      </c>
      <c r="BG284" s="10">
        <v>0</v>
      </c>
      <c r="BH284" s="10">
        <v>1</v>
      </c>
      <c r="BI284" s="10">
        <v>0</v>
      </c>
      <c r="BJ284" s="10">
        <v>0</v>
      </c>
      <c r="BK284" s="10">
        <v>0</v>
      </c>
      <c r="BL284" s="10">
        <v>0</v>
      </c>
      <c r="BM284" s="10"/>
      <c r="BN284" s="10"/>
      <c r="BO284" s="10"/>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row>
    <row r="285" spans="4:104" x14ac:dyDescent="0.15">
      <c r="D285" s="2" t="s">
        <v>1735</v>
      </c>
      <c r="E285" s="10" t="s">
        <v>357</v>
      </c>
      <c r="F285" s="10" t="s">
        <v>968</v>
      </c>
      <c r="G285" s="10">
        <v>2014</v>
      </c>
      <c r="H285" s="10" t="s">
        <v>969</v>
      </c>
      <c r="I285" s="10" t="s">
        <v>828</v>
      </c>
      <c r="J285" s="10">
        <v>27</v>
      </c>
      <c r="K285" s="10" t="s">
        <v>970</v>
      </c>
      <c r="P285" t="s">
        <v>1500</v>
      </c>
      <c r="Q285" s="10" t="s">
        <v>1153</v>
      </c>
      <c r="R285" s="10" t="s">
        <v>1153</v>
      </c>
      <c r="X285" s="10" t="s">
        <v>1360</v>
      </c>
      <c r="Y285" s="10" t="s">
        <v>243</v>
      </c>
      <c r="AA285" s="10">
        <v>1</v>
      </c>
      <c r="AB285" s="10">
        <v>0</v>
      </c>
      <c r="AC285" s="10">
        <v>0</v>
      </c>
      <c r="AD285" s="10">
        <v>0</v>
      </c>
      <c r="AE285" s="10">
        <v>0</v>
      </c>
      <c r="AF285" s="10">
        <v>0</v>
      </c>
      <c r="AG285" s="10">
        <v>0</v>
      </c>
      <c r="AH285" s="10">
        <v>0</v>
      </c>
      <c r="AI285" s="10">
        <v>0</v>
      </c>
      <c r="AJ285" s="10">
        <v>0</v>
      </c>
      <c r="AK285" s="10">
        <v>0</v>
      </c>
      <c r="AL285" s="10">
        <v>0</v>
      </c>
      <c r="AM285" s="10">
        <v>0</v>
      </c>
      <c r="AN285" s="10">
        <v>0</v>
      </c>
      <c r="AT285" s="10" t="s">
        <v>58</v>
      </c>
      <c r="AU285" s="6" t="s">
        <v>60</v>
      </c>
      <c r="AV285" t="s">
        <v>1432</v>
      </c>
      <c r="AW285" s="10" t="s">
        <v>1395</v>
      </c>
      <c r="BA285" s="10">
        <v>0</v>
      </c>
      <c r="BB285" s="10">
        <v>1</v>
      </c>
      <c r="BC285" s="10">
        <v>1</v>
      </c>
      <c r="BD285" s="10">
        <v>1</v>
      </c>
      <c r="BE285" s="10">
        <v>0</v>
      </c>
      <c r="BF285" s="10">
        <v>0</v>
      </c>
      <c r="BG285" s="10">
        <v>0</v>
      </c>
      <c r="BH285" s="10">
        <v>0</v>
      </c>
      <c r="BI285" s="10">
        <v>0</v>
      </c>
      <c r="BJ285" s="10">
        <v>0</v>
      </c>
      <c r="BK285" s="10">
        <v>0</v>
      </c>
      <c r="BL285" s="10">
        <v>0</v>
      </c>
      <c r="BM285" s="10"/>
      <c r="BN285" s="10"/>
      <c r="BO285" s="10"/>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row>
    <row r="286" spans="4:104" x14ac:dyDescent="0.15">
      <c r="D286" s="2" t="s">
        <v>1735</v>
      </c>
      <c r="E286" s="10" t="s">
        <v>357</v>
      </c>
      <c r="F286" s="10" t="s">
        <v>968</v>
      </c>
      <c r="G286" s="10">
        <v>2014</v>
      </c>
      <c r="H286" s="10" t="s">
        <v>969</v>
      </c>
      <c r="I286" s="10" t="s">
        <v>828</v>
      </c>
      <c r="J286" s="10">
        <v>27</v>
      </c>
      <c r="K286" s="10" t="s">
        <v>970</v>
      </c>
      <c r="P286" t="s">
        <v>1500</v>
      </c>
      <c r="Q286" s="10" t="s">
        <v>1153</v>
      </c>
      <c r="R286" s="10" t="s">
        <v>1153</v>
      </c>
      <c r="X286" s="10" t="s">
        <v>1360</v>
      </c>
      <c r="Y286" s="10" t="s">
        <v>243</v>
      </c>
      <c r="AA286" s="10">
        <v>1</v>
      </c>
      <c r="AB286" s="10">
        <v>0</v>
      </c>
      <c r="AC286" s="10">
        <v>0</v>
      </c>
      <c r="AD286" s="10">
        <v>0</v>
      </c>
      <c r="AE286" s="10">
        <v>0</v>
      </c>
      <c r="AF286" s="10">
        <v>0</v>
      </c>
      <c r="AG286" s="10">
        <v>0</v>
      </c>
      <c r="AH286" s="10">
        <v>0</v>
      </c>
      <c r="AI286" s="10">
        <v>0</v>
      </c>
      <c r="AJ286" s="10">
        <v>0</v>
      </c>
      <c r="AK286" s="10">
        <v>0</v>
      </c>
      <c r="AL286" s="10">
        <v>0</v>
      </c>
      <c r="AM286" s="10">
        <v>0</v>
      </c>
      <c r="AN286" s="10">
        <v>0</v>
      </c>
      <c r="AT286" s="10" t="s">
        <v>58</v>
      </c>
      <c r="AU286" s="6" t="s">
        <v>60</v>
      </c>
      <c r="AV286" t="s">
        <v>1434</v>
      </c>
      <c r="AW286" s="10" t="s">
        <v>1395</v>
      </c>
      <c r="BA286" s="10">
        <v>0</v>
      </c>
      <c r="BB286" s="10">
        <v>1</v>
      </c>
      <c r="BC286" s="10">
        <v>1</v>
      </c>
      <c r="BD286" s="10">
        <v>1</v>
      </c>
      <c r="BE286" s="10">
        <v>0</v>
      </c>
      <c r="BF286" s="10">
        <v>0</v>
      </c>
      <c r="BG286" s="10">
        <v>0</v>
      </c>
      <c r="BH286" s="10">
        <v>0</v>
      </c>
      <c r="BI286" s="10">
        <v>0</v>
      </c>
      <c r="BJ286" s="10">
        <v>0</v>
      </c>
      <c r="BK286" s="10">
        <v>0</v>
      </c>
      <c r="BL286" s="10">
        <v>0</v>
      </c>
      <c r="BM286" s="10"/>
      <c r="BN286" s="10"/>
      <c r="BO286" s="10"/>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row>
    <row r="287" spans="4:104" x14ac:dyDescent="0.15">
      <c r="D287" s="2" t="s">
        <v>1735</v>
      </c>
      <c r="E287" s="10" t="s">
        <v>357</v>
      </c>
      <c r="F287" s="10" t="s">
        <v>968</v>
      </c>
      <c r="G287" s="10">
        <v>2014</v>
      </c>
      <c r="H287" s="10" t="s">
        <v>969</v>
      </c>
      <c r="I287" s="10" t="s">
        <v>828</v>
      </c>
      <c r="J287" s="10">
        <v>27</v>
      </c>
      <c r="K287" s="10" t="s">
        <v>970</v>
      </c>
      <c r="P287" t="s">
        <v>1500</v>
      </c>
      <c r="Q287" s="10" t="s">
        <v>1153</v>
      </c>
      <c r="R287" s="10" t="s">
        <v>1153</v>
      </c>
      <c r="X287" s="10" t="s">
        <v>1360</v>
      </c>
      <c r="Y287" s="10" t="s">
        <v>178</v>
      </c>
      <c r="AA287" s="10">
        <v>1</v>
      </c>
      <c r="AB287" s="10">
        <v>0</v>
      </c>
      <c r="AC287" s="10">
        <v>0</v>
      </c>
      <c r="AD287" s="10">
        <v>0</v>
      </c>
      <c r="AE287" s="10">
        <v>0</v>
      </c>
      <c r="AF287" s="10">
        <v>0</v>
      </c>
      <c r="AG287" s="10">
        <v>0</v>
      </c>
      <c r="AH287" s="10">
        <v>0</v>
      </c>
      <c r="AI287" s="10">
        <v>0</v>
      </c>
      <c r="AJ287" s="10">
        <v>0</v>
      </c>
      <c r="AK287" s="10">
        <v>0</v>
      </c>
      <c r="AL287" s="10">
        <v>0</v>
      </c>
      <c r="AM287" s="10">
        <v>0</v>
      </c>
      <c r="AN287" s="10">
        <v>0</v>
      </c>
      <c r="AT287" s="10" t="s">
        <v>58</v>
      </c>
      <c r="AU287" s="6" t="s">
        <v>60</v>
      </c>
      <c r="AV287" t="s">
        <v>1432</v>
      </c>
      <c r="AW287" s="10" t="s">
        <v>1395</v>
      </c>
      <c r="BA287" s="10">
        <v>0</v>
      </c>
      <c r="BB287" s="10">
        <v>1</v>
      </c>
      <c r="BC287" s="10">
        <v>1</v>
      </c>
      <c r="BD287" s="10">
        <v>1</v>
      </c>
      <c r="BE287" s="10">
        <v>0</v>
      </c>
      <c r="BF287" s="10">
        <v>0</v>
      </c>
      <c r="BG287" s="10">
        <v>0</v>
      </c>
      <c r="BH287" s="10">
        <v>0</v>
      </c>
      <c r="BI287" s="10">
        <v>0</v>
      </c>
      <c r="BJ287" s="10">
        <v>0</v>
      </c>
      <c r="BK287" s="10">
        <v>0</v>
      </c>
      <c r="BL287" s="10">
        <v>0</v>
      </c>
      <c r="BM287" s="10"/>
      <c r="BN287" s="10"/>
      <c r="BO287" s="10"/>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row>
    <row r="288" spans="4:104" x14ac:dyDescent="0.15">
      <c r="D288" s="2" t="s">
        <v>1735</v>
      </c>
      <c r="E288" s="10" t="s">
        <v>357</v>
      </c>
      <c r="F288" s="10" t="s">
        <v>968</v>
      </c>
      <c r="G288" s="10">
        <v>2014</v>
      </c>
      <c r="H288" s="10" t="s">
        <v>969</v>
      </c>
      <c r="I288" s="10" t="s">
        <v>828</v>
      </c>
      <c r="J288" s="10">
        <v>27</v>
      </c>
      <c r="K288" s="10" t="s">
        <v>970</v>
      </c>
      <c r="P288" t="s">
        <v>1500</v>
      </c>
      <c r="Q288" s="10" t="s">
        <v>1153</v>
      </c>
      <c r="R288" s="10" t="s">
        <v>1153</v>
      </c>
      <c r="X288" s="10" t="s">
        <v>1360</v>
      </c>
      <c r="Y288" s="10" t="s">
        <v>178</v>
      </c>
      <c r="AA288" s="10">
        <v>1</v>
      </c>
      <c r="AB288" s="10">
        <v>0</v>
      </c>
      <c r="AC288" s="10">
        <v>0</v>
      </c>
      <c r="AD288" s="10">
        <v>0</v>
      </c>
      <c r="AE288" s="10">
        <v>0</v>
      </c>
      <c r="AF288" s="10">
        <v>0</v>
      </c>
      <c r="AG288" s="10">
        <v>0</v>
      </c>
      <c r="AH288" s="10">
        <v>0</v>
      </c>
      <c r="AI288" s="10">
        <v>0</v>
      </c>
      <c r="AJ288" s="10">
        <v>0</v>
      </c>
      <c r="AK288" s="10">
        <v>0</v>
      </c>
      <c r="AL288" s="10">
        <v>0</v>
      </c>
      <c r="AM288" s="10">
        <v>0</v>
      </c>
      <c r="AN288" s="10">
        <v>0</v>
      </c>
      <c r="AT288" s="10" t="s">
        <v>58</v>
      </c>
      <c r="AU288" s="6" t="s">
        <v>60</v>
      </c>
      <c r="AV288" t="s">
        <v>1434</v>
      </c>
      <c r="AW288" s="10" t="s">
        <v>1395</v>
      </c>
      <c r="BA288" s="10">
        <v>0</v>
      </c>
      <c r="BB288" s="10">
        <v>1</v>
      </c>
      <c r="BC288" s="10">
        <v>1</v>
      </c>
      <c r="BD288" s="10">
        <v>1</v>
      </c>
      <c r="BE288" s="10">
        <v>0</v>
      </c>
      <c r="BF288" s="10">
        <v>0</v>
      </c>
      <c r="BG288" s="10">
        <v>0</v>
      </c>
      <c r="BH288" s="10">
        <v>0</v>
      </c>
      <c r="BI288" s="10">
        <v>0</v>
      </c>
      <c r="BJ288" s="10">
        <v>0</v>
      </c>
      <c r="BK288" s="10">
        <v>0</v>
      </c>
      <c r="BL288" s="10">
        <v>0</v>
      </c>
      <c r="BM288" s="10"/>
      <c r="BN288" s="10"/>
      <c r="BO288" s="10"/>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row>
    <row r="289" spans="4:104" x14ac:dyDescent="0.15">
      <c r="D289" s="2" t="s">
        <v>1735</v>
      </c>
      <c r="E289" s="10" t="s">
        <v>357</v>
      </c>
      <c r="F289" s="10" t="s">
        <v>968</v>
      </c>
      <c r="G289" s="10">
        <v>2014</v>
      </c>
      <c r="H289" s="10" t="s">
        <v>969</v>
      </c>
      <c r="I289" s="10" t="s">
        <v>828</v>
      </c>
      <c r="J289" s="10">
        <v>27</v>
      </c>
      <c r="K289" s="10" t="s">
        <v>970</v>
      </c>
      <c r="P289" t="s">
        <v>1500</v>
      </c>
      <c r="Q289" s="10" t="s">
        <v>1153</v>
      </c>
      <c r="R289" s="10" t="s">
        <v>1153</v>
      </c>
      <c r="X289" s="10" t="s">
        <v>1360</v>
      </c>
      <c r="Y289" s="10" t="s">
        <v>1277</v>
      </c>
      <c r="AA289" s="10">
        <v>1</v>
      </c>
      <c r="AB289" s="10">
        <v>0</v>
      </c>
      <c r="AC289" s="10">
        <v>0</v>
      </c>
      <c r="AD289" s="10">
        <v>0</v>
      </c>
      <c r="AE289" s="10">
        <v>0</v>
      </c>
      <c r="AF289" s="10">
        <v>0</v>
      </c>
      <c r="AG289" s="10">
        <v>0</v>
      </c>
      <c r="AH289" s="10">
        <v>0</v>
      </c>
      <c r="AI289" s="10">
        <v>0</v>
      </c>
      <c r="AJ289" s="10">
        <v>0</v>
      </c>
      <c r="AK289" s="10">
        <v>0</v>
      </c>
      <c r="AL289" s="10">
        <v>0</v>
      </c>
      <c r="AM289" s="10">
        <v>0</v>
      </c>
      <c r="AN289" s="10">
        <v>0</v>
      </c>
      <c r="AT289" s="10" t="s">
        <v>58</v>
      </c>
      <c r="AU289" s="6" t="s">
        <v>60</v>
      </c>
      <c r="AV289" t="s">
        <v>1432</v>
      </c>
      <c r="AW289" s="10" t="s">
        <v>1395</v>
      </c>
      <c r="BA289" s="10">
        <v>0</v>
      </c>
      <c r="BB289" s="10">
        <v>1</v>
      </c>
      <c r="BC289" s="10">
        <v>1</v>
      </c>
      <c r="BD289" s="10">
        <v>1</v>
      </c>
      <c r="BE289" s="10">
        <v>0</v>
      </c>
      <c r="BF289" s="10">
        <v>0</v>
      </c>
      <c r="BG289" s="10">
        <v>0</v>
      </c>
      <c r="BH289" s="10">
        <v>0</v>
      </c>
      <c r="BI289" s="10">
        <v>0</v>
      </c>
      <c r="BJ289" s="10">
        <v>0</v>
      </c>
      <c r="BK289" s="10">
        <v>0</v>
      </c>
      <c r="BL289" s="10">
        <v>0</v>
      </c>
      <c r="BM289" s="10"/>
      <c r="BN289" s="10"/>
      <c r="BO289" s="10"/>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row>
    <row r="290" spans="4:104" x14ac:dyDescent="0.15">
      <c r="D290" s="2" t="s">
        <v>1735</v>
      </c>
      <c r="E290" s="10" t="s">
        <v>357</v>
      </c>
      <c r="F290" s="10" t="s">
        <v>968</v>
      </c>
      <c r="G290" s="10">
        <v>2014</v>
      </c>
      <c r="H290" s="10" t="s">
        <v>969</v>
      </c>
      <c r="I290" s="10" t="s">
        <v>828</v>
      </c>
      <c r="J290" s="10">
        <v>27</v>
      </c>
      <c r="K290" s="10" t="s">
        <v>970</v>
      </c>
      <c r="P290" t="s">
        <v>1500</v>
      </c>
      <c r="Q290" s="10" t="s">
        <v>1153</v>
      </c>
      <c r="R290" s="10" t="s">
        <v>1153</v>
      </c>
      <c r="X290" s="10" t="s">
        <v>1360</v>
      </c>
      <c r="Y290" s="10" t="s">
        <v>1277</v>
      </c>
      <c r="AA290" s="10">
        <v>1</v>
      </c>
      <c r="AB290" s="10">
        <v>0</v>
      </c>
      <c r="AC290" s="10">
        <v>0</v>
      </c>
      <c r="AD290" s="10">
        <v>0</v>
      </c>
      <c r="AE290" s="10">
        <v>0</v>
      </c>
      <c r="AF290" s="10">
        <v>0</v>
      </c>
      <c r="AG290" s="10">
        <v>0</v>
      </c>
      <c r="AH290" s="10">
        <v>0</v>
      </c>
      <c r="AI290" s="10">
        <v>0</v>
      </c>
      <c r="AJ290" s="10">
        <v>0</v>
      </c>
      <c r="AK290" s="10">
        <v>0</v>
      </c>
      <c r="AL290" s="10">
        <v>0</v>
      </c>
      <c r="AM290" s="10">
        <v>0</v>
      </c>
      <c r="AN290" s="10">
        <v>0</v>
      </c>
      <c r="AT290" s="10" t="s">
        <v>58</v>
      </c>
      <c r="AU290" s="6" t="s">
        <v>60</v>
      </c>
      <c r="AV290" t="s">
        <v>1434</v>
      </c>
      <c r="AW290" s="10" t="s">
        <v>1395</v>
      </c>
      <c r="BA290" s="10">
        <v>0</v>
      </c>
      <c r="BB290" s="10">
        <v>1</v>
      </c>
      <c r="BC290" s="10">
        <v>1</v>
      </c>
      <c r="BD290" s="10">
        <v>1</v>
      </c>
      <c r="BE290" s="10">
        <v>0</v>
      </c>
      <c r="BF290" s="10">
        <v>0</v>
      </c>
      <c r="BG290" s="10">
        <v>0</v>
      </c>
      <c r="BH290" s="10">
        <v>0</v>
      </c>
      <c r="BI290" s="10">
        <v>0</v>
      </c>
      <c r="BJ290" s="10">
        <v>0</v>
      </c>
      <c r="BK290" s="10">
        <v>0</v>
      </c>
      <c r="BL290" s="10">
        <v>0</v>
      </c>
      <c r="BM290" s="10"/>
      <c r="BN290" s="10"/>
      <c r="BO290" s="1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row>
    <row r="291" spans="4:104" x14ac:dyDescent="0.15">
      <c r="D291" s="2" t="s">
        <v>1736</v>
      </c>
      <c r="E291" s="10" t="s">
        <v>357</v>
      </c>
      <c r="F291" s="10" t="s">
        <v>971</v>
      </c>
      <c r="G291" s="10">
        <v>2009</v>
      </c>
      <c r="H291" s="10" t="s">
        <v>972</v>
      </c>
      <c r="I291" s="10" t="s">
        <v>98</v>
      </c>
      <c r="J291" s="10" t="s">
        <v>671</v>
      </c>
      <c r="K291" s="10" t="s">
        <v>973</v>
      </c>
      <c r="P291" t="s">
        <v>1820</v>
      </c>
      <c r="Q291" s="17" t="s">
        <v>1100</v>
      </c>
      <c r="R291" s="10" t="s">
        <v>1154</v>
      </c>
      <c r="X291" s="10" t="s">
        <v>1361</v>
      </c>
      <c r="Y291" s="10" t="s">
        <v>55</v>
      </c>
      <c r="AA291" s="10">
        <v>1</v>
      </c>
      <c r="AB291" s="10">
        <v>0</v>
      </c>
      <c r="AC291" s="10">
        <v>0</v>
      </c>
      <c r="AD291" s="10">
        <v>0</v>
      </c>
      <c r="AE291" s="10">
        <v>0</v>
      </c>
      <c r="AF291" s="10">
        <v>0</v>
      </c>
      <c r="AG291" s="10">
        <v>0</v>
      </c>
      <c r="AH291" s="10">
        <v>0</v>
      </c>
      <c r="AI291" s="10">
        <v>0</v>
      </c>
      <c r="AJ291" s="10">
        <v>1</v>
      </c>
      <c r="AK291" s="10">
        <v>0</v>
      </c>
      <c r="AL291" s="10">
        <v>0</v>
      </c>
      <c r="AM291" s="10">
        <v>0</v>
      </c>
      <c r="AN291" s="10">
        <v>0</v>
      </c>
      <c r="AT291" s="10" t="s">
        <v>58</v>
      </c>
      <c r="AU291" s="6" t="s">
        <v>60</v>
      </c>
      <c r="AV291" t="s">
        <v>1428</v>
      </c>
      <c r="AW291" s="10" t="s">
        <v>1395</v>
      </c>
      <c r="BA291" s="10">
        <v>1</v>
      </c>
      <c r="BB291" s="10">
        <v>1</v>
      </c>
      <c r="BC291" s="10">
        <v>1</v>
      </c>
      <c r="BD291" s="10">
        <v>0</v>
      </c>
      <c r="BE291" s="10">
        <v>0</v>
      </c>
      <c r="BF291" s="10">
        <v>0</v>
      </c>
      <c r="BG291" s="10">
        <v>0</v>
      </c>
      <c r="BH291" s="10">
        <v>0</v>
      </c>
      <c r="BI291" s="10">
        <v>0</v>
      </c>
      <c r="BJ291" s="10">
        <v>0</v>
      </c>
      <c r="BK291" s="10">
        <v>0</v>
      </c>
      <c r="BL291" s="10">
        <v>0</v>
      </c>
      <c r="BM291" s="10"/>
      <c r="BN291" s="10"/>
      <c r="BO291" s="10"/>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row>
    <row r="292" spans="4:104" x14ac:dyDescent="0.15">
      <c r="D292" s="2" t="s">
        <v>1738</v>
      </c>
      <c r="E292" s="10" t="s">
        <v>357</v>
      </c>
      <c r="F292" s="10" t="s">
        <v>974</v>
      </c>
      <c r="G292" s="10">
        <v>2014</v>
      </c>
      <c r="H292" s="10" t="s">
        <v>975</v>
      </c>
      <c r="I292" s="10" t="s">
        <v>387</v>
      </c>
      <c r="J292" s="10">
        <v>36</v>
      </c>
      <c r="K292" s="10" t="s">
        <v>548</v>
      </c>
      <c r="P292" t="s">
        <v>1789</v>
      </c>
      <c r="Q292" s="17" t="s">
        <v>1844</v>
      </c>
      <c r="R292" s="10" t="s">
        <v>1155</v>
      </c>
      <c r="X292" s="10" t="s">
        <v>1362</v>
      </c>
      <c r="Y292" s="10" t="s">
        <v>1182</v>
      </c>
      <c r="AA292" s="10">
        <v>0</v>
      </c>
      <c r="AB292" s="10">
        <v>0</v>
      </c>
      <c r="AC292" s="10">
        <v>0</v>
      </c>
      <c r="AD292" s="10">
        <v>0</v>
      </c>
      <c r="AE292" s="10">
        <v>0</v>
      </c>
      <c r="AF292" s="10">
        <v>0</v>
      </c>
      <c r="AG292" s="10">
        <v>0</v>
      </c>
      <c r="AH292" s="10">
        <v>0</v>
      </c>
      <c r="AI292" s="10">
        <v>0</v>
      </c>
      <c r="AJ292" s="10">
        <v>0</v>
      </c>
      <c r="AK292" s="10">
        <v>0</v>
      </c>
      <c r="AL292" s="10">
        <v>0</v>
      </c>
      <c r="AM292" s="10">
        <v>0</v>
      </c>
      <c r="AN292" s="10">
        <v>1</v>
      </c>
      <c r="AT292" s="10" t="s">
        <v>60</v>
      </c>
      <c r="AU292" s="6" t="s">
        <v>60</v>
      </c>
      <c r="AV292" t="s">
        <v>1416</v>
      </c>
      <c r="AW292" s="10" t="s">
        <v>1395</v>
      </c>
      <c r="BA292" s="10">
        <v>0</v>
      </c>
      <c r="BB292" s="10">
        <v>0</v>
      </c>
      <c r="BC292" s="10">
        <v>1</v>
      </c>
      <c r="BD292" s="10">
        <v>0</v>
      </c>
      <c r="BE292" s="10">
        <v>0</v>
      </c>
      <c r="BF292" s="10">
        <v>0</v>
      </c>
      <c r="BG292" s="10">
        <v>0</v>
      </c>
      <c r="BH292" s="10">
        <v>0</v>
      </c>
      <c r="BI292" s="10">
        <v>0</v>
      </c>
      <c r="BJ292" s="10">
        <v>0</v>
      </c>
      <c r="BK292" s="10">
        <v>0</v>
      </c>
      <c r="BL292" s="10">
        <v>0</v>
      </c>
      <c r="BM292" s="10"/>
      <c r="BN292" s="10"/>
      <c r="BO292" s="10"/>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row>
    <row r="293" spans="4:104" x14ac:dyDescent="0.15">
      <c r="D293" s="2" t="s">
        <v>1739</v>
      </c>
      <c r="E293" s="10" t="s">
        <v>357</v>
      </c>
      <c r="F293" s="10" t="s">
        <v>976</v>
      </c>
      <c r="G293" s="10">
        <v>2012</v>
      </c>
      <c r="H293" s="10" t="s">
        <v>977</v>
      </c>
      <c r="I293" s="10" t="s">
        <v>978</v>
      </c>
      <c r="J293" s="10">
        <v>69</v>
      </c>
      <c r="K293" s="10" t="s">
        <v>979</v>
      </c>
      <c r="P293" t="s">
        <v>1789</v>
      </c>
      <c r="Q293" s="17" t="s">
        <v>1844</v>
      </c>
      <c r="R293" s="10" t="s">
        <v>1156</v>
      </c>
      <c r="X293" s="10" t="s">
        <v>1363</v>
      </c>
      <c r="Y293" s="10" t="s">
        <v>1182</v>
      </c>
      <c r="AA293" s="10">
        <v>0</v>
      </c>
      <c r="AB293" s="10">
        <v>0</v>
      </c>
      <c r="AC293" s="10">
        <v>0</v>
      </c>
      <c r="AD293" s="10">
        <v>0</v>
      </c>
      <c r="AE293" s="10">
        <v>0</v>
      </c>
      <c r="AF293" s="10">
        <v>0</v>
      </c>
      <c r="AG293" s="10">
        <v>0</v>
      </c>
      <c r="AH293" s="10">
        <v>0</v>
      </c>
      <c r="AI293" s="10">
        <v>0</v>
      </c>
      <c r="AJ293" s="10">
        <v>0</v>
      </c>
      <c r="AK293" s="10">
        <v>0</v>
      </c>
      <c r="AL293" s="10">
        <v>0</v>
      </c>
      <c r="AM293" s="10">
        <v>0</v>
      </c>
      <c r="AN293" s="10">
        <v>1</v>
      </c>
      <c r="AT293" s="10" t="s">
        <v>58</v>
      </c>
      <c r="AU293" s="6" t="s">
        <v>60</v>
      </c>
      <c r="AV293" t="s">
        <v>1417</v>
      </c>
      <c r="AW293" s="10" t="s">
        <v>1395</v>
      </c>
      <c r="BA293" s="10">
        <v>0</v>
      </c>
      <c r="BB293" s="10">
        <v>0</v>
      </c>
      <c r="BC293" s="10">
        <v>1</v>
      </c>
      <c r="BD293" s="10">
        <v>0</v>
      </c>
      <c r="BE293" s="10">
        <v>0</v>
      </c>
      <c r="BF293" s="10">
        <v>0</v>
      </c>
      <c r="BG293" s="10">
        <v>0</v>
      </c>
      <c r="BH293" s="10">
        <v>0</v>
      </c>
      <c r="BI293" s="10">
        <v>0</v>
      </c>
      <c r="BJ293" s="10">
        <v>0</v>
      </c>
      <c r="BK293" s="10">
        <v>0</v>
      </c>
      <c r="BL293" s="10">
        <v>0</v>
      </c>
      <c r="BM293" s="10"/>
      <c r="BN293" s="10"/>
      <c r="BO293" s="10"/>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row>
    <row r="294" spans="4:104" x14ac:dyDescent="0.15">
      <c r="D294" s="2" t="s">
        <v>1740</v>
      </c>
      <c r="E294" s="10" t="s">
        <v>357</v>
      </c>
      <c r="F294" s="10" t="s">
        <v>980</v>
      </c>
      <c r="G294" s="10">
        <v>2011</v>
      </c>
      <c r="H294" s="10" t="s">
        <v>981</v>
      </c>
      <c r="I294" s="10" t="s">
        <v>563</v>
      </c>
      <c r="J294" s="10">
        <v>92</v>
      </c>
      <c r="K294" s="10" t="s">
        <v>982</v>
      </c>
      <c r="P294" t="s">
        <v>68</v>
      </c>
      <c r="Q294" s="17" t="s">
        <v>1845</v>
      </c>
      <c r="R294" s="10" t="s">
        <v>1157</v>
      </c>
      <c r="X294" s="10" t="s">
        <v>1365</v>
      </c>
      <c r="Y294" s="10" t="s">
        <v>1364</v>
      </c>
      <c r="AA294" s="10">
        <v>0</v>
      </c>
      <c r="AB294" s="10">
        <v>1</v>
      </c>
      <c r="AC294" s="10">
        <v>0</v>
      </c>
      <c r="AD294" s="10">
        <v>0</v>
      </c>
      <c r="AE294" s="10">
        <v>0</v>
      </c>
      <c r="AF294" s="10">
        <v>0</v>
      </c>
      <c r="AG294" s="10">
        <v>1</v>
      </c>
      <c r="AH294" s="10">
        <v>0</v>
      </c>
      <c r="AI294" s="10">
        <v>0</v>
      </c>
      <c r="AJ294" s="10">
        <v>0</v>
      </c>
      <c r="AK294" s="10">
        <v>0</v>
      </c>
      <c r="AL294" s="10">
        <v>0</v>
      </c>
      <c r="AM294" s="10">
        <v>0</v>
      </c>
      <c r="AN294" s="10">
        <v>0</v>
      </c>
      <c r="AT294" s="10" t="s">
        <v>58</v>
      </c>
      <c r="AU294" s="6" t="s">
        <v>60</v>
      </c>
      <c r="AV294" t="s">
        <v>1455</v>
      </c>
      <c r="AW294" s="10" t="s">
        <v>60</v>
      </c>
      <c r="BA294" s="10">
        <v>1</v>
      </c>
      <c r="BB294" s="10">
        <v>1</v>
      </c>
      <c r="BC294" s="10">
        <v>1</v>
      </c>
      <c r="BD294" s="10">
        <v>0</v>
      </c>
      <c r="BE294" s="10">
        <v>0</v>
      </c>
      <c r="BF294" s="10">
        <v>0</v>
      </c>
      <c r="BG294" s="10">
        <v>1</v>
      </c>
      <c r="BH294" s="10">
        <v>0</v>
      </c>
      <c r="BI294" s="10">
        <v>0</v>
      </c>
      <c r="BJ294" s="10">
        <v>0</v>
      </c>
      <c r="BK294" s="10">
        <v>0</v>
      </c>
      <c r="BL294" s="10">
        <v>0</v>
      </c>
      <c r="BM294" s="10"/>
      <c r="BN294" s="10"/>
      <c r="BO294" s="10"/>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row>
    <row r="295" spans="4:104" x14ac:dyDescent="0.15">
      <c r="D295" s="2" t="s">
        <v>1741</v>
      </c>
      <c r="E295" s="10" t="s">
        <v>357</v>
      </c>
      <c r="F295" s="10" t="s">
        <v>983</v>
      </c>
      <c r="G295" s="10">
        <v>2013</v>
      </c>
      <c r="H295" s="10" t="s">
        <v>984</v>
      </c>
      <c r="I295" s="10" t="s">
        <v>394</v>
      </c>
      <c r="J295" s="10">
        <v>13</v>
      </c>
      <c r="K295" s="10" t="s">
        <v>985</v>
      </c>
      <c r="P295" t="s">
        <v>1846</v>
      </c>
      <c r="Q295" s="17" t="s">
        <v>1847</v>
      </c>
      <c r="R295" s="10" t="s">
        <v>1158</v>
      </c>
      <c r="X295" s="10" t="s">
        <v>1366</v>
      </c>
      <c r="Y295" s="10" t="s">
        <v>1197</v>
      </c>
      <c r="AA295" s="10">
        <v>1</v>
      </c>
      <c r="AB295" s="10">
        <v>0</v>
      </c>
      <c r="AC295" s="10">
        <v>0</v>
      </c>
      <c r="AD295" s="10">
        <v>0</v>
      </c>
      <c r="AE295" s="10">
        <v>0</v>
      </c>
      <c r="AF295" s="10">
        <v>0</v>
      </c>
      <c r="AG295" s="10">
        <v>0</v>
      </c>
      <c r="AH295" s="10">
        <v>0</v>
      </c>
      <c r="AI295" s="10">
        <v>0</v>
      </c>
      <c r="AJ295" s="10">
        <v>0</v>
      </c>
      <c r="AK295" s="10">
        <v>0</v>
      </c>
      <c r="AL295" s="10">
        <v>0</v>
      </c>
      <c r="AM295" s="10">
        <v>0</v>
      </c>
      <c r="AN295" s="10">
        <v>0</v>
      </c>
      <c r="AT295" s="10" t="s">
        <v>58</v>
      </c>
      <c r="AU295" s="6" t="s">
        <v>60</v>
      </c>
      <c r="AV295" t="s">
        <v>1423</v>
      </c>
      <c r="AW295" s="10" t="s">
        <v>1395</v>
      </c>
      <c r="BA295" s="10">
        <v>0</v>
      </c>
      <c r="BB295" s="10">
        <v>0</v>
      </c>
      <c r="BC295" s="10">
        <v>1</v>
      </c>
      <c r="BD295" s="10">
        <v>0</v>
      </c>
      <c r="BE295" s="10">
        <v>0</v>
      </c>
      <c r="BF295" s="10">
        <v>0</v>
      </c>
      <c r="BG295" s="10">
        <v>0</v>
      </c>
      <c r="BH295" s="10">
        <v>0</v>
      </c>
      <c r="BI295" s="10">
        <v>0</v>
      </c>
      <c r="BJ295" s="10">
        <v>0</v>
      </c>
      <c r="BK295" s="10">
        <v>0</v>
      </c>
      <c r="BL295" s="10">
        <v>0</v>
      </c>
      <c r="BM295" s="10"/>
      <c r="BN295" s="10"/>
      <c r="BO295" s="10"/>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row>
    <row r="296" spans="4:104" x14ac:dyDescent="0.15">
      <c r="D296" s="2" t="s">
        <v>1742</v>
      </c>
      <c r="E296" s="10" t="s">
        <v>357</v>
      </c>
      <c r="F296" s="10" t="s">
        <v>986</v>
      </c>
      <c r="G296" s="10">
        <v>1995</v>
      </c>
      <c r="H296" s="10" t="s">
        <v>987</v>
      </c>
      <c r="I296" s="10">
        <v>1995</v>
      </c>
      <c r="J296" s="10">
        <v>26</v>
      </c>
      <c r="K296" s="10" t="s">
        <v>988</v>
      </c>
      <c r="P296" t="s">
        <v>1848</v>
      </c>
      <c r="Q296" s="17" t="s">
        <v>1849</v>
      </c>
      <c r="R296" s="10" t="s">
        <v>1159</v>
      </c>
      <c r="X296" s="10" t="s">
        <v>1249</v>
      </c>
      <c r="Y296" s="10" t="s">
        <v>178</v>
      </c>
      <c r="AA296" s="10">
        <v>1</v>
      </c>
      <c r="AB296" s="10">
        <v>1</v>
      </c>
      <c r="AC296" s="10">
        <v>1</v>
      </c>
      <c r="AD296" s="10">
        <v>0</v>
      </c>
      <c r="AE296" s="10">
        <v>0</v>
      </c>
      <c r="AF296" s="10">
        <v>0</v>
      </c>
      <c r="AG296" s="10">
        <v>0</v>
      </c>
      <c r="AH296" s="10">
        <v>0</v>
      </c>
      <c r="AI296" s="10">
        <v>0</v>
      </c>
      <c r="AJ296" s="10">
        <v>0</v>
      </c>
      <c r="AK296" s="10">
        <v>0</v>
      </c>
      <c r="AL296" s="10">
        <v>0</v>
      </c>
      <c r="AM296" s="10">
        <v>0</v>
      </c>
      <c r="AN296" s="10">
        <v>0</v>
      </c>
      <c r="AT296" s="10" t="s">
        <v>58</v>
      </c>
      <c r="AU296" s="6" t="s">
        <v>60</v>
      </c>
      <c r="AV296" t="s">
        <v>1423</v>
      </c>
      <c r="AW296" s="10" t="s">
        <v>1395</v>
      </c>
      <c r="BA296" s="10">
        <v>0</v>
      </c>
      <c r="BB296" s="10">
        <v>1</v>
      </c>
      <c r="BC296" s="10">
        <v>1</v>
      </c>
      <c r="BD296" s="10">
        <v>0</v>
      </c>
      <c r="BE296" s="10">
        <v>0</v>
      </c>
      <c r="BF296" s="10">
        <v>0</v>
      </c>
      <c r="BG296" s="10">
        <v>0</v>
      </c>
      <c r="BH296" s="10">
        <v>1</v>
      </c>
      <c r="BI296" s="10">
        <v>0</v>
      </c>
      <c r="BJ296" s="10">
        <v>0</v>
      </c>
      <c r="BK296" s="10">
        <v>0</v>
      </c>
      <c r="BL296" s="10">
        <v>0</v>
      </c>
      <c r="BM296" s="10"/>
      <c r="BN296" s="10"/>
      <c r="BO296" s="10"/>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row>
    <row r="297" spans="4:104" x14ac:dyDescent="0.15">
      <c r="D297" s="2" t="s">
        <v>1742</v>
      </c>
      <c r="E297" s="10" t="s">
        <v>357</v>
      </c>
      <c r="F297" s="10" t="s">
        <v>986</v>
      </c>
      <c r="G297" s="10">
        <v>1995</v>
      </c>
      <c r="H297" s="10" t="s">
        <v>987</v>
      </c>
      <c r="I297" s="10">
        <v>1995</v>
      </c>
      <c r="J297" s="10">
        <v>26</v>
      </c>
      <c r="K297" s="10" t="s">
        <v>988</v>
      </c>
      <c r="P297" t="s">
        <v>1848</v>
      </c>
      <c r="Q297" s="17" t="s">
        <v>1849</v>
      </c>
      <c r="R297" s="10" t="s">
        <v>1159</v>
      </c>
      <c r="X297" s="10" t="s">
        <v>1249</v>
      </c>
      <c r="Y297" s="10" t="s">
        <v>1260</v>
      </c>
      <c r="AA297" s="10">
        <v>1</v>
      </c>
      <c r="AB297" s="10">
        <v>1</v>
      </c>
      <c r="AC297" s="10">
        <v>1</v>
      </c>
      <c r="AD297" s="10">
        <v>0</v>
      </c>
      <c r="AE297" s="10">
        <v>0</v>
      </c>
      <c r="AF297" s="10">
        <v>0</v>
      </c>
      <c r="AG297" s="10">
        <v>0</v>
      </c>
      <c r="AH297" s="10">
        <v>0</v>
      </c>
      <c r="AI297" s="10">
        <v>0</v>
      </c>
      <c r="AJ297" s="10">
        <v>0</v>
      </c>
      <c r="AK297" s="10">
        <v>0</v>
      </c>
      <c r="AL297" s="10">
        <v>0</v>
      </c>
      <c r="AM297" s="10">
        <v>0</v>
      </c>
      <c r="AN297" s="10">
        <v>0</v>
      </c>
      <c r="AT297" s="10" t="s">
        <v>58</v>
      </c>
      <c r="AU297" s="6" t="s">
        <v>60</v>
      </c>
      <c r="AV297" t="s">
        <v>1423</v>
      </c>
      <c r="AW297" s="10" t="s">
        <v>1395</v>
      </c>
      <c r="BA297" s="10">
        <v>0</v>
      </c>
      <c r="BB297" s="10">
        <v>1</v>
      </c>
      <c r="BC297" s="10">
        <v>1</v>
      </c>
      <c r="BD297" s="10">
        <v>0</v>
      </c>
      <c r="BE297" s="10">
        <v>0</v>
      </c>
      <c r="BF297" s="10">
        <v>0</v>
      </c>
      <c r="BG297" s="10">
        <v>0</v>
      </c>
      <c r="BH297" s="10">
        <v>1</v>
      </c>
      <c r="BI297" s="10">
        <v>0</v>
      </c>
      <c r="BJ297" s="10">
        <v>0</v>
      </c>
      <c r="BK297" s="10">
        <v>0</v>
      </c>
      <c r="BL297" s="10">
        <v>0</v>
      </c>
      <c r="BM297" s="10"/>
      <c r="BN297" s="10"/>
      <c r="BO297" s="10"/>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row>
    <row r="298" spans="4:104" x14ac:dyDescent="0.15">
      <c r="D298" s="2" t="s">
        <v>1742</v>
      </c>
      <c r="E298" s="10" t="s">
        <v>357</v>
      </c>
      <c r="F298" s="10" t="s">
        <v>986</v>
      </c>
      <c r="G298" s="10">
        <v>1995</v>
      </c>
      <c r="H298" s="10" t="s">
        <v>987</v>
      </c>
      <c r="I298" s="10">
        <v>1995</v>
      </c>
      <c r="J298" s="10">
        <v>26</v>
      </c>
      <c r="K298" s="10" t="s">
        <v>988</v>
      </c>
      <c r="P298" t="s">
        <v>1848</v>
      </c>
      <c r="Q298" s="17" t="s">
        <v>1849</v>
      </c>
      <c r="R298" s="10" t="s">
        <v>1159</v>
      </c>
      <c r="X298" s="10" t="s">
        <v>1249</v>
      </c>
      <c r="Y298" s="10" t="s">
        <v>294</v>
      </c>
      <c r="AA298" s="10">
        <v>1</v>
      </c>
      <c r="AB298" s="10">
        <v>1</v>
      </c>
      <c r="AC298" s="10">
        <v>1</v>
      </c>
      <c r="AD298" s="10">
        <v>0</v>
      </c>
      <c r="AE298" s="10">
        <v>0</v>
      </c>
      <c r="AF298" s="10">
        <v>0</v>
      </c>
      <c r="AG298" s="10">
        <v>0</v>
      </c>
      <c r="AH298" s="10">
        <v>0</v>
      </c>
      <c r="AI298" s="10">
        <v>0</v>
      </c>
      <c r="AJ298" s="10">
        <v>0</v>
      </c>
      <c r="AK298" s="10">
        <v>0</v>
      </c>
      <c r="AL298" s="10">
        <v>0</v>
      </c>
      <c r="AM298" s="10">
        <v>0</v>
      </c>
      <c r="AN298" s="10">
        <v>0</v>
      </c>
      <c r="AT298" s="10" t="s">
        <v>58</v>
      </c>
      <c r="AU298" s="6" t="s">
        <v>60</v>
      </c>
      <c r="AV298" t="s">
        <v>1423</v>
      </c>
      <c r="AW298" s="10" t="s">
        <v>1395</v>
      </c>
      <c r="BA298" s="10">
        <v>0</v>
      </c>
      <c r="BB298" s="10">
        <v>1</v>
      </c>
      <c r="BC298" s="10">
        <v>1</v>
      </c>
      <c r="BD298" s="10">
        <v>0</v>
      </c>
      <c r="BE298" s="10">
        <v>0</v>
      </c>
      <c r="BF298" s="10">
        <v>0</v>
      </c>
      <c r="BG298" s="10">
        <v>0</v>
      </c>
      <c r="BH298" s="10">
        <v>1</v>
      </c>
      <c r="BI298" s="10">
        <v>0</v>
      </c>
      <c r="BJ298" s="10">
        <v>0</v>
      </c>
      <c r="BK298" s="10">
        <v>0</v>
      </c>
      <c r="BL298" s="10">
        <v>0</v>
      </c>
      <c r="BM298" s="10"/>
      <c r="BN298" s="10"/>
      <c r="BO298" s="10"/>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row>
    <row r="299" spans="4:104" x14ac:dyDescent="0.15">
      <c r="D299" s="2" t="s">
        <v>1742</v>
      </c>
      <c r="E299" s="10" t="s">
        <v>357</v>
      </c>
      <c r="F299" s="10" t="s">
        <v>986</v>
      </c>
      <c r="G299" s="10">
        <v>1995</v>
      </c>
      <c r="H299" s="10" t="s">
        <v>987</v>
      </c>
      <c r="I299" s="10">
        <v>1995</v>
      </c>
      <c r="J299" s="10">
        <v>26</v>
      </c>
      <c r="K299" s="10" t="s">
        <v>988</v>
      </c>
      <c r="P299" t="s">
        <v>1848</v>
      </c>
      <c r="Q299" s="17" t="s">
        <v>1849</v>
      </c>
      <c r="R299" s="10" t="s">
        <v>1159</v>
      </c>
      <c r="X299" s="10" t="s">
        <v>1249</v>
      </c>
      <c r="Y299" s="10" t="s">
        <v>1277</v>
      </c>
      <c r="AA299" s="10">
        <v>1</v>
      </c>
      <c r="AB299" s="10">
        <v>1</v>
      </c>
      <c r="AC299" s="10">
        <v>1</v>
      </c>
      <c r="AD299" s="10">
        <v>0</v>
      </c>
      <c r="AE299" s="10">
        <v>0</v>
      </c>
      <c r="AF299" s="10">
        <v>0</v>
      </c>
      <c r="AG299" s="10">
        <v>0</v>
      </c>
      <c r="AH299" s="10">
        <v>0</v>
      </c>
      <c r="AI299" s="10">
        <v>0</v>
      </c>
      <c r="AJ299" s="10">
        <v>0</v>
      </c>
      <c r="AK299" s="10">
        <v>0</v>
      </c>
      <c r="AL299" s="10">
        <v>0</v>
      </c>
      <c r="AM299" s="10">
        <v>0</v>
      </c>
      <c r="AN299" s="10">
        <v>0</v>
      </c>
      <c r="AT299" s="10" t="s">
        <v>58</v>
      </c>
      <c r="AU299" s="6" t="s">
        <v>60</v>
      </c>
      <c r="AV299" t="s">
        <v>1423</v>
      </c>
      <c r="AW299" s="10" t="s">
        <v>1395</v>
      </c>
      <c r="BA299" s="10">
        <v>0</v>
      </c>
      <c r="BB299" s="10">
        <v>1</v>
      </c>
      <c r="BC299" s="10">
        <v>1</v>
      </c>
      <c r="BD299" s="10">
        <v>0</v>
      </c>
      <c r="BE299" s="10">
        <v>0</v>
      </c>
      <c r="BF299" s="10">
        <v>0</v>
      </c>
      <c r="BG299" s="10">
        <v>0</v>
      </c>
      <c r="BH299" s="10">
        <v>1</v>
      </c>
      <c r="BI299" s="10">
        <v>0</v>
      </c>
      <c r="BJ299" s="10">
        <v>0</v>
      </c>
      <c r="BK299" s="10">
        <v>0</v>
      </c>
      <c r="BL299" s="10">
        <v>0</v>
      </c>
      <c r="BM299" s="10"/>
      <c r="BN299" s="10"/>
      <c r="BO299" s="10"/>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row>
    <row r="300" spans="4:104" ht="39" customHeight="1" x14ac:dyDescent="0.15">
      <c r="D300" s="2" t="s">
        <v>1743</v>
      </c>
      <c r="E300" s="10" t="s">
        <v>357</v>
      </c>
      <c r="F300" s="10" t="s">
        <v>989</v>
      </c>
      <c r="G300" s="10">
        <v>2013</v>
      </c>
      <c r="H300" s="10" t="s">
        <v>990</v>
      </c>
      <c r="I300" s="10"/>
      <c r="J300" s="10"/>
      <c r="K300" s="10"/>
      <c r="P300" t="s">
        <v>1850</v>
      </c>
      <c r="Q300" s="17" t="s">
        <v>1851</v>
      </c>
      <c r="R300" s="10" t="s">
        <v>1160</v>
      </c>
      <c r="X300" s="10"/>
      <c r="Y300" s="10" t="s">
        <v>242</v>
      </c>
      <c r="AA300" s="10"/>
      <c r="AB300" s="10"/>
      <c r="AC300" s="10"/>
      <c r="AD300" s="10"/>
      <c r="AE300" s="10"/>
      <c r="AF300" s="10"/>
      <c r="AG300" s="10"/>
      <c r="AH300" s="10"/>
      <c r="AI300" s="10"/>
      <c r="AJ300" s="10"/>
      <c r="AK300" s="10"/>
      <c r="AL300" s="10"/>
      <c r="AM300" s="10"/>
      <c r="AN300" s="10"/>
      <c r="AT300" s="10" t="s">
        <v>60</v>
      </c>
      <c r="AU300" s="6" t="s">
        <v>60</v>
      </c>
      <c r="AV300" t="s">
        <v>1458</v>
      </c>
      <c r="AW300" s="10" t="s">
        <v>58</v>
      </c>
      <c r="BA300" s="10">
        <v>0</v>
      </c>
      <c r="BB300" s="10">
        <v>1</v>
      </c>
      <c r="BC300" s="10">
        <v>0</v>
      </c>
      <c r="BD300" s="10">
        <v>0</v>
      </c>
      <c r="BE300" s="10">
        <v>1</v>
      </c>
      <c r="BF300" s="10">
        <v>0</v>
      </c>
      <c r="BG300" s="10">
        <v>0</v>
      </c>
      <c r="BH300" s="10">
        <v>0</v>
      </c>
      <c r="BI300" s="10">
        <v>0</v>
      </c>
      <c r="BJ300" s="10">
        <v>0</v>
      </c>
      <c r="BK300" s="10">
        <v>0</v>
      </c>
      <c r="BL300" s="10">
        <v>0</v>
      </c>
      <c r="BM300" s="10"/>
      <c r="BN300" s="10"/>
      <c r="BO300" s="1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row>
    <row r="301" spans="4:104" x14ac:dyDescent="0.15">
      <c r="D301" s="2" t="s">
        <v>1744</v>
      </c>
      <c r="E301" s="10" t="s">
        <v>357</v>
      </c>
      <c r="F301" s="10" t="s">
        <v>991</v>
      </c>
      <c r="G301" s="10">
        <v>2013</v>
      </c>
      <c r="H301" s="10" t="s">
        <v>992</v>
      </c>
      <c r="I301" s="10" t="s">
        <v>993</v>
      </c>
      <c r="J301" s="10">
        <v>35</v>
      </c>
      <c r="K301" s="10" t="s">
        <v>994</v>
      </c>
      <c r="P301" s="17" t="s">
        <v>1523</v>
      </c>
      <c r="Q301" s="17" t="s">
        <v>1852</v>
      </c>
      <c r="R301" s="10" t="s">
        <v>1161</v>
      </c>
      <c r="X301" s="10" t="s">
        <v>1367</v>
      </c>
      <c r="Y301" s="10" t="s">
        <v>185</v>
      </c>
      <c r="AA301" s="10">
        <v>0</v>
      </c>
      <c r="AB301" s="10">
        <v>0</v>
      </c>
      <c r="AC301" s="10">
        <v>0</v>
      </c>
      <c r="AD301" s="10">
        <v>0</v>
      </c>
      <c r="AE301" s="10">
        <v>0</v>
      </c>
      <c r="AF301" s="10">
        <v>0</v>
      </c>
      <c r="AG301" s="10">
        <v>1</v>
      </c>
      <c r="AH301" s="10">
        <v>0</v>
      </c>
      <c r="AI301" s="10">
        <v>0</v>
      </c>
      <c r="AJ301" s="10">
        <v>0</v>
      </c>
      <c r="AK301" s="10">
        <v>0</v>
      </c>
      <c r="AL301" s="10">
        <v>0</v>
      </c>
      <c r="AM301" s="10">
        <v>0</v>
      </c>
      <c r="AN301" s="10">
        <v>0</v>
      </c>
      <c r="AT301" s="10" t="s">
        <v>58</v>
      </c>
      <c r="AU301" s="6" t="s">
        <v>60</v>
      </c>
      <c r="AV301" t="s">
        <v>1423</v>
      </c>
      <c r="AW301" s="10" t="s">
        <v>1395</v>
      </c>
      <c r="BA301" s="10">
        <v>0</v>
      </c>
      <c r="BB301" s="10">
        <v>0</v>
      </c>
      <c r="BC301" s="10">
        <v>1</v>
      </c>
      <c r="BD301" s="10">
        <v>0</v>
      </c>
      <c r="BE301" s="10">
        <v>0</v>
      </c>
      <c r="BF301" s="10">
        <v>0</v>
      </c>
      <c r="BG301" s="10">
        <v>0</v>
      </c>
      <c r="BH301" s="10">
        <v>1</v>
      </c>
      <c r="BI301" s="10">
        <v>0</v>
      </c>
      <c r="BJ301" s="10">
        <v>0</v>
      </c>
      <c r="BK301" s="10">
        <v>0</v>
      </c>
      <c r="BL301" s="10">
        <v>0</v>
      </c>
      <c r="BM301" s="10"/>
      <c r="BN301" s="10"/>
      <c r="BO301" s="10"/>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row>
    <row r="302" spans="4:104" x14ac:dyDescent="0.15">
      <c r="D302" s="2" t="s">
        <v>1745</v>
      </c>
      <c r="E302" s="10" t="s">
        <v>357</v>
      </c>
      <c r="F302" s="10" t="s">
        <v>995</v>
      </c>
      <c r="G302" s="10">
        <v>2013</v>
      </c>
      <c r="H302" s="10" t="s">
        <v>996</v>
      </c>
      <c r="I302" s="10" t="s">
        <v>724</v>
      </c>
      <c r="J302" s="10">
        <v>25</v>
      </c>
      <c r="K302" s="10" t="s">
        <v>997</v>
      </c>
      <c r="P302" t="s">
        <v>1534</v>
      </c>
      <c r="R302" s="10" t="s">
        <v>1162</v>
      </c>
      <c r="X302" s="10" t="s">
        <v>1369</v>
      </c>
      <c r="Y302" s="10" t="s">
        <v>1368</v>
      </c>
      <c r="AA302" s="10">
        <v>0</v>
      </c>
      <c r="AB302" s="10">
        <v>0</v>
      </c>
      <c r="AC302" s="10">
        <v>0</v>
      </c>
      <c r="AD302" s="10">
        <v>1</v>
      </c>
      <c r="AE302" s="10">
        <v>0</v>
      </c>
      <c r="AF302" s="10">
        <v>0</v>
      </c>
      <c r="AG302" s="10">
        <v>0</v>
      </c>
      <c r="AH302" s="10">
        <v>0</v>
      </c>
      <c r="AI302" s="10">
        <v>0</v>
      </c>
      <c r="AJ302" s="10">
        <v>0</v>
      </c>
      <c r="AK302" s="10">
        <v>0</v>
      </c>
      <c r="AL302" s="10">
        <v>0</v>
      </c>
      <c r="AM302" s="10">
        <v>0</v>
      </c>
      <c r="AN302" s="10">
        <v>0</v>
      </c>
      <c r="AT302" s="10" t="s">
        <v>58</v>
      </c>
      <c r="AU302" s="6" t="s">
        <v>60</v>
      </c>
      <c r="AV302" t="s">
        <v>1423</v>
      </c>
      <c r="AW302" s="10" t="s">
        <v>1395</v>
      </c>
      <c r="BA302" s="10">
        <v>0</v>
      </c>
      <c r="BB302" s="10">
        <v>1</v>
      </c>
      <c r="BC302" s="10">
        <v>1</v>
      </c>
      <c r="BD302" s="10">
        <v>0</v>
      </c>
      <c r="BE302" s="10">
        <v>0</v>
      </c>
      <c r="BF302" s="10">
        <v>0</v>
      </c>
      <c r="BG302" s="10">
        <v>0</v>
      </c>
      <c r="BH302" s="10">
        <v>0</v>
      </c>
      <c r="BI302" s="10">
        <v>0</v>
      </c>
      <c r="BJ302" s="10">
        <v>0</v>
      </c>
      <c r="BK302" s="10">
        <v>0</v>
      </c>
      <c r="BL302" s="10">
        <v>0</v>
      </c>
      <c r="BM302" s="10"/>
      <c r="BN302" s="10"/>
      <c r="BO302" s="10"/>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row>
    <row r="303" spans="4:104" x14ac:dyDescent="0.15">
      <c r="D303" s="2" t="s">
        <v>1746</v>
      </c>
      <c r="E303" s="10" t="s">
        <v>357</v>
      </c>
      <c r="F303" s="10" t="s">
        <v>998</v>
      </c>
      <c r="G303" s="10">
        <v>2013</v>
      </c>
      <c r="H303" s="10" t="s">
        <v>999</v>
      </c>
      <c r="I303" s="10" t="s">
        <v>724</v>
      </c>
      <c r="J303" s="10">
        <v>19</v>
      </c>
      <c r="K303" s="10" t="s">
        <v>1000</v>
      </c>
      <c r="P303" t="s">
        <v>1789</v>
      </c>
      <c r="Q303" s="17" t="s">
        <v>1100</v>
      </c>
      <c r="R303" s="10" t="s">
        <v>1163</v>
      </c>
      <c r="X303" s="10" t="s">
        <v>1370</v>
      </c>
      <c r="Y303" s="10" t="s">
        <v>183</v>
      </c>
      <c r="AA303" s="10">
        <v>1</v>
      </c>
      <c r="AB303" s="10">
        <v>0</v>
      </c>
      <c r="AC303" s="10">
        <v>0</v>
      </c>
      <c r="AD303" s="10">
        <v>0</v>
      </c>
      <c r="AE303" s="10">
        <v>0</v>
      </c>
      <c r="AF303" s="10">
        <v>0</v>
      </c>
      <c r="AG303" s="10">
        <v>0</v>
      </c>
      <c r="AH303" s="10">
        <v>0</v>
      </c>
      <c r="AI303" s="10">
        <v>0</v>
      </c>
      <c r="AJ303" s="10">
        <v>0</v>
      </c>
      <c r="AK303" s="10">
        <v>0</v>
      </c>
      <c r="AL303" s="10">
        <v>0</v>
      </c>
      <c r="AM303" s="10">
        <v>0</v>
      </c>
      <c r="AN303" s="10">
        <v>0</v>
      </c>
      <c r="AT303" s="10" t="s">
        <v>58</v>
      </c>
      <c r="AU303" s="6" t="s">
        <v>60</v>
      </c>
      <c r="AV303" t="s">
        <v>1462</v>
      </c>
      <c r="AW303" s="10" t="s">
        <v>1395</v>
      </c>
      <c r="BA303" s="10">
        <v>0</v>
      </c>
      <c r="BB303" s="10">
        <v>1</v>
      </c>
      <c r="BC303" s="10">
        <v>1</v>
      </c>
      <c r="BD303" s="10">
        <v>0</v>
      </c>
      <c r="BE303" s="10">
        <v>1</v>
      </c>
      <c r="BF303" s="10">
        <v>1</v>
      </c>
      <c r="BG303" s="10">
        <v>0</v>
      </c>
      <c r="BH303" s="10">
        <v>1</v>
      </c>
      <c r="BI303" s="10">
        <v>0</v>
      </c>
      <c r="BJ303" s="10">
        <v>0</v>
      </c>
      <c r="BK303" s="10">
        <v>0</v>
      </c>
      <c r="BL303" s="10">
        <v>0</v>
      </c>
      <c r="BM303" s="10"/>
      <c r="BN303" s="10"/>
      <c r="BO303" s="10"/>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row>
    <row r="304" spans="4:104" x14ac:dyDescent="0.15">
      <c r="D304" s="2" t="s">
        <v>1747</v>
      </c>
      <c r="E304" s="10" t="s">
        <v>357</v>
      </c>
      <c r="F304" s="10" t="s">
        <v>1001</v>
      </c>
      <c r="G304" s="10">
        <v>2014</v>
      </c>
      <c r="H304" s="10" t="s">
        <v>1002</v>
      </c>
      <c r="I304" s="10" t="s">
        <v>106</v>
      </c>
      <c r="J304" s="10">
        <v>38</v>
      </c>
      <c r="K304" s="10" t="s">
        <v>1003</v>
      </c>
      <c r="P304" t="s">
        <v>182</v>
      </c>
      <c r="Q304" s="17" t="s">
        <v>1853</v>
      </c>
      <c r="R304" s="10"/>
      <c r="X304" s="10" t="s">
        <v>1371</v>
      </c>
      <c r="Y304" s="10" t="s">
        <v>184</v>
      </c>
      <c r="AA304" s="10">
        <v>1</v>
      </c>
      <c r="AB304" s="10">
        <v>0</v>
      </c>
      <c r="AC304" s="10">
        <v>0</v>
      </c>
      <c r="AD304" s="10">
        <v>0</v>
      </c>
      <c r="AE304" s="10">
        <v>0</v>
      </c>
      <c r="AF304" s="10">
        <v>0</v>
      </c>
      <c r="AG304" s="10">
        <v>0</v>
      </c>
      <c r="AH304" s="10">
        <v>0</v>
      </c>
      <c r="AI304" s="10">
        <v>0</v>
      </c>
      <c r="AJ304" s="10">
        <v>0</v>
      </c>
      <c r="AK304" s="10">
        <v>0</v>
      </c>
      <c r="AL304" s="10">
        <v>0</v>
      </c>
      <c r="AM304" s="10">
        <v>0</v>
      </c>
      <c r="AN304" s="10">
        <v>0</v>
      </c>
      <c r="AT304" s="10" t="s">
        <v>58</v>
      </c>
      <c r="AU304" s="6" t="s">
        <v>60</v>
      </c>
      <c r="AV304" t="s">
        <v>1443</v>
      </c>
      <c r="AW304" s="10" t="s">
        <v>1395</v>
      </c>
      <c r="BA304" s="10">
        <v>0</v>
      </c>
      <c r="BB304" s="10">
        <v>1</v>
      </c>
      <c r="BC304" s="10">
        <v>0</v>
      </c>
      <c r="BD304" s="10">
        <v>0</v>
      </c>
      <c r="BE304" s="10">
        <v>0</v>
      </c>
      <c r="BF304" s="10">
        <v>0</v>
      </c>
      <c r="BG304" s="10">
        <v>0</v>
      </c>
      <c r="BH304" s="10">
        <v>1</v>
      </c>
      <c r="BI304" s="10">
        <v>0</v>
      </c>
      <c r="BJ304" s="10">
        <v>0</v>
      </c>
      <c r="BK304" s="10">
        <v>0</v>
      </c>
      <c r="BL304" s="10">
        <v>0</v>
      </c>
      <c r="BM304" s="10"/>
      <c r="BN304" s="10"/>
      <c r="BO304" s="10"/>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row>
    <row r="305" spans="4:104" x14ac:dyDescent="0.15">
      <c r="D305" s="2" t="s">
        <v>1747</v>
      </c>
      <c r="E305" s="10" t="s">
        <v>357</v>
      </c>
      <c r="F305" s="10" t="s">
        <v>1001</v>
      </c>
      <c r="G305" s="10">
        <v>2014</v>
      </c>
      <c r="H305" s="10" t="s">
        <v>1002</v>
      </c>
      <c r="I305" s="10" t="s">
        <v>106</v>
      </c>
      <c r="J305" s="10">
        <v>38</v>
      </c>
      <c r="K305" s="10" t="s">
        <v>1003</v>
      </c>
      <c r="P305" t="s">
        <v>182</v>
      </c>
      <c r="Q305" s="17" t="s">
        <v>1853</v>
      </c>
      <c r="R305" s="10"/>
      <c r="X305" s="10" t="s">
        <v>1371</v>
      </c>
      <c r="Y305" s="10" t="s">
        <v>1182</v>
      </c>
      <c r="AA305" s="10">
        <v>1</v>
      </c>
      <c r="AB305" s="10">
        <v>0</v>
      </c>
      <c r="AC305" s="10">
        <v>0</v>
      </c>
      <c r="AD305" s="10">
        <v>0</v>
      </c>
      <c r="AE305" s="10">
        <v>0</v>
      </c>
      <c r="AF305" s="10">
        <v>0</v>
      </c>
      <c r="AG305" s="10">
        <v>0</v>
      </c>
      <c r="AH305" s="10">
        <v>0</v>
      </c>
      <c r="AI305" s="10">
        <v>0</v>
      </c>
      <c r="AJ305" s="10">
        <v>0</v>
      </c>
      <c r="AK305" s="10">
        <v>0</v>
      </c>
      <c r="AL305" s="10">
        <v>0</v>
      </c>
      <c r="AM305" s="10">
        <v>0</v>
      </c>
      <c r="AN305" s="10">
        <v>0</v>
      </c>
      <c r="AT305" s="10" t="s">
        <v>58</v>
      </c>
      <c r="AU305" s="6" t="s">
        <v>60</v>
      </c>
      <c r="AV305" t="s">
        <v>1443</v>
      </c>
      <c r="AW305" s="10" t="s">
        <v>1395</v>
      </c>
      <c r="BA305" s="10">
        <v>0</v>
      </c>
      <c r="BB305" s="10">
        <v>1</v>
      </c>
      <c r="BC305" s="10">
        <v>0</v>
      </c>
      <c r="BD305" s="10">
        <v>0</v>
      </c>
      <c r="BE305" s="10">
        <v>0</v>
      </c>
      <c r="BF305" s="10">
        <v>0</v>
      </c>
      <c r="BG305" s="10">
        <v>0</v>
      </c>
      <c r="BH305" s="10">
        <v>1</v>
      </c>
      <c r="BI305" s="10">
        <v>0</v>
      </c>
      <c r="BJ305" s="10">
        <v>0</v>
      </c>
      <c r="BK305" s="10">
        <v>0</v>
      </c>
      <c r="BL305" s="10">
        <v>0</v>
      </c>
      <c r="BM305" s="10"/>
      <c r="BN305" s="10"/>
      <c r="BO305" s="10"/>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row>
    <row r="306" spans="4:104" x14ac:dyDescent="0.15">
      <c r="D306" s="2" t="s">
        <v>1748</v>
      </c>
      <c r="E306" s="10" t="s">
        <v>357</v>
      </c>
      <c r="F306" s="10" t="s">
        <v>1004</v>
      </c>
      <c r="G306" s="10">
        <v>2013</v>
      </c>
      <c r="H306" s="10" t="s">
        <v>1005</v>
      </c>
      <c r="I306" s="10" t="s">
        <v>752</v>
      </c>
      <c r="J306" s="10">
        <v>24</v>
      </c>
      <c r="K306" s="10" t="s">
        <v>1006</v>
      </c>
      <c r="P306" t="s">
        <v>1032</v>
      </c>
      <c r="Q306" s="17" t="s">
        <v>1771</v>
      </c>
      <c r="R306" s="10"/>
      <c r="X306" s="10" t="s">
        <v>1372</v>
      </c>
      <c r="Y306" s="10" t="s">
        <v>1190</v>
      </c>
      <c r="AA306" s="10">
        <v>1</v>
      </c>
      <c r="AB306" s="10">
        <v>0</v>
      </c>
      <c r="AC306" s="10">
        <v>0</v>
      </c>
      <c r="AD306" s="10">
        <v>0</v>
      </c>
      <c r="AE306" s="10">
        <v>0</v>
      </c>
      <c r="AF306" s="10">
        <v>0</v>
      </c>
      <c r="AG306" s="10">
        <v>0</v>
      </c>
      <c r="AH306" s="10">
        <v>0</v>
      </c>
      <c r="AI306" s="10">
        <v>0</v>
      </c>
      <c r="AJ306" s="10">
        <v>0</v>
      </c>
      <c r="AK306" s="10">
        <v>0</v>
      </c>
      <c r="AL306" s="10">
        <v>0</v>
      </c>
      <c r="AM306" s="10">
        <v>0</v>
      </c>
      <c r="AN306" s="10">
        <v>0</v>
      </c>
      <c r="AT306" s="10" t="s">
        <v>58</v>
      </c>
      <c r="AU306" s="6" t="s">
        <v>60</v>
      </c>
      <c r="AV306" t="s">
        <v>1423</v>
      </c>
      <c r="AW306" s="10" t="s">
        <v>58</v>
      </c>
      <c r="BA306" s="10">
        <v>1</v>
      </c>
      <c r="BB306" s="10">
        <v>1</v>
      </c>
      <c r="BC306" s="10">
        <v>1</v>
      </c>
      <c r="BD306" s="10">
        <v>1</v>
      </c>
      <c r="BE306" s="10">
        <v>0</v>
      </c>
      <c r="BF306" s="10">
        <v>0</v>
      </c>
      <c r="BG306" s="10">
        <v>1</v>
      </c>
      <c r="BH306" s="10">
        <v>0</v>
      </c>
      <c r="BI306" s="10">
        <v>0</v>
      </c>
      <c r="BJ306" s="10">
        <v>0</v>
      </c>
      <c r="BK306" s="10">
        <v>0</v>
      </c>
      <c r="BL306" s="10">
        <v>0</v>
      </c>
      <c r="BM306" s="10"/>
      <c r="BN306" s="10"/>
      <c r="BO306" s="10"/>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row>
    <row r="307" spans="4:104" x14ac:dyDescent="0.15">
      <c r="D307" s="2" t="s">
        <v>1749</v>
      </c>
      <c r="E307" s="10" t="s">
        <v>357</v>
      </c>
      <c r="F307" s="10" t="s">
        <v>1007</v>
      </c>
      <c r="G307" s="10">
        <v>2014</v>
      </c>
      <c r="H307" s="10" t="s">
        <v>1008</v>
      </c>
      <c r="I307" s="10" t="s">
        <v>106</v>
      </c>
      <c r="J307" s="10">
        <v>38</v>
      </c>
      <c r="K307" s="10" t="s">
        <v>1009</v>
      </c>
      <c r="P307" t="s">
        <v>1854</v>
      </c>
      <c r="Q307" s="17" t="s">
        <v>1855</v>
      </c>
      <c r="R307" s="10"/>
      <c r="X307" s="10" t="s">
        <v>1373</v>
      </c>
      <c r="Y307" s="10" t="s">
        <v>100</v>
      </c>
      <c r="AA307" s="10">
        <v>1</v>
      </c>
      <c r="AB307" s="10">
        <v>0</v>
      </c>
      <c r="AC307" s="10">
        <v>1</v>
      </c>
      <c r="AD307" s="10">
        <v>0</v>
      </c>
      <c r="AE307" s="10">
        <v>1</v>
      </c>
      <c r="AF307" s="10">
        <v>0</v>
      </c>
      <c r="AG307" s="10">
        <v>0</v>
      </c>
      <c r="AH307" s="10">
        <v>0</v>
      </c>
      <c r="AI307" s="10">
        <v>0</v>
      </c>
      <c r="AJ307" s="10">
        <v>0</v>
      </c>
      <c r="AK307" s="10">
        <v>0</v>
      </c>
      <c r="AL307" s="10">
        <v>0</v>
      </c>
      <c r="AM307" s="10">
        <v>0</v>
      </c>
      <c r="AN307" s="10">
        <v>0</v>
      </c>
      <c r="AT307" s="10" t="s">
        <v>1395</v>
      </c>
      <c r="AU307" s="6" t="s">
        <v>60</v>
      </c>
      <c r="AV307" t="s">
        <v>1461</v>
      </c>
      <c r="AW307" s="10" t="s">
        <v>58</v>
      </c>
      <c r="BA307" s="10">
        <v>0</v>
      </c>
      <c r="BB307" s="10">
        <v>1</v>
      </c>
      <c r="BC307" s="10">
        <v>1</v>
      </c>
      <c r="BD307" s="10">
        <v>0</v>
      </c>
      <c r="BE307" s="10">
        <v>1</v>
      </c>
      <c r="BF307" s="10">
        <v>0</v>
      </c>
      <c r="BG307" s="10">
        <v>0</v>
      </c>
      <c r="BH307" s="10">
        <v>0</v>
      </c>
      <c r="BI307" s="10">
        <v>0</v>
      </c>
      <c r="BJ307" s="10">
        <v>0</v>
      </c>
      <c r="BK307" s="10">
        <v>0</v>
      </c>
      <c r="BL307" s="10">
        <v>0</v>
      </c>
      <c r="BM307" s="10"/>
      <c r="BN307" s="10"/>
      <c r="BO307" s="10"/>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row>
    <row r="308" spans="4:104" x14ac:dyDescent="0.15">
      <c r="D308" s="2" t="s">
        <v>1750</v>
      </c>
      <c r="E308" s="10" t="s">
        <v>357</v>
      </c>
      <c r="F308" s="10" t="s">
        <v>1010</v>
      </c>
      <c r="G308" s="10">
        <v>2012</v>
      </c>
      <c r="H308" s="10" t="s">
        <v>1011</v>
      </c>
      <c r="I308" s="10" t="s">
        <v>98</v>
      </c>
      <c r="J308" s="10" t="s">
        <v>559</v>
      </c>
      <c r="K308" s="10" t="s">
        <v>1012</v>
      </c>
      <c r="P308" t="s">
        <v>1027</v>
      </c>
      <c r="Q308" s="17" t="s">
        <v>1529</v>
      </c>
      <c r="R308" s="10" t="s">
        <v>1164</v>
      </c>
      <c r="X308" s="10" t="s">
        <v>1374</v>
      </c>
      <c r="Y308" s="10" t="s">
        <v>162</v>
      </c>
      <c r="AA308" s="10">
        <v>1</v>
      </c>
      <c r="AB308" s="10">
        <v>1</v>
      </c>
      <c r="AC308" s="10">
        <v>0</v>
      </c>
      <c r="AD308" s="10">
        <v>0</v>
      </c>
      <c r="AE308" s="10">
        <v>0</v>
      </c>
      <c r="AF308" s="10">
        <v>0</v>
      </c>
      <c r="AG308" s="10">
        <v>0</v>
      </c>
      <c r="AH308" s="10">
        <v>0</v>
      </c>
      <c r="AI308" s="10">
        <v>0</v>
      </c>
      <c r="AJ308" s="10">
        <v>0</v>
      </c>
      <c r="AK308" s="10">
        <v>0</v>
      </c>
      <c r="AL308" s="10">
        <v>0</v>
      </c>
      <c r="AM308" s="10">
        <v>0</v>
      </c>
      <c r="AN308" s="10">
        <v>0</v>
      </c>
      <c r="AT308" s="10" t="s">
        <v>58</v>
      </c>
      <c r="AU308" s="6" t="s">
        <v>60</v>
      </c>
      <c r="AV308" t="s">
        <v>1457</v>
      </c>
      <c r="AW308" s="10" t="s">
        <v>1395</v>
      </c>
      <c r="BA308" s="10">
        <v>0</v>
      </c>
      <c r="BB308" s="10">
        <v>0</v>
      </c>
      <c r="BC308" s="10">
        <v>1</v>
      </c>
      <c r="BD308" s="10">
        <v>0</v>
      </c>
      <c r="BE308" s="10">
        <v>0</v>
      </c>
      <c r="BF308" s="10">
        <v>0</v>
      </c>
      <c r="BG308" s="10">
        <v>0</v>
      </c>
      <c r="BH308" s="10">
        <v>1</v>
      </c>
      <c r="BI308" s="10">
        <v>0</v>
      </c>
      <c r="BJ308" s="10">
        <v>0</v>
      </c>
      <c r="BK308" s="10">
        <v>0</v>
      </c>
      <c r="BL308" s="10">
        <v>0</v>
      </c>
      <c r="BM308" s="10"/>
      <c r="BN308" s="10"/>
      <c r="BO308" s="10"/>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row>
    <row r="309" spans="4:104" x14ac:dyDescent="0.15">
      <c r="D309" s="2" t="s">
        <v>1751</v>
      </c>
      <c r="E309" s="10" t="s">
        <v>570</v>
      </c>
      <c r="F309" s="10" t="s">
        <v>1013</v>
      </c>
      <c r="G309" s="10">
        <v>2009</v>
      </c>
      <c r="H309" s="10" t="s">
        <v>1014</v>
      </c>
      <c r="I309" s="10" t="s">
        <v>98</v>
      </c>
      <c r="J309" s="10">
        <v>11</v>
      </c>
      <c r="K309" s="10" t="s">
        <v>1015</v>
      </c>
      <c r="P309" t="s">
        <v>1789</v>
      </c>
      <c r="Q309" s="17" t="s">
        <v>1487</v>
      </c>
      <c r="R309" s="10"/>
      <c r="X309" s="10" t="s">
        <v>1375</v>
      </c>
      <c r="Y309" s="10" t="s">
        <v>100</v>
      </c>
      <c r="AA309" s="10">
        <v>1</v>
      </c>
      <c r="AB309" s="10">
        <v>0</v>
      </c>
      <c r="AC309" s="10">
        <v>0</v>
      </c>
      <c r="AD309" s="10">
        <v>1</v>
      </c>
      <c r="AE309" s="10">
        <v>1</v>
      </c>
      <c r="AF309" s="10">
        <v>0</v>
      </c>
      <c r="AG309" s="10">
        <v>0</v>
      </c>
      <c r="AH309" s="10">
        <v>0</v>
      </c>
      <c r="AI309" s="10">
        <v>0</v>
      </c>
      <c r="AJ309" s="10">
        <v>1</v>
      </c>
      <c r="AK309" s="10">
        <v>0</v>
      </c>
      <c r="AL309" s="10">
        <v>0</v>
      </c>
      <c r="AM309" s="10">
        <v>0</v>
      </c>
      <c r="AN309" s="10">
        <v>0</v>
      </c>
      <c r="AT309" s="10" t="s">
        <v>58</v>
      </c>
      <c r="AU309" s="6" t="s">
        <v>60</v>
      </c>
      <c r="AV309" t="s">
        <v>1425</v>
      </c>
      <c r="AW309" s="10" t="s">
        <v>1395</v>
      </c>
      <c r="BA309" s="10">
        <v>1</v>
      </c>
      <c r="BB309" s="10">
        <v>1</v>
      </c>
      <c r="BC309" s="10">
        <v>1</v>
      </c>
      <c r="BD309" s="10">
        <v>1</v>
      </c>
      <c r="BE309" s="10">
        <v>0</v>
      </c>
      <c r="BF309" s="10">
        <v>1</v>
      </c>
      <c r="BG309" s="10">
        <v>0</v>
      </c>
      <c r="BH309" s="10">
        <v>1</v>
      </c>
      <c r="BI309" s="10">
        <v>0</v>
      </c>
      <c r="BJ309" s="10">
        <v>0</v>
      </c>
      <c r="BK309" s="10">
        <v>1</v>
      </c>
      <c r="BL309" s="10">
        <v>0</v>
      </c>
      <c r="BM309" s="10"/>
      <c r="BN309" s="10"/>
      <c r="BO309" s="10"/>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row>
    <row r="310" spans="4:104" x14ac:dyDescent="0.15">
      <c r="D310" s="2" t="s">
        <v>1751</v>
      </c>
      <c r="E310" s="10" t="s">
        <v>570</v>
      </c>
      <c r="F310" s="10" t="s">
        <v>1013</v>
      </c>
      <c r="G310" s="10">
        <v>2009</v>
      </c>
      <c r="H310" s="10" t="s">
        <v>1014</v>
      </c>
      <c r="I310" s="10" t="s">
        <v>98</v>
      </c>
      <c r="J310" s="10">
        <v>11</v>
      </c>
      <c r="K310" s="10" t="s">
        <v>1015</v>
      </c>
      <c r="P310" t="s">
        <v>1789</v>
      </c>
      <c r="Q310" s="17" t="s">
        <v>1487</v>
      </c>
      <c r="R310" s="10"/>
      <c r="X310" s="10" t="s">
        <v>1375</v>
      </c>
      <c r="Y310" s="10" t="s">
        <v>100</v>
      </c>
      <c r="AA310" s="10">
        <v>1</v>
      </c>
      <c r="AB310" s="10">
        <v>0</v>
      </c>
      <c r="AC310" s="10">
        <v>0</v>
      </c>
      <c r="AD310" s="10">
        <v>1</v>
      </c>
      <c r="AE310" s="10">
        <v>1</v>
      </c>
      <c r="AF310" s="10">
        <v>0</v>
      </c>
      <c r="AG310" s="10">
        <v>0</v>
      </c>
      <c r="AH310" s="10">
        <v>0</v>
      </c>
      <c r="AI310" s="10">
        <v>0</v>
      </c>
      <c r="AJ310" s="10">
        <v>1</v>
      </c>
      <c r="AK310" s="10">
        <v>0</v>
      </c>
      <c r="AL310" s="10">
        <v>0</v>
      </c>
      <c r="AM310" s="10">
        <v>0</v>
      </c>
      <c r="AN310" s="10">
        <v>0</v>
      </c>
      <c r="AT310" s="10" t="s">
        <v>58</v>
      </c>
      <c r="AU310" s="6" t="s">
        <v>60</v>
      </c>
      <c r="AV310" t="s">
        <v>1448</v>
      </c>
      <c r="AW310" s="10" t="s">
        <v>1395</v>
      </c>
      <c r="BA310" s="10">
        <v>1</v>
      </c>
      <c r="BB310" s="10">
        <v>1</v>
      </c>
      <c r="BC310" s="10">
        <v>1</v>
      </c>
      <c r="BD310" s="10">
        <v>1</v>
      </c>
      <c r="BE310" s="10">
        <v>0</v>
      </c>
      <c r="BF310" s="10">
        <v>1</v>
      </c>
      <c r="BG310" s="10">
        <v>0</v>
      </c>
      <c r="BH310" s="10">
        <v>1</v>
      </c>
      <c r="BI310" s="10">
        <v>0</v>
      </c>
      <c r="BJ310" s="10">
        <v>0</v>
      </c>
      <c r="BK310" s="10">
        <v>1</v>
      </c>
      <c r="BL310" s="10">
        <v>0</v>
      </c>
      <c r="BM310" s="10"/>
      <c r="BN310" s="10"/>
      <c r="BO310" s="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row>
    <row r="311" spans="4:104" x14ac:dyDescent="0.15">
      <c r="D311" s="2" t="s">
        <v>1751</v>
      </c>
      <c r="E311" s="10" t="s">
        <v>570</v>
      </c>
      <c r="F311" s="10" t="s">
        <v>1013</v>
      </c>
      <c r="G311" s="10">
        <v>2009</v>
      </c>
      <c r="H311" s="10" t="s">
        <v>1014</v>
      </c>
      <c r="I311" s="10" t="s">
        <v>98</v>
      </c>
      <c r="J311" s="10">
        <v>11</v>
      </c>
      <c r="K311" s="10" t="s">
        <v>1015</v>
      </c>
      <c r="P311" t="s">
        <v>1789</v>
      </c>
      <c r="Q311" s="17" t="s">
        <v>1487</v>
      </c>
      <c r="R311" s="10"/>
      <c r="X311" s="10" t="s">
        <v>1375</v>
      </c>
      <c r="Y311" s="10" t="s">
        <v>100</v>
      </c>
      <c r="AA311" s="10">
        <v>1</v>
      </c>
      <c r="AB311" s="10">
        <v>0</v>
      </c>
      <c r="AC311" s="10">
        <v>0</v>
      </c>
      <c r="AD311" s="10">
        <v>1</v>
      </c>
      <c r="AE311" s="10">
        <v>1</v>
      </c>
      <c r="AF311" s="10">
        <v>0</v>
      </c>
      <c r="AG311" s="10">
        <v>0</v>
      </c>
      <c r="AH311" s="10">
        <v>0</v>
      </c>
      <c r="AI311" s="10">
        <v>0</v>
      </c>
      <c r="AJ311" s="10">
        <v>1</v>
      </c>
      <c r="AK311" s="10">
        <v>0</v>
      </c>
      <c r="AL311" s="10">
        <v>0</v>
      </c>
      <c r="AM311" s="10">
        <v>0</v>
      </c>
      <c r="AN311" s="10">
        <v>0</v>
      </c>
      <c r="AT311" s="10" t="s">
        <v>58</v>
      </c>
      <c r="AU311" s="6" t="s">
        <v>60</v>
      </c>
      <c r="AV311" t="s">
        <v>1453</v>
      </c>
      <c r="AW311" s="10" t="s">
        <v>1395</v>
      </c>
      <c r="BA311" s="10">
        <v>1</v>
      </c>
      <c r="BB311" s="10">
        <v>1</v>
      </c>
      <c r="BC311" s="10">
        <v>1</v>
      </c>
      <c r="BD311" s="10">
        <v>1</v>
      </c>
      <c r="BE311" s="10">
        <v>0</v>
      </c>
      <c r="BF311" s="10">
        <v>1</v>
      </c>
      <c r="BG311" s="10">
        <v>0</v>
      </c>
      <c r="BH311" s="10">
        <v>1</v>
      </c>
      <c r="BI311" s="10">
        <v>0</v>
      </c>
      <c r="BJ311" s="10">
        <v>0</v>
      </c>
      <c r="BK311" s="10">
        <v>1</v>
      </c>
      <c r="BL311" s="10">
        <v>0</v>
      </c>
      <c r="BM311" s="10"/>
      <c r="BN311" s="10"/>
      <c r="BO311" s="10"/>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row>
    <row r="312" spans="4:104" x14ac:dyDescent="0.15">
      <c r="D312" s="2" t="s">
        <v>1752</v>
      </c>
      <c r="E312" s="10" t="s">
        <v>357</v>
      </c>
      <c r="F312" s="10" t="s">
        <v>1016</v>
      </c>
      <c r="G312" s="10">
        <v>2013</v>
      </c>
      <c r="H312" s="10" t="s">
        <v>1017</v>
      </c>
      <c r="I312" s="10"/>
      <c r="J312" s="10"/>
      <c r="K312" s="10"/>
      <c r="R312" s="10"/>
      <c r="X312" s="10" t="s">
        <v>1291</v>
      </c>
      <c r="Y312" s="10" t="s">
        <v>183</v>
      </c>
      <c r="AA312" s="10">
        <v>1</v>
      </c>
      <c r="AB312" s="10">
        <v>0</v>
      </c>
      <c r="AC312" s="10">
        <v>0</v>
      </c>
      <c r="AD312" s="10">
        <v>0</v>
      </c>
      <c r="AE312" s="10">
        <v>0</v>
      </c>
      <c r="AF312" s="10">
        <v>0</v>
      </c>
      <c r="AG312" s="10">
        <v>0</v>
      </c>
      <c r="AH312" s="10">
        <v>0</v>
      </c>
      <c r="AI312" s="10">
        <v>0</v>
      </c>
      <c r="AJ312" s="10">
        <v>0</v>
      </c>
      <c r="AK312" s="10">
        <v>0</v>
      </c>
      <c r="AL312" s="10">
        <v>0</v>
      </c>
      <c r="AM312" s="10">
        <v>0</v>
      </c>
      <c r="AN312" s="10">
        <v>0</v>
      </c>
      <c r="AT312" s="10" t="s">
        <v>58</v>
      </c>
      <c r="AU312" s="6" t="s">
        <v>60</v>
      </c>
      <c r="AV312" t="s">
        <v>1421</v>
      </c>
      <c r="AW312" s="10" t="s">
        <v>1395</v>
      </c>
      <c r="BA312" s="10">
        <v>1</v>
      </c>
      <c r="BB312" s="10">
        <v>1</v>
      </c>
      <c r="BC312" s="10">
        <v>1</v>
      </c>
      <c r="BD312" s="10">
        <v>0</v>
      </c>
      <c r="BE312" s="10">
        <v>1</v>
      </c>
      <c r="BF312" s="10">
        <v>0</v>
      </c>
      <c r="BG312" s="10">
        <v>0</v>
      </c>
      <c r="BH312" s="10">
        <v>1</v>
      </c>
      <c r="BI312" s="10">
        <v>0</v>
      </c>
      <c r="BJ312" s="10">
        <v>0</v>
      </c>
      <c r="BK312" s="10">
        <v>0</v>
      </c>
      <c r="BL312" s="10">
        <v>0</v>
      </c>
      <c r="BM312" s="10"/>
      <c r="BN312" s="10"/>
      <c r="BO312" s="10"/>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row>
    <row r="313" spans="4:104" x14ac:dyDescent="0.15">
      <c r="D313" s="2" t="s">
        <v>1753</v>
      </c>
      <c r="E313" s="10" t="s">
        <v>357</v>
      </c>
      <c r="F313" s="10" t="s">
        <v>686</v>
      </c>
      <c r="G313" s="10">
        <v>2012</v>
      </c>
      <c r="H313" s="10" t="s">
        <v>1018</v>
      </c>
      <c r="I313" s="10"/>
      <c r="J313" s="10"/>
      <c r="K313" s="10"/>
      <c r="P313" t="s">
        <v>107</v>
      </c>
      <c r="Q313" s="17" t="s">
        <v>1856</v>
      </c>
      <c r="R313" s="10" t="s">
        <v>1165</v>
      </c>
      <c r="X313" s="10" t="s">
        <v>1376</v>
      </c>
      <c r="Y313" s="10" t="s">
        <v>55</v>
      </c>
      <c r="AA313" s="10">
        <v>0</v>
      </c>
      <c r="AB313" s="10">
        <v>0</v>
      </c>
      <c r="AC313" s="10">
        <v>0</v>
      </c>
      <c r="AD313" s="10">
        <v>0</v>
      </c>
      <c r="AE313" s="10">
        <v>0</v>
      </c>
      <c r="AF313" s="10">
        <v>0</v>
      </c>
      <c r="AG313" s="10">
        <v>0</v>
      </c>
      <c r="AH313" s="10">
        <v>0</v>
      </c>
      <c r="AI313" s="10">
        <v>0</v>
      </c>
      <c r="AJ313" s="10">
        <v>1</v>
      </c>
      <c r="AK313" s="10">
        <v>0</v>
      </c>
      <c r="AL313" s="10">
        <v>0</v>
      </c>
      <c r="AM313" s="10">
        <v>0</v>
      </c>
      <c r="AN313" s="10">
        <v>0</v>
      </c>
      <c r="AT313" s="10" t="s">
        <v>58</v>
      </c>
      <c r="AU313" s="6" t="s">
        <v>60</v>
      </c>
      <c r="AV313" t="s">
        <v>1452</v>
      </c>
      <c r="AW313" s="10" t="s">
        <v>1395</v>
      </c>
      <c r="BA313" s="10">
        <v>1</v>
      </c>
      <c r="BB313" s="10">
        <v>1</v>
      </c>
      <c r="BC313" s="10">
        <v>0</v>
      </c>
      <c r="BD313" s="10">
        <v>1</v>
      </c>
      <c r="BE313" s="10">
        <v>0</v>
      </c>
      <c r="BF313" s="10">
        <v>0</v>
      </c>
      <c r="BG313" s="10">
        <v>0</v>
      </c>
      <c r="BH313" s="10">
        <v>0</v>
      </c>
      <c r="BI313" s="10">
        <v>1</v>
      </c>
      <c r="BJ313" s="10">
        <v>0</v>
      </c>
      <c r="BK313" s="10">
        <v>0</v>
      </c>
      <c r="BL313" s="10">
        <v>0</v>
      </c>
      <c r="BM313" s="10"/>
      <c r="BN313" s="10"/>
      <c r="BO313" s="10"/>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row>
    <row r="314" spans="4:104" x14ac:dyDescent="0.15">
      <c r="D314" s="2" t="s">
        <v>1754</v>
      </c>
      <c r="E314" s="10" t="s">
        <v>357</v>
      </c>
      <c r="F314" s="10" t="s">
        <v>1019</v>
      </c>
      <c r="G314" s="10">
        <v>2006</v>
      </c>
      <c r="H314" s="10" t="s">
        <v>1020</v>
      </c>
      <c r="I314" s="10" t="s">
        <v>1021</v>
      </c>
      <c r="J314" s="10">
        <v>11</v>
      </c>
      <c r="K314" s="10" t="s">
        <v>1022</v>
      </c>
      <c r="P314" t="s">
        <v>51</v>
      </c>
      <c r="Q314" s="17" t="s">
        <v>1857</v>
      </c>
      <c r="R314" s="10"/>
      <c r="X314" s="10" t="s">
        <v>1377</v>
      </c>
      <c r="Y314" s="10" t="s">
        <v>183</v>
      </c>
      <c r="AA314" s="10">
        <v>0</v>
      </c>
      <c r="AB314" s="10">
        <v>0</v>
      </c>
      <c r="AC314" s="10">
        <v>0</v>
      </c>
      <c r="AD314" s="10">
        <v>0</v>
      </c>
      <c r="AE314" s="10">
        <v>0</v>
      </c>
      <c r="AF314" s="10">
        <v>0</v>
      </c>
      <c r="AG314" s="10">
        <v>0</v>
      </c>
      <c r="AH314" s="10">
        <v>0</v>
      </c>
      <c r="AI314" s="10">
        <v>0</v>
      </c>
      <c r="AJ314" s="10">
        <v>0</v>
      </c>
      <c r="AK314" s="10">
        <v>0</v>
      </c>
      <c r="AL314" s="10">
        <v>0</v>
      </c>
      <c r="AM314" s="10">
        <v>0</v>
      </c>
      <c r="AN314" s="10">
        <v>1</v>
      </c>
      <c r="AT314" s="10" t="s">
        <v>58</v>
      </c>
      <c r="AU314" s="6" t="s">
        <v>60</v>
      </c>
      <c r="AV314" t="s">
        <v>1416</v>
      </c>
      <c r="AW314" s="10" t="s">
        <v>58</v>
      </c>
      <c r="BA314" s="10">
        <v>1</v>
      </c>
      <c r="BB314" s="10">
        <v>1</v>
      </c>
      <c r="BC314" s="10">
        <v>1</v>
      </c>
      <c r="BD314" s="10">
        <v>0</v>
      </c>
      <c r="BE314" s="10">
        <v>0</v>
      </c>
      <c r="BF314" s="10">
        <v>0</v>
      </c>
      <c r="BG314" s="10">
        <v>0</v>
      </c>
      <c r="BH314" s="10">
        <v>1</v>
      </c>
      <c r="BI314" s="10">
        <v>0</v>
      </c>
      <c r="BJ314" s="10">
        <v>0</v>
      </c>
      <c r="BK314" s="10">
        <v>0</v>
      </c>
      <c r="BL314" s="10">
        <v>0</v>
      </c>
      <c r="BM314" s="7" t="s">
        <v>1868</v>
      </c>
      <c r="BN314" s="10"/>
      <c r="BO314" s="10"/>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row>
    <row r="315" spans="4:104" x14ac:dyDescent="0.15">
      <c r="D315" s="2" t="s">
        <v>1755</v>
      </c>
      <c r="E315" s="10" t="s">
        <v>357</v>
      </c>
      <c r="F315" s="10" t="s">
        <v>1023</v>
      </c>
      <c r="G315" s="10">
        <v>2008</v>
      </c>
      <c r="H315" s="10" t="s">
        <v>1024</v>
      </c>
      <c r="I315" s="10" t="s">
        <v>372</v>
      </c>
      <c r="J315" s="10">
        <v>41</v>
      </c>
      <c r="K315" s="10" t="s">
        <v>1025</v>
      </c>
      <c r="P315" t="s">
        <v>1789</v>
      </c>
      <c r="R315" s="10"/>
      <c r="X315" s="10" t="s">
        <v>1378</v>
      </c>
      <c r="Y315" s="10" t="s">
        <v>162</v>
      </c>
      <c r="AA315" s="10">
        <v>0</v>
      </c>
      <c r="AB315" s="10">
        <v>0</v>
      </c>
      <c r="AC315" s="10">
        <v>0</v>
      </c>
      <c r="AD315" s="10">
        <v>0</v>
      </c>
      <c r="AE315" s="10">
        <v>0</v>
      </c>
      <c r="AF315" s="10">
        <v>0</v>
      </c>
      <c r="AG315" s="10">
        <v>1</v>
      </c>
      <c r="AH315" s="10">
        <v>0</v>
      </c>
      <c r="AI315" s="10">
        <v>0</v>
      </c>
      <c r="AJ315" s="10">
        <v>0</v>
      </c>
      <c r="AK315" s="10">
        <v>0</v>
      </c>
      <c r="AL315" s="10">
        <v>0</v>
      </c>
      <c r="AM315" s="10">
        <v>0</v>
      </c>
      <c r="AN315" s="10">
        <v>0</v>
      </c>
      <c r="AT315" s="10" t="s">
        <v>58</v>
      </c>
      <c r="AU315" s="6" t="s">
        <v>60</v>
      </c>
      <c r="AV315" t="s">
        <v>1447</v>
      </c>
      <c r="AW315" s="10" t="s">
        <v>1395</v>
      </c>
      <c r="BA315" s="10">
        <v>1</v>
      </c>
      <c r="BB315" s="10">
        <v>1</v>
      </c>
      <c r="BC315" s="10">
        <v>0</v>
      </c>
      <c r="BD315" s="10">
        <v>0</v>
      </c>
      <c r="BE315" s="10">
        <v>0</v>
      </c>
      <c r="BF315" s="10">
        <v>0</v>
      </c>
      <c r="BG315" s="10">
        <v>0</v>
      </c>
      <c r="BH315" s="10">
        <v>1</v>
      </c>
      <c r="BI315" s="10">
        <v>0</v>
      </c>
      <c r="BJ315" s="10">
        <v>0</v>
      </c>
      <c r="BK315" s="10">
        <v>0</v>
      </c>
      <c r="BL315" s="10">
        <v>0</v>
      </c>
      <c r="BM315" s="10"/>
      <c r="BN315" s="10"/>
      <c r="BO315" s="10"/>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row>
    <row r="316" spans="4:104" x14ac:dyDescent="0.15">
      <c r="D316" s="2" t="s">
        <v>1755</v>
      </c>
      <c r="E316" s="10" t="s">
        <v>357</v>
      </c>
      <c r="F316" s="10" t="s">
        <v>1023</v>
      </c>
      <c r="G316" s="10">
        <v>2008</v>
      </c>
      <c r="H316" s="10" t="s">
        <v>1024</v>
      </c>
      <c r="I316" s="10" t="s">
        <v>372</v>
      </c>
      <c r="J316" s="10">
        <v>41</v>
      </c>
      <c r="K316" s="10" t="s">
        <v>1025</v>
      </c>
      <c r="P316" t="s">
        <v>1789</v>
      </c>
      <c r="R316" s="10"/>
      <c r="X316" s="10" t="s">
        <v>1378</v>
      </c>
      <c r="Y316" s="10" t="s">
        <v>100</v>
      </c>
      <c r="AA316" s="10">
        <v>0</v>
      </c>
      <c r="AB316" s="10">
        <v>0</v>
      </c>
      <c r="AC316" s="10">
        <v>0</v>
      </c>
      <c r="AD316" s="10">
        <v>0</v>
      </c>
      <c r="AE316" s="10">
        <v>0</v>
      </c>
      <c r="AF316" s="10">
        <v>0</v>
      </c>
      <c r="AG316" s="10">
        <v>1</v>
      </c>
      <c r="AH316" s="10">
        <v>0</v>
      </c>
      <c r="AI316" s="10">
        <v>0</v>
      </c>
      <c r="AJ316" s="10">
        <v>0</v>
      </c>
      <c r="AK316" s="10">
        <v>0</v>
      </c>
      <c r="AL316" s="10">
        <v>0</v>
      </c>
      <c r="AM316" s="10">
        <v>0</v>
      </c>
      <c r="AN316" s="10">
        <v>0</v>
      </c>
      <c r="AT316" s="10" t="s">
        <v>58</v>
      </c>
      <c r="AU316" s="6" t="s">
        <v>60</v>
      </c>
      <c r="AV316" t="s">
        <v>1447</v>
      </c>
      <c r="AW316" s="10" t="s">
        <v>1395</v>
      </c>
      <c r="BA316" s="10">
        <v>1</v>
      </c>
      <c r="BB316" s="10">
        <v>1</v>
      </c>
      <c r="BC316" s="10">
        <v>0</v>
      </c>
      <c r="BD316" s="10">
        <v>0</v>
      </c>
      <c r="BE316" s="10">
        <v>0</v>
      </c>
      <c r="BF316" s="10">
        <v>0</v>
      </c>
      <c r="BG316" s="10">
        <v>0</v>
      </c>
      <c r="BH316" s="10">
        <v>1</v>
      </c>
      <c r="BI316" s="10">
        <v>0</v>
      </c>
      <c r="BJ316" s="10">
        <v>0</v>
      </c>
      <c r="BK316" s="10">
        <v>0</v>
      </c>
      <c r="BL316" s="10">
        <v>0</v>
      </c>
      <c r="BM316" s="10"/>
      <c r="BN316" s="10"/>
      <c r="BO316" s="10"/>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row>
    <row r="317" spans="4:104" x14ac:dyDescent="0.15">
      <c r="AT317" s="10"/>
    </row>
    <row r="318" spans="4:104" x14ac:dyDescent="0.15">
      <c r="AT318" s="10"/>
    </row>
    <row r="319" spans="4:104" x14ac:dyDescent="0.15">
      <c r="AA319" s="12">
        <f t="shared" ref="AA319:AN319" si="0">SUM(AA2:AA316)</f>
        <v>228</v>
      </c>
      <c r="AB319" s="12">
        <f t="shared" si="0"/>
        <v>59</v>
      </c>
      <c r="AC319" s="12">
        <f t="shared" si="0"/>
        <v>36</v>
      </c>
      <c r="AD319" s="12">
        <f t="shared" si="0"/>
        <v>40</v>
      </c>
      <c r="AE319" s="12">
        <f t="shared" si="0"/>
        <v>37</v>
      </c>
      <c r="AF319" s="12">
        <f t="shared" si="0"/>
        <v>2</v>
      </c>
      <c r="AG319" s="12">
        <f t="shared" si="0"/>
        <v>26</v>
      </c>
      <c r="AH319" s="12">
        <f t="shared" si="0"/>
        <v>2</v>
      </c>
      <c r="AI319" s="12">
        <f t="shared" si="0"/>
        <v>1</v>
      </c>
      <c r="AJ319" s="12">
        <f t="shared" si="0"/>
        <v>34</v>
      </c>
      <c r="AK319" s="12">
        <f t="shared" si="0"/>
        <v>0</v>
      </c>
      <c r="AL319" s="12">
        <f t="shared" si="0"/>
        <v>1</v>
      </c>
      <c r="AM319" s="12">
        <f t="shared" si="0"/>
        <v>6</v>
      </c>
      <c r="AN319" s="12">
        <f t="shared" si="0"/>
        <v>9</v>
      </c>
    </row>
  </sheetData>
  <autoFilter ref="A1:CZ319">
    <sortState ref="A2:CZ319">
      <sortCondition ref="D1:D3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opLeftCell="A161" workbookViewId="0">
      <selection activeCell="B178" sqref="B178"/>
    </sheetView>
  </sheetViews>
  <sheetFormatPr baseColWidth="10" defaultRowHeight="13" x14ac:dyDescent="0.15"/>
  <cols>
    <col min="1" max="1" width="36.33203125" customWidth="1"/>
    <col min="2" max="2" width="63.83203125" customWidth="1"/>
    <col min="3" max="3" width="51" customWidth="1"/>
  </cols>
  <sheetData>
    <row r="1" spans="1:6" x14ac:dyDescent="0.15">
      <c r="A1" s="1" t="s">
        <v>1550</v>
      </c>
      <c r="B1" s="1" t="s">
        <v>14</v>
      </c>
      <c r="C1" s="1" t="s">
        <v>1053</v>
      </c>
    </row>
    <row r="2" spans="1:6" x14ac:dyDescent="0.15">
      <c r="A2" s="2" t="s">
        <v>1644</v>
      </c>
      <c r="B2" t="s">
        <v>1502</v>
      </c>
      <c r="C2" t="s">
        <v>1770</v>
      </c>
      <c r="E2" t="s">
        <v>1875</v>
      </c>
    </row>
    <row r="3" spans="1:6" x14ac:dyDescent="0.15">
      <c r="A3" s="2" t="s">
        <v>1672</v>
      </c>
      <c r="B3" t="s">
        <v>51</v>
      </c>
      <c r="C3" t="s">
        <v>51</v>
      </c>
      <c r="E3" t="s">
        <v>51</v>
      </c>
    </row>
    <row r="4" spans="1:6" x14ac:dyDescent="0.15">
      <c r="A4" s="2" t="s">
        <v>1660</v>
      </c>
      <c r="B4" t="s">
        <v>1784</v>
      </c>
      <c r="C4" s="13" t="s">
        <v>1785</v>
      </c>
      <c r="E4" t="s">
        <v>51</v>
      </c>
      <c r="F4" t="s">
        <v>1876</v>
      </c>
    </row>
    <row r="5" spans="1:6" x14ac:dyDescent="0.15">
      <c r="A5" s="2" t="s">
        <v>1567</v>
      </c>
      <c r="B5" s="6" t="s">
        <v>1027</v>
      </c>
      <c r="C5" s="6" t="s">
        <v>1489</v>
      </c>
      <c r="E5" t="s">
        <v>1516</v>
      </c>
    </row>
    <row r="6" spans="1:6" x14ac:dyDescent="0.15">
      <c r="A6" s="2" t="s">
        <v>1710</v>
      </c>
      <c r="B6" t="s">
        <v>1047</v>
      </c>
      <c r="C6" t="s">
        <v>1827</v>
      </c>
      <c r="E6" t="s">
        <v>1877</v>
      </c>
    </row>
    <row r="7" spans="1:6" x14ac:dyDescent="0.15">
      <c r="A7" s="2" t="s">
        <v>1716</v>
      </c>
      <c r="B7" t="s">
        <v>1521</v>
      </c>
      <c r="C7" t="s">
        <v>1831</v>
      </c>
      <c r="E7" t="s">
        <v>1876</v>
      </c>
      <c r="F7" t="s">
        <v>1878</v>
      </c>
    </row>
    <row r="8" spans="1:6" x14ac:dyDescent="0.15">
      <c r="A8" s="2" t="s">
        <v>1617</v>
      </c>
      <c r="B8" s="12" t="s">
        <v>1523</v>
      </c>
      <c r="C8" t="s">
        <v>1515</v>
      </c>
      <c r="E8" t="s">
        <v>1876</v>
      </c>
    </row>
    <row r="9" spans="1:6" x14ac:dyDescent="0.15">
      <c r="A9" s="2" t="s">
        <v>1581</v>
      </c>
      <c r="B9" s="12" t="s">
        <v>1492</v>
      </c>
      <c r="C9" s="12" t="s">
        <v>1498</v>
      </c>
      <c r="E9" t="s">
        <v>1879</v>
      </c>
    </row>
    <row r="10" spans="1:6" x14ac:dyDescent="0.15">
      <c r="A10" s="2" t="s">
        <v>1649</v>
      </c>
      <c r="B10" t="s">
        <v>1502</v>
      </c>
      <c r="C10" t="s">
        <v>1777</v>
      </c>
      <c r="E10" t="s">
        <v>1878</v>
      </c>
    </row>
    <row r="11" spans="1:6" x14ac:dyDescent="0.15">
      <c r="A11" s="2" t="s">
        <v>1741</v>
      </c>
      <c r="B11" t="s">
        <v>1846</v>
      </c>
      <c r="C11" s="15" t="s">
        <v>1847</v>
      </c>
      <c r="E11" t="s">
        <v>1878</v>
      </c>
      <c r="F11" t="s">
        <v>1880</v>
      </c>
    </row>
    <row r="12" spans="1:6" x14ac:dyDescent="0.15">
      <c r="A12" s="2" t="s">
        <v>1735</v>
      </c>
      <c r="B12" t="s">
        <v>1500</v>
      </c>
      <c r="C12" s="14" t="s">
        <v>1153</v>
      </c>
      <c r="E12" t="s">
        <v>1880</v>
      </c>
    </row>
    <row r="13" spans="1:6" ht="26" x14ac:dyDescent="0.15">
      <c r="A13" s="2" t="s">
        <v>1753</v>
      </c>
      <c r="B13" t="s">
        <v>107</v>
      </c>
      <c r="C13" s="15" t="s">
        <v>1856</v>
      </c>
      <c r="E13" t="s">
        <v>1881</v>
      </c>
      <c r="F13" t="s">
        <v>1882</v>
      </c>
    </row>
    <row r="14" spans="1:6" x14ac:dyDescent="0.15">
      <c r="A14" s="2" t="s">
        <v>1652</v>
      </c>
      <c r="B14" t="s">
        <v>1502</v>
      </c>
      <c r="C14" t="s">
        <v>1778</v>
      </c>
      <c r="E14" t="s">
        <v>1883</v>
      </c>
    </row>
    <row r="15" spans="1:6" x14ac:dyDescent="0.15">
      <c r="A15" s="2" t="s">
        <v>1734</v>
      </c>
      <c r="B15" t="s">
        <v>1842</v>
      </c>
      <c r="C15" s="14" t="s">
        <v>1152</v>
      </c>
      <c r="E15" t="s">
        <v>1884</v>
      </c>
    </row>
    <row r="16" spans="1:6" x14ac:dyDescent="0.15">
      <c r="A16" s="2" t="s">
        <v>1621</v>
      </c>
      <c r="B16" s="12" t="s">
        <v>1513</v>
      </c>
      <c r="C16" t="s">
        <v>1518</v>
      </c>
      <c r="E16" t="s">
        <v>1885</v>
      </c>
    </row>
    <row r="17" spans="1:5" x14ac:dyDescent="0.15">
      <c r="A17" s="2" t="s">
        <v>1587</v>
      </c>
      <c r="B17" s="12" t="s">
        <v>68</v>
      </c>
      <c r="C17" s="11" t="s">
        <v>1056</v>
      </c>
      <c r="E17" t="s">
        <v>1878</v>
      </c>
    </row>
    <row r="18" spans="1:5" x14ac:dyDescent="0.15">
      <c r="A18" s="2" t="s">
        <v>1642</v>
      </c>
      <c r="B18" t="s">
        <v>107</v>
      </c>
      <c r="C18" t="s">
        <v>1548</v>
      </c>
      <c r="E18" t="s">
        <v>1548</v>
      </c>
    </row>
    <row r="19" spans="1:5" x14ac:dyDescent="0.15">
      <c r="A19" s="2" t="s">
        <v>1574</v>
      </c>
      <c r="B19" s="6" t="s">
        <v>68</v>
      </c>
      <c r="C19" s="12" t="s">
        <v>1038</v>
      </c>
      <c r="E19" t="s">
        <v>1548</v>
      </c>
    </row>
    <row r="20" spans="1:5" x14ac:dyDescent="0.15">
      <c r="A20" s="2" t="s">
        <v>1575</v>
      </c>
      <c r="B20" s="6" t="s">
        <v>68</v>
      </c>
      <c r="C20" s="12" t="s">
        <v>1038</v>
      </c>
      <c r="E20" t="s">
        <v>1548</v>
      </c>
    </row>
    <row r="21" spans="1:5" x14ac:dyDescent="0.15">
      <c r="A21" s="2" t="s">
        <v>1595</v>
      </c>
      <c r="B21" t="s">
        <v>68</v>
      </c>
      <c r="C21" s="12" t="s">
        <v>1038</v>
      </c>
      <c r="E21" t="s">
        <v>1548</v>
      </c>
    </row>
    <row r="22" spans="1:5" x14ac:dyDescent="0.15">
      <c r="A22" s="2" t="s">
        <v>1609</v>
      </c>
      <c r="B22" t="s">
        <v>68</v>
      </c>
      <c r="C22" s="12" t="s">
        <v>1038</v>
      </c>
      <c r="E22" t="s">
        <v>1548</v>
      </c>
    </row>
    <row r="23" spans="1:5" x14ac:dyDescent="0.15">
      <c r="A23" s="2" t="s">
        <v>1620</v>
      </c>
      <c r="B23" t="s">
        <v>68</v>
      </c>
      <c r="C23" s="12" t="s">
        <v>1038</v>
      </c>
      <c r="E23" t="s">
        <v>1548</v>
      </c>
    </row>
    <row r="24" spans="1:5" x14ac:dyDescent="0.15">
      <c r="A24" s="2" t="s">
        <v>1650</v>
      </c>
      <c r="B24" t="s">
        <v>107</v>
      </c>
      <c r="C24" t="s">
        <v>1038</v>
      </c>
      <c r="E24" t="s">
        <v>1548</v>
      </c>
    </row>
    <row r="25" spans="1:5" x14ac:dyDescent="0.15">
      <c r="A25" s="2" t="s">
        <v>1686</v>
      </c>
      <c r="B25" t="s">
        <v>1789</v>
      </c>
      <c r="C25" t="s">
        <v>1038</v>
      </c>
      <c r="E25" t="s">
        <v>1548</v>
      </c>
    </row>
    <row r="26" spans="1:5" x14ac:dyDescent="0.15">
      <c r="A26" s="2" t="s">
        <v>1687</v>
      </c>
      <c r="B26" t="s">
        <v>1789</v>
      </c>
      <c r="C26" t="s">
        <v>1038</v>
      </c>
      <c r="E26" t="s">
        <v>1548</v>
      </c>
    </row>
    <row r="27" spans="1:5" x14ac:dyDescent="0.15">
      <c r="A27" s="2" t="s">
        <v>1689</v>
      </c>
      <c r="B27" t="s">
        <v>1789</v>
      </c>
      <c r="C27" t="s">
        <v>1038</v>
      </c>
      <c r="E27" t="s">
        <v>1548</v>
      </c>
    </row>
    <row r="28" spans="1:5" x14ac:dyDescent="0.15">
      <c r="A28" s="2" t="s">
        <v>1610</v>
      </c>
      <c r="B28" s="12" t="s">
        <v>1505</v>
      </c>
      <c r="C28" t="s">
        <v>1038</v>
      </c>
      <c r="E28" t="s">
        <v>1548</v>
      </c>
    </row>
    <row r="29" spans="1:5" x14ac:dyDescent="0.15">
      <c r="A29" s="2" t="s">
        <v>1598</v>
      </c>
      <c r="B29" t="s">
        <v>1506</v>
      </c>
      <c r="C29" s="12" t="s">
        <v>1038</v>
      </c>
      <c r="E29" t="s">
        <v>1548</v>
      </c>
    </row>
    <row r="30" spans="1:5" x14ac:dyDescent="0.15">
      <c r="A30" s="2" t="s">
        <v>1605</v>
      </c>
      <c r="B30" s="12" t="s">
        <v>1526</v>
      </c>
      <c r="C30" t="s">
        <v>1038</v>
      </c>
      <c r="E30" t="s">
        <v>1548</v>
      </c>
    </row>
    <row r="31" spans="1:5" x14ac:dyDescent="0.15">
      <c r="A31" s="2" t="s">
        <v>1579</v>
      </c>
      <c r="B31" s="6" t="s">
        <v>1495</v>
      </c>
      <c r="C31" s="12" t="s">
        <v>1496</v>
      </c>
      <c r="E31" t="s">
        <v>1548</v>
      </c>
    </row>
    <row r="32" spans="1:5" x14ac:dyDescent="0.15">
      <c r="A32" s="2" t="s">
        <v>1565</v>
      </c>
      <c r="B32" s="6" t="s">
        <v>107</v>
      </c>
      <c r="C32" s="6" t="s">
        <v>1487</v>
      </c>
      <c r="E32" t="s">
        <v>1548</v>
      </c>
    </row>
    <row r="33" spans="1:6" x14ac:dyDescent="0.15">
      <c r="A33" s="2" t="s">
        <v>1751</v>
      </c>
      <c r="B33" t="s">
        <v>1789</v>
      </c>
      <c r="C33" s="15" t="s">
        <v>1487</v>
      </c>
      <c r="E33" t="s">
        <v>1548</v>
      </c>
    </row>
    <row r="34" spans="1:6" x14ac:dyDescent="0.15">
      <c r="A34" s="2" t="s">
        <v>1702</v>
      </c>
      <c r="B34" t="s">
        <v>1820</v>
      </c>
      <c r="C34" t="s">
        <v>1487</v>
      </c>
      <c r="E34" t="s">
        <v>1548</v>
      </c>
    </row>
    <row r="35" spans="1:6" x14ac:dyDescent="0.15">
      <c r="A35" s="2" t="s">
        <v>1713</v>
      </c>
      <c r="B35" t="s">
        <v>1820</v>
      </c>
      <c r="C35" t="s">
        <v>1487</v>
      </c>
      <c r="E35" t="s">
        <v>1548</v>
      </c>
    </row>
    <row r="36" spans="1:6" x14ac:dyDescent="0.15">
      <c r="A36" s="2" t="s">
        <v>1604</v>
      </c>
      <c r="B36" s="12" t="s">
        <v>1505</v>
      </c>
      <c r="C36" t="s">
        <v>1487</v>
      </c>
      <c r="E36" t="s">
        <v>1548</v>
      </c>
    </row>
    <row r="37" spans="1:6" x14ac:dyDescent="0.15">
      <c r="A37" s="2" t="s">
        <v>1675</v>
      </c>
      <c r="B37" t="s">
        <v>1797</v>
      </c>
      <c r="C37" t="s">
        <v>1796</v>
      </c>
      <c r="E37" t="s">
        <v>1548</v>
      </c>
      <c r="F37" t="s">
        <v>1886</v>
      </c>
    </row>
    <row r="38" spans="1:6" x14ac:dyDescent="0.15">
      <c r="A38" s="2" t="s">
        <v>1570</v>
      </c>
      <c r="B38" s="6" t="s">
        <v>107</v>
      </c>
      <c r="C38" s="6" t="s">
        <v>1479</v>
      </c>
      <c r="E38" t="s">
        <v>1548</v>
      </c>
    </row>
    <row r="39" spans="1:6" x14ac:dyDescent="0.15">
      <c r="A39" s="2" t="s">
        <v>1553</v>
      </c>
      <c r="B39" s="6" t="s">
        <v>136</v>
      </c>
      <c r="C39" s="6" t="s">
        <v>1479</v>
      </c>
      <c r="E39" t="s">
        <v>1548</v>
      </c>
    </row>
    <row r="40" spans="1:6" x14ac:dyDescent="0.15">
      <c r="A40" s="2" t="s">
        <v>1627</v>
      </c>
      <c r="B40" t="s">
        <v>107</v>
      </c>
      <c r="C40" t="s">
        <v>1530</v>
      </c>
      <c r="E40" t="s">
        <v>1548</v>
      </c>
    </row>
    <row r="41" spans="1:6" x14ac:dyDescent="0.15">
      <c r="A41" s="2" t="s">
        <v>1596</v>
      </c>
      <c r="B41" s="12" t="s">
        <v>1027</v>
      </c>
      <c r="C41" t="s">
        <v>1504</v>
      </c>
      <c r="E41" t="s">
        <v>1878</v>
      </c>
      <c r="F41" t="s">
        <v>1516</v>
      </c>
    </row>
    <row r="42" spans="1:6" x14ac:dyDescent="0.15">
      <c r="A42" s="2" t="s">
        <v>1628</v>
      </c>
      <c r="B42" t="s">
        <v>1532</v>
      </c>
      <c r="C42" t="s">
        <v>1531</v>
      </c>
      <c r="E42" t="s">
        <v>1878</v>
      </c>
      <c r="F42" t="s">
        <v>1880</v>
      </c>
    </row>
    <row r="43" spans="1:6" x14ac:dyDescent="0.15">
      <c r="A43" s="2" t="s">
        <v>1557</v>
      </c>
      <c r="B43" s="6" t="s">
        <v>209</v>
      </c>
      <c r="C43" s="6" t="s">
        <v>1481</v>
      </c>
      <c r="E43" t="s">
        <v>1878</v>
      </c>
    </row>
    <row r="44" spans="1:6" x14ac:dyDescent="0.15">
      <c r="A44" s="2" t="s">
        <v>1590</v>
      </c>
      <c r="B44" s="12" t="s">
        <v>68</v>
      </c>
      <c r="C44" t="s">
        <v>1134</v>
      </c>
      <c r="E44" t="s">
        <v>1878</v>
      </c>
    </row>
    <row r="45" spans="1:6" x14ac:dyDescent="0.15">
      <c r="A45" s="2" t="s">
        <v>1651</v>
      </c>
      <c r="B45" t="s">
        <v>107</v>
      </c>
      <c r="C45" t="s">
        <v>1134</v>
      </c>
      <c r="E45" t="s">
        <v>1878</v>
      </c>
    </row>
    <row r="46" spans="1:6" x14ac:dyDescent="0.15">
      <c r="A46" s="2" t="s">
        <v>1706</v>
      </c>
      <c r="B46" t="s">
        <v>1820</v>
      </c>
      <c r="C46" t="s">
        <v>1134</v>
      </c>
      <c r="E46" t="s">
        <v>1878</v>
      </c>
    </row>
    <row r="47" spans="1:6" x14ac:dyDescent="0.15">
      <c r="A47" s="2" t="s">
        <v>1709</v>
      </c>
      <c r="B47" t="s">
        <v>1820</v>
      </c>
      <c r="C47" t="s">
        <v>1134</v>
      </c>
      <c r="E47" t="s">
        <v>1878</v>
      </c>
    </row>
    <row r="48" spans="1:6" x14ac:dyDescent="0.15">
      <c r="A48" s="2" t="s">
        <v>1681</v>
      </c>
      <c r="B48" t="s">
        <v>68</v>
      </c>
      <c r="C48" s="11" t="s">
        <v>1119</v>
      </c>
      <c r="E48" t="s">
        <v>1878</v>
      </c>
    </row>
    <row r="49" spans="1:7" x14ac:dyDescent="0.15">
      <c r="A49" s="2" t="s">
        <v>1717</v>
      </c>
      <c r="B49" t="s">
        <v>107</v>
      </c>
      <c r="C49" t="s">
        <v>1832</v>
      </c>
      <c r="E49" t="s">
        <v>1878</v>
      </c>
      <c r="F49" t="s">
        <v>1887</v>
      </c>
    </row>
    <row r="50" spans="1:7" x14ac:dyDescent="0.15">
      <c r="A50" s="2" t="s">
        <v>1719</v>
      </c>
      <c r="B50" t="s">
        <v>1789</v>
      </c>
      <c r="C50" t="s">
        <v>1833</v>
      </c>
      <c r="E50" t="s">
        <v>1878</v>
      </c>
    </row>
    <row r="51" spans="1:7" x14ac:dyDescent="0.15">
      <c r="A51" s="2" t="s">
        <v>1564</v>
      </c>
      <c r="B51" s="6" t="s">
        <v>1520</v>
      </c>
      <c r="C51" s="6" t="s">
        <v>1486</v>
      </c>
      <c r="E51" t="s">
        <v>1548</v>
      </c>
      <c r="F51" t="s">
        <v>1888</v>
      </c>
    </row>
    <row r="52" spans="1:7" x14ac:dyDescent="0.15">
      <c r="A52" s="2" t="s">
        <v>1707</v>
      </c>
      <c r="B52" t="s">
        <v>1523</v>
      </c>
      <c r="C52" t="s">
        <v>1825</v>
      </c>
      <c r="E52" t="s">
        <v>1876</v>
      </c>
    </row>
    <row r="53" spans="1:7" x14ac:dyDescent="0.15">
      <c r="A53" s="2" t="s">
        <v>1615</v>
      </c>
      <c r="B53" s="12" t="s">
        <v>182</v>
      </c>
      <c r="C53" t="s">
        <v>1514</v>
      </c>
      <c r="E53" t="s">
        <v>1881</v>
      </c>
    </row>
    <row r="54" spans="1:7" x14ac:dyDescent="0.15">
      <c r="A54" s="2" t="s">
        <v>1655</v>
      </c>
      <c r="B54" t="s">
        <v>107</v>
      </c>
      <c r="C54" t="s">
        <v>1779</v>
      </c>
      <c r="E54" t="s">
        <v>1881</v>
      </c>
    </row>
    <row r="55" spans="1:7" x14ac:dyDescent="0.15">
      <c r="A55" s="2" t="s">
        <v>1635</v>
      </c>
      <c r="B55" t="s">
        <v>1502</v>
      </c>
      <c r="C55" t="s">
        <v>1539</v>
      </c>
      <c r="E55" t="s">
        <v>1881</v>
      </c>
    </row>
    <row r="56" spans="1:7" ht="26" x14ac:dyDescent="0.15">
      <c r="A56" s="2" t="s">
        <v>1733</v>
      </c>
      <c r="B56" t="s">
        <v>1526</v>
      </c>
      <c r="C56" s="14" t="s">
        <v>1151</v>
      </c>
      <c r="E56" t="s">
        <v>1881</v>
      </c>
      <c r="F56" t="s">
        <v>1882</v>
      </c>
      <c r="G56" t="s">
        <v>1889</v>
      </c>
    </row>
    <row r="57" spans="1:7" x14ac:dyDescent="0.15">
      <c r="A57" s="2" t="s">
        <v>1641</v>
      </c>
      <c r="B57" t="s">
        <v>68</v>
      </c>
      <c r="C57" t="s">
        <v>1547</v>
      </c>
    </row>
    <row r="58" spans="1:7" x14ac:dyDescent="0.15">
      <c r="A58" s="2" t="s">
        <v>1638</v>
      </c>
      <c r="B58" t="s">
        <v>1542</v>
      </c>
      <c r="C58" t="s">
        <v>1543</v>
      </c>
    </row>
    <row r="59" spans="1:7" x14ac:dyDescent="0.15">
      <c r="A59" s="2" t="s">
        <v>1740</v>
      </c>
      <c r="B59" t="s">
        <v>68</v>
      </c>
      <c r="C59" s="15" t="s">
        <v>1845</v>
      </c>
    </row>
    <row r="60" spans="1:7" x14ac:dyDescent="0.15">
      <c r="A60" s="2" t="s">
        <v>1618</v>
      </c>
      <c r="B60" s="12" t="s">
        <v>1027</v>
      </c>
      <c r="C60" t="s">
        <v>1516</v>
      </c>
    </row>
    <row r="61" spans="1:7" x14ac:dyDescent="0.15">
      <c r="A61" s="2" t="s">
        <v>1726</v>
      </c>
      <c r="B61" t="s">
        <v>1027</v>
      </c>
      <c r="C61" t="s">
        <v>1516</v>
      </c>
    </row>
    <row r="62" spans="1:7" x14ac:dyDescent="0.15">
      <c r="A62" s="2" t="s">
        <v>1730</v>
      </c>
      <c r="B62" t="s">
        <v>1494</v>
      </c>
      <c r="C62" t="s">
        <v>1516</v>
      </c>
    </row>
    <row r="63" spans="1:7" x14ac:dyDescent="0.15">
      <c r="A63" s="2" t="s">
        <v>1701</v>
      </c>
      <c r="B63" t="s">
        <v>1774</v>
      </c>
      <c r="C63" t="s">
        <v>1819</v>
      </c>
    </row>
    <row r="64" spans="1:7" x14ac:dyDescent="0.15">
      <c r="A64" s="2" t="s">
        <v>1729</v>
      </c>
      <c r="B64" t="s">
        <v>1826</v>
      </c>
      <c r="C64" t="s">
        <v>1841</v>
      </c>
    </row>
    <row r="65" spans="1:3" x14ac:dyDescent="0.15">
      <c r="A65" s="2" t="s">
        <v>1679</v>
      </c>
      <c r="B65" t="s">
        <v>1802</v>
      </c>
      <c r="C65" t="s">
        <v>1803</v>
      </c>
    </row>
    <row r="66" spans="1:3" x14ac:dyDescent="0.15">
      <c r="A66" s="2" t="s">
        <v>1727</v>
      </c>
      <c r="B66" t="s">
        <v>1826</v>
      </c>
      <c r="C66" t="s">
        <v>1839</v>
      </c>
    </row>
    <row r="67" spans="1:3" x14ac:dyDescent="0.15">
      <c r="A67" s="2" t="s">
        <v>1673</v>
      </c>
      <c r="B67" t="s">
        <v>68</v>
      </c>
      <c r="C67" t="s">
        <v>1794</v>
      </c>
    </row>
    <row r="68" spans="1:3" x14ac:dyDescent="0.15">
      <c r="A68" s="2" t="s">
        <v>1695</v>
      </c>
      <c r="B68" t="s">
        <v>68</v>
      </c>
      <c r="C68" t="s">
        <v>1815</v>
      </c>
    </row>
    <row r="69" spans="1:3" x14ac:dyDescent="0.15">
      <c r="A69" s="2" t="s">
        <v>1589</v>
      </c>
      <c r="B69" s="12" t="s">
        <v>1502</v>
      </c>
      <c r="C69" t="s">
        <v>1501</v>
      </c>
    </row>
    <row r="70" spans="1:3" x14ac:dyDescent="0.15">
      <c r="A70" s="2" t="s">
        <v>1555</v>
      </c>
      <c r="B70" s="6" t="s">
        <v>174</v>
      </c>
      <c r="C70" s="6" t="s">
        <v>1480</v>
      </c>
    </row>
    <row r="71" spans="1:3" x14ac:dyDescent="0.15">
      <c r="A71" s="2" t="s">
        <v>1703</v>
      </c>
      <c r="B71" t="s">
        <v>182</v>
      </c>
      <c r="C71" t="s">
        <v>1821</v>
      </c>
    </row>
    <row r="72" spans="1:3" x14ac:dyDescent="0.15">
      <c r="A72" s="2" t="s">
        <v>1552</v>
      </c>
      <c r="B72" s="6" t="s">
        <v>118</v>
      </c>
      <c r="C72" s="6" t="s">
        <v>1478</v>
      </c>
    </row>
    <row r="73" spans="1:3" x14ac:dyDescent="0.15">
      <c r="A73" s="2" t="s">
        <v>1677</v>
      </c>
      <c r="B73" t="s">
        <v>107</v>
      </c>
      <c r="C73" t="s">
        <v>1799</v>
      </c>
    </row>
    <row r="74" spans="1:3" x14ac:dyDescent="0.15">
      <c r="A74" s="2" t="s">
        <v>1676</v>
      </c>
      <c r="B74" t="s">
        <v>107</v>
      </c>
      <c r="C74" t="s">
        <v>1798</v>
      </c>
    </row>
    <row r="75" spans="1:3" x14ac:dyDescent="0.15">
      <c r="A75" s="2" t="s">
        <v>1613</v>
      </c>
      <c r="B75" s="12" t="s">
        <v>107</v>
      </c>
      <c r="C75" t="s">
        <v>1511</v>
      </c>
    </row>
    <row r="76" spans="1:3" x14ac:dyDescent="0.15">
      <c r="A76" s="2" t="s">
        <v>1619</v>
      </c>
      <c r="B76" t="s">
        <v>1505</v>
      </c>
      <c r="C76" t="s">
        <v>1517</v>
      </c>
    </row>
    <row r="77" spans="1:3" x14ac:dyDescent="0.15">
      <c r="A77" s="2" t="s">
        <v>1744</v>
      </c>
      <c r="B77" s="15" t="s">
        <v>1523</v>
      </c>
      <c r="C77" s="15" t="s">
        <v>1852</v>
      </c>
    </row>
    <row r="78" spans="1:3" x14ac:dyDescent="0.15">
      <c r="A78" s="2" t="s">
        <v>1572</v>
      </c>
      <c r="B78" s="6" t="s">
        <v>68</v>
      </c>
      <c r="C78" s="12" t="s">
        <v>1034</v>
      </c>
    </row>
    <row r="79" spans="1:3" x14ac:dyDescent="0.15">
      <c r="A79" s="2" t="s">
        <v>1577</v>
      </c>
      <c r="B79" s="6" t="s">
        <v>68</v>
      </c>
      <c r="C79" s="12" t="s">
        <v>1034</v>
      </c>
    </row>
    <row r="80" spans="1:3" x14ac:dyDescent="0.15">
      <c r="A80" s="2" t="s">
        <v>1612</v>
      </c>
      <c r="B80" t="s">
        <v>68</v>
      </c>
      <c r="C80" s="12" t="s">
        <v>1034</v>
      </c>
    </row>
    <row r="81" spans="1:3" x14ac:dyDescent="0.15">
      <c r="A81" s="2" t="s">
        <v>1749</v>
      </c>
      <c r="B81" t="s">
        <v>1854</v>
      </c>
      <c r="C81" s="15" t="s">
        <v>1855</v>
      </c>
    </row>
    <row r="82" spans="1:3" x14ac:dyDescent="0.15">
      <c r="A82" s="2" t="s">
        <v>1722</v>
      </c>
      <c r="B82" t="s">
        <v>1836</v>
      </c>
      <c r="C82" t="s">
        <v>1835</v>
      </c>
    </row>
    <row r="83" spans="1:3" x14ac:dyDescent="0.15">
      <c r="A83" s="2" t="s">
        <v>1664</v>
      </c>
      <c r="B83" t="s">
        <v>68</v>
      </c>
      <c r="C83" s="13" t="s">
        <v>1788</v>
      </c>
    </row>
    <row r="84" spans="1:3" x14ac:dyDescent="0.15">
      <c r="A84" s="2" t="s">
        <v>1559</v>
      </c>
      <c r="B84" s="6" t="s">
        <v>107</v>
      </c>
      <c r="C84" s="6" t="s">
        <v>1482</v>
      </c>
    </row>
    <row r="85" spans="1:3" x14ac:dyDescent="0.15">
      <c r="A85" s="2" t="s">
        <v>1560</v>
      </c>
      <c r="B85" s="6" t="s">
        <v>107</v>
      </c>
      <c r="C85" s="6" t="s">
        <v>1482</v>
      </c>
    </row>
    <row r="86" spans="1:3" x14ac:dyDescent="0.15">
      <c r="A86" s="2" t="s">
        <v>1588</v>
      </c>
      <c r="B86" s="12" t="s">
        <v>1523</v>
      </c>
      <c r="C86" t="s">
        <v>1200</v>
      </c>
    </row>
    <row r="87" spans="1:3" x14ac:dyDescent="0.15">
      <c r="A87" s="2" t="s">
        <v>1631</v>
      </c>
      <c r="B87" t="s">
        <v>1534</v>
      </c>
      <c r="C87" t="s">
        <v>1536</v>
      </c>
    </row>
    <row r="88" spans="1:3" x14ac:dyDescent="0.15">
      <c r="A88" s="2" t="s">
        <v>1754</v>
      </c>
      <c r="B88" t="s">
        <v>51</v>
      </c>
      <c r="C88" s="15" t="s">
        <v>1857</v>
      </c>
    </row>
    <row r="89" spans="1:3" x14ac:dyDescent="0.15">
      <c r="A89" s="2" t="s">
        <v>1569</v>
      </c>
      <c r="B89" s="6" t="s">
        <v>51</v>
      </c>
      <c r="C89" s="6" t="s">
        <v>1490</v>
      </c>
    </row>
    <row r="90" spans="1:3" x14ac:dyDescent="0.15">
      <c r="A90" s="2" t="s">
        <v>1614</v>
      </c>
      <c r="B90" s="12" t="s">
        <v>1527</v>
      </c>
      <c r="C90" t="s">
        <v>1512</v>
      </c>
    </row>
    <row r="91" spans="1:3" ht="17" x14ac:dyDescent="0.2">
      <c r="A91" s="2" t="s">
        <v>1626</v>
      </c>
      <c r="B91" s="16" t="s">
        <v>1860</v>
      </c>
      <c r="C91" s="16" t="s">
        <v>1859</v>
      </c>
    </row>
    <row r="92" spans="1:3" x14ac:dyDescent="0.15">
      <c r="A92" s="2" t="s">
        <v>1742</v>
      </c>
      <c r="B92" t="s">
        <v>1848</v>
      </c>
      <c r="C92" s="15" t="s">
        <v>1849</v>
      </c>
    </row>
    <row r="93" spans="1:3" x14ac:dyDescent="0.15">
      <c r="A93" s="2" t="s">
        <v>1747</v>
      </c>
      <c r="B93" t="s">
        <v>182</v>
      </c>
      <c r="C93" s="15" t="s">
        <v>1853</v>
      </c>
    </row>
    <row r="94" spans="1:3" x14ac:dyDescent="0.15">
      <c r="A94" s="2" t="s">
        <v>1566</v>
      </c>
      <c r="B94" s="6" t="s">
        <v>68</v>
      </c>
      <c r="C94" s="6" t="s">
        <v>1488</v>
      </c>
    </row>
    <row r="95" spans="1:3" x14ac:dyDescent="0.15">
      <c r="A95" s="2" t="s">
        <v>1583</v>
      </c>
      <c r="B95" s="12" t="s">
        <v>68</v>
      </c>
      <c r="C95" s="12" t="s">
        <v>1488</v>
      </c>
    </row>
    <row r="96" spans="1:3" x14ac:dyDescent="0.15">
      <c r="A96" s="2" t="s">
        <v>1584</v>
      </c>
      <c r="B96" s="12" t="s">
        <v>68</v>
      </c>
      <c r="C96" s="12" t="s">
        <v>1488</v>
      </c>
    </row>
    <row r="97" spans="1:3" x14ac:dyDescent="0.15">
      <c r="A97" s="2" t="s">
        <v>1630</v>
      </c>
      <c r="B97" t="s">
        <v>107</v>
      </c>
      <c r="C97" t="s">
        <v>1535</v>
      </c>
    </row>
    <row r="98" spans="1:3" x14ac:dyDescent="0.15">
      <c r="A98" s="2" t="s">
        <v>1662</v>
      </c>
      <c r="B98" t="s">
        <v>107</v>
      </c>
      <c r="C98" s="13" t="s">
        <v>1488</v>
      </c>
    </row>
    <row r="99" spans="1:3" x14ac:dyDescent="0.15">
      <c r="A99" s="2" t="s">
        <v>1693</v>
      </c>
      <c r="B99" t="s">
        <v>107</v>
      </c>
      <c r="C99" t="s">
        <v>1488</v>
      </c>
    </row>
    <row r="100" spans="1:3" x14ac:dyDescent="0.15">
      <c r="A100" s="2" t="s">
        <v>1653</v>
      </c>
      <c r="B100" t="s">
        <v>1502</v>
      </c>
      <c r="C100" t="s">
        <v>1488</v>
      </c>
    </row>
    <row r="101" spans="1:3" x14ac:dyDescent="0.15">
      <c r="A101" s="2" t="s">
        <v>1654</v>
      </c>
      <c r="B101" t="s">
        <v>1502</v>
      </c>
      <c r="C101" t="s">
        <v>1488</v>
      </c>
    </row>
    <row r="102" spans="1:3" x14ac:dyDescent="0.15">
      <c r="A102" s="2" t="s">
        <v>1697</v>
      </c>
      <c r="B102" t="s">
        <v>1817</v>
      </c>
      <c r="C102" t="s">
        <v>1488</v>
      </c>
    </row>
    <row r="103" spans="1:3" x14ac:dyDescent="0.15">
      <c r="A103" s="2" t="s">
        <v>1668</v>
      </c>
      <c r="B103" t="s">
        <v>1792</v>
      </c>
      <c r="C103" s="13" t="s">
        <v>1292</v>
      </c>
    </row>
    <row r="104" spans="1:3" x14ac:dyDescent="0.15">
      <c r="A104" s="2" t="s">
        <v>1667</v>
      </c>
      <c r="B104" t="s">
        <v>1780</v>
      </c>
      <c r="C104" s="13" t="s">
        <v>1292</v>
      </c>
    </row>
    <row r="105" spans="1:3" x14ac:dyDescent="0.15">
      <c r="A105" s="2" t="s">
        <v>1656</v>
      </c>
      <c r="B105" t="s">
        <v>1780</v>
      </c>
      <c r="C105" t="s">
        <v>1282</v>
      </c>
    </row>
    <row r="106" spans="1:3" x14ac:dyDescent="0.15">
      <c r="A106" s="2" t="s">
        <v>1714</v>
      </c>
      <c r="B106" t="s">
        <v>1772</v>
      </c>
      <c r="C106" t="s">
        <v>1830</v>
      </c>
    </row>
    <row r="107" spans="1:3" x14ac:dyDescent="0.15">
      <c r="A107" s="2" t="s">
        <v>1738</v>
      </c>
      <c r="B107" t="s">
        <v>1789</v>
      </c>
      <c r="C107" s="15" t="s">
        <v>1844</v>
      </c>
    </row>
    <row r="108" spans="1:3" x14ac:dyDescent="0.15">
      <c r="A108" s="2" t="s">
        <v>1739</v>
      </c>
      <c r="B108" t="s">
        <v>1789</v>
      </c>
      <c r="C108" s="15" t="s">
        <v>1844</v>
      </c>
    </row>
    <row r="109" spans="1:3" x14ac:dyDescent="0.15">
      <c r="A109" s="2" t="s">
        <v>1688</v>
      </c>
      <c r="B109" t="s">
        <v>1809</v>
      </c>
      <c r="C109" t="s">
        <v>1808</v>
      </c>
    </row>
    <row r="110" spans="1:3" x14ac:dyDescent="0.15">
      <c r="A110" s="2" t="s">
        <v>1607</v>
      </c>
      <c r="B110" s="12" t="s">
        <v>1522</v>
      </c>
      <c r="C110" t="s">
        <v>1224</v>
      </c>
    </row>
    <row r="111" spans="1:3" x14ac:dyDescent="0.15">
      <c r="A111" s="2" t="s">
        <v>1683</v>
      </c>
      <c r="B111" t="s">
        <v>68</v>
      </c>
      <c r="C111" t="s">
        <v>1805</v>
      </c>
    </row>
    <row r="112" spans="1:3" x14ac:dyDescent="0.15">
      <c r="A112" s="2" t="s">
        <v>1684</v>
      </c>
      <c r="B112" t="s">
        <v>68</v>
      </c>
      <c r="C112" t="s">
        <v>1805</v>
      </c>
    </row>
    <row r="113" spans="1:3" x14ac:dyDescent="0.15">
      <c r="A113" s="2" t="s">
        <v>1637</v>
      </c>
      <c r="B113" t="s">
        <v>174</v>
      </c>
      <c r="C113" t="s">
        <v>1541</v>
      </c>
    </row>
    <row r="114" spans="1:3" x14ac:dyDescent="0.15">
      <c r="A114" s="2" t="s">
        <v>1682</v>
      </c>
      <c r="B114" t="s">
        <v>174</v>
      </c>
      <c r="C114" t="s">
        <v>1804</v>
      </c>
    </row>
    <row r="115" spans="1:3" x14ac:dyDescent="0.15">
      <c r="A115" s="2" t="s">
        <v>1639</v>
      </c>
      <c r="B115" t="s">
        <v>1544</v>
      </c>
      <c r="C115" t="s">
        <v>1545</v>
      </c>
    </row>
    <row r="116" spans="1:3" x14ac:dyDescent="0.15">
      <c r="A116" s="2" t="s">
        <v>1562</v>
      </c>
      <c r="B116" s="6" t="s">
        <v>68</v>
      </c>
      <c r="C116" s="6" t="s">
        <v>1484</v>
      </c>
    </row>
    <row r="117" spans="1:3" x14ac:dyDescent="0.15">
      <c r="A117" s="2" t="s">
        <v>1597</v>
      </c>
      <c r="B117" s="12" t="s">
        <v>68</v>
      </c>
      <c r="C117" t="s">
        <v>1484</v>
      </c>
    </row>
    <row r="118" spans="1:3" x14ac:dyDescent="0.15">
      <c r="A118" s="2" t="s">
        <v>1711</v>
      </c>
      <c r="B118" t="s">
        <v>174</v>
      </c>
      <c r="C118" t="s">
        <v>1484</v>
      </c>
    </row>
    <row r="119" spans="1:3" x14ac:dyDescent="0.15">
      <c r="A119" s="2" t="s">
        <v>1600</v>
      </c>
      <c r="B119" s="12" t="s">
        <v>1524</v>
      </c>
      <c r="C119" t="s">
        <v>1484</v>
      </c>
    </row>
    <row r="120" spans="1:3" x14ac:dyDescent="0.15">
      <c r="A120" s="2" t="s">
        <v>1599</v>
      </c>
      <c r="B120" s="12" t="s">
        <v>1507</v>
      </c>
      <c r="C120" t="s">
        <v>1484</v>
      </c>
    </row>
    <row r="121" spans="1:3" x14ac:dyDescent="0.15">
      <c r="A121" s="2" t="s">
        <v>1616</v>
      </c>
      <c r="B121" s="12" t="s">
        <v>1507</v>
      </c>
      <c r="C121" t="s">
        <v>1484</v>
      </c>
    </row>
    <row r="122" spans="1:3" x14ac:dyDescent="0.15">
      <c r="A122" s="2" t="s">
        <v>1568</v>
      </c>
      <c r="B122" s="6" t="s">
        <v>1027</v>
      </c>
      <c r="C122" s="6" t="s">
        <v>1484</v>
      </c>
    </row>
    <row r="123" spans="1:3" x14ac:dyDescent="0.15">
      <c r="A123" s="2" t="s">
        <v>1603</v>
      </c>
      <c r="B123" s="12" t="s">
        <v>1525</v>
      </c>
      <c r="C123" t="s">
        <v>1509</v>
      </c>
    </row>
    <row r="124" spans="1:3" x14ac:dyDescent="0.15">
      <c r="A124" s="2" t="s">
        <v>1625</v>
      </c>
      <c r="B124" t="s">
        <v>1027</v>
      </c>
      <c r="C124" t="s">
        <v>1529</v>
      </c>
    </row>
    <row r="125" spans="1:3" x14ac:dyDescent="0.15">
      <c r="A125" s="2" t="s">
        <v>1694</v>
      </c>
      <c r="B125" t="s">
        <v>1027</v>
      </c>
      <c r="C125" t="s">
        <v>1814</v>
      </c>
    </row>
    <row r="126" spans="1:3" x14ac:dyDescent="0.15">
      <c r="A126" s="2" t="s">
        <v>1750</v>
      </c>
      <c r="B126" t="s">
        <v>1027</v>
      </c>
      <c r="C126" s="15" t="s">
        <v>1529</v>
      </c>
    </row>
    <row r="127" spans="1:3" x14ac:dyDescent="0.15">
      <c r="A127" s="2" t="s">
        <v>1718</v>
      </c>
      <c r="B127" t="s">
        <v>1027</v>
      </c>
      <c r="C127" t="s">
        <v>1828</v>
      </c>
    </row>
    <row r="128" spans="1:3" x14ac:dyDescent="0.15">
      <c r="A128" s="2" t="s">
        <v>1712</v>
      </c>
      <c r="B128" t="s">
        <v>1829</v>
      </c>
      <c r="C128" t="s">
        <v>1828</v>
      </c>
    </row>
    <row r="129" spans="1:3" x14ac:dyDescent="0.15">
      <c r="A129" s="2" t="s">
        <v>1622</v>
      </c>
      <c r="B129" s="12" t="s">
        <v>68</v>
      </c>
      <c r="C129" t="s">
        <v>1519</v>
      </c>
    </row>
    <row r="130" spans="1:3" x14ac:dyDescent="0.15">
      <c r="A130" s="2" t="s">
        <v>1696</v>
      </c>
      <c r="B130" t="s">
        <v>1817</v>
      </c>
      <c r="C130" t="s">
        <v>1816</v>
      </c>
    </row>
    <row r="131" spans="1:3" x14ac:dyDescent="0.15">
      <c r="A131" s="2" t="s">
        <v>1558</v>
      </c>
      <c r="B131" s="6" t="s">
        <v>107</v>
      </c>
      <c r="C131" s="6" t="s">
        <v>1100</v>
      </c>
    </row>
    <row r="132" spans="1:3" x14ac:dyDescent="0.15">
      <c r="A132" s="2" t="s">
        <v>1699</v>
      </c>
      <c r="B132" t="s">
        <v>107</v>
      </c>
      <c r="C132" t="s">
        <v>1100</v>
      </c>
    </row>
    <row r="133" spans="1:3" x14ac:dyDescent="0.15">
      <c r="A133" s="2" t="s">
        <v>1746</v>
      </c>
      <c r="B133" t="s">
        <v>1789</v>
      </c>
      <c r="C133" s="15" t="s">
        <v>1100</v>
      </c>
    </row>
    <row r="134" spans="1:3" x14ac:dyDescent="0.15">
      <c r="A134" s="2" t="s">
        <v>1643</v>
      </c>
      <c r="B134" t="s">
        <v>1502</v>
      </c>
      <c r="C134" t="s">
        <v>1100</v>
      </c>
    </row>
    <row r="135" spans="1:3" x14ac:dyDescent="0.15">
      <c r="A135" s="2" t="s">
        <v>1732</v>
      </c>
      <c r="B135" t="s">
        <v>1820</v>
      </c>
      <c r="C135" t="s">
        <v>1100</v>
      </c>
    </row>
    <row r="136" spans="1:3" x14ac:dyDescent="0.15">
      <c r="A136" s="2" t="s">
        <v>1736</v>
      </c>
      <c r="B136" t="s">
        <v>1820</v>
      </c>
      <c r="C136" s="15" t="s">
        <v>1100</v>
      </c>
    </row>
    <row r="137" spans="1:3" x14ac:dyDescent="0.15">
      <c r="A137" s="2" t="s">
        <v>1582</v>
      </c>
      <c r="B137" s="12" t="s">
        <v>68</v>
      </c>
      <c r="C137" s="12" t="s">
        <v>1499</v>
      </c>
    </row>
    <row r="138" spans="1:3" x14ac:dyDescent="0.15">
      <c r="A138" s="2" t="s">
        <v>1690</v>
      </c>
      <c r="B138" t="s">
        <v>1812</v>
      </c>
      <c r="C138" t="s">
        <v>1811</v>
      </c>
    </row>
    <row r="139" spans="1:3" x14ac:dyDescent="0.15">
      <c r="A139" s="2" t="s">
        <v>1731</v>
      </c>
      <c r="B139" t="s">
        <v>1032</v>
      </c>
      <c r="C139" t="s">
        <v>1795</v>
      </c>
    </row>
    <row r="140" spans="1:3" x14ac:dyDescent="0.15">
      <c r="A140" s="2" t="s">
        <v>1674</v>
      </c>
      <c r="B140" t="s">
        <v>1540</v>
      </c>
      <c r="C140" t="s">
        <v>1795</v>
      </c>
    </row>
    <row r="141" spans="1:3" x14ac:dyDescent="0.15">
      <c r="A141" s="2" t="s">
        <v>1573</v>
      </c>
      <c r="B141" s="6" t="s">
        <v>68</v>
      </c>
      <c r="C141" s="12" t="s">
        <v>1036</v>
      </c>
    </row>
    <row r="142" spans="1:3" x14ac:dyDescent="0.15">
      <c r="A142" s="2" t="s">
        <v>1611</v>
      </c>
      <c r="B142" s="12" t="s">
        <v>68</v>
      </c>
      <c r="C142" t="s">
        <v>1036</v>
      </c>
    </row>
    <row r="143" spans="1:3" x14ac:dyDescent="0.15">
      <c r="A143" s="2" t="s">
        <v>1585</v>
      </c>
      <c r="B143" s="12" t="s">
        <v>107</v>
      </c>
      <c r="C143" t="s">
        <v>1036</v>
      </c>
    </row>
    <row r="144" spans="1:3" x14ac:dyDescent="0.15">
      <c r="A144" s="2" t="s">
        <v>1640</v>
      </c>
      <c r="B144" t="s">
        <v>1538</v>
      </c>
      <c r="C144" t="s">
        <v>1546</v>
      </c>
    </row>
    <row r="145" spans="1:3" x14ac:dyDescent="0.15">
      <c r="A145" s="2" t="s">
        <v>1563</v>
      </c>
      <c r="B145" s="6" t="s">
        <v>324</v>
      </c>
      <c r="C145" s="6" t="s">
        <v>1485</v>
      </c>
    </row>
    <row r="146" spans="1:3" x14ac:dyDescent="0.15">
      <c r="A146" s="2" t="s">
        <v>1578</v>
      </c>
      <c r="B146" s="6" t="s">
        <v>1522</v>
      </c>
      <c r="C146" t="s">
        <v>1485</v>
      </c>
    </row>
    <row r="147" spans="1:3" x14ac:dyDescent="0.15">
      <c r="A147" s="2" t="s">
        <v>1657</v>
      </c>
      <c r="B147" t="s">
        <v>1781</v>
      </c>
      <c r="C147" t="s">
        <v>1782</v>
      </c>
    </row>
    <row r="148" spans="1:3" x14ac:dyDescent="0.15">
      <c r="A148" s="2" t="s">
        <v>1576</v>
      </c>
      <c r="B148" s="6" t="s">
        <v>1521</v>
      </c>
      <c r="C148" s="12" t="s">
        <v>1041</v>
      </c>
    </row>
    <row r="149" spans="1:3" x14ac:dyDescent="0.15">
      <c r="A149" s="2" t="s">
        <v>1561</v>
      </c>
      <c r="B149" s="6" t="s">
        <v>289</v>
      </c>
      <c r="C149" s="6" t="s">
        <v>1483</v>
      </c>
    </row>
    <row r="150" spans="1:3" x14ac:dyDescent="0.15">
      <c r="A150" s="2" t="s">
        <v>1623</v>
      </c>
      <c r="B150" t="s">
        <v>1528</v>
      </c>
      <c r="C150" t="s">
        <v>1246</v>
      </c>
    </row>
    <row r="151" spans="1:3" x14ac:dyDescent="0.15">
      <c r="A151" s="2" t="s">
        <v>1724</v>
      </c>
      <c r="B151" t="s">
        <v>1809</v>
      </c>
      <c r="C151" t="s">
        <v>1838</v>
      </c>
    </row>
    <row r="152" spans="1:3" x14ac:dyDescent="0.15">
      <c r="A152" s="2" t="s">
        <v>1586</v>
      </c>
      <c r="B152" s="12" t="s">
        <v>1500</v>
      </c>
      <c r="C152" t="s">
        <v>1129</v>
      </c>
    </row>
    <row r="153" spans="1:3" x14ac:dyDescent="0.15">
      <c r="A153" s="2" t="s">
        <v>1700</v>
      </c>
      <c r="B153" t="s">
        <v>1810</v>
      </c>
      <c r="C153" t="s">
        <v>1129</v>
      </c>
    </row>
    <row r="154" spans="1:3" x14ac:dyDescent="0.15">
      <c r="A154" s="2" t="s">
        <v>1671</v>
      </c>
      <c r="B154" t="s">
        <v>1793</v>
      </c>
      <c r="C154" t="s">
        <v>1129</v>
      </c>
    </row>
    <row r="155" spans="1:3" x14ac:dyDescent="0.15">
      <c r="A155" s="2" t="s">
        <v>1602</v>
      </c>
      <c r="B155" s="12" t="s">
        <v>1492</v>
      </c>
      <c r="C155" t="s">
        <v>1129</v>
      </c>
    </row>
    <row r="156" spans="1:3" x14ac:dyDescent="0.15">
      <c r="A156" s="2" t="s">
        <v>1636</v>
      </c>
      <c r="B156" t="s">
        <v>1540</v>
      </c>
      <c r="C156" t="s">
        <v>1129</v>
      </c>
    </row>
    <row r="157" spans="1:3" x14ac:dyDescent="0.15">
      <c r="A157" s="2" t="s">
        <v>1645</v>
      </c>
      <c r="B157" t="s">
        <v>1773</v>
      </c>
      <c r="C157" t="s">
        <v>1771</v>
      </c>
    </row>
    <row r="158" spans="1:3" x14ac:dyDescent="0.15">
      <c r="A158" s="2" t="s">
        <v>1748</v>
      </c>
      <c r="B158" t="s">
        <v>1032</v>
      </c>
      <c r="C158" s="15" t="s">
        <v>1771</v>
      </c>
    </row>
    <row r="159" spans="1:3" x14ac:dyDescent="0.15">
      <c r="A159" s="2" t="s">
        <v>1743</v>
      </c>
      <c r="B159" t="s">
        <v>1850</v>
      </c>
      <c r="C159" s="15" t="s">
        <v>1851</v>
      </c>
    </row>
    <row r="160" spans="1:3" x14ac:dyDescent="0.15">
      <c r="A160" s="2" t="s">
        <v>1708</v>
      </c>
      <c r="B160" t="s">
        <v>1826</v>
      </c>
      <c r="C160" t="s">
        <v>1136</v>
      </c>
    </row>
    <row r="161" spans="1:3" x14ac:dyDescent="0.15">
      <c r="A161" s="2" t="s">
        <v>1678</v>
      </c>
      <c r="B161" t="s">
        <v>1800</v>
      </c>
      <c r="C161" t="s">
        <v>1801</v>
      </c>
    </row>
    <row r="162" spans="1:3" x14ac:dyDescent="0.15">
      <c r="A162" s="2" t="s">
        <v>1698</v>
      </c>
      <c r="B162" t="s">
        <v>118</v>
      </c>
      <c r="C162" t="s">
        <v>1818</v>
      </c>
    </row>
    <row r="163" spans="1:3" x14ac:dyDescent="0.15">
      <c r="A163" s="2" t="s">
        <v>1685</v>
      </c>
      <c r="B163" t="s">
        <v>1806</v>
      </c>
      <c r="C163" t="s">
        <v>1807</v>
      </c>
    </row>
    <row r="164" spans="1:3" x14ac:dyDescent="0.15">
      <c r="A164" s="2" t="s">
        <v>1661</v>
      </c>
      <c r="B164" t="s">
        <v>1787</v>
      </c>
      <c r="C164" s="13" t="s">
        <v>1786</v>
      </c>
    </row>
    <row r="165" spans="1:3" x14ac:dyDescent="0.15">
      <c r="A165" s="2" t="s">
        <v>1629</v>
      </c>
      <c r="B165" t="s">
        <v>1534</v>
      </c>
      <c r="C165" t="s">
        <v>1533</v>
      </c>
    </row>
    <row r="166" spans="1:3" x14ac:dyDescent="0.15">
      <c r="A166" s="2" t="s">
        <v>1666</v>
      </c>
      <c r="B166" t="s">
        <v>51</v>
      </c>
      <c r="C166" s="13" t="s">
        <v>1791</v>
      </c>
    </row>
    <row r="167" spans="1:3" x14ac:dyDescent="0.15">
      <c r="A167" s="2" t="s">
        <v>1551</v>
      </c>
      <c r="B167" s="6" t="s">
        <v>83</v>
      </c>
      <c r="C167" s="6" t="s">
        <v>1477</v>
      </c>
    </row>
    <row r="168" spans="1:3" x14ac:dyDescent="0.15">
      <c r="A168" s="2" t="s">
        <v>1658</v>
      </c>
      <c r="B168" t="s">
        <v>107</v>
      </c>
      <c r="C168" t="s">
        <v>1783</v>
      </c>
    </row>
    <row r="169" spans="1:3" x14ac:dyDescent="0.15">
      <c r="A169" s="2" t="s">
        <v>1665</v>
      </c>
      <c r="B169" t="s">
        <v>1789</v>
      </c>
      <c r="C169" s="13" t="s">
        <v>1790</v>
      </c>
    </row>
    <row r="170" spans="1:3" x14ac:dyDescent="0.15">
      <c r="A170" s="2" t="s">
        <v>1704</v>
      </c>
      <c r="B170" t="s">
        <v>1822</v>
      </c>
      <c r="C170" t="s">
        <v>1823</v>
      </c>
    </row>
    <row r="171" spans="1:3" x14ac:dyDescent="0.15">
      <c r="A171" s="2" t="s">
        <v>1691</v>
      </c>
      <c r="B171" t="s">
        <v>68</v>
      </c>
      <c r="C171" t="s">
        <v>1813</v>
      </c>
    </row>
    <row r="172" spans="1:3" x14ac:dyDescent="0.15">
      <c r="A172" s="2" t="s">
        <v>1648</v>
      </c>
      <c r="B172" t="s">
        <v>1776</v>
      </c>
      <c r="C172" t="s">
        <v>1273</v>
      </c>
    </row>
    <row r="173" spans="1:3" x14ac:dyDescent="0.15">
      <c r="A173" s="2" t="s">
        <v>1608</v>
      </c>
      <c r="B173" s="12" t="s">
        <v>1032</v>
      </c>
      <c r="C173" t="s">
        <v>1510</v>
      </c>
    </row>
    <row r="174" spans="1:3" x14ac:dyDescent="0.15">
      <c r="A174" s="2" t="s">
        <v>1601</v>
      </c>
      <c r="B174" s="12" t="s">
        <v>1027</v>
      </c>
      <c r="C174" t="s">
        <v>1508</v>
      </c>
    </row>
    <row r="175" spans="1:3" x14ac:dyDescent="0.15">
      <c r="A175" s="2" t="s">
        <v>1571</v>
      </c>
      <c r="B175" s="6" t="s">
        <v>1032</v>
      </c>
      <c r="C175" s="6" t="s">
        <v>1491</v>
      </c>
    </row>
    <row r="176" spans="1:3" x14ac:dyDescent="0.15">
      <c r="A176" s="2" t="s">
        <v>1634</v>
      </c>
      <c r="B176" t="s">
        <v>1027</v>
      </c>
      <c r="C176" t="s">
        <v>1537</v>
      </c>
    </row>
    <row r="177" spans="1:3" x14ac:dyDescent="0.15">
      <c r="A177" s="2" t="s">
        <v>1659</v>
      </c>
      <c r="B177" t="s">
        <v>107</v>
      </c>
      <c r="C177" s="11" t="s">
        <v>1107</v>
      </c>
    </row>
    <row r="178" spans="1:3" x14ac:dyDescent="0.15">
      <c r="A178" s="2" t="s">
        <v>1580</v>
      </c>
      <c r="B178" s="12" t="s">
        <v>68</v>
      </c>
      <c r="C178" s="12" t="s">
        <v>1497</v>
      </c>
    </row>
    <row r="179" spans="1:3" x14ac:dyDescent="0.15">
      <c r="A179" s="2" t="s">
        <v>1720</v>
      </c>
      <c r="B179" t="s">
        <v>1837</v>
      </c>
      <c r="C179" t="s">
        <v>1834</v>
      </c>
    </row>
    <row r="180" spans="1:3" x14ac:dyDescent="0.15">
      <c r="A180" s="2" t="s">
        <v>1646</v>
      </c>
      <c r="B180" t="s">
        <v>1774</v>
      </c>
      <c r="C180" t="s">
        <v>1775</v>
      </c>
    </row>
    <row r="181" spans="1:3" x14ac:dyDescent="0.15">
      <c r="A181" s="2" t="s">
        <v>1624</v>
      </c>
      <c r="B181" t="s">
        <v>1523</v>
      </c>
      <c r="C181" t="s">
        <v>1858</v>
      </c>
    </row>
    <row r="182" spans="1:3" x14ac:dyDescent="0.15">
      <c r="A182" s="2" t="s">
        <v>1705</v>
      </c>
      <c r="B182" t="s">
        <v>1774</v>
      </c>
      <c r="C182" t="s">
        <v>1824</v>
      </c>
    </row>
    <row r="183" spans="1:3" x14ac:dyDescent="0.15">
      <c r="A183" s="2" t="s">
        <v>1594</v>
      </c>
      <c r="B183" s="12" t="s">
        <v>1523</v>
      </c>
      <c r="C183" t="s">
        <v>1503</v>
      </c>
    </row>
    <row r="184" spans="1:3" x14ac:dyDescent="0.15">
      <c r="A184" s="2" t="s">
        <v>1728</v>
      </c>
      <c r="B184" t="s">
        <v>1523</v>
      </c>
      <c r="C184" t="s">
        <v>1840</v>
      </c>
    </row>
    <row r="185" spans="1:3" x14ac:dyDescent="0.15">
      <c r="A185" s="2" t="s">
        <v>1556</v>
      </c>
      <c r="B185" s="6" t="s">
        <v>68</v>
      </c>
      <c r="C185" s="6"/>
    </row>
    <row r="186" spans="1:3" x14ac:dyDescent="0.15">
      <c r="A186" s="2" t="s">
        <v>1647</v>
      </c>
      <c r="B186" t="s">
        <v>68</v>
      </c>
    </row>
    <row r="187" spans="1:3" x14ac:dyDescent="0.15">
      <c r="A187" s="2" t="s">
        <v>1554</v>
      </c>
      <c r="B187" s="6" t="s">
        <v>107</v>
      </c>
      <c r="C187" s="6"/>
    </row>
    <row r="188" spans="1:3" x14ac:dyDescent="0.15">
      <c r="A188" s="2" t="s">
        <v>1755</v>
      </c>
      <c r="B188" t="s">
        <v>1789</v>
      </c>
    </row>
    <row r="189" spans="1:3" x14ac:dyDescent="0.15">
      <c r="A189" s="2" t="s">
        <v>1680</v>
      </c>
      <c r="B189" t="s">
        <v>1772</v>
      </c>
    </row>
    <row r="190" spans="1:3" x14ac:dyDescent="0.15">
      <c r="A190" s="2" t="s">
        <v>1606</v>
      </c>
      <c r="B190" s="12" t="s">
        <v>174</v>
      </c>
    </row>
    <row r="191" spans="1:3" x14ac:dyDescent="0.15">
      <c r="A191" s="2" t="s">
        <v>1669</v>
      </c>
      <c r="B191" t="s">
        <v>174</v>
      </c>
    </row>
    <row r="192" spans="1:3" x14ac:dyDescent="0.15">
      <c r="A192" s="2" t="s">
        <v>1745</v>
      </c>
      <c r="B192" t="s">
        <v>1534</v>
      </c>
    </row>
    <row r="193" spans="1:2" x14ac:dyDescent="0.15">
      <c r="A193" s="2" t="s">
        <v>1591</v>
      </c>
      <c r="B193" s="12" t="s">
        <v>1523</v>
      </c>
    </row>
    <row r="194" spans="1:2" x14ac:dyDescent="0.15">
      <c r="A194" s="2" t="s">
        <v>1592</v>
      </c>
      <c r="B194" s="12" t="s">
        <v>1523</v>
      </c>
    </row>
    <row r="195" spans="1:2" x14ac:dyDescent="0.15">
      <c r="A195" s="2" t="s">
        <v>1593</v>
      </c>
      <c r="B195" s="12" t="s">
        <v>1523</v>
      </c>
    </row>
    <row r="196" spans="1:2" x14ac:dyDescent="0.15">
      <c r="A196" s="2" t="s">
        <v>1632</v>
      </c>
    </row>
    <row r="197" spans="1:2" x14ac:dyDescent="0.15">
      <c r="A197" s="2" t="s">
        <v>1633</v>
      </c>
    </row>
    <row r="198" spans="1:2" x14ac:dyDescent="0.15">
      <c r="A198" s="2" t="s">
        <v>1663</v>
      </c>
    </row>
    <row r="199" spans="1:2" x14ac:dyDescent="0.15">
      <c r="A199" s="2" t="s">
        <v>1670</v>
      </c>
    </row>
    <row r="200" spans="1:2" x14ac:dyDescent="0.15">
      <c r="A200" s="2" t="s">
        <v>1692</v>
      </c>
    </row>
    <row r="201" spans="1:2" x14ac:dyDescent="0.15">
      <c r="A201" s="2" t="s">
        <v>1715</v>
      </c>
    </row>
    <row r="202" spans="1:2" x14ac:dyDescent="0.15">
      <c r="A202" s="2" t="s">
        <v>1721</v>
      </c>
    </row>
    <row r="203" spans="1:2" x14ac:dyDescent="0.15">
      <c r="A203" s="2" t="s">
        <v>1723</v>
      </c>
    </row>
    <row r="204" spans="1:2" x14ac:dyDescent="0.15">
      <c r="A204" s="2" t="s">
        <v>1725</v>
      </c>
    </row>
    <row r="205" spans="1:2" x14ac:dyDescent="0.15">
      <c r="A205" s="2" t="s">
        <v>1752</v>
      </c>
    </row>
    <row r="208" spans="1:2" x14ac:dyDescent="0.15">
      <c r="A208" s="2" t="s">
        <v>68</v>
      </c>
      <c r="B208">
        <f>COUNTIF(B$2:B$205, "*Forest management*")</f>
        <v>121</v>
      </c>
    </row>
    <row r="209" spans="1:2" x14ac:dyDescent="0.15">
      <c r="A209" s="2" t="s">
        <v>51</v>
      </c>
      <c r="B209">
        <f>COUNTIF(B$2:B$205, "*Agroforestry*")</f>
        <v>6</v>
      </c>
    </row>
    <row r="210" spans="1:2" x14ac:dyDescent="0.15">
      <c r="A210" s="2" t="s">
        <v>1522</v>
      </c>
      <c r="B210">
        <f>COUNTIF(B$2:B$205, "*Habitat management*")</f>
        <v>43</v>
      </c>
    </row>
    <row r="211" spans="1:2" x14ac:dyDescent="0.15">
      <c r="A211" s="2" t="s">
        <v>182</v>
      </c>
      <c r="B211">
        <f>COUNTIF(B$2:B$205, "*Governance*")</f>
        <v>63</v>
      </c>
    </row>
    <row r="212" spans="1:2" x14ac:dyDescent="0.15">
      <c r="A212" s="2" t="s">
        <v>1871</v>
      </c>
      <c r="B212">
        <f>COUNTIF(B$2:B$205, "*Individual rights*")</f>
        <v>38</v>
      </c>
    </row>
    <row r="213" spans="1:2" x14ac:dyDescent="0.15">
      <c r="A213" s="2" t="s">
        <v>1872</v>
      </c>
      <c r="B213">
        <f>COUNTIF(B$2:B$205, "*Produced capital*")</f>
        <v>1</v>
      </c>
    </row>
    <row r="214" spans="1:2" x14ac:dyDescent="0.15">
      <c r="A214" s="2" t="s">
        <v>1047</v>
      </c>
      <c r="B214">
        <f>COUNTIF(B$2:B$205, "*Human capital*")</f>
        <v>7</v>
      </c>
    </row>
    <row r="215" spans="1:2" x14ac:dyDescent="0.15">
      <c r="A215" s="2" t="s">
        <v>266</v>
      </c>
      <c r="B215">
        <f>COUNTIF(B$2:B$205, "*Social capital*")</f>
        <v>3</v>
      </c>
    </row>
    <row r="216" spans="1:2" x14ac:dyDescent="0.15">
      <c r="A216" s="2" t="s">
        <v>1027</v>
      </c>
      <c r="B216">
        <f>COUNTIF(B$2:B$205, "*Linked enterprises*")</f>
        <v>38</v>
      </c>
    </row>
    <row r="217" spans="1:2" x14ac:dyDescent="0.15">
      <c r="A217" s="2" t="s">
        <v>1843</v>
      </c>
      <c r="B217">
        <f>COUNTIF(B$2:B$205, "*market forces*")</f>
        <v>9</v>
      </c>
    </row>
    <row r="218" spans="1:2" x14ac:dyDescent="0.15">
      <c r="A218" s="2" t="s">
        <v>1873</v>
      </c>
      <c r="B218">
        <f>COUNTIF(B$2:B$205, "*Increasing access*")</f>
        <v>6</v>
      </c>
    </row>
    <row r="219" spans="1:2" x14ac:dyDescent="0.15">
      <c r="A219" s="2" t="s">
        <v>1492</v>
      </c>
      <c r="B219">
        <f>COUNTIF(B$2:B$205, "*ecosystem services*")</f>
        <v>41</v>
      </c>
    </row>
    <row r="220" spans="1:2" x14ac:dyDescent="0.15">
      <c r="A220" s="2" t="s">
        <v>1874</v>
      </c>
      <c r="B220">
        <f>COUNTIF(B$2:B$205, "*institutions*")</f>
        <v>9</v>
      </c>
    </row>
    <row r="221" spans="1:2" x14ac:dyDescent="0.15">
      <c r="A221" s="2" t="s">
        <v>118</v>
      </c>
      <c r="B221">
        <f>COUNTIF(B$2:B$205, "*non-monetary*")</f>
        <v>3</v>
      </c>
    </row>
  </sheetData>
  <autoFilter ref="A1:C205">
    <sortState ref="A2:C205">
      <sortCondition ref="C1:C20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G25" sqref="G25"/>
    </sheetView>
  </sheetViews>
  <sheetFormatPr baseColWidth="10" defaultRowHeight="13" x14ac:dyDescent="0.15"/>
  <sheetData>
    <row r="1" spans="1:3" x14ac:dyDescent="0.15">
      <c r="A1" s="7" t="s">
        <v>1396</v>
      </c>
      <c r="B1" s="7" t="s">
        <v>58</v>
      </c>
      <c r="C1" t="str">
        <f>A1&amp;", "&amp;B1</f>
        <v>socio-economic groups, No</v>
      </c>
    </row>
    <row r="2" spans="1:3" x14ac:dyDescent="0.15">
      <c r="A2" s="7" t="s">
        <v>1397</v>
      </c>
      <c r="B2" s="7" t="s">
        <v>58</v>
      </c>
      <c r="C2" t="str">
        <f t="shared" ref="C2:C65" si="0">A2&amp;", "&amp;B2</f>
        <v>projects, No</v>
      </c>
    </row>
    <row r="3" spans="1:3" x14ac:dyDescent="0.15">
      <c r="A3" s="7" t="s">
        <v>1396</v>
      </c>
      <c r="B3" s="7" t="s">
        <v>58</v>
      </c>
      <c r="C3" t="str">
        <f t="shared" si="0"/>
        <v>socio-economic groups, No</v>
      </c>
    </row>
    <row r="4" spans="1:3" x14ac:dyDescent="0.15">
      <c r="A4" s="7" t="s">
        <v>59</v>
      </c>
      <c r="B4" s="7" t="s">
        <v>1398</v>
      </c>
      <c r="C4" t="str">
        <f t="shared" si="0"/>
        <v>None, Continuous</v>
      </c>
    </row>
    <row r="5" spans="1:3" x14ac:dyDescent="0.15">
      <c r="A5" s="7" t="s">
        <v>1399</v>
      </c>
      <c r="B5" s="7" t="s">
        <v>58</v>
      </c>
      <c r="C5" t="str">
        <f t="shared" si="0"/>
        <v>presence/absence of intervention, No</v>
      </c>
    </row>
    <row r="6" spans="1:3" x14ac:dyDescent="0.15">
      <c r="A6" s="7" t="s">
        <v>1397</v>
      </c>
      <c r="B6" s="7" t="s">
        <v>58</v>
      </c>
      <c r="C6" t="str">
        <f t="shared" si="0"/>
        <v>projects, No</v>
      </c>
    </row>
    <row r="7" spans="1:3" x14ac:dyDescent="0.15">
      <c r="A7" s="7" t="s">
        <v>1400</v>
      </c>
      <c r="B7" s="7" t="s">
        <v>58</v>
      </c>
      <c r="C7" t="str">
        <f t="shared" si="0"/>
        <v>user groups, No</v>
      </c>
    </row>
    <row r="8" spans="1:3" x14ac:dyDescent="0.15">
      <c r="A8" s="7" t="s">
        <v>59</v>
      </c>
      <c r="B8" s="7" t="s">
        <v>1401</v>
      </c>
      <c r="C8" t="str">
        <f t="shared" si="0"/>
        <v>None, Punctuated</v>
      </c>
    </row>
    <row r="9" spans="1:3" x14ac:dyDescent="0.15">
      <c r="A9" s="7" t="s">
        <v>59</v>
      </c>
      <c r="B9" s="7" t="s">
        <v>1401</v>
      </c>
      <c r="C9" t="str">
        <f t="shared" si="0"/>
        <v>None, Punctuated</v>
      </c>
    </row>
    <row r="10" spans="1:3" x14ac:dyDescent="0.15">
      <c r="A10" s="7" t="s">
        <v>1400</v>
      </c>
      <c r="B10" s="7" t="s">
        <v>1402</v>
      </c>
      <c r="C10" t="str">
        <f t="shared" si="0"/>
        <v>user groups, Continual</v>
      </c>
    </row>
    <row r="11" spans="1:3" x14ac:dyDescent="0.15">
      <c r="A11" s="7" t="s">
        <v>1403</v>
      </c>
      <c r="B11" s="7" t="s">
        <v>58</v>
      </c>
      <c r="C11" t="str">
        <f t="shared" si="0"/>
        <v>sites, No</v>
      </c>
    </row>
    <row r="12" spans="1:3" x14ac:dyDescent="0.15">
      <c r="A12" s="7" t="s">
        <v>1400</v>
      </c>
      <c r="B12" s="7" t="s">
        <v>58</v>
      </c>
      <c r="C12" t="str">
        <f t="shared" si="0"/>
        <v>user groups, No</v>
      </c>
    </row>
    <row r="13" spans="1:3" x14ac:dyDescent="0.15">
      <c r="A13" s="7" t="s">
        <v>1397</v>
      </c>
      <c r="B13" s="7" t="s">
        <v>1398</v>
      </c>
      <c r="C13" t="str">
        <f t="shared" si="0"/>
        <v>projects, Continuous</v>
      </c>
    </row>
    <row r="14" spans="1:3" x14ac:dyDescent="0.15">
      <c r="A14" s="7" t="s">
        <v>1404</v>
      </c>
      <c r="B14" s="7" t="s">
        <v>1401</v>
      </c>
      <c r="C14" t="str">
        <f t="shared" si="0"/>
        <v>Presence/absence of intervention, Punctuated</v>
      </c>
    </row>
    <row r="15" spans="1:3" x14ac:dyDescent="0.15">
      <c r="A15" s="7" t="s">
        <v>1396</v>
      </c>
      <c r="B15" s="7" t="s">
        <v>1401</v>
      </c>
      <c r="C15" t="str">
        <f t="shared" si="0"/>
        <v>socio-economic groups, Punctuated</v>
      </c>
    </row>
    <row r="16" spans="1:3" x14ac:dyDescent="0.15">
      <c r="A16" s="7" t="s">
        <v>1403</v>
      </c>
      <c r="B16" s="7" t="s">
        <v>1401</v>
      </c>
      <c r="C16" t="str">
        <f t="shared" si="0"/>
        <v>sites, Punctuated</v>
      </c>
    </row>
    <row r="17" spans="1:3" x14ac:dyDescent="0.15">
      <c r="A17" s="7" t="s">
        <v>1397</v>
      </c>
      <c r="B17" s="7" t="s">
        <v>58</v>
      </c>
      <c r="C17" t="str">
        <f t="shared" si="0"/>
        <v>projects, No</v>
      </c>
    </row>
    <row r="18" spans="1:3" x14ac:dyDescent="0.15">
      <c r="A18" s="7" t="s">
        <v>1397</v>
      </c>
      <c r="B18" s="7" t="s">
        <v>58</v>
      </c>
      <c r="C18" t="str">
        <f t="shared" si="0"/>
        <v>projects, No</v>
      </c>
    </row>
    <row r="19" spans="1:3" x14ac:dyDescent="0.15">
      <c r="A19" s="7" t="s">
        <v>1403</v>
      </c>
      <c r="B19" s="7" t="s">
        <v>58</v>
      </c>
      <c r="C19" t="str">
        <f t="shared" si="0"/>
        <v>sites, No</v>
      </c>
    </row>
    <row r="20" spans="1:3" x14ac:dyDescent="0.15">
      <c r="A20" s="7" t="s">
        <v>1403</v>
      </c>
      <c r="B20" s="7" t="s">
        <v>58</v>
      </c>
      <c r="C20" t="str">
        <f t="shared" si="0"/>
        <v>sites, No</v>
      </c>
    </row>
    <row r="21" spans="1:3" x14ac:dyDescent="0.15">
      <c r="A21" s="7" t="s">
        <v>1404</v>
      </c>
      <c r="B21" s="7" t="s">
        <v>1401</v>
      </c>
      <c r="C21" t="str">
        <f t="shared" si="0"/>
        <v>Presence/absence of intervention, Punctuated</v>
      </c>
    </row>
    <row r="22" spans="1:3" x14ac:dyDescent="0.15">
      <c r="A22" s="8" t="s">
        <v>1405</v>
      </c>
      <c r="B22" s="8" t="s">
        <v>1401</v>
      </c>
      <c r="C22" t="str">
        <f t="shared" si="0"/>
        <v>Presence/Absence of intervention, Punctuated</v>
      </c>
    </row>
    <row r="23" spans="1:3" x14ac:dyDescent="0.15">
      <c r="A23" s="7" t="s">
        <v>1404</v>
      </c>
      <c r="B23" s="7" t="s">
        <v>1401</v>
      </c>
      <c r="C23" t="str">
        <f t="shared" si="0"/>
        <v>Presence/absence of intervention, Punctuated</v>
      </c>
    </row>
    <row r="24" spans="1:3" x14ac:dyDescent="0.15">
      <c r="A24" s="7" t="s">
        <v>59</v>
      </c>
      <c r="B24" s="7" t="s">
        <v>1402</v>
      </c>
      <c r="C24" t="str">
        <f t="shared" si="0"/>
        <v>None, Continual</v>
      </c>
    </row>
    <row r="25" spans="1:3" x14ac:dyDescent="0.15">
      <c r="A25" s="7" t="s">
        <v>1404</v>
      </c>
      <c r="B25" s="7" t="s">
        <v>1398</v>
      </c>
      <c r="C25" t="str">
        <f t="shared" si="0"/>
        <v>Presence/absence of intervention, Continuous</v>
      </c>
    </row>
    <row r="26" spans="1:3" x14ac:dyDescent="0.15">
      <c r="A26" s="7" t="s">
        <v>1397</v>
      </c>
      <c r="B26" s="7" t="s">
        <v>58</v>
      </c>
      <c r="C26" t="str">
        <f t="shared" si="0"/>
        <v>projects, No</v>
      </c>
    </row>
    <row r="27" spans="1:3" x14ac:dyDescent="0.15">
      <c r="A27" s="7" t="s">
        <v>1404</v>
      </c>
      <c r="B27" s="7" t="s">
        <v>1401</v>
      </c>
      <c r="C27" t="str">
        <f t="shared" si="0"/>
        <v>Presence/absence of intervention, Punctuated</v>
      </c>
    </row>
    <row r="28" spans="1:3" x14ac:dyDescent="0.15">
      <c r="A28" s="7" t="s">
        <v>1400</v>
      </c>
      <c r="B28" s="7" t="s">
        <v>58</v>
      </c>
      <c r="C28" t="str">
        <f t="shared" si="0"/>
        <v>user groups, No</v>
      </c>
    </row>
    <row r="29" spans="1:3" x14ac:dyDescent="0.15">
      <c r="A29" s="7" t="s">
        <v>1406</v>
      </c>
      <c r="B29" s="7" t="s">
        <v>58</v>
      </c>
      <c r="C29" t="str">
        <f t="shared" si="0"/>
        <v>demographic groups, No</v>
      </c>
    </row>
    <row r="30" spans="1:3" x14ac:dyDescent="0.15">
      <c r="A30" s="7" t="s">
        <v>1397</v>
      </c>
      <c r="B30" s="7" t="s">
        <v>58</v>
      </c>
      <c r="C30" t="str">
        <f t="shared" si="0"/>
        <v>projects, No</v>
      </c>
    </row>
    <row r="31" spans="1:3" x14ac:dyDescent="0.15">
      <c r="A31" s="7" t="s">
        <v>1397</v>
      </c>
      <c r="B31" s="7" t="s">
        <v>58</v>
      </c>
      <c r="C31" t="str">
        <f t="shared" si="0"/>
        <v>projects, No</v>
      </c>
    </row>
    <row r="32" spans="1:3" x14ac:dyDescent="0.15">
      <c r="A32" s="7" t="s">
        <v>1404</v>
      </c>
      <c r="B32" s="7" t="s">
        <v>1402</v>
      </c>
      <c r="C32" t="str">
        <f t="shared" si="0"/>
        <v>Presence/absence of intervention, Continual</v>
      </c>
    </row>
    <row r="33" spans="1:3" x14ac:dyDescent="0.15">
      <c r="A33" s="7" t="s">
        <v>1396</v>
      </c>
      <c r="B33" s="7" t="s">
        <v>1402</v>
      </c>
      <c r="C33" t="str">
        <f t="shared" si="0"/>
        <v>socio-economic groups, Continual</v>
      </c>
    </row>
    <row r="34" spans="1:3" x14ac:dyDescent="0.15">
      <c r="A34" s="7" t="s">
        <v>1403</v>
      </c>
      <c r="B34" s="7" t="s">
        <v>1402</v>
      </c>
      <c r="C34" t="str">
        <f t="shared" si="0"/>
        <v>sites, Continual</v>
      </c>
    </row>
    <row r="35" spans="1:3" x14ac:dyDescent="0.15">
      <c r="A35" s="7" t="s">
        <v>1404</v>
      </c>
      <c r="B35" s="7" t="s">
        <v>1402</v>
      </c>
      <c r="C35" t="str">
        <f t="shared" si="0"/>
        <v>Presence/absence of intervention, Continual</v>
      </c>
    </row>
    <row r="36" spans="1:3" x14ac:dyDescent="0.15">
      <c r="A36" s="7" t="s">
        <v>1403</v>
      </c>
      <c r="B36" s="7" t="s">
        <v>1402</v>
      </c>
      <c r="C36" t="str">
        <f t="shared" si="0"/>
        <v>sites, Continual</v>
      </c>
    </row>
    <row r="37" spans="1:3" x14ac:dyDescent="0.15">
      <c r="A37" s="7" t="s">
        <v>1404</v>
      </c>
      <c r="B37" s="7" t="s">
        <v>1402</v>
      </c>
      <c r="C37" t="str">
        <f t="shared" si="0"/>
        <v>Presence/absence of intervention, Continual</v>
      </c>
    </row>
    <row r="38" spans="1:3" x14ac:dyDescent="0.15">
      <c r="A38" s="7" t="s">
        <v>1403</v>
      </c>
      <c r="B38" s="7" t="s">
        <v>1402</v>
      </c>
      <c r="C38" t="str">
        <f t="shared" si="0"/>
        <v>sites, Continual</v>
      </c>
    </row>
    <row r="39" spans="1:3" x14ac:dyDescent="0.15">
      <c r="A39" s="7" t="s">
        <v>1404</v>
      </c>
      <c r="B39" s="7" t="s">
        <v>1402</v>
      </c>
      <c r="C39" t="str">
        <f t="shared" si="0"/>
        <v>Presence/absence of intervention, Continual</v>
      </c>
    </row>
    <row r="40" spans="1:3" x14ac:dyDescent="0.15">
      <c r="A40" s="7" t="s">
        <v>1403</v>
      </c>
      <c r="B40" s="7" t="s">
        <v>1402</v>
      </c>
      <c r="C40" t="str">
        <f t="shared" si="0"/>
        <v>sites, Continual</v>
      </c>
    </row>
    <row r="41" spans="1:3" x14ac:dyDescent="0.15">
      <c r="A41" s="7" t="s">
        <v>1404</v>
      </c>
      <c r="B41" s="7" t="s">
        <v>1402</v>
      </c>
      <c r="C41" t="str">
        <f t="shared" si="0"/>
        <v>Presence/absence of intervention, Continual</v>
      </c>
    </row>
    <row r="42" spans="1:3" x14ac:dyDescent="0.15">
      <c r="A42" s="7" t="s">
        <v>1403</v>
      </c>
      <c r="B42" s="7" t="s">
        <v>1402</v>
      </c>
      <c r="C42" t="str">
        <f t="shared" si="0"/>
        <v>sites, Continual</v>
      </c>
    </row>
    <row r="43" spans="1:3" x14ac:dyDescent="0.15">
      <c r="A43" s="7" t="s">
        <v>1404</v>
      </c>
      <c r="B43" s="7" t="s">
        <v>1401</v>
      </c>
      <c r="C43" t="str">
        <f t="shared" si="0"/>
        <v>Presence/absence of intervention, Punctuated</v>
      </c>
    </row>
    <row r="44" spans="1:3" x14ac:dyDescent="0.15">
      <c r="A44" s="7" t="s">
        <v>1403</v>
      </c>
      <c r="B44" s="7" t="s">
        <v>1401</v>
      </c>
      <c r="C44" t="str">
        <f t="shared" si="0"/>
        <v>sites, Punctuated</v>
      </c>
    </row>
    <row r="45" spans="1:3" x14ac:dyDescent="0.15">
      <c r="A45" s="7" t="s">
        <v>1404</v>
      </c>
      <c r="B45" s="7" t="s">
        <v>1401</v>
      </c>
      <c r="C45" t="str">
        <f t="shared" si="0"/>
        <v>Presence/absence of intervention, Punctuated</v>
      </c>
    </row>
    <row r="46" spans="1:3" x14ac:dyDescent="0.15">
      <c r="A46" s="7" t="s">
        <v>1403</v>
      </c>
      <c r="B46" s="7" t="s">
        <v>1401</v>
      </c>
      <c r="C46" t="str">
        <f t="shared" si="0"/>
        <v>sites, Punctuated</v>
      </c>
    </row>
    <row r="47" spans="1:3" x14ac:dyDescent="0.15">
      <c r="A47" s="7" t="s">
        <v>1403</v>
      </c>
      <c r="B47" s="7" t="s">
        <v>58</v>
      </c>
      <c r="C47" t="str">
        <f t="shared" si="0"/>
        <v>sites, No</v>
      </c>
    </row>
    <row r="48" spans="1:3" x14ac:dyDescent="0.15">
      <c r="A48" s="7" t="s">
        <v>1403</v>
      </c>
      <c r="B48" s="7" t="s">
        <v>58</v>
      </c>
      <c r="C48" t="str">
        <f t="shared" si="0"/>
        <v>sites, No</v>
      </c>
    </row>
    <row r="49" spans="1:3" x14ac:dyDescent="0.15">
      <c r="A49" s="7" t="s">
        <v>1397</v>
      </c>
      <c r="B49" s="7" t="s">
        <v>58</v>
      </c>
      <c r="C49" t="str">
        <f t="shared" si="0"/>
        <v>projects, No</v>
      </c>
    </row>
    <row r="50" spans="1:3" x14ac:dyDescent="0.15">
      <c r="A50" s="7" t="s">
        <v>1400</v>
      </c>
      <c r="B50" s="7" t="s">
        <v>58</v>
      </c>
      <c r="C50" t="str">
        <f t="shared" si="0"/>
        <v>user groups, No</v>
      </c>
    </row>
    <row r="51" spans="1:3" x14ac:dyDescent="0.15">
      <c r="A51" s="7" t="s">
        <v>1403</v>
      </c>
      <c r="B51" s="7" t="s">
        <v>58</v>
      </c>
      <c r="C51" t="str">
        <f t="shared" si="0"/>
        <v>sites, No</v>
      </c>
    </row>
    <row r="52" spans="1:3" x14ac:dyDescent="0.15">
      <c r="A52" s="7" t="s">
        <v>1403</v>
      </c>
      <c r="B52" s="7" t="s">
        <v>58</v>
      </c>
      <c r="C52" t="str">
        <f t="shared" si="0"/>
        <v>sites, No</v>
      </c>
    </row>
    <row r="53" spans="1:3" x14ac:dyDescent="0.15">
      <c r="A53" s="7" t="s">
        <v>1403</v>
      </c>
      <c r="B53" s="7" t="s">
        <v>58</v>
      </c>
      <c r="C53" t="str">
        <f t="shared" si="0"/>
        <v>sites, No</v>
      </c>
    </row>
    <row r="54" spans="1:3" x14ac:dyDescent="0.15">
      <c r="A54" s="7" t="s">
        <v>59</v>
      </c>
      <c r="B54" s="7" t="s">
        <v>1398</v>
      </c>
      <c r="C54" t="str">
        <f t="shared" si="0"/>
        <v>None, Continuous</v>
      </c>
    </row>
    <row r="55" spans="1:3" x14ac:dyDescent="0.15">
      <c r="A55" s="7" t="s">
        <v>1403</v>
      </c>
      <c r="B55" s="7" t="s">
        <v>58</v>
      </c>
      <c r="C55" t="str">
        <f t="shared" si="0"/>
        <v>sites, No</v>
      </c>
    </row>
    <row r="56" spans="1:3" x14ac:dyDescent="0.15">
      <c r="A56" s="7" t="s">
        <v>1403</v>
      </c>
      <c r="B56" s="7" t="s">
        <v>58</v>
      </c>
      <c r="C56" t="str">
        <f t="shared" si="0"/>
        <v>sites, No</v>
      </c>
    </row>
    <row r="57" spans="1:3" x14ac:dyDescent="0.15">
      <c r="A57" s="7" t="s">
        <v>59</v>
      </c>
      <c r="B57" s="7" t="s">
        <v>58</v>
      </c>
      <c r="C57" t="str">
        <f t="shared" si="0"/>
        <v>None, No</v>
      </c>
    </row>
    <row r="58" spans="1:3" x14ac:dyDescent="0.15">
      <c r="A58" s="7" t="s">
        <v>1397</v>
      </c>
      <c r="B58" s="7" t="s">
        <v>58</v>
      </c>
      <c r="C58" t="str">
        <f t="shared" si="0"/>
        <v>projects, No</v>
      </c>
    </row>
    <row r="59" spans="1:3" x14ac:dyDescent="0.15">
      <c r="A59" s="7" t="s">
        <v>1397</v>
      </c>
      <c r="B59" s="7" t="s">
        <v>58</v>
      </c>
      <c r="C59" t="str">
        <f t="shared" si="0"/>
        <v>projects, No</v>
      </c>
    </row>
    <row r="60" spans="1:3" x14ac:dyDescent="0.15">
      <c r="A60" s="7" t="s">
        <v>1405</v>
      </c>
      <c r="B60" s="7" t="s">
        <v>1401</v>
      </c>
      <c r="C60" t="str">
        <f t="shared" si="0"/>
        <v>Presence/Absence of intervention, Punctuated</v>
      </c>
    </row>
    <row r="61" spans="1:3" x14ac:dyDescent="0.15">
      <c r="A61" s="7" t="s">
        <v>1403</v>
      </c>
      <c r="B61" s="7" t="s">
        <v>58</v>
      </c>
      <c r="C61" t="str">
        <f t="shared" si="0"/>
        <v>sites, No</v>
      </c>
    </row>
    <row r="62" spans="1:3" x14ac:dyDescent="0.15">
      <c r="A62" s="7" t="s">
        <v>1397</v>
      </c>
      <c r="B62" s="7" t="s">
        <v>58</v>
      </c>
      <c r="C62" t="str">
        <f t="shared" si="0"/>
        <v>projects, No</v>
      </c>
    </row>
    <row r="63" spans="1:3" x14ac:dyDescent="0.15">
      <c r="A63" s="7" t="s">
        <v>1397</v>
      </c>
      <c r="B63" s="7" t="s">
        <v>58</v>
      </c>
      <c r="C63" t="str">
        <f t="shared" si="0"/>
        <v>projects, No</v>
      </c>
    </row>
    <row r="64" spans="1:3" x14ac:dyDescent="0.15">
      <c r="A64" s="7" t="s">
        <v>1397</v>
      </c>
      <c r="B64" s="7" t="s">
        <v>58</v>
      </c>
      <c r="C64" t="str">
        <f t="shared" si="0"/>
        <v>projects, No</v>
      </c>
    </row>
    <row r="65" spans="1:3" x14ac:dyDescent="0.15">
      <c r="A65" s="7" t="s">
        <v>1397</v>
      </c>
      <c r="B65" s="7" t="s">
        <v>58</v>
      </c>
      <c r="C65" t="str">
        <f t="shared" si="0"/>
        <v>projects, No</v>
      </c>
    </row>
    <row r="66" spans="1:3" x14ac:dyDescent="0.15">
      <c r="A66" s="7" t="s">
        <v>1400</v>
      </c>
      <c r="B66" s="7" t="s">
        <v>58</v>
      </c>
      <c r="C66" t="str">
        <f t="shared" ref="C66:C129" si="1">A66&amp;", "&amp;B66</f>
        <v>user groups, No</v>
      </c>
    </row>
    <row r="67" spans="1:3" x14ac:dyDescent="0.15">
      <c r="A67" s="7" t="s">
        <v>1407</v>
      </c>
      <c r="B67" s="7" t="s">
        <v>58</v>
      </c>
      <c r="C67" t="str">
        <f t="shared" si="1"/>
        <v>cultural/ethnic groups, No</v>
      </c>
    </row>
    <row r="68" spans="1:3" x14ac:dyDescent="0.15">
      <c r="A68" s="7" t="s">
        <v>59</v>
      </c>
      <c r="B68" s="7" t="s">
        <v>1398</v>
      </c>
      <c r="C68" t="str">
        <f t="shared" si="1"/>
        <v>None, Continuous</v>
      </c>
    </row>
    <row r="69" spans="1:3" x14ac:dyDescent="0.15">
      <c r="A69" s="7" t="s">
        <v>1407</v>
      </c>
      <c r="B69" s="7" t="s">
        <v>58</v>
      </c>
      <c r="C69" t="str">
        <f t="shared" si="1"/>
        <v>cultural/ethnic groups, No</v>
      </c>
    </row>
    <row r="70" spans="1:3" x14ac:dyDescent="0.15">
      <c r="A70" s="7" t="s">
        <v>1407</v>
      </c>
      <c r="B70" s="7" t="s">
        <v>58</v>
      </c>
      <c r="C70" t="str">
        <f t="shared" si="1"/>
        <v>cultural/ethnic groups, No</v>
      </c>
    </row>
    <row r="71" spans="1:3" x14ac:dyDescent="0.15">
      <c r="A71" s="7" t="s">
        <v>1403</v>
      </c>
      <c r="B71" s="7" t="s">
        <v>58</v>
      </c>
      <c r="C71" t="str">
        <f t="shared" si="1"/>
        <v>sites, No</v>
      </c>
    </row>
    <row r="72" spans="1:3" x14ac:dyDescent="0.15">
      <c r="A72" s="7" t="s">
        <v>1404</v>
      </c>
      <c r="B72" s="7" t="s">
        <v>1401</v>
      </c>
      <c r="C72" t="str">
        <f t="shared" si="1"/>
        <v>Presence/absence of intervention, Punctuated</v>
      </c>
    </row>
    <row r="73" spans="1:3" x14ac:dyDescent="0.15">
      <c r="A73" s="7" t="s">
        <v>1396</v>
      </c>
      <c r="B73" s="7" t="s">
        <v>1401</v>
      </c>
      <c r="C73" t="str">
        <f t="shared" si="1"/>
        <v>socio-economic groups, Punctuated</v>
      </c>
    </row>
    <row r="74" spans="1:3" x14ac:dyDescent="0.15">
      <c r="A74" s="7" t="s">
        <v>1403</v>
      </c>
      <c r="B74" s="7" t="s">
        <v>1401</v>
      </c>
      <c r="C74" t="str">
        <f t="shared" si="1"/>
        <v>sites, Punctuated</v>
      </c>
    </row>
    <row r="75" spans="1:3" x14ac:dyDescent="0.15">
      <c r="A75" s="7" t="s">
        <v>1403</v>
      </c>
      <c r="B75" s="7" t="s">
        <v>58</v>
      </c>
      <c r="C75" t="str">
        <f t="shared" si="1"/>
        <v>sites, No</v>
      </c>
    </row>
    <row r="76" spans="1:3" x14ac:dyDescent="0.15">
      <c r="A76" s="7" t="s">
        <v>1403</v>
      </c>
      <c r="B76" s="7" t="s">
        <v>58</v>
      </c>
      <c r="C76" t="str">
        <f t="shared" si="1"/>
        <v>sites, No</v>
      </c>
    </row>
    <row r="77" spans="1:3" x14ac:dyDescent="0.15">
      <c r="A77" s="7" t="s">
        <v>1403</v>
      </c>
      <c r="B77" s="7" t="s">
        <v>58</v>
      </c>
      <c r="C77" t="str">
        <f t="shared" si="1"/>
        <v>sites, No</v>
      </c>
    </row>
    <row r="78" spans="1:3" x14ac:dyDescent="0.15">
      <c r="A78" s="7" t="s">
        <v>1408</v>
      </c>
      <c r="B78" s="7" t="s">
        <v>58</v>
      </c>
      <c r="C78" t="str">
        <f t="shared" si="1"/>
        <v>Demographic groups, No</v>
      </c>
    </row>
    <row r="79" spans="1:3" x14ac:dyDescent="0.15">
      <c r="A79" s="7" t="s">
        <v>1403</v>
      </c>
      <c r="B79" s="7" t="s">
        <v>1398</v>
      </c>
      <c r="C79" t="str">
        <f t="shared" si="1"/>
        <v>sites, Continuous</v>
      </c>
    </row>
    <row r="80" spans="1:3" x14ac:dyDescent="0.15">
      <c r="A80" s="7" t="s">
        <v>1403</v>
      </c>
      <c r="B80" s="7" t="s">
        <v>1398</v>
      </c>
      <c r="C80" t="str">
        <f t="shared" si="1"/>
        <v>sites, Continuous</v>
      </c>
    </row>
    <row r="81" spans="1:3" x14ac:dyDescent="0.15">
      <c r="A81" s="7" t="s">
        <v>1400</v>
      </c>
      <c r="B81" s="7" t="s">
        <v>58</v>
      </c>
      <c r="C81" t="str">
        <f t="shared" si="1"/>
        <v>user groups, No</v>
      </c>
    </row>
    <row r="82" spans="1:3" x14ac:dyDescent="0.15">
      <c r="A82" s="7" t="s">
        <v>1404</v>
      </c>
      <c r="B82" s="7" t="s">
        <v>58</v>
      </c>
      <c r="C82" t="str">
        <f t="shared" si="1"/>
        <v>Presence/absence of intervention, No</v>
      </c>
    </row>
    <row r="83" spans="1:3" x14ac:dyDescent="0.15">
      <c r="A83" s="7" t="s">
        <v>1409</v>
      </c>
      <c r="B83" s="7" t="s">
        <v>58</v>
      </c>
      <c r="C83" t="str">
        <f t="shared" si="1"/>
        <v>Cultural/ethnic groups, No</v>
      </c>
    </row>
    <row r="84" spans="1:3" x14ac:dyDescent="0.15">
      <c r="A84" s="7" t="s">
        <v>1410</v>
      </c>
      <c r="B84" s="7" t="s">
        <v>58</v>
      </c>
      <c r="C84" t="str">
        <f t="shared" si="1"/>
        <v>User groups, No</v>
      </c>
    </row>
    <row r="85" spans="1:3" x14ac:dyDescent="0.15">
      <c r="A85" s="7" t="s">
        <v>1408</v>
      </c>
      <c r="B85" s="7" t="s">
        <v>58</v>
      </c>
      <c r="C85" t="str">
        <f t="shared" si="1"/>
        <v>Demographic groups, No</v>
      </c>
    </row>
    <row r="86" spans="1:3" x14ac:dyDescent="0.15">
      <c r="A86" s="7" t="s">
        <v>1404</v>
      </c>
      <c r="B86" s="7" t="s">
        <v>1401</v>
      </c>
      <c r="C86" t="str">
        <f t="shared" si="1"/>
        <v>Presence/absence of intervention, Punctuated</v>
      </c>
    </row>
    <row r="87" spans="1:3" x14ac:dyDescent="0.15">
      <c r="A87" s="7" t="s">
        <v>1408</v>
      </c>
      <c r="B87" s="7" t="s">
        <v>1401</v>
      </c>
      <c r="C87" t="str">
        <f t="shared" si="1"/>
        <v>Demographic groups, Punctuated</v>
      </c>
    </row>
    <row r="88" spans="1:3" x14ac:dyDescent="0.15">
      <c r="A88" s="7" t="s">
        <v>1411</v>
      </c>
      <c r="B88" s="7" t="s">
        <v>1402</v>
      </c>
      <c r="C88" t="str">
        <f t="shared" si="1"/>
        <v>Projects, Continual</v>
      </c>
    </row>
    <row r="89" spans="1:3" x14ac:dyDescent="0.15">
      <c r="A89" s="7" t="s">
        <v>59</v>
      </c>
      <c r="B89" s="7" t="s">
        <v>1398</v>
      </c>
      <c r="C89" t="str">
        <f t="shared" si="1"/>
        <v>None, Continuous</v>
      </c>
    </row>
    <row r="90" spans="1:3" x14ac:dyDescent="0.15">
      <c r="A90" s="7" t="s">
        <v>1412</v>
      </c>
      <c r="B90" s="7" t="s">
        <v>1402</v>
      </c>
      <c r="C90" t="str">
        <f t="shared" si="1"/>
        <v>Sites, Continual</v>
      </c>
    </row>
    <row r="91" spans="1:3" x14ac:dyDescent="0.15">
      <c r="A91" s="7" t="s">
        <v>1412</v>
      </c>
      <c r="B91" s="7" t="s">
        <v>1402</v>
      </c>
      <c r="C91" t="str">
        <f t="shared" si="1"/>
        <v>Sites, Continual</v>
      </c>
    </row>
    <row r="92" spans="1:3" x14ac:dyDescent="0.15">
      <c r="A92" s="7" t="s">
        <v>1408</v>
      </c>
      <c r="B92" s="7" t="s">
        <v>1402</v>
      </c>
      <c r="C92" t="str">
        <f t="shared" si="1"/>
        <v>Demographic groups, Continual</v>
      </c>
    </row>
    <row r="93" spans="1:3" x14ac:dyDescent="0.15">
      <c r="A93" s="7" t="s">
        <v>59</v>
      </c>
      <c r="B93" s="7" t="s">
        <v>1401</v>
      </c>
      <c r="C93" t="str">
        <f t="shared" si="1"/>
        <v>None, Punctuated</v>
      </c>
    </row>
    <row r="94" spans="1:3" x14ac:dyDescent="0.15">
      <c r="A94" s="7" t="s">
        <v>1400</v>
      </c>
      <c r="B94" s="7" t="s">
        <v>58</v>
      </c>
      <c r="C94" t="str">
        <f t="shared" si="1"/>
        <v>user groups, No</v>
      </c>
    </row>
    <row r="95" spans="1:3" x14ac:dyDescent="0.15">
      <c r="A95" s="7" t="s">
        <v>1404</v>
      </c>
      <c r="B95" s="7" t="s">
        <v>58</v>
      </c>
      <c r="C95" t="str">
        <f t="shared" si="1"/>
        <v>Presence/absence of intervention, No</v>
      </c>
    </row>
    <row r="96" spans="1:3" x14ac:dyDescent="0.15">
      <c r="A96" s="7" t="s">
        <v>1411</v>
      </c>
      <c r="B96" s="7" t="s">
        <v>58</v>
      </c>
      <c r="C96" t="str">
        <f t="shared" si="1"/>
        <v>Projects, No</v>
      </c>
    </row>
    <row r="97" spans="1:3" x14ac:dyDescent="0.15">
      <c r="A97" s="7" t="s">
        <v>1412</v>
      </c>
      <c r="B97" s="7" t="s">
        <v>58</v>
      </c>
      <c r="C97" t="str">
        <f t="shared" si="1"/>
        <v>Sites, No</v>
      </c>
    </row>
    <row r="98" spans="1:3" x14ac:dyDescent="0.15">
      <c r="A98" s="7" t="s">
        <v>1408</v>
      </c>
      <c r="B98" s="7" t="s">
        <v>58</v>
      </c>
      <c r="C98" t="str">
        <f t="shared" si="1"/>
        <v>Demographic groups, No</v>
      </c>
    </row>
    <row r="99" spans="1:3" x14ac:dyDescent="0.15">
      <c r="A99" s="7" t="s">
        <v>1404</v>
      </c>
      <c r="B99" s="7" t="s">
        <v>58</v>
      </c>
      <c r="C99" t="str">
        <f t="shared" si="1"/>
        <v>Presence/absence of intervention, No</v>
      </c>
    </row>
    <row r="100" spans="1:3" x14ac:dyDescent="0.15">
      <c r="A100" s="7" t="s">
        <v>1408</v>
      </c>
      <c r="B100" s="7" t="s">
        <v>58</v>
      </c>
      <c r="C100" t="str">
        <f t="shared" si="1"/>
        <v>Demographic groups, No</v>
      </c>
    </row>
    <row r="101" spans="1:3" x14ac:dyDescent="0.15">
      <c r="A101" s="7" t="s">
        <v>1413</v>
      </c>
      <c r="B101" s="7" t="s">
        <v>1401</v>
      </c>
      <c r="C101" t="str">
        <f t="shared" si="1"/>
        <v>Socio-economic groups/levels, Punctuated</v>
      </c>
    </row>
    <row r="102" spans="1:3" x14ac:dyDescent="0.15">
      <c r="A102" s="7" t="s">
        <v>1408</v>
      </c>
      <c r="B102" s="7" t="s">
        <v>1401</v>
      </c>
      <c r="C102" t="str">
        <f t="shared" si="1"/>
        <v>Demographic groups, Punctuated</v>
      </c>
    </row>
    <row r="103" spans="1:3" x14ac:dyDescent="0.15">
      <c r="A103" s="7" t="s">
        <v>1410</v>
      </c>
      <c r="B103" s="7" t="s">
        <v>1402</v>
      </c>
      <c r="C103" t="str">
        <f t="shared" si="1"/>
        <v>User groups, Continual</v>
      </c>
    </row>
    <row r="104" spans="1:3" x14ac:dyDescent="0.15">
      <c r="A104" s="7" t="s">
        <v>1411</v>
      </c>
      <c r="B104" s="7" t="s">
        <v>1402</v>
      </c>
      <c r="C104" t="str">
        <f t="shared" si="1"/>
        <v>Projects, Continual</v>
      </c>
    </row>
    <row r="105" spans="1:3" x14ac:dyDescent="0.15">
      <c r="A105" s="7" t="s">
        <v>1413</v>
      </c>
      <c r="B105" s="7" t="s">
        <v>1402</v>
      </c>
      <c r="C105" t="str">
        <f t="shared" si="1"/>
        <v>Socio-economic groups/levels, Continual</v>
      </c>
    </row>
    <row r="106" spans="1:3" x14ac:dyDescent="0.15">
      <c r="A106" s="7" t="s">
        <v>1410</v>
      </c>
      <c r="B106" s="7" t="s">
        <v>1402</v>
      </c>
      <c r="C106" t="str">
        <f t="shared" si="1"/>
        <v>User groups, Continual</v>
      </c>
    </row>
    <row r="107" spans="1:3" x14ac:dyDescent="0.15">
      <c r="A107" s="7" t="s">
        <v>1408</v>
      </c>
      <c r="B107" s="7" t="s">
        <v>1402</v>
      </c>
      <c r="C107" t="str">
        <f t="shared" si="1"/>
        <v>Demographic groups, Continual</v>
      </c>
    </row>
    <row r="108" spans="1:3" x14ac:dyDescent="0.15">
      <c r="A108" s="7" t="s">
        <v>59</v>
      </c>
      <c r="B108" s="7" t="s">
        <v>1398</v>
      </c>
      <c r="C108" t="str">
        <f t="shared" si="1"/>
        <v>None, Continuous</v>
      </c>
    </row>
    <row r="109" spans="1:3" x14ac:dyDescent="0.15">
      <c r="A109" s="7" t="s">
        <v>1397</v>
      </c>
      <c r="B109" s="7" t="s">
        <v>58</v>
      </c>
      <c r="C109" t="str">
        <f t="shared" si="1"/>
        <v>projects, No</v>
      </c>
    </row>
    <row r="110" spans="1:3" x14ac:dyDescent="0.15">
      <c r="A110" s="7" t="s">
        <v>1397</v>
      </c>
      <c r="B110" s="7" t="s">
        <v>58</v>
      </c>
      <c r="C110" t="str">
        <f t="shared" si="1"/>
        <v>projects, No</v>
      </c>
    </row>
    <row r="111" spans="1:3" x14ac:dyDescent="0.15">
      <c r="A111" s="7" t="s">
        <v>1397</v>
      </c>
      <c r="B111" s="7" t="s">
        <v>58</v>
      </c>
      <c r="C111" t="str">
        <f t="shared" si="1"/>
        <v>projects, No</v>
      </c>
    </row>
    <row r="112" spans="1:3" x14ac:dyDescent="0.15">
      <c r="A112" s="7" t="s">
        <v>1397</v>
      </c>
      <c r="B112" s="7" t="s">
        <v>58</v>
      </c>
      <c r="C112" t="str">
        <f t="shared" si="1"/>
        <v>projects, No</v>
      </c>
    </row>
    <row r="113" spans="1:3" x14ac:dyDescent="0.15">
      <c r="A113" s="7" t="s">
        <v>1397</v>
      </c>
      <c r="B113" s="7" t="s">
        <v>58</v>
      </c>
      <c r="C113" t="str">
        <f t="shared" si="1"/>
        <v>projects, No</v>
      </c>
    </row>
    <row r="114" spans="1:3" x14ac:dyDescent="0.15">
      <c r="A114" s="7" t="s">
        <v>1397</v>
      </c>
      <c r="B114" s="7" t="s">
        <v>58</v>
      </c>
      <c r="C114" t="str">
        <f t="shared" si="1"/>
        <v>projects, No</v>
      </c>
    </row>
    <row r="115" spans="1:3" x14ac:dyDescent="0.15">
      <c r="A115" s="7" t="s">
        <v>1397</v>
      </c>
      <c r="B115" s="7" t="s">
        <v>58</v>
      </c>
      <c r="C115" t="str">
        <f t="shared" si="1"/>
        <v>projects, No</v>
      </c>
    </row>
    <row r="116" spans="1:3" x14ac:dyDescent="0.15">
      <c r="A116" s="7" t="s">
        <v>1403</v>
      </c>
      <c r="B116" s="7" t="s">
        <v>1398</v>
      </c>
      <c r="C116" t="str">
        <f t="shared" si="1"/>
        <v>sites, Continuous</v>
      </c>
    </row>
    <row r="117" spans="1:3" x14ac:dyDescent="0.15">
      <c r="A117" s="7" t="s">
        <v>1397</v>
      </c>
      <c r="B117" s="7" t="s">
        <v>1398</v>
      </c>
      <c r="C117" t="str">
        <f t="shared" si="1"/>
        <v>projects, Continuous</v>
      </c>
    </row>
    <row r="118" spans="1:3" x14ac:dyDescent="0.15">
      <c r="A118" s="7" t="s">
        <v>1410</v>
      </c>
      <c r="B118" s="7" t="s">
        <v>58</v>
      </c>
      <c r="C118" t="str">
        <f t="shared" si="1"/>
        <v>User groups, No</v>
      </c>
    </row>
    <row r="119" spans="1:3" x14ac:dyDescent="0.15">
      <c r="A119" s="7" t="s">
        <v>1412</v>
      </c>
      <c r="B119" s="7" t="s">
        <v>58</v>
      </c>
      <c r="C119" t="str">
        <f t="shared" si="1"/>
        <v>Sites, No</v>
      </c>
    </row>
    <row r="120" spans="1:3" x14ac:dyDescent="0.15">
      <c r="A120" s="7" t="s">
        <v>1408</v>
      </c>
      <c r="B120" s="7" t="s">
        <v>58</v>
      </c>
      <c r="C120" t="str">
        <f t="shared" si="1"/>
        <v>Demographic groups, No</v>
      </c>
    </row>
    <row r="121" spans="1:3" x14ac:dyDescent="0.15">
      <c r="A121" s="7" t="s">
        <v>1397</v>
      </c>
      <c r="B121" s="7" t="s">
        <v>58</v>
      </c>
      <c r="C121" t="str">
        <f t="shared" si="1"/>
        <v>projects, No</v>
      </c>
    </row>
    <row r="122" spans="1:3" x14ac:dyDescent="0.15">
      <c r="A122" s="7" t="s">
        <v>1403</v>
      </c>
      <c r="B122" s="7" t="s">
        <v>58</v>
      </c>
      <c r="C122" t="str">
        <f t="shared" si="1"/>
        <v>sites, No</v>
      </c>
    </row>
    <row r="123" spans="1:3" x14ac:dyDescent="0.15">
      <c r="A123" s="7" t="s">
        <v>1406</v>
      </c>
      <c r="B123" s="7" t="s">
        <v>58</v>
      </c>
      <c r="C123" t="str">
        <f t="shared" si="1"/>
        <v>demographic groups, No</v>
      </c>
    </row>
    <row r="124" spans="1:3" x14ac:dyDescent="0.15">
      <c r="A124" s="7" t="s">
        <v>1404</v>
      </c>
      <c r="B124" s="7" t="s">
        <v>58</v>
      </c>
      <c r="C124" t="str">
        <f t="shared" si="1"/>
        <v>Presence/absence of intervention, No</v>
      </c>
    </row>
    <row r="125" spans="1:3" x14ac:dyDescent="0.15">
      <c r="A125" s="7" t="s">
        <v>1397</v>
      </c>
      <c r="B125" s="7" t="s">
        <v>1398</v>
      </c>
      <c r="C125" t="str">
        <f t="shared" si="1"/>
        <v>projects, Continuous</v>
      </c>
    </row>
    <row r="126" spans="1:3" x14ac:dyDescent="0.15">
      <c r="A126" s="7" t="s">
        <v>1413</v>
      </c>
      <c r="B126" s="7" t="s">
        <v>58</v>
      </c>
      <c r="C126" t="str">
        <f t="shared" si="1"/>
        <v>Socio-economic groups/levels, No</v>
      </c>
    </row>
    <row r="127" spans="1:3" x14ac:dyDescent="0.15">
      <c r="A127" s="7" t="s">
        <v>1412</v>
      </c>
      <c r="B127" s="7" t="s">
        <v>58</v>
      </c>
      <c r="C127" t="str">
        <f t="shared" si="1"/>
        <v>Sites, No</v>
      </c>
    </row>
    <row r="128" spans="1:3" x14ac:dyDescent="0.15">
      <c r="A128" s="7" t="s">
        <v>1403</v>
      </c>
      <c r="B128" s="7" t="s">
        <v>58</v>
      </c>
      <c r="C128" t="str">
        <f t="shared" si="1"/>
        <v>sites, No</v>
      </c>
    </row>
    <row r="129" spans="1:3" x14ac:dyDescent="0.15">
      <c r="A129" s="7" t="s">
        <v>1403</v>
      </c>
      <c r="B129" s="7" t="s">
        <v>58</v>
      </c>
      <c r="C129" t="str">
        <f t="shared" si="1"/>
        <v>sites, No</v>
      </c>
    </row>
    <row r="130" spans="1:3" x14ac:dyDescent="0.15">
      <c r="A130" s="7" t="s">
        <v>1403</v>
      </c>
      <c r="B130" s="7" t="s">
        <v>1398</v>
      </c>
      <c r="C130" t="str">
        <f t="shared" ref="C130:C193" si="2">A130&amp;", "&amp;B130</f>
        <v>sites, Continuous</v>
      </c>
    </row>
    <row r="131" spans="1:3" x14ac:dyDescent="0.15">
      <c r="A131" s="7" t="s">
        <v>1397</v>
      </c>
      <c r="B131" s="7" t="s">
        <v>58</v>
      </c>
      <c r="C131" t="str">
        <f t="shared" si="2"/>
        <v>projects, No</v>
      </c>
    </row>
    <row r="132" spans="1:3" x14ac:dyDescent="0.15">
      <c r="A132" s="7" t="s">
        <v>1397</v>
      </c>
      <c r="B132" s="7" t="s">
        <v>58</v>
      </c>
      <c r="C132" t="str">
        <f t="shared" si="2"/>
        <v>projects, No</v>
      </c>
    </row>
    <row r="133" spans="1:3" x14ac:dyDescent="0.15">
      <c r="A133" s="7" t="s">
        <v>1397</v>
      </c>
      <c r="B133" s="7" t="s">
        <v>58</v>
      </c>
      <c r="C133" t="str">
        <f t="shared" si="2"/>
        <v>projects, No</v>
      </c>
    </row>
    <row r="134" spans="1:3" x14ac:dyDescent="0.15">
      <c r="A134" s="7" t="s">
        <v>1397</v>
      </c>
      <c r="B134" s="7" t="s">
        <v>58</v>
      </c>
      <c r="C134" t="str">
        <f t="shared" si="2"/>
        <v>projects, No</v>
      </c>
    </row>
    <row r="135" spans="1:3" x14ac:dyDescent="0.15">
      <c r="A135" s="7" t="s">
        <v>1413</v>
      </c>
      <c r="B135" s="7" t="s">
        <v>1402</v>
      </c>
      <c r="C135" t="str">
        <f t="shared" si="2"/>
        <v>Socio-economic groups/levels, Continual</v>
      </c>
    </row>
    <row r="136" spans="1:3" x14ac:dyDescent="0.15">
      <c r="A136" s="7" t="s">
        <v>1412</v>
      </c>
      <c r="B136" s="7" t="s">
        <v>1402</v>
      </c>
      <c r="C136" t="str">
        <f t="shared" si="2"/>
        <v>Sites, Continual</v>
      </c>
    </row>
    <row r="137" spans="1:3" x14ac:dyDescent="0.15">
      <c r="A137" s="7" t="s">
        <v>1403</v>
      </c>
      <c r="B137" s="7" t="s">
        <v>1398</v>
      </c>
      <c r="C137" t="str">
        <f t="shared" si="2"/>
        <v>sites, Continuous</v>
      </c>
    </row>
    <row r="138" spans="1:3" x14ac:dyDescent="0.15">
      <c r="A138" s="7" t="s">
        <v>1413</v>
      </c>
      <c r="B138" s="7" t="s">
        <v>58</v>
      </c>
      <c r="C138" t="str">
        <f t="shared" si="2"/>
        <v>Socio-economic groups/levels, No</v>
      </c>
    </row>
    <row r="139" spans="1:3" x14ac:dyDescent="0.15">
      <c r="A139" s="7" t="s">
        <v>1409</v>
      </c>
      <c r="B139" s="7" t="s">
        <v>58</v>
      </c>
      <c r="C139" t="str">
        <f t="shared" si="2"/>
        <v>Cultural/ethnic groups, No</v>
      </c>
    </row>
    <row r="140" spans="1:3" x14ac:dyDescent="0.15">
      <c r="A140" s="7" t="s">
        <v>1412</v>
      </c>
      <c r="B140" s="7" t="s">
        <v>58</v>
      </c>
      <c r="C140" t="str">
        <f t="shared" si="2"/>
        <v>Sites, No</v>
      </c>
    </row>
    <row r="141" spans="1:3" x14ac:dyDescent="0.15">
      <c r="A141" s="7" t="s">
        <v>1403</v>
      </c>
      <c r="B141" s="7" t="s">
        <v>58</v>
      </c>
      <c r="C141" t="str">
        <f t="shared" si="2"/>
        <v>sites, No</v>
      </c>
    </row>
    <row r="142" spans="1:3" x14ac:dyDescent="0.15">
      <c r="A142" s="7" t="s">
        <v>1413</v>
      </c>
      <c r="B142" s="7" t="s">
        <v>1402</v>
      </c>
      <c r="C142" t="str">
        <f t="shared" si="2"/>
        <v>Socio-economic groups/levels, Continual</v>
      </c>
    </row>
    <row r="143" spans="1:3" x14ac:dyDescent="0.15">
      <c r="A143" s="7" t="s">
        <v>1411</v>
      </c>
      <c r="B143" s="7" t="s">
        <v>1402</v>
      </c>
      <c r="C143" t="str">
        <f t="shared" si="2"/>
        <v>Projects, Continual</v>
      </c>
    </row>
    <row r="144" spans="1:3" x14ac:dyDescent="0.15">
      <c r="A144" s="7" t="s">
        <v>1412</v>
      </c>
      <c r="B144" s="7" t="s">
        <v>1402</v>
      </c>
      <c r="C144" t="str">
        <f t="shared" si="2"/>
        <v>Sites, Continual</v>
      </c>
    </row>
    <row r="145" spans="1:3" x14ac:dyDescent="0.15">
      <c r="A145" s="7" t="s">
        <v>1408</v>
      </c>
      <c r="B145" s="7" t="s">
        <v>58</v>
      </c>
      <c r="C145" t="str">
        <f t="shared" si="2"/>
        <v>Demographic groups, No</v>
      </c>
    </row>
    <row r="146" spans="1:3" x14ac:dyDescent="0.15">
      <c r="A146" s="7" t="s">
        <v>1404</v>
      </c>
      <c r="B146" s="7" t="s">
        <v>58</v>
      </c>
      <c r="C146" t="str">
        <f t="shared" si="2"/>
        <v>Presence/absence of intervention, No</v>
      </c>
    </row>
    <row r="147" spans="1:3" x14ac:dyDescent="0.15">
      <c r="A147" s="7" t="s">
        <v>1410</v>
      </c>
      <c r="B147" s="7" t="s">
        <v>58</v>
      </c>
      <c r="C147" t="str">
        <f t="shared" si="2"/>
        <v>User groups, No</v>
      </c>
    </row>
    <row r="148" spans="1:3" x14ac:dyDescent="0.15">
      <c r="A148" s="7" t="s">
        <v>1412</v>
      </c>
      <c r="B148" s="7" t="s">
        <v>58</v>
      </c>
      <c r="C148" t="str">
        <f t="shared" si="2"/>
        <v>Sites, No</v>
      </c>
    </row>
    <row r="149" spans="1:3" x14ac:dyDescent="0.15">
      <c r="A149" s="7" t="s">
        <v>1403</v>
      </c>
      <c r="B149" s="7" t="s">
        <v>58</v>
      </c>
      <c r="C149" t="str">
        <f t="shared" si="2"/>
        <v>sites, No</v>
      </c>
    </row>
    <row r="150" spans="1:3" x14ac:dyDescent="0.15">
      <c r="A150" s="7" t="s">
        <v>59</v>
      </c>
      <c r="B150" s="7" t="s">
        <v>1398</v>
      </c>
      <c r="C150" t="str">
        <f t="shared" si="2"/>
        <v>None, Continuous</v>
      </c>
    </row>
    <row r="151" spans="1:3" x14ac:dyDescent="0.15">
      <c r="A151" s="7" t="s">
        <v>59</v>
      </c>
      <c r="B151" s="7" t="s">
        <v>1398</v>
      </c>
      <c r="C151" t="str">
        <f t="shared" si="2"/>
        <v>None, Continuous</v>
      </c>
    </row>
    <row r="152" spans="1:3" x14ac:dyDescent="0.15">
      <c r="A152" s="7" t="s">
        <v>59</v>
      </c>
      <c r="B152" s="7" t="s">
        <v>1398</v>
      </c>
      <c r="C152" t="str">
        <f t="shared" si="2"/>
        <v>None, Continuous</v>
      </c>
    </row>
    <row r="153" spans="1:3" x14ac:dyDescent="0.15">
      <c r="A153" s="7" t="s">
        <v>1404</v>
      </c>
      <c r="B153" s="7" t="s">
        <v>58</v>
      </c>
      <c r="C153" t="str">
        <f t="shared" si="2"/>
        <v>Presence/absence of intervention, No</v>
      </c>
    </row>
    <row r="154" spans="1:3" x14ac:dyDescent="0.15">
      <c r="A154" s="7" t="s">
        <v>1403</v>
      </c>
      <c r="B154" s="7" t="s">
        <v>58</v>
      </c>
      <c r="C154" t="str">
        <f t="shared" si="2"/>
        <v>sites, No</v>
      </c>
    </row>
    <row r="155" spans="1:3" x14ac:dyDescent="0.15">
      <c r="A155" s="7" t="s">
        <v>1397</v>
      </c>
      <c r="B155" s="7" t="s">
        <v>1398</v>
      </c>
      <c r="C155" t="str">
        <f t="shared" si="2"/>
        <v>projects, Continuous</v>
      </c>
    </row>
    <row r="156" spans="1:3" x14ac:dyDescent="0.15">
      <c r="A156" s="7" t="s">
        <v>1410</v>
      </c>
      <c r="B156" s="7" t="s">
        <v>58</v>
      </c>
      <c r="C156" t="str">
        <f t="shared" si="2"/>
        <v>User groups, No</v>
      </c>
    </row>
    <row r="157" spans="1:3" x14ac:dyDescent="0.15">
      <c r="A157" s="7" t="s">
        <v>1397</v>
      </c>
      <c r="B157" s="7" t="s">
        <v>58</v>
      </c>
      <c r="C157" t="str">
        <f t="shared" si="2"/>
        <v>projects, No</v>
      </c>
    </row>
    <row r="158" spans="1:3" x14ac:dyDescent="0.15">
      <c r="A158" s="7" t="s">
        <v>1414</v>
      </c>
      <c r="B158" s="7" t="s">
        <v>58</v>
      </c>
      <c r="C158" t="str">
        <f t="shared" si="2"/>
        <v>socio-economic, No</v>
      </c>
    </row>
    <row r="159" spans="1:3" x14ac:dyDescent="0.15">
      <c r="A159" s="7" t="s">
        <v>1410</v>
      </c>
      <c r="B159" s="7" t="s">
        <v>1401</v>
      </c>
      <c r="C159" t="str">
        <f t="shared" si="2"/>
        <v>User groups, Punctuated</v>
      </c>
    </row>
    <row r="160" spans="1:3" x14ac:dyDescent="0.15">
      <c r="A160" s="7" t="s">
        <v>1404</v>
      </c>
      <c r="B160" s="7" t="s">
        <v>1401</v>
      </c>
      <c r="C160" t="str">
        <f t="shared" si="2"/>
        <v>Presence/absence of intervention, Punctuated</v>
      </c>
    </row>
    <row r="161" spans="1:3" x14ac:dyDescent="0.15">
      <c r="A161" s="7" t="s">
        <v>1413</v>
      </c>
      <c r="B161" s="7" t="s">
        <v>1401</v>
      </c>
      <c r="C161" t="str">
        <f t="shared" si="2"/>
        <v>Socio-economic groups/levels, Punctuated</v>
      </c>
    </row>
    <row r="162" spans="1:3" x14ac:dyDescent="0.15">
      <c r="A162" s="7" t="s">
        <v>1412</v>
      </c>
      <c r="B162" s="7" t="s">
        <v>1401</v>
      </c>
      <c r="C162" t="str">
        <f t="shared" si="2"/>
        <v>Sites, Punctuated</v>
      </c>
    </row>
    <row r="163" spans="1:3" x14ac:dyDescent="0.15">
      <c r="A163" s="7" t="s">
        <v>1413</v>
      </c>
      <c r="B163" s="7" t="s">
        <v>58</v>
      </c>
      <c r="C163" t="str">
        <f t="shared" si="2"/>
        <v>Socio-economic groups/levels, No</v>
      </c>
    </row>
    <row r="164" spans="1:3" x14ac:dyDescent="0.15">
      <c r="A164" s="7" t="s">
        <v>1412</v>
      </c>
      <c r="B164" s="7" t="s">
        <v>58</v>
      </c>
      <c r="C164" t="str">
        <f t="shared" si="2"/>
        <v>Sites, No</v>
      </c>
    </row>
    <row r="165" spans="1:3" x14ac:dyDescent="0.15">
      <c r="A165" s="7" t="s">
        <v>1408</v>
      </c>
      <c r="B165" s="7" t="s">
        <v>58</v>
      </c>
      <c r="C165" t="str">
        <f t="shared" si="2"/>
        <v>Demographic groups, No</v>
      </c>
    </row>
    <row r="166" spans="1:3" x14ac:dyDescent="0.15">
      <c r="A166" s="7" t="s">
        <v>1403</v>
      </c>
      <c r="B166" s="7" t="s">
        <v>1398</v>
      </c>
      <c r="C166" t="str">
        <f t="shared" si="2"/>
        <v>sites, Continuous</v>
      </c>
    </row>
    <row r="167" spans="1:3" x14ac:dyDescent="0.15">
      <c r="A167" s="7" t="s">
        <v>1410</v>
      </c>
      <c r="B167" s="7" t="s">
        <v>1401</v>
      </c>
      <c r="C167" t="str">
        <f t="shared" si="2"/>
        <v>User groups, Punctuated</v>
      </c>
    </row>
    <row r="168" spans="1:3" x14ac:dyDescent="0.15">
      <c r="A168" s="7" t="s">
        <v>1408</v>
      </c>
      <c r="B168" s="7" t="s">
        <v>1401</v>
      </c>
      <c r="C168" t="str">
        <f t="shared" si="2"/>
        <v>Demographic groups, Punctuated</v>
      </c>
    </row>
    <row r="169" spans="1:3" x14ac:dyDescent="0.15">
      <c r="A169" s="7" t="s">
        <v>1397</v>
      </c>
      <c r="B169" s="7" t="s">
        <v>58</v>
      </c>
      <c r="C169" t="str">
        <f t="shared" si="2"/>
        <v>projects, No</v>
      </c>
    </row>
    <row r="170" spans="1:3" x14ac:dyDescent="0.15">
      <c r="A170" s="7" t="s">
        <v>1405</v>
      </c>
      <c r="B170" s="7" t="s">
        <v>58</v>
      </c>
      <c r="C170" t="str">
        <f t="shared" si="2"/>
        <v>Presence/Absence of intervention, No</v>
      </c>
    </row>
    <row r="171" spans="1:3" x14ac:dyDescent="0.15">
      <c r="A171" s="7" t="s">
        <v>1410</v>
      </c>
      <c r="B171" s="7" t="s">
        <v>58</v>
      </c>
      <c r="C171" t="str">
        <f t="shared" si="2"/>
        <v>User groups, No</v>
      </c>
    </row>
    <row r="172" spans="1:3" x14ac:dyDescent="0.15">
      <c r="A172" s="7" t="s">
        <v>1412</v>
      </c>
      <c r="B172" s="7" t="s">
        <v>58</v>
      </c>
      <c r="C172" t="str">
        <f t="shared" si="2"/>
        <v>Sites, No</v>
      </c>
    </row>
    <row r="173" spans="1:3" x14ac:dyDescent="0.15">
      <c r="A173" s="7" t="s">
        <v>1408</v>
      </c>
      <c r="B173" s="7" t="s">
        <v>58</v>
      </c>
      <c r="C173" t="str">
        <f t="shared" si="2"/>
        <v>Demographic groups, No</v>
      </c>
    </row>
    <row r="174" spans="1:3" x14ac:dyDescent="0.15">
      <c r="A174" s="7" t="s">
        <v>1403</v>
      </c>
      <c r="B174" s="7" t="s">
        <v>1398</v>
      </c>
      <c r="C174" t="str">
        <f t="shared" si="2"/>
        <v>sites, Continuous</v>
      </c>
    </row>
    <row r="175" spans="1:3" x14ac:dyDescent="0.15">
      <c r="A175" s="7" t="s">
        <v>1410</v>
      </c>
      <c r="B175" s="7" t="s">
        <v>1401</v>
      </c>
      <c r="C175" t="str">
        <f t="shared" si="2"/>
        <v>User groups, Punctuated</v>
      </c>
    </row>
    <row r="176" spans="1:3" x14ac:dyDescent="0.15">
      <c r="A176" s="7" t="s">
        <v>1404</v>
      </c>
      <c r="B176" s="7" t="s">
        <v>58</v>
      </c>
      <c r="C176" t="str">
        <f t="shared" si="2"/>
        <v>Presence/absence of intervention, No</v>
      </c>
    </row>
    <row r="177" spans="1:3" x14ac:dyDescent="0.15">
      <c r="A177" s="7" t="s">
        <v>1413</v>
      </c>
      <c r="B177" s="7" t="s">
        <v>58</v>
      </c>
      <c r="C177" t="str">
        <f t="shared" si="2"/>
        <v>Socio-economic groups/levels, No</v>
      </c>
    </row>
    <row r="178" spans="1:3" x14ac:dyDescent="0.15">
      <c r="A178" s="7" t="s">
        <v>1408</v>
      </c>
      <c r="B178" s="7" t="s">
        <v>58</v>
      </c>
      <c r="C178" t="str">
        <f t="shared" si="2"/>
        <v>Demographic groups, No</v>
      </c>
    </row>
    <row r="179" spans="1:3" x14ac:dyDescent="0.15">
      <c r="A179" s="7" t="s">
        <v>1404</v>
      </c>
      <c r="B179" s="7" t="s">
        <v>58</v>
      </c>
      <c r="C179" t="str">
        <f t="shared" si="2"/>
        <v>Presence/absence of intervention, No</v>
      </c>
    </row>
    <row r="180" spans="1:3" x14ac:dyDescent="0.15">
      <c r="A180" s="7" t="s">
        <v>1407</v>
      </c>
      <c r="B180" s="7" t="s">
        <v>58</v>
      </c>
      <c r="C180" t="str">
        <f t="shared" si="2"/>
        <v>cultural/ethnic groups, No</v>
      </c>
    </row>
    <row r="181" spans="1:3" x14ac:dyDescent="0.15">
      <c r="A181" s="7" t="s">
        <v>1410</v>
      </c>
      <c r="B181" s="7" t="s">
        <v>58</v>
      </c>
      <c r="C181" t="str">
        <f t="shared" si="2"/>
        <v>User groups, No</v>
      </c>
    </row>
    <row r="182" spans="1:3" x14ac:dyDescent="0.15">
      <c r="A182" s="7" t="s">
        <v>1409</v>
      </c>
      <c r="B182" s="7" t="s">
        <v>58</v>
      </c>
      <c r="C182" t="str">
        <f t="shared" si="2"/>
        <v>Cultural/ethnic groups, No</v>
      </c>
    </row>
    <row r="183" spans="1:3" x14ac:dyDescent="0.15">
      <c r="A183" s="7" t="s">
        <v>1408</v>
      </c>
      <c r="B183" s="7" t="s">
        <v>58</v>
      </c>
      <c r="C183" t="str">
        <f t="shared" si="2"/>
        <v>Demographic groups, No</v>
      </c>
    </row>
    <row r="184" spans="1:3" x14ac:dyDescent="0.15">
      <c r="A184" s="7" t="s">
        <v>1397</v>
      </c>
      <c r="B184" s="7" t="s">
        <v>58</v>
      </c>
      <c r="C184" t="str">
        <f t="shared" si="2"/>
        <v>projects, No</v>
      </c>
    </row>
    <row r="185" spans="1:3" x14ac:dyDescent="0.15">
      <c r="A185" s="7" t="s">
        <v>1410</v>
      </c>
      <c r="B185" s="7" t="s">
        <v>58</v>
      </c>
      <c r="C185" t="str">
        <f t="shared" si="2"/>
        <v>User groups, No</v>
      </c>
    </row>
    <row r="186" spans="1:3" x14ac:dyDescent="0.15">
      <c r="A186" s="7" t="s">
        <v>1411</v>
      </c>
      <c r="B186" s="7" t="s">
        <v>58</v>
      </c>
      <c r="C186" t="str">
        <f t="shared" si="2"/>
        <v>Projects, No</v>
      </c>
    </row>
    <row r="187" spans="1:3" x14ac:dyDescent="0.15">
      <c r="A187" s="7" t="s">
        <v>1412</v>
      </c>
      <c r="B187" s="7" t="s">
        <v>58</v>
      </c>
      <c r="C187" t="str">
        <f t="shared" si="2"/>
        <v>Sites, No</v>
      </c>
    </row>
    <row r="188" spans="1:3" x14ac:dyDescent="0.15">
      <c r="A188" s="7" t="s">
        <v>1411</v>
      </c>
      <c r="B188" s="7" t="s">
        <v>58</v>
      </c>
      <c r="C188" t="str">
        <f t="shared" si="2"/>
        <v>Projects, No</v>
      </c>
    </row>
    <row r="189" spans="1:3" x14ac:dyDescent="0.15">
      <c r="A189" s="7" t="s">
        <v>1404</v>
      </c>
      <c r="B189" s="7" t="s">
        <v>58</v>
      </c>
      <c r="C189" t="str">
        <f t="shared" si="2"/>
        <v>Presence/absence of intervention, No</v>
      </c>
    </row>
    <row r="190" spans="1:3" x14ac:dyDescent="0.15">
      <c r="A190" s="7" t="s">
        <v>1410</v>
      </c>
      <c r="B190" s="7" t="s">
        <v>58</v>
      </c>
      <c r="C190" t="str">
        <f t="shared" si="2"/>
        <v>User groups, No</v>
      </c>
    </row>
    <row r="191" spans="1:3" x14ac:dyDescent="0.15">
      <c r="A191" s="7" t="s">
        <v>1412</v>
      </c>
      <c r="B191" s="7" t="s">
        <v>58</v>
      </c>
      <c r="C191" t="str">
        <f t="shared" si="2"/>
        <v>Sites, No</v>
      </c>
    </row>
    <row r="192" spans="1:3" x14ac:dyDescent="0.15">
      <c r="A192" s="7" t="s">
        <v>1397</v>
      </c>
      <c r="B192" s="7" t="s">
        <v>58</v>
      </c>
      <c r="C192" t="str">
        <f t="shared" si="2"/>
        <v>projects, No</v>
      </c>
    </row>
    <row r="193" spans="1:3" x14ac:dyDescent="0.15">
      <c r="A193" s="7" t="s">
        <v>1404</v>
      </c>
      <c r="B193" s="7" t="s">
        <v>1401</v>
      </c>
      <c r="C193" t="str">
        <f t="shared" si="2"/>
        <v>Presence/absence of intervention, Punctuated</v>
      </c>
    </row>
    <row r="194" spans="1:3" x14ac:dyDescent="0.15">
      <c r="A194" s="7" t="s">
        <v>1403</v>
      </c>
      <c r="B194" s="7" t="s">
        <v>1401</v>
      </c>
      <c r="C194" t="str">
        <f t="shared" ref="C194:C257" si="3">A194&amp;", "&amp;B194</f>
        <v>sites, Punctuated</v>
      </c>
    </row>
    <row r="195" spans="1:3" x14ac:dyDescent="0.15">
      <c r="A195" s="7" t="s">
        <v>1403</v>
      </c>
      <c r="B195" s="7" t="s">
        <v>58</v>
      </c>
      <c r="C195" t="str">
        <f t="shared" si="3"/>
        <v>sites, No</v>
      </c>
    </row>
    <row r="196" spans="1:3" x14ac:dyDescent="0.15">
      <c r="A196" s="7" t="s">
        <v>1397</v>
      </c>
      <c r="B196" s="7" t="s">
        <v>1401</v>
      </c>
      <c r="C196" t="str">
        <f t="shared" si="3"/>
        <v>projects, Punctuated</v>
      </c>
    </row>
    <row r="197" spans="1:3" x14ac:dyDescent="0.15">
      <c r="A197" s="7" t="s">
        <v>1397</v>
      </c>
      <c r="B197" s="7" t="s">
        <v>1401</v>
      </c>
      <c r="C197" t="str">
        <f t="shared" si="3"/>
        <v>projects, Punctuated</v>
      </c>
    </row>
    <row r="198" spans="1:3" x14ac:dyDescent="0.15">
      <c r="A198" s="7" t="s">
        <v>1397</v>
      </c>
      <c r="B198" s="7" t="s">
        <v>58</v>
      </c>
      <c r="C198" t="str">
        <f t="shared" si="3"/>
        <v>projects, No</v>
      </c>
    </row>
    <row r="199" spans="1:3" x14ac:dyDescent="0.15">
      <c r="A199" s="7" t="s">
        <v>1405</v>
      </c>
      <c r="B199" s="7" t="s">
        <v>1401</v>
      </c>
      <c r="C199" t="str">
        <f t="shared" si="3"/>
        <v>Presence/Absence of intervention, Punctuated</v>
      </c>
    </row>
    <row r="200" spans="1:3" x14ac:dyDescent="0.15">
      <c r="A200" s="7" t="s">
        <v>1414</v>
      </c>
      <c r="B200" s="7" t="s">
        <v>58</v>
      </c>
      <c r="C200" t="str">
        <f t="shared" si="3"/>
        <v>socio-economic, No</v>
      </c>
    </row>
    <row r="201" spans="1:3" x14ac:dyDescent="0.15">
      <c r="A201" s="7" t="s">
        <v>1412</v>
      </c>
      <c r="B201" s="7" t="s">
        <v>58</v>
      </c>
      <c r="C201" t="str">
        <f t="shared" si="3"/>
        <v>Sites, No</v>
      </c>
    </row>
    <row r="202" spans="1:3" x14ac:dyDescent="0.15">
      <c r="A202" s="7" t="s">
        <v>1400</v>
      </c>
      <c r="B202" s="7" t="s">
        <v>58</v>
      </c>
      <c r="C202" t="str">
        <f t="shared" si="3"/>
        <v>user groups, No</v>
      </c>
    </row>
    <row r="203" spans="1:3" x14ac:dyDescent="0.15">
      <c r="A203" s="7" t="s">
        <v>1404</v>
      </c>
      <c r="B203" s="7" t="s">
        <v>1398</v>
      </c>
      <c r="C203" t="str">
        <f t="shared" si="3"/>
        <v>Presence/absence of intervention, Continuous</v>
      </c>
    </row>
    <row r="204" spans="1:3" x14ac:dyDescent="0.15">
      <c r="A204" s="7" t="s">
        <v>1410</v>
      </c>
      <c r="B204" s="7" t="s">
        <v>1401</v>
      </c>
      <c r="C204" t="str">
        <f t="shared" si="3"/>
        <v>User groups, Punctuated</v>
      </c>
    </row>
    <row r="205" spans="1:3" x14ac:dyDescent="0.15">
      <c r="A205" s="7" t="s">
        <v>1410</v>
      </c>
      <c r="B205" s="7" t="s">
        <v>1401</v>
      </c>
      <c r="C205" t="str">
        <f t="shared" si="3"/>
        <v>User groups, Punctuated</v>
      </c>
    </row>
    <row r="206" spans="1:3" x14ac:dyDescent="0.15">
      <c r="A206" s="7" t="s">
        <v>1412</v>
      </c>
      <c r="B206" s="7" t="s">
        <v>1401</v>
      </c>
      <c r="C206" t="str">
        <f t="shared" si="3"/>
        <v>Sites, Punctuated</v>
      </c>
    </row>
    <row r="207" spans="1:3" x14ac:dyDescent="0.15">
      <c r="A207" s="7" t="s">
        <v>1397</v>
      </c>
      <c r="B207" s="7" t="s">
        <v>58</v>
      </c>
      <c r="C207" t="str">
        <f t="shared" si="3"/>
        <v>projects, No</v>
      </c>
    </row>
    <row r="208" spans="1:3" x14ac:dyDescent="0.15">
      <c r="A208" s="7" t="s">
        <v>1397</v>
      </c>
      <c r="B208" s="7" t="s">
        <v>58</v>
      </c>
      <c r="C208" t="str">
        <f t="shared" si="3"/>
        <v>projects, No</v>
      </c>
    </row>
    <row r="209" spans="1:3" x14ac:dyDescent="0.15">
      <c r="A209" s="7" t="s">
        <v>1404</v>
      </c>
      <c r="B209" s="7" t="s">
        <v>1402</v>
      </c>
      <c r="C209" t="str">
        <f t="shared" si="3"/>
        <v>Presence/absence of intervention, Continual</v>
      </c>
    </row>
    <row r="210" spans="1:3" x14ac:dyDescent="0.15">
      <c r="A210" s="7" t="s">
        <v>1410</v>
      </c>
      <c r="B210" s="7" t="s">
        <v>1402</v>
      </c>
      <c r="C210" t="str">
        <f t="shared" si="3"/>
        <v>User groups, Continual</v>
      </c>
    </row>
    <row r="211" spans="1:3" x14ac:dyDescent="0.15">
      <c r="A211" s="7" t="s">
        <v>1411</v>
      </c>
      <c r="B211" s="7" t="s">
        <v>1402</v>
      </c>
      <c r="C211" t="str">
        <f t="shared" si="3"/>
        <v>Projects, Continual</v>
      </c>
    </row>
    <row r="212" spans="1:3" x14ac:dyDescent="0.15">
      <c r="A212" s="7" t="s">
        <v>1404</v>
      </c>
      <c r="B212" s="7" t="s">
        <v>1402</v>
      </c>
      <c r="C212" t="str">
        <f t="shared" si="3"/>
        <v>Presence/absence of intervention, Continual</v>
      </c>
    </row>
    <row r="213" spans="1:3" x14ac:dyDescent="0.15">
      <c r="A213" s="7" t="s">
        <v>1410</v>
      </c>
      <c r="B213" s="7" t="s">
        <v>1402</v>
      </c>
      <c r="C213" t="str">
        <f t="shared" si="3"/>
        <v>User groups, Continual</v>
      </c>
    </row>
    <row r="214" spans="1:3" x14ac:dyDescent="0.15">
      <c r="A214" s="7" t="s">
        <v>1411</v>
      </c>
      <c r="B214" s="7" t="s">
        <v>1402</v>
      </c>
      <c r="C214" t="str">
        <f t="shared" si="3"/>
        <v>Projects, Continual</v>
      </c>
    </row>
    <row r="215" spans="1:3" x14ac:dyDescent="0.15">
      <c r="A215" s="7" t="s">
        <v>1404</v>
      </c>
      <c r="B215" s="7" t="s">
        <v>1402</v>
      </c>
      <c r="C215" t="str">
        <f t="shared" si="3"/>
        <v>Presence/absence of intervention, Continual</v>
      </c>
    </row>
    <row r="216" spans="1:3" x14ac:dyDescent="0.15">
      <c r="A216" s="7" t="s">
        <v>1410</v>
      </c>
      <c r="B216" s="7" t="s">
        <v>1402</v>
      </c>
      <c r="C216" t="str">
        <f t="shared" si="3"/>
        <v>User groups, Continual</v>
      </c>
    </row>
    <row r="217" spans="1:3" x14ac:dyDescent="0.15">
      <c r="A217" s="7" t="s">
        <v>1411</v>
      </c>
      <c r="B217" s="7" t="s">
        <v>1402</v>
      </c>
      <c r="C217" t="str">
        <f t="shared" si="3"/>
        <v>Projects, Continual</v>
      </c>
    </row>
    <row r="218" spans="1:3" x14ac:dyDescent="0.15">
      <c r="A218" s="7" t="s">
        <v>1397</v>
      </c>
      <c r="B218" s="7" t="s">
        <v>58</v>
      </c>
      <c r="C218" t="str">
        <f t="shared" si="3"/>
        <v>projects, No</v>
      </c>
    </row>
    <row r="219" spans="1:3" x14ac:dyDescent="0.15">
      <c r="A219" s="7" t="s">
        <v>1403</v>
      </c>
      <c r="B219" s="7" t="s">
        <v>58</v>
      </c>
      <c r="C219" t="str">
        <f t="shared" si="3"/>
        <v>sites, No</v>
      </c>
    </row>
    <row r="220" spans="1:3" x14ac:dyDescent="0.15">
      <c r="A220" s="7" t="s">
        <v>1410</v>
      </c>
      <c r="B220" s="7" t="s">
        <v>58</v>
      </c>
      <c r="C220" t="str">
        <f t="shared" si="3"/>
        <v>User groups, No</v>
      </c>
    </row>
    <row r="221" spans="1:3" x14ac:dyDescent="0.15">
      <c r="A221" s="7" t="s">
        <v>1412</v>
      </c>
      <c r="B221" s="7" t="s">
        <v>58</v>
      </c>
      <c r="C221" t="str">
        <f t="shared" si="3"/>
        <v>Sites, No</v>
      </c>
    </row>
    <row r="222" spans="1:3" x14ac:dyDescent="0.15">
      <c r="A222" s="7" t="s">
        <v>1403</v>
      </c>
      <c r="B222" s="7" t="s">
        <v>58</v>
      </c>
      <c r="C222" t="str">
        <f t="shared" si="3"/>
        <v>sites, No</v>
      </c>
    </row>
    <row r="223" spans="1:3" x14ac:dyDescent="0.15">
      <c r="A223" s="7" t="s">
        <v>1400</v>
      </c>
      <c r="B223" s="7" t="s">
        <v>1398</v>
      </c>
      <c r="C223" t="str">
        <f t="shared" si="3"/>
        <v>user groups, Continuous</v>
      </c>
    </row>
    <row r="224" spans="1:3" x14ac:dyDescent="0.15">
      <c r="A224" s="7" t="s">
        <v>1403</v>
      </c>
      <c r="B224" s="7" t="s">
        <v>1398</v>
      </c>
      <c r="C224" t="str">
        <f t="shared" si="3"/>
        <v>sites, Continuous</v>
      </c>
    </row>
    <row r="225" spans="1:3" x14ac:dyDescent="0.15">
      <c r="A225" s="7" t="s">
        <v>1400</v>
      </c>
      <c r="B225" s="7" t="s">
        <v>1398</v>
      </c>
      <c r="C225" t="str">
        <f t="shared" si="3"/>
        <v>user groups, Continuous</v>
      </c>
    </row>
    <row r="226" spans="1:3" x14ac:dyDescent="0.15">
      <c r="A226" s="7" t="s">
        <v>1397</v>
      </c>
      <c r="B226" s="7" t="s">
        <v>58</v>
      </c>
      <c r="C226" t="str">
        <f t="shared" si="3"/>
        <v>projects, No</v>
      </c>
    </row>
    <row r="227" spans="1:3" x14ac:dyDescent="0.15">
      <c r="A227" s="7" t="s">
        <v>1403</v>
      </c>
      <c r="B227" s="7" t="s">
        <v>58</v>
      </c>
      <c r="C227" t="str">
        <f t="shared" si="3"/>
        <v>sites, No</v>
      </c>
    </row>
    <row r="228" spans="1:3" x14ac:dyDescent="0.15">
      <c r="A228" s="7" t="s">
        <v>1404</v>
      </c>
      <c r="B228" s="7" t="s">
        <v>58</v>
      </c>
      <c r="C228" t="str">
        <f t="shared" si="3"/>
        <v>Presence/absence of intervention, No</v>
      </c>
    </row>
    <row r="229" spans="1:3" x14ac:dyDescent="0.15">
      <c r="A229" s="7" t="s">
        <v>59</v>
      </c>
      <c r="B229" s="7" t="s">
        <v>1398</v>
      </c>
      <c r="C229" t="str">
        <f t="shared" si="3"/>
        <v>None, Continuous</v>
      </c>
    </row>
    <row r="230" spans="1:3" x14ac:dyDescent="0.15">
      <c r="A230" s="7" t="s">
        <v>1404</v>
      </c>
      <c r="B230" s="7" t="s">
        <v>1401</v>
      </c>
      <c r="C230" t="str">
        <f t="shared" si="3"/>
        <v>Presence/absence of intervention, Punctuated</v>
      </c>
    </row>
    <row r="231" spans="1:3" x14ac:dyDescent="0.15">
      <c r="A231" s="7" t="s">
        <v>1403</v>
      </c>
      <c r="B231" s="7" t="s">
        <v>58</v>
      </c>
      <c r="C231" t="str">
        <f t="shared" si="3"/>
        <v>sites, No</v>
      </c>
    </row>
    <row r="232" spans="1:3" x14ac:dyDescent="0.15">
      <c r="A232" s="7" t="s">
        <v>1403</v>
      </c>
      <c r="B232" s="7" t="s">
        <v>58</v>
      </c>
      <c r="C232" t="str">
        <f t="shared" si="3"/>
        <v>sites, No</v>
      </c>
    </row>
    <row r="233" spans="1:3" x14ac:dyDescent="0.15">
      <c r="A233" s="7" t="s">
        <v>1396</v>
      </c>
      <c r="B233" s="7" t="s">
        <v>1401</v>
      </c>
      <c r="C233" t="str">
        <f t="shared" si="3"/>
        <v>socio-economic groups, Punctuated</v>
      </c>
    </row>
    <row r="234" spans="1:3" x14ac:dyDescent="0.15">
      <c r="A234" s="7" t="s">
        <v>1396</v>
      </c>
      <c r="B234" s="7" t="s">
        <v>1401</v>
      </c>
      <c r="C234" t="str">
        <f t="shared" si="3"/>
        <v>socio-economic groups, Punctuated</v>
      </c>
    </row>
    <row r="235" spans="1:3" x14ac:dyDescent="0.15">
      <c r="A235" s="7" t="s">
        <v>1397</v>
      </c>
      <c r="B235" s="7" t="s">
        <v>1401</v>
      </c>
      <c r="C235" t="str">
        <f t="shared" si="3"/>
        <v>projects, Punctuated</v>
      </c>
    </row>
    <row r="236" spans="1:3" x14ac:dyDescent="0.15">
      <c r="A236" s="7" t="s">
        <v>1403</v>
      </c>
      <c r="B236" s="7" t="s">
        <v>1401</v>
      </c>
      <c r="C236" t="str">
        <f t="shared" si="3"/>
        <v>sites, Punctuated</v>
      </c>
    </row>
    <row r="237" spans="1:3" x14ac:dyDescent="0.15">
      <c r="A237" s="7" t="s">
        <v>1403</v>
      </c>
      <c r="B237" s="7" t="s">
        <v>58</v>
      </c>
      <c r="C237" t="str">
        <f t="shared" si="3"/>
        <v>sites, No</v>
      </c>
    </row>
    <row r="238" spans="1:3" x14ac:dyDescent="0.15">
      <c r="A238" s="7" t="s">
        <v>59</v>
      </c>
      <c r="B238" s="7" t="s">
        <v>1401</v>
      </c>
      <c r="C238" t="str">
        <f t="shared" si="3"/>
        <v>None, Punctuated</v>
      </c>
    </row>
    <row r="239" spans="1:3" x14ac:dyDescent="0.15">
      <c r="A239" s="7" t="s">
        <v>1403</v>
      </c>
      <c r="B239" s="7" t="s">
        <v>58</v>
      </c>
      <c r="C239" t="str">
        <f t="shared" si="3"/>
        <v>sites, No</v>
      </c>
    </row>
    <row r="240" spans="1:3" x14ac:dyDescent="0.15">
      <c r="A240" s="7" t="s">
        <v>1403</v>
      </c>
      <c r="B240" s="7" t="s">
        <v>58</v>
      </c>
      <c r="C240" t="str">
        <f t="shared" si="3"/>
        <v>sites, No</v>
      </c>
    </row>
    <row r="241" spans="1:3" x14ac:dyDescent="0.15">
      <c r="A241" s="7" t="s">
        <v>1403</v>
      </c>
      <c r="B241" s="7" t="s">
        <v>58</v>
      </c>
      <c r="C241" t="str">
        <f t="shared" si="3"/>
        <v>sites, No</v>
      </c>
    </row>
    <row r="242" spans="1:3" x14ac:dyDescent="0.15">
      <c r="A242" s="7" t="s">
        <v>1396</v>
      </c>
      <c r="B242" s="7" t="s">
        <v>58</v>
      </c>
      <c r="C242" t="str">
        <f t="shared" si="3"/>
        <v>socio-economic groups, No</v>
      </c>
    </row>
    <row r="243" spans="1:3" x14ac:dyDescent="0.15">
      <c r="A243" s="7" t="s">
        <v>1404</v>
      </c>
      <c r="B243" s="7" t="s">
        <v>58</v>
      </c>
      <c r="C243" t="str">
        <f t="shared" si="3"/>
        <v>Presence/absence of intervention, No</v>
      </c>
    </row>
    <row r="244" spans="1:3" x14ac:dyDescent="0.15">
      <c r="A244" s="7" t="s">
        <v>1400</v>
      </c>
      <c r="B244" s="7" t="s">
        <v>58</v>
      </c>
      <c r="C244" t="str">
        <f t="shared" si="3"/>
        <v>user groups, No</v>
      </c>
    </row>
    <row r="245" spans="1:3" x14ac:dyDescent="0.15">
      <c r="A245" s="7" t="s">
        <v>1409</v>
      </c>
      <c r="B245" s="7" t="s">
        <v>58</v>
      </c>
      <c r="C245" t="str">
        <f t="shared" si="3"/>
        <v>Cultural/ethnic groups, No</v>
      </c>
    </row>
    <row r="246" spans="1:3" x14ac:dyDescent="0.15">
      <c r="A246" s="7" t="s">
        <v>1408</v>
      </c>
      <c r="B246" s="7" t="s">
        <v>58</v>
      </c>
      <c r="C246" t="str">
        <f t="shared" si="3"/>
        <v>Demographic groups, No</v>
      </c>
    </row>
    <row r="247" spans="1:3" x14ac:dyDescent="0.15">
      <c r="A247" s="7" t="s">
        <v>1404</v>
      </c>
      <c r="B247" s="7" t="s">
        <v>1401</v>
      </c>
      <c r="C247" t="str">
        <f t="shared" si="3"/>
        <v>Presence/absence of intervention, Punctuated</v>
      </c>
    </row>
    <row r="248" spans="1:3" x14ac:dyDescent="0.15">
      <c r="A248" s="7" t="s">
        <v>1413</v>
      </c>
      <c r="B248" s="7" t="s">
        <v>1401</v>
      </c>
      <c r="C248" t="str">
        <f t="shared" si="3"/>
        <v>Socio-economic groups/levels, Punctuated</v>
      </c>
    </row>
    <row r="249" spans="1:3" x14ac:dyDescent="0.15">
      <c r="A249" s="7" t="s">
        <v>1408</v>
      </c>
      <c r="B249" s="7" t="s">
        <v>1401</v>
      </c>
      <c r="C249" t="str">
        <f t="shared" si="3"/>
        <v>Demographic groups, Punctuated</v>
      </c>
    </row>
    <row r="250" spans="1:3" x14ac:dyDescent="0.15">
      <c r="A250" s="7" t="s">
        <v>1404</v>
      </c>
      <c r="B250" s="7" t="s">
        <v>1401</v>
      </c>
      <c r="C250" t="str">
        <f t="shared" si="3"/>
        <v>Presence/absence of intervention, Punctuated</v>
      </c>
    </row>
    <row r="251" spans="1:3" x14ac:dyDescent="0.15">
      <c r="A251" s="7" t="s">
        <v>1410</v>
      </c>
      <c r="B251" s="7" t="s">
        <v>1401</v>
      </c>
      <c r="C251" t="str">
        <f t="shared" si="3"/>
        <v>User groups, Punctuated</v>
      </c>
    </row>
    <row r="252" spans="1:3" x14ac:dyDescent="0.15">
      <c r="A252" s="7" t="s">
        <v>1403</v>
      </c>
      <c r="B252" s="7" t="s">
        <v>58</v>
      </c>
      <c r="C252" t="str">
        <f t="shared" si="3"/>
        <v>sites, No</v>
      </c>
    </row>
    <row r="253" spans="1:3" x14ac:dyDescent="0.15">
      <c r="A253" s="7" t="s">
        <v>1403</v>
      </c>
      <c r="B253" s="7" t="s">
        <v>58</v>
      </c>
      <c r="C253" t="str">
        <f t="shared" si="3"/>
        <v>sites, No</v>
      </c>
    </row>
    <row r="254" spans="1:3" x14ac:dyDescent="0.15">
      <c r="A254" s="7" t="s">
        <v>1404</v>
      </c>
      <c r="B254" s="7" t="s">
        <v>1402</v>
      </c>
      <c r="C254" t="str">
        <f t="shared" si="3"/>
        <v>Presence/absence of intervention, Continual</v>
      </c>
    </row>
    <row r="255" spans="1:3" x14ac:dyDescent="0.15">
      <c r="A255" s="7" t="s">
        <v>1412</v>
      </c>
      <c r="B255" s="7" t="s">
        <v>1402</v>
      </c>
      <c r="C255" t="str">
        <f t="shared" si="3"/>
        <v>Sites, Continual</v>
      </c>
    </row>
    <row r="256" spans="1:3" x14ac:dyDescent="0.15">
      <c r="A256" s="7" t="s">
        <v>1403</v>
      </c>
      <c r="B256" s="7" t="s">
        <v>58</v>
      </c>
      <c r="C256" t="str">
        <f t="shared" si="3"/>
        <v>sites, No</v>
      </c>
    </row>
    <row r="257" spans="1:3" x14ac:dyDescent="0.15">
      <c r="A257" s="7" t="s">
        <v>1404</v>
      </c>
      <c r="B257" s="7" t="s">
        <v>1415</v>
      </c>
      <c r="C257" t="str">
        <f t="shared" si="3"/>
        <v>Presence/absence of intervention, Yes, punctuated</v>
      </c>
    </row>
    <row r="258" spans="1:3" x14ac:dyDescent="0.15">
      <c r="A258" s="7" t="s">
        <v>1413</v>
      </c>
      <c r="B258" s="7" t="s">
        <v>1415</v>
      </c>
      <c r="C258" t="str">
        <f t="shared" ref="C258:C304" si="4">A258&amp;", "&amp;B258</f>
        <v>Socio-economic groups/levels, Yes, punctuated</v>
      </c>
    </row>
    <row r="259" spans="1:3" x14ac:dyDescent="0.15">
      <c r="A259" s="7" t="s">
        <v>1408</v>
      </c>
      <c r="B259" s="7" t="s">
        <v>1415</v>
      </c>
      <c r="C259" t="str">
        <f t="shared" si="4"/>
        <v>Demographic groups, Yes, punctuated</v>
      </c>
    </row>
    <row r="260" spans="1:3" x14ac:dyDescent="0.15">
      <c r="A260" s="7" t="s">
        <v>1406</v>
      </c>
      <c r="B260" s="7" t="s">
        <v>58</v>
      </c>
      <c r="C260" t="str">
        <f t="shared" si="4"/>
        <v>demographic groups, No</v>
      </c>
    </row>
    <row r="261" spans="1:3" x14ac:dyDescent="0.15">
      <c r="A261" s="7" t="s">
        <v>1404</v>
      </c>
      <c r="B261" s="7" t="s">
        <v>58</v>
      </c>
      <c r="C261" t="str">
        <f t="shared" si="4"/>
        <v>Presence/absence of intervention, No</v>
      </c>
    </row>
    <row r="262" spans="1:3" x14ac:dyDescent="0.15">
      <c r="A262" s="7" t="s">
        <v>1404</v>
      </c>
      <c r="B262" s="7" t="s">
        <v>58</v>
      </c>
      <c r="C262" t="str">
        <f t="shared" si="4"/>
        <v>Presence/absence of intervention, No</v>
      </c>
    </row>
    <row r="263" spans="1:3" x14ac:dyDescent="0.15">
      <c r="A263" s="7" t="s">
        <v>1395</v>
      </c>
      <c r="B263" s="7" t="s">
        <v>1395</v>
      </c>
      <c r="C263" t="str">
        <f t="shared" si="4"/>
        <v>Unspecified, Unspecified</v>
      </c>
    </row>
    <row r="264" spans="1:3" x14ac:dyDescent="0.15">
      <c r="A264" s="10" t="s">
        <v>1399</v>
      </c>
      <c r="B264" s="10" t="s">
        <v>1401</v>
      </c>
      <c r="C264" t="str">
        <f t="shared" si="4"/>
        <v>presence/absence of intervention, Punctuated</v>
      </c>
    </row>
    <row r="265" spans="1:3" x14ac:dyDescent="0.15">
      <c r="A265" s="10" t="s">
        <v>1407</v>
      </c>
      <c r="B265" s="10" t="s">
        <v>58</v>
      </c>
      <c r="C265" t="str">
        <f t="shared" si="4"/>
        <v>cultural/ethnic groups, No</v>
      </c>
    </row>
    <row r="266" spans="1:3" x14ac:dyDescent="0.15">
      <c r="A266" s="10" t="s">
        <v>1403</v>
      </c>
      <c r="B266" s="10" t="s">
        <v>58</v>
      </c>
      <c r="C266" t="str">
        <f t="shared" si="4"/>
        <v>sites, No</v>
      </c>
    </row>
    <row r="267" spans="1:3" x14ac:dyDescent="0.15">
      <c r="A267" s="10" t="s">
        <v>1404</v>
      </c>
      <c r="B267" s="10" t="s">
        <v>58</v>
      </c>
      <c r="C267" t="str">
        <f t="shared" si="4"/>
        <v>Presence/absence of intervention, No</v>
      </c>
    </row>
    <row r="268" spans="1:3" x14ac:dyDescent="0.15">
      <c r="A268" s="10" t="s">
        <v>1396</v>
      </c>
      <c r="B268" s="10" t="s">
        <v>58</v>
      </c>
      <c r="C268" t="str">
        <f t="shared" si="4"/>
        <v>socio-economic groups, No</v>
      </c>
    </row>
    <row r="269" spans="1:3" x14ac:dyDescent="0.15">
      <c r="A269" s="10" t="s">
        <v>1400</v>
      </c>
      <c r="B269" s="10" t="s">
        <v>58</v>
      </c>
      <c r="C269" t="str">
        <f t="shared" si="4"/>
        <v>user groups, No</v>
      </c>
    </row>
    <row r="270" spans="1:3" x14ac:dyDescent="0.15">
      <c r="A270" s="10" t="s">
        <v>1403</v>
      </c>
      <c r="B270" s="10" t="s">
        <v>58</v>
      </c>
      <c r="C270" t="str">
        <f t="shared" si="4"/>
        <v>sites, No</v>
      </c>
    </row>
    <row r="271" spans="1:3" x14ac:dyDescent="0.15">
      <c r="A271" s="10" t="s">
        <v>1403</v>
      </c>
      <c r="B271" s="10" t="s">
        <v>58</v>
      </c>
      <c r="C271" t="str">
        <f t="shared" si="4"/>
        <v>sites, No</v>
      </c>
    </row>
    <row r="272" spans="1:3" x14ac:dyDescent="0.15">
      <c r="A272" s="10" t="s">
        <v>1404</v>
      </c>
      <c r="B272" s="10" t="s">
        <v>1402</v>
      </c>
      <c r="C272" t="str">
        <f t="shared" si="4"/>
        <v>Presence/absence of intervention, Continual</v>
      </c>
    </row>
    <row r="273" spans="1:3" x14ac:dyDescent="0.15">
      <c r="A273" s="10" t="s">
        <v>1403</v>
      </c>
      <c r="B273" s="10" t="s">
        <v>1402</v>
      </c>
      <c r="C273" t="str">
        <f t="shared" si="4"/>
        <v>sites, Continual</v>
      </c>
    </row>
    <row r="274" spans="1:3" x14ac:dyDescent="0.15">
      <c r="A274" s="10" t="s">
        <v>1404</v>
      </c>
      <c r="B274" s="10" t="s">
        <v>1402</v>
      </c>
      <c r="C274" t="str">
        <f t="shared" si="4"/>
        <v>Presence/absence of intervention, Continual</v>
      </c>
    </row>
    <row r="275" spans="1:3" x14ac:dyDescent="0.15">
      <c r="A275" s="10" t="s">
        <v>1403</v>
      </c>
      <c r="B275" s="10" t="s">
        <v>1402</v>
      </c>
      <c r="C275" t="str">
        <f t="shared" si="4"/>
        <v>sites, Continual</v>
      </c>
    </row>
    <row r="276" spans="1:3" x14ac:dyDescent="0.15">
      <c r="A276" s="10" t="s">
        <v>1404</v>
      </c>
      <c r="B276" s="10" t="s">
        <v>1402</v>
      </c>
      <c r="C276" t="str">
        <f t="shared" si="4"/>
        <v>Presence/absence of intervention, Continual</v>
      </c>
    </row>
    <row r="277" spans="1:3" x14ac:dyDescent="0.15">
      <c r="A277" s="10" t="s">
        <v>1403</v>
      </c>
      <c r="B277" s="10" t="s">
        <v>1402</v>
      </c>
      <c r="C277" t="str">
        <f t="shared" si="4"/>
        <v>sites, Continual</v>
      </c>
    </row>
    <row r="278" spans="1:3" x14ac:dyDescent="0.15">
      <c r="A278" s="10" t="s">
        <v>1405</v>
      </c>
      <c r="B278" s="10" t="s">
        <v>1401</v>
      </c>
      <c r="C278" t="str">
        <f t="shared" si="4"/>
        <v>Presence/Absence of intervention, Punctuated</v>
      </c>
    </row>
    <row r="279" spans="1:3" x14ac:dyDescent="0.15">
      <c r="A279" s="10" t="s">
        <v>1397</v>
      </c>
      <c r="B279" s="10" t="s">
        <v>58</v>
      </c>
      <c r="C279" t="str">
        <f t="shared" si="4"/>
        <v>projects, No</v>
      </c>
    </row>
    <row r="280" spans="1:3" x14ac:dyDescent="0.15">
      <c r="A280" s="10" t="s">
        <v>1396</v>
      </c>
      <c r="B280" s="10" t="s">
        <v>58</v>
      </c>
      <c r="C280" t="str">
        <f t="shared" si="4"/>
        <v>socio-economic groups, No</v>
      </c>
    </row>
    <row r="281" spans="1:3" x14ac:dyDescent="0.15">
      <c r="A281" s="10" t="s">
        <v>1397</v>
      </c>
      <c r="B281" s="10" t="s">
        <v>58</v>
      </c>
      <c r="C281" t="str">
        <f t="shared" si="4"/>
        <v>projects, No</v>
      </c>
    </row>
    <row r="282" spans="1:3" x14ac:dyDescent="0.15">
      <c r="A282" s="10" t="s">
        <v>1405</v>
      </c>
      <c r="B282" s="10" t="s">
        <v>58</v>
      </c>
      <c r="C282" t="str">
        <f t="shared" si="4"/>
        <v>Presence/Absence of intervention, No</v>
      </c>
    </row>
    <row r="283" spans="1:3" x14ac:dyDescent="0.15">
      <c r="A283" s="10" t="s">
        <v>1403</v>
      </c>
      <c r="B283" s="10" t="s">
        <v>58</v>
      </c>
      <c r="C283" t="str">
        <f t="shared" si="4"/>
        <v>sites, No</v>
      </c>
    </row>
    <row r="284" spans="1:3" x14ac:dyDescent="0.15">
      <c r="A284" s="10" t="s">
        <v>1403</v>
      </c>
      <c r="B284" s="10" t="s">
        <v>58</v>
      </c>
      <c r="C284" t="str">
        <f t="shared" si="4"/>
        <v>sites, No</v>
      </c>
    </row>
    <row r="285" spans="1:3" x14ac:dyDescent="0.15">
      <c r="A285" s="10" t="s">
        <v>1403</v>
      </c>
      <c r="B285" s="10" t="s">
        <v>58</v>
      </c>
      <c r="C285" t="str">
        <f t="shared" si="4"/>
        <v>sites, No</v>
      </c>
    </row>
    <row r="286" spans="1:3" x14ac:dyDescent="0.15">
      <c r="A286" s="10" t="s">
        <v>1403</v>
      </c>
      <c r="B286" s="10" t="s">
        <v>58</v>
      </c>
      <c r="C286" t="str">
        <f t="shared" si="4"/>
        <v>sites, No</v>
      </c>
    </row>
    <row r="287" spans="1:3" x14ac:dyDescent="0.15">
      <c r="A287" s="10" t="s">
        <v>1403</v>
      </c>
      <c r="B287" s="10" t="s">
        <v>58</v>
      </c>
      <c r="C287" t="str">
        <f t="shared" si="4"/>
        <v>sites, No</v>
      </c>
    </row>
    <row r="288" spans="1:3" x14ac:dyDescent="0.15">
      <c r="A288" s="10" t="s">
        <v>1404</v>
      </c>
      <c r="B288" s="10" t="s">
        <v>1415</v>
      </c>
      <c r="C288" t="str">
        <f t="shared" si="4"/>
        <v>Presence/absence of intervention, Yes, punctuated</v>
      </c>
    </row>
    <row r="289" spans="1:3" x14ac:dyDescent="0.15">
      <c r="A289" s="10" t="s">
        <v>1403</v>
      </c>
      <c r="B289" s="10" t="s">
        <v>58</v>
      </c>
      <c r="C289" t="str">
        <f t="shared" si="4"/>
        <v>sites, No</v>
      </c>
    </row>
    <row r="290" spans="1:3" x14ac:dyDescent="0.15">
      <c r="A290" s="10" t="s">
        <v>1403</v>
      </c>
      <c r="B290" s="10" t="s">
        <v>58</v>
      </c>
      <c r="C290" t="str">
        <f t="shared" si="4"/>
        <v>sites, No</v>
      </c>
    </row>
    <row r="291" spans="1:3" x14ac:dyDescent="0.15">
      <c r="A291" s="10" t="s">
        <v>1405</v>
      </c>
      <c r="B291" s="10" t="s">
        <v>1402</v>
      </c>
      <c r="C291" t="str">
        <f t="shared" si="4"/>
        <v>Presence/Absence of intervention, Continual</v>
      </c>
    </row>
    <row r="292" spans="1:3" x14ac:dyDescent="0.15">
      <c r="A292" s="10" t="s">
        <v>1411</v>
      </c>
      <c r="B292" s="10" t="s">
        <v>1402</v>
      </c>
      <c r="C292" t="str">
        <f t="shared" si="4"/>
        <v>Projects, Continual</v>
      </c>
    </row>
    <row r="293" spans="1:3" x14ac:dyDescent="0.15">
      <c r="A293" s="10" t="s">
        <v>1411</v>
      </c>
      <c r="B293" s="10" t="s">
        <v>1402</v>
      </c>
      <c r="C293" t="str">
        <f t="shared" si="4"/>
        <v>Projects, Continual</v>
      </c>
    </row>
    <row r="294" spans="1:3" x14ac:dyDescent="0.15">
      <c r="A294" s="10" t="s">
        <v>1403</v>
      </c>
      <c r="B294" s="10" t="s">
        <v>58</v>
      </c>
      <c r="C294" t="str">
        <f t="shared" si="4"/>
        <v>sites, No</v>
      </c>
    </row>
    <row r="295" spans="1:3" x14ac:dyDescent="0.15">
      <c r="A295" s="10" t="s">
        <v>1395</v>
      </c>
      <c r="B295" s="10" t="s">
        <v>1395</v>
      </c>
      <c r="C295" t="str">
        <f t="shared" si="4"/>
        <v>Unspecified, Unspecified</v>
      </c>
    </row>
    <row r="296" spans="1:3" x14ac:dyDescent="0.15">
      <c r="A296" s="10" t="s">
        <v>1400</v>
      </c>
      <c r="B296" s="10" t="s">
        <v>1398</v>
      </c>
      <c r="C296" t="str">
        <f t="shared" si="4"/>
        <v>user groups, Continuous</v>
      </c>
    </row>
    <row r="297" spans="1:3" x14ac:dyDescent="0.15">
      <c r="A297" s="10" t="s">
        <v>1404</v>
      </c>
      <c r="B297" s="10" t="s">
        <v>1401</v>
      </c>
      <c r="C297" t="str">
        <f t="shared" si="4"/>
        <v>Presence/absence of intervention, Punctuated</v>
      </c>
    </row>
    <row r="298" spans="1:3" x14ac:dyDescent="0.15">
      <c r="A298" s="10" t="s">
        <v>1413</v>
      </c>
      <c r="B298" s="10" t="s">
        <v>1401</v>
      </c>
      <c r="C298" t="str">
        <f t="shared" si="4"/>
        <v>Socio-economic groups/levels, Punctuated</v>
      </c>
    </row>
    <row r="299" spans="1:3" x14ac:dyDescent="0.15">
      <c r="A299" s="10" t="s">
        <v>1410</v>
      </c>
      <c r="B299" s="10" t="s">
        <v>1401</v>
      </c>
      <c r="C299" t="str">
        <f t="shared" si="4"/>
        <v>User groups, Punctuated</v>
      </c>
    </row>
    <row r="300" spans="1:3" x14ac:dyDescent="0.15">
      <c r="A300" s="10" t="s">
        <v>59</v>
      </c>
      <c r="B300" s="10" t="s">
        <v>1401</v>
      </c>
      <c r="C300" t="str">
        <f t="shared" si="4"/>
        <v>None, Punctuated</v>
      </c>
    </row>
    <row r="301" spans="1:3" x14ac:dyDescent="0.15">
      <c r="A301" s="10" t="s">
        <v>1414</v>
      </c>
      <c r="B301" s="10" t="s">
        <v>58</v>
      </c>
      <c r="C301" t="str">
        <f t="shared" si="4"/>
        <v>socio-economic, No</v>
      </c>
    </row>
    <row r="302" spans="1:3" x14ac:dyDescent="0.15">
      <c r="A302" s="10" t="s">
        <v>1396</v>
      </c>
      <c r="B302" s="10" t="s">
        <v>58</v>
      </c>
      <c r="C302" t="str">
        <f t="shared" si="4"/>
        <v>socio-economic groups, No</v>
      </c>
    </row>
    <row r="303" spans="1:3" x14ac:dyDescent="0.15">
      <c r="A303" s="10" t="s">
        <v>1412</v>
      </c>
      <c r="B303" s="10" t="s">
        <v>58</v>
      </c>
      <c r="C303" t="str">
        <f t="shared" si="4"/>
        <v>Sites, No</v>
      </c>
    </row>
    <row r="304" spans="1:3" x14ac:dyDescent="0.15">
      <c r="A304" s="10" t="s">
        <v>1412</v>
      </c>
      <c r="B304" s="10" t="s">
        <v>58</v>
      </c>
      <c r="C304" t="str">
        <f t="shared" si="4"/>
        <v>Sites, No</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2"/>
  <sheetViews>
    <sheetView topLeftCell="A73" workbookViewId="0">
      <selection activeCell="A99" sqref="A99:XFD99"/>
    </sheetView>
  </sheetViews>
  <sheetFormatPr baseColWidth="10" defaultRowHeight="13" x14ac:dyDescent="0.15"/>
  <cols>
    <col min="1" max="1" width="9.1640625" customWidth="1"/>
    <col min="2" max="2" width="21.5" customWidth="1"/>
  </cols>
  <sheetData>
    <row r="1" spans="1:2" x14ac:dyDescent="0.15">
      <c r="A1" s="1" t="s">
        <v>1550</v>
      </c>
      <c r="B1" s="1" t="s">
        <v>22</v>
      </c>
    </row>
    <row r="2" spans="1:2" x14ac:dyDescent="0.15">
      <c r="A2" s="2" t="s">
        <v>1551</v>
      </c>
      <c r="B2" s="6" t="s">
        <v>1549</v>
      </c>
    </row>
    <row r="3" spans="1:2" x14ac:dyDescent="0.15">
      <c r="A3" s="2" t="s">
        <v>1551</v>
      </c>
      <c r="B3" s="6" t="s">
        <v>55</v>
      </c>
    </row>
    <row r="4" spans="1:2" x14ac:dyDescent="0.15">
      <c r="A4" s="2" t="s">
        <v>1552</v>
      </c>
      <c r="B4" s="6" t="s">
        <v>100</v>
      </c>
    </row>
    <row r="5" spans="1:2" x14ac:dyDescent="0.15">
      <c r="A5" s="2" t="s">
        <v>1553</v>
      </c>
      <c r="B5" s="6" t="s">
        <v>100</v>
      </c>
    </row>
    <row r="6" spans="1:2" x14ac:dyDescent="0.15">
      <c r="A6" s="2" t="s">
        <v>1554</v>
      </c>
      <c r="B6" s="6" t="s">
        <v>162</v>
      </c>
    </row>
    <row r="7" spans="1:2" x14ac:dyDescent="0.15">
      <c r="A7" s="2" t="s">
        <v>1555</v>
      </c>
      <c r="B7" s="6" t="s">
        <v>178</v>
      </c>
    </row>
    <row r="8" spans="1:2" x14ac:dyDescent="0.15">
      <c r="A8" s="2" t="s">
        <v>1556</v>
      </c>
      <c r="B8" s="6" t="s">
        <v>183</v>
      </c>
    </row>
    <row r="9" spans="1:2" x14ac:dyDescent="0.15">
      <c r="A9" s="2" t="s">
        <v>1557</v>
      </c>
      <c r="B9" s="6" t="s">
        <v>214</v>
      </c>
    </row>
    <row r="10" spans="1:2" x14ac:dyDescent="0.15">
      <c r="A10" s="2" t="s">
        <v>1558</v>
      </c>
      <c r="B10" s="6" t="s">
        <v>55</v>
      </c>
    </row>
    <row r="11" spans="1:2" x14ac:dyDescent="0.15">
      <c r="A11" s="2" t="s">
        <v>1559</v>
      </c>
      <c r="B11" s="6" t="s">
        <v>254</v>
      </c>
    </row>
    <row r="12" spans="1:2" x14ac:dyDescent="0.15">
      <c r="A12" s="2" t="s">
        <v>1560</v>
      </c>
      <c r="B12" s="3" t="s">
        <v>254</v>
      </c>
    </row>
    <row r="13" spans="1:2" x14ac:dyDescent="0.15">
      <c r="A13" s="2" t="s">
        <v>1561</v>
      </c>
      <c r="B13" s="6" t="s">
        <v>294</v>
      </c>
    </row>
    <row r="14" spans="1:2" x14ac:dyDescent="0.15">
      <c r="A14" s="2" t="s">
        <v>1562</v>
      </c>
      <c r="B14" s="3" t="s">
        <v>1171</v>
      </c>
    </row>
    <row r="15" spans="1:2" x14ac:dyDescent="0.15">
      <c r="A15" s="2" t="s">
        <v>1563</v>
      </c>
      <c r="B15" s="3" t="s">
        <v>1205</v>
      </c>
    </row>
    <row r="16" spans="1:2" x14ac:dyDescent="0.15">
      <c r="A16" s="2" t="s">
        <v>1563</v>
      </c>
      <c r="B16" s="3" t="s">
        <v>294</v>
      </c>
    </row>
    <row r="17" spans="1:2" x14ac:dyDescent="0.15">
      <c r="A17" s="2" t="s">
        <v>1564</v>
      </c>
      <c r="B17" s="6" t="s">
        <v>100</v>
      </c>
    </row>
    <row r="18" spans="1:2" x14ac:dyDescent="0.15">
      <c r="A18" s="2" t="s">
        <v>1565</v>
      </c>
      <c r="B18" s="7" t="s">
        <v>1171</v>
      </c>
    </row>
    <row r="19" spans="1:2" x14ac:dyDescent="0.15">
      <c r="A19" s="2" t="s">
        <v>1566</v>
      </c>
      <c r="B19" s="7" t="s">
        <v>162</v>
      </c>
    </row>
    <row r="20" spans="1:2" x14ac:dyDescent="0.15">
      <c r="A20" s="2" t="s">
        <v>1567</v>
      </c>
      <c r="B20" s="7" t="s">
        <v>239</v>
      </c>
    </row>
    <row r="21" spans="1:2" x14ac:dyDescent="0.15">
      <c r="A21" s="2" t="s">
        <v>1568</v>
      </c>
      <c r="B21" s="7" t="s">
        <v>100</v>
      </c>
    </row>
    <row r="22" spans="1:2" x14ac:dyDescent="0.15">
      <c r="A22" s="2" t="s">
        <v>1569</v>
      </c>
      <c r="B22" s="7" t="s">
        <v>55</v>
      </c>
    </row>
    <row r="23" spans="1:2" x14ac:dyDescent="0.15">
      <c r="A23" s="2" t="s">
        <v>1570</v>
      </c>
      <c r="B23" s="7" t="s">
        <v>1171</v>
      </c>
    </row>
    <row r="24" spans="1:2" x14ac:dyDescent="0.15">
      <c r="A24" s="2" t="s">
        <v>1571</v>
      </c>
      <c r="B24" s="7" t="s">
        <v>1177</v>
      </c>
    </row>
    <row r="25" spans="1:2" x14ac:dyDescent="0.15">
      <c r="A25" s="2" t="s">
        <v>1572</v>
      </c>
      <c r="B25" s="7" t="s">
        <v>1177</v>
      </c>
    </row>
    <row r="26" spans="1:2" x14ac:dyDescent="0.15">
      <c r="A26" s="2" t="s">
        <v>1573</v>
      </c>
      <c r="B26" s="7" t="s">
        <v>1177</v>
      </c>
    </row>
    <row r="27" spans="1:2" x14ac:dyDescent="0.15">
      <c r="A27" s="2" t="s">
        <v>1574</v>
      </c>
      <c r="B27" s="7" t="s">
        <v>1177</v>
      </c>
    </row>
    <row r="28" spans="1:2" x14ac:dyDescent="0.15">
      <c r="A28" s="2" t="s">
        <v>1575</v>
      </c>
      <c r="B28" s="7" t="s">
        <v>100</v>
      </c>
    </row>
    <row r="29" spans="1:2" x14ac:dyDescent="0.15">
      <c r="A29" s="2" t="s">
        <v>1576</v>
      </c>
      <c r="B29" s="7" t="s">
        <v>183</v>
      </c>
    </row>
    <row r="30" spans="1:2" x14ac:dyDescent="0.15">
      <c r="A30" s="2" t="s">
        <v>1577</v>
      </c>
      <c r="B30" s="7" t="s">
        <v>1182</v>
      </c>
    </row>
    <row r="31" spans="1:2" x14ac:dyDescent="0.15">
      <c r="A31" s="2" t="s">
        <v>1578</v>
      </c>
      <c r="B31" s="7" t="s">
        <v>1184</v>
      </c>
    </row>
    <row r="32" spans="1:2" x14ac:dyDescent="0.15">
      <c r="A32" s="2" t="s">
        <v>1579</v>
      </c>
      <c r="B32" s="7" t="s">
        <v>178</v>
      </c>
    </row>
    <row r="33" spans="1:2" x14ac:dyDescent="0.15">
      <c r="A33" s="2" t="s">
        <v>1579</v>
      </c>
      <c r="B33" s="7" t="s">
        <v>1188</v>
      </c>
    </row>
    <row r="34" spans="1:2" x14ac:dyDescent="0.15">
      <c r="A34" s="2" t="s">
        <v>1580</v>
      </c>
      <c r="B34" s="7" t="s">
        <v>162</v>
      </c>
    </row>
    <row r="35" spans="1:2" x14ac:dyDescent="0.15">
      <c r="A35" s="2" t="s">
        <v>1580</v>
      </c>
      <c r="B35" s="7" t="s">
        <v>1190</v>
      </c>
    </row>
    <row r="36" spans="1:2" x14ac:dyDescent="0.15">
      <c r="A36" s="2" t="s">
        <v>1581</v>
      </c>
      <c r="B36" s="7" t="s">
        <v>162</v>
      </c>
    </row>
    <row r="37" spans="1:2" x14ac:dyDescent="0.15">
      <c r="A37" s="2" t="s">
        <v>1582</v>
      </c>
      <c r="B37" s="8" t="s">
        <v>162</v>
      </c>
    </row>
    <row r="38" spans="1:2" x14ac:dyDescent="0.15">
      <c r="A38" s="2" t="s">
        <v>1583</v>
      </c>
      <c r="B38" s="7" t="s">
        <v>162</v>
      </c>
    </row>
    <row r="39" spans="1:2" x14ac:dyDescent="0.15">
      <c r="A39" s="2" t="s">
        <v>1584</v>
      </c>
      <c r="B39" s="7" t="s">
        <v>162</v>
      </c>
    </row>
    <row r="40" spans="1:2" x14ac:dyDescent="0.15">
      <c r="A40" s="2" t="s">
        <v>1585</v>
      </c>
      <c r="B40" s="7" t="s">
        <v>162</v>
      </c>
    </row>
    <row r="41" spans="1:2" x14ac:dyDescent="0.15">
      <c r="A41" s="2" t="s">
        <v>1586</v>
      </c>
      <c r="B41" s="7" t="s">
        <v>184</v>
      </c>
    </row>
    <row r="42" spans="1:2" x14ac:dyDescent="0.15">
      <c r="A42" s="2" t="s">
        <v>1587</v>
      </c>
      <c r="B42" s="7" t="s">
        <v>1197</v>
      </c>
    </row>
    <row r="43" spans="1:2" x14ac:dyDescent="0.15">
      <c r="A43" s="2" t="s">
        <v>1588</v>
      </c>
      <c r="B43" s="7" t="s">
        <v>1199</v>
      </c>
    </row>
    <row r="44" spans="1:2" x14ac:dyDescent="0.15">
      <c r="A44" s="2" t="s">
        <v>1589</v>
      </c>
      <c r="B44" s="7" t="s">
        <v>100</v>
      </c>
    </row>
    <row r="45" spans="1:2" x14ac:dyDescent="0.15">
      <c r="A45" s="2" t="s">
        <v>1590</v>
      </c>
      <c r="B45" s="7" t="s">
        <v>1190</v>
      </c>
    </row>
    <row r="46" spans="1:2" x14ac:dyDescent="0.15">
      <c r="A46" s="2" t="s">
        <v>1591</v>
      </c>
      <c r="B46" s="7" t="s">
        <v>294</v>
      </c>
    </row>
    <row r="47" spans="1:2" x14ac:dyDescent="0.15">
      <c r="A47" s="2" t="s">
        <v>1592</v>
      </c>
      <c r="B47" s="7" t="s">
        <v>178</v>
      </c>
    </row>
    <row r="48" spans="1:2" x14ac:dyDescent="0.15">
      <c r="A48" s="2" t="s">
        <v>1592</v>
      </c>
      <c r="B48" s="7" t="s">
        <v>294</v>
      </c>
    </row>
    <row r="49" spans="1:2" x14ac:dyDescent="0.15">
      <c r="A49" s="2" t="s">
        <v>1592</v>
      </c>
      <c r="B49" s="7" t="s">
        <v>294</v>
      </c>
    </row>
    <row r="50" spans="1:2" x14ac:dyDescent="0.15">
      <c r="A50" s="2" t="s">
        <v>1592</v>
      </c>
      <c r="B50" s="7" t="s">
        <v>1197</v>
      </c>
    </row>
    <row r="51" spans="1:2" x14ac:dyDescent="0.15">
      <c r="A51" s="2" t="s">
        <v>1592</v>
      </c>
      <c r="B51" s="7" t="s">
        <v>1197</v>
      </c>
    </row>
    <row r="52" spans="1:2" x14ac:dyDescent="0.15">
      <c r="A52" s="2" t="s">
        <v>1592</v>
      </c>
      <c r="B52" s="7" t="s">
        <v>1205</v>
      </c>
    </row>
    <row r="53" spans="1:2" x14ac:dyDescent="0.15">
      <c r="A53" s="2" t="s">
        <v>1592</v>
      </c>
      <c r="B53" s="7" t="s">
        <v>1205</v>
      </c>
    </row>
    <row r="54" spans="1:2" x14ac:dyDescent="0.15">
      <c r="A54" s="2" t="s">
        <v>1593</v>
      </c>
      <c r="B54" s="7" t="s">
        <v>294</v>
      </c>
    </row>
    <row r="55" spans="1:2" x14ac:dyDescent="0.15">
      <c r="A55" s="2" t="s">
        <v>1593</v>
      </c>
      <c r="B55" s="7" t="s">
        <v>294</v>
      </c>
    </row>
    <row r="56" spans="1:2" x14ac:dyDescent="0.15">
      <c r="A56" s="2" t="s">
        <v>1593</v>
      </c>
      <c r="B56" s="7" t="s">
        <v>1205</v>
      </c>
    </row>
    <row r="57" spans="1:2" x14ac:dyDescent="0.15">
      <c r="A57" s="2" t="s">
        <v>1593</v>
      </c>
      <c r="B57" s="7" t="s">
        <v>1205</v>
      </c>
    </row>
    <row r="58" spans="1:2" x14ac:dyDescent="0.15">
      <c r="A58" s="2" t="s">
        <v>1594</v>
      </c>
      <c r="B58" s="7" t="s">
        <v>1177</v>
      </c>
    </row>
    <row r="59" spans="1:2" x14ac:dyDescent="0.15">
      <c r="A59" s="2" t="s">
        <v>1595</v>
      </c>
      <c r="B59" s="7" t="s">
        <v>1207</v>
      </c>
    </row>
    <row r="60" spans="1:2" x14ac:dyDescent="0.15">
      <c r="A60" s="2" t="s">
        <v>1596</v>
      </c>
      <c r="B60" s="7" t="s">
        <v>1209</v>
      </c>
    </row>
    <row r="61" spans="1:2" x14ac:dyDescent="0.15">
      <c r="A61" s="2" t="s">
        <v>1597</v>
      </c>
      <c r="B61" s="7" t="s">
        <v>100</v>
      </c>
    </row>
    <row r="62" spans="1:2" x14ac:dyDescent="0.15">
      <c r="A62" s="2" t="s">
        <v>1598</v>
      </c>
      <c r="B62" s="7" t="s">
        <v>1212</v>
      </c>
    </row>
    <row r="63" spans="1:2" x14ac:dyDescent="0.15">
      <c r="A63" s="2" t="s">
        <v>1599</v>
      </c>
      <c r="B63" s="7" t="s">
        <v>162</v>
      </c>
    </row>
    <row r="64" spans="1:2" x14ac:dyDescent="0.15">
      <c r="A64" s="2" t="s">
        <v>1600</v>
      </c>
      <c r="B64" s="7" t="s">
        <v>1177</v>
      </c>
    </row>
    <row r="65" spans="1:2" x14ac:dyDescent="0.15">
      <c r="A65" s="2" t="s">
        <v>1601</v>
      </c>
      <c r="B65" s="7" t="s">
        <v>242</v>
      </c>
    </row>
    <row r="66" spans="1:2" x14ac:dyDescent="0.15">
      <c r="A66" s="2" t="s">
        <v>1602</v>
      </c>
      <c r="B66" s="7" t="s">
        <v>1177</v>
      </c>
    </row>
    <row r="67" spans="1:2" x14ac:dyDescent="0.15">
      <c r="A67" s="2" t="s">
        <v>1602</v>
      </c>
      <c r="B67" s="7" t="s">
        <v>1218</v>
      </c>
    </row>
    <row r="68" spans="1:2" x14ac:dyDescent="0.15">
      <c r="A68" s="2" t="s">
        <v>1603</v>
      </c>
      <c r="B68" s="7" t="s">
        <v>162</v>
      </c>
    </row>
    <row r="69" spans="1:2" x14ac:dyDescent="0.15">
      <c r="A69" s="2" t="s">
        <v>1604</v>
      </c>
      <c r="B69" s="7" t="s">
        <v>162</v>
      </c>
    </row>
    <row r="70" spans="1:2" x14ac:dyDescent="0.15">
      <c r="A70" s="2" t="s">
        <v>1605</v>
      </c>
      <c r="B70" s="7" t="s">
        <v>1221</v>
      </c>
    </row>
    <row r="71" spans="1:2" x14ac:dyDescent="0.15">
      <c r="A71" s="2" t="s">
        <v>1606</v>
      </c>
      <c r="B71" s="7" t="s">
        <v>100</v>
      </c>
    </row>
    <row r="72" spans="1:2" x14ac:dyDescent="0.15">
      <c r="A72" s="2" t="s">
        <v>1607</v>
      </c>
      <c r="B72" s="7" t="s">
        <v>162</v>
      </c>
    </row>
    <row r="73" spans="1:2" x14ac:dyDescent="0.15">
      <c r="A73" s="2" t="s">
        <v>1608</v>
      </c>
      <c r="B73" s="7" t="s">
        <v>1225</v>
      </c>
    </row>
    <row r="74" spans="1:2" x14ac:dyDescent="0.15">
      <c r="A74" s="2" t="s">
        <v>1608</v>
      </c>
      <c r="B74" s="7" t="s">
        <v>242</v>
      </c>
    </row>
    <row r="75" spans="1:2" x14ac:dyDescent="0.15">
      <c r="A75" s="2" t="s">
        <v>1608</v>
      </c>
      <c r="B75" s="7" t="s">
        <v>1228</v>
      </c>
    </row>
    <row r="76" spans="1:2" x14ac:dyDescent="0.15">
      <c r="A76" s="2" t="s">
        <v>1609</v>
      </c>
      <c r="B76" s="7" t="s">
        <v>162</v>
      </c>
    </row>
    <row r="77" spans="1:2" x14ac:dyDescent="0.15">
      <c r="A77" s="2" t="s">
        <v>1610</v>
      </c>
      <c r="B77" s="7" t="s">
        <v>242</v>
      </c>
    </row>
    <row r="78" spans="1:2" x14ac:dyDescent="0.15">
      <c r="A78" s="2" t="s">
        <v>1611</v>
      </c>
      <c r="B78" s="7" t="s">
        <v>1177</v>
      </c>
    </row>
    <row r="79" spans="1:2" x14ac:dyDescent="0.15">
      <c r="A79" s="2" t="s">
        <v>1612</v>
      </c>
      <c r="B79" s="7" t="s">
        <v>1177</v>
      </c>
    </row>
    <row r="80" spans="1:2" x14ac:dyDescent="0.15">
      <c r="A80" s="2" t="s">
        <v>1613</v>
      </c>
      <c r="B80" s="7" t="s">
        <v>183</v>
      </c>
    </row>
    <row r="81" spans="1:2" x14ac:dyDescent="0.15">
      <c r="A81" s="2" t="s">
        <v>1613</v>
      </c>
      <c r="B81" s="7" t="s">
        <v>183</v>
      </c>
    </row>
    <row r="82" spans="1:2" x14ac:dyDescent="0.15">
      <c r="A82" s="2" t="s">
        <v>1614</v>
      </c>
      <c r="B82" s="7" t="s">
        <v>1212</v>
      </c>
    </row>
    <row r="83" spans="1:2" x14ac:dyDescent="0.15">
      <c r="A83" s="2" t="s">
        <v>1615</v>
      </c>
      <c r="B83" s="7" t="s">
        <v>1236</v>
      </c>
    </row>
    <row r="84" spans="1:2" x14ac:dyDescent="0.15">
      <c r="A84" s="2" t="s">
        <v>1615</v>
      </c>
      <c r="B84" s="7" t="s">
        <v>1236</v>
      </c>
    </row>
    <row r="85" spans="1:2" x14ac:dyDescent="0.15">
      <c r="A85" s="2" t="s">
        <v>1615</v>
      </c>
      <c r="B85" s="7" t="s">
        <v>1236</v>
      </c>
    </row>
    <row r="86" spans="1:2" x14ac:dyDescent="0.15">
      <c r="A86" s="2" t="s">
        <v>1616</v>
      </c>
      <c r="B86" s="7" t="s">
        <v>183</v>
      </c>
    </row>
    <row r="87" spans="1:2" x14ac:dyDescent="0.15">
      <c r="A87" s="2" t="s">
        <v>1617</v>
      </c>
      <c r="B87" s="7" t="s">
        <v>100</v>
      </c>
    </row>
    <row r="88" spans="1:2" x14ac:dyDescent="0.15">
      <c r="A88" s="2" t="s">
        <v>1618</v>
      </c>
      <c r="B88" s="7" t="s">
        <v>254</v>
      </c>
    </row>
    <row r="89" spans="1:2" x14ac:dyDescent="0.15">
      <c r="A89" s="2" t="s">
        <v>1619</v>
      </c>
      <c r="B89" s="7" t="s">
        <v>1228</v>
      </c>
    </row>
    <row r="90" spans="1:2" x14ac:dyDescent="0.15">
      <c r="A90" s="2" t="s">
        <v>1620</v>
      </c>
      <c r="B90" s="7" t="s">
        <v>242</v>
      </c>
    </row>
    <row r="91" spans="1:2" x14ac:dyDescent="0.15">
      <c r="A91" s="2" t="s">
        <v>1620</v>
      </c>
      <c r="B91" s="7" t="s">
        <v>100</v>
      </c>
    </row>
    <row r="92" spans="1:2" x14ac:dyDescent="0.15">
      <c r="A92" s="2" t="s">
        <v>1621</v>
      </c>
      <c r="B92" s="7" t="s">
        <v>294</v>
      </c>
    </row>
    <row r="93" spans="1:2" x14ac:dyDescent="0.15">
      <c r="A93" s="2" t="s">
        <v>1622</v>
      </c>
      <c r="B93" s="7" t="s">
        <v>162</v>
      </c>
    </row>
    <row r="94" spans="1:2" x14ac:dyDescent="0.15">
      <c r="A94" s="2" t="s">
        <v>1622</v>
      </c>
      <c r="B94" s="7" t="s">
        <v>162</v>
      </c>
    </row>
    <row r="95" spans="1:2" x14ac:dyDescent="0.15">
      <c r="A95" s="2" t="s">
        <v>1622</v>
      </c>
      <c r="B95" s="7" t="s">
        <v>162</v>
      </c>
    </row>
    <row r="96" spans="1:2" x14ac:dyDescent="0.15">
      <c r="A96" s="2" t="s">
        <v>1622</v>
      </c>
      <c r="B96" s="7" t="s">
        <v>162</v>
      </c>
    </row>
    <row r="97" spans="1:2" x14ac:dyDescent="0.15">
      <c r="A97" s="2" t="s">
        <v>1623</v>
      </c>
      <c r="B97" s="7" t="s">
        <v>1245</v>
      </c>
    </row>
    <row r="98" spans="1:2" x14ac:dyDescent="0.15">
      <c r="A98" s="2" t="s">
        <v>1623</v>
      </c>
      <c r="B98" s="7" t="s">
        <v>1245</v>
      </c>
    </row>
    <row r="99" spans="1:2" x14ac:dyDescent="0.15">
      <c r="A99" s="2" t="s">
        <v>1624</v>
      </c>
      <c r="B99" s="7" t="s">
        <v>162</v>
      </c>
    </row>
    <row r="100" spans="1:2" x14ac:dyDescent="0.15">
      <c r="A100" s="2" t="s">
        <v>1625</v>
      </c>
      <c r="B100" s="7" t="s">
        <v>1249</v>
      </c>
    </row>
    <row r="101" spans="1:2" x14ac:dyDescent="0.15">
      <c r="A101" s="2" t="s">
        <v>1626</v>
      </c>
      <c r="B101" s="7" t="s">
        <v>1245</v>
      </c>
    </row>
    <row r="102" spans="1:2" x14ac:dyDescent="0.15">
      <c r="A102" s="2" t="s">
        <v>1626</v>
      </c>
      <c r="B102" s="7" t="s">
        <v>1245</v>
      </c>
    </row>
    <row r="103" spans="1:2" x14ac:dyDescent="0.15">
      <c r="A103" s="2" t="s">
        <v>1627</v>
      </c>
      <c r="B103" s="7" t="s">
        <v>1171</v>
      </c>
    </row>
    <row r="104" spans="1:2" x14ac:dyDescent="0.15">
      <c r="A104" s="2" t="s">
        <v>1628</v>
      </c>
      <c r="B104" s="7" t="s">
        <v>100</v>
      </c>
    </row>
    <row r="105" spans="1:2" x14ac:dyDescent="0.15">
      <c r="A105" s="2" t="s">
        <v>1629</v>
      </c>
      <c r="B105" s="7" t="s">
        <v>1177</v>
      </c>
    </row>
    <row r="106" spans="1:2" x14ac:dyDescent="0.15">
      <c r="A106" s="2" t="s">
        <v>1630</v>
      </c>
      <c r="B106" s="7" t="s">
        <v>162</v>
      </c>
    </row>
    <row r="107" spans="1:2" x14ac:dyDescent="0.15">
      <c r="A107" s="2" t="s">
        <v>1630</v>
      </c>
      <c r="B107" s="7" t="s">
        <v>162</v>
      </c>
    </row>
    <row r="108" spans="1:2" x14ac:dyDescent="0.15">
      <c r="A108" s="2" t="s">
        <v>1630</v>
      </c>
      <c r="B108" s="7" t="s">
        <v>162</v>
      </c>
    </row>
    <row r="109" spans="1:2" x14ac:dyDescent="0.15">
      <c r="A109" s="2" t="s">
        <v>1631</v>
      </c>
      <c r="B109" s="7" t="s">
        <v>1177</v>
      </c>
    </row>
    <row r="110" spans="1:2" x14ac:dyDescent="0.15">
      <c r="A110" s="2" t="s">
        <v>1631</v>
      </c>
      <c r="B110" s="7" t="s">
        <v>1177</v>
      </c>
    </row>
    <row r="111" spans="1:2" x14ac:dyDescent="0.15">
      <c r="A111" s="2" t="s">
        <v>1632</v>
      </c>
      <c r="B111" s="7" t="s">
        <v>1177</v>
      </c>
    </row>
    <row r="112" spans="1:2" x14ac:dyDescent="0.15">
      <c r="A112" s="2" t="s">
        <v>1632</v>
      </c>
      <c r="B112" s="7" t="s">
        <v>1177</v>
      </c>
    </row>
    <row r="113" spans="1:2" x14ac:dyDescent="0.15">
      <c r="A113" s="2" t="s">
        <v>1633</v>
      </c>
      <c r="B113" s="7" t="s">
        <v>1177</v>
      </c>
    </row>
    <row r="114" spans="1:2" x14ac:dyDescent="0.15">
      <c r="A114" s="2" t="s">
        <v>1633</v>
      </c>
      <c r="B114" s="7" t="s">
        <v>1177</v>
      </c>
    </row>
    <row r="115" spans="1:2" x14ac:dyDescent="0.15">
      <c r="A115" s="2" t="s">
        <v>1634</v>
      </c>
      <c r="B115" s="7" t="s">
        <v>1177</v>
      </c>
    </row>
    <row r="116" spans="1:2" x14ac:dyDescent="0.15">
      <c r="A116" s="2" t="s">
        <v>1634</v>
      </c>
      <c r="B116" s="7" t="s">
        <v>1177</v>
      </c>
    </row>
    <row r="117" spans="1:2" x14ac:dyDescent="0.15">
      <c r="A117" s="2" t="s">
        <v>1634</v>
      </c>
      <c r="B117" s="7" t="s">
        <v>1177</v>
      </c>
    </row>
    <row r="118" spans="1:2" x14ac:dyDescent="0.15">
      <c r="A118" s="2" t="s">
        <v>1635</v>
      </c>
      <c r="B118" s="7" t="s">
        <v>1228</v>
      </c>
    </row>
    <row r="119" spans="1:2" x14ac:dyDescent="0.15">
      <c r="A119" s="2" t="s">
        <v>1636</v>
      </c>
      <c r="B119" s="7" t="s">
        <v>178</v>
      </c>
    </row>
    <row r="120" spans="1:2" x14ac:dyDescent="0.15">
      <c r="A120" s="2" t="s">
        <v>1636</v>
      </c>
      <c r="B120" s="7" t="s">
        <v>1260</v>
      </c>
    </row>
    <row r="121" spans="1:2" x14ac:dyDescent="0.15">
      <c r="A121" s="2" t="s">
        <v>1636</v>
      </c>
      <c r="B121" s="7" t="s">
        <v>1197</v>
      </c>
    </row>
    <row r="122" spans="1:2" x14ac:dyDescent="0.15">
      <c r="A122" s="2" t="s">
        <v>1636</v>
      </c>
      <c r="B122" s="7" t="s">
        <v>1218</v>
      </c>
    </row>
    <row r="123" spans="1:2" x14ac:dyDescent="0.15">
      <c r="A123" s="2" t="s">
        <v>1636</v>
      </c>
      <c r="B123" s="7" t="s">
        <v>1261</v>
      </c>
    </row>
    <row r="124" spans="1:2" x14ac:dyDescent="0.15">
      <c r="A124" s="2" t="s">
        <v>1636</v>
      </c>
      <c r="B124" s="7" t="s">
        <v>1190</v>
      </c>
    </row>
    <row r="125" spans="1:2" x14ac:dyDescent="0.15">
      <c r="A125" s="2" t="s">
        <v>1636</v>
      </c>
      <c r="B125" s="7" t="s">
        <v>150</v>
      </c>
    </row>
    <row r="126" spans="1:2" x14ac:dyDescent="0.15">
      <c r="A126" s="2" t="s">
        <v>1637</v>
      </c>
      <c r="B126" s="7" t="s">
        <v>162</v>
      </c>
    </row>
    <row r="127" spans="1:2" x14ac:dyDescent="0.15">
      <c r="A127" s="2" t="s">
        <v>1638</v>
      </c>
      <c r="B127" s="7" t="s">
        <v>242</v>
      </c>
    </row>
    <row r="128" spans="1:2" x14ac:dyDescent="0.15">
      <c r="A128" s="2" t="s">
        <v>1639</v>
      </c>
      <c r="B128" s="7" t="s">
        <v>1263</v>
      </c>
    </row>
    <row r="129" spans="1:2" x14ac:dyDescent="0.15">
      <c r="A129" s="2" t="s">
        <v>1639</v>
      </c>
      <c r="B129" s="7" t="s">
        <v>1263</v>
      </c>
    </row>
    <row r="130" spans="1:2" x14ac:dyDescent="0.15">
      <c r="A130" s="2" t="s">
        <v>1639</v>
      </c>
      <c r="B130" s="7" t="s">
        <v>1263</v>
      </c>
    </row>
    <row r="131" spans="1:2" x14ac:dyDescent="0.15">
      <c r="A131" s="2" t="s">
        <v>1640</v>
      </c>
      <c r="B131" s="7" t="s">
        <v>1182</v>
      </c>
    </row>
    <row r="132" spans="1:2" x14ac:dyDescent="0.15">
      <c r="A132" s="2" t="s">
        <v>1641</v>
      </c>
      <c r="B132" s="7" t="s">
        <v>1197</v>
      </c>
    </row>
    <row r="133" spans="1:2" x14ac:dyDescent="0.15">
      <c r="A133" s="2" t="s">
        <v>1642</v>
      </c>
      <c r="B133" s="7" t="s">
        <v>100</v>
      </c>
    </row>
    <row r="134" spans="1:2" x14ac:dyDescent="0.15">
      <c r="A134" s="2" t="s">
        <v>1643</v>
      </c>
      <c r="B134" s="7" t="s">
        <v>242</v>
      </c>
    </row>
    <row r="135" spans="1:2" x14ac:dyDescent="0.15">
      <c r="A135" s="2" t="s">
        <v>1644</v>
      </c>
      <c r="B135" s="7" t="s">
        <v>100</v>
      </c>
    </row>
    <row r="136" spans="1:2" x14ac:dyDescent="0.15">
      <c r="A136" s="2" t="s">
        <v>1645</v>
      </c>
      <c r="B136" s="7" t="s">
        <v>1182</v>
      </c>
    </row>
    <row r="137" spans="1:2" x14ac:dyDescent="0.15">
      <c r="A137" s="2" t="s">
        <v>1645</v>
      </c>
      <c r="B137" s="7" t="s">
        <v>1182</v>
      </c>
    </row>
    <row r="138" spans="1:2" x14ac:dyDescent="0.15">
      <c r="A138" s="2" t="s">
        <v>1646</v>
      </c>
      <c r="B138" s="7" t="s">
        <v>1182</v>
      </c>
    </row>
    <row r="139" spans="1:2" x14ac:dyDescent="0.15">
      <c r="A139" s="2" t="s">
        <v>1647</v>
      </c>
      <c r="B139" s="7" t="s">
        <v>1182</v>
      </c>
    </row>
    <row r="140" spans="1:2" x14ac:dyDescent="0.15">
      <c r="A140" s="2" t="s">
        <v>1648</v>
      </c>
      <c r="B140" s="7" t="s">
        <v>1272</v>
      </c>
    </row>
    <row r="141" spans="1:2" x14ac:dyDescent="0.15">
      <c r="A141" s="2" t="s">
        <v>1649</v>
      </c>
      <c r="B141" s="7" t="s">
        <v>242</v>
      </c>
    </row>
    <row r="142" spans="1:2" x14ac:dyDescent="0.15">
      <c r="A142" s="2" t="s">
        <v>1650</v>
      </c>
      <c r="B142" s="7" t="s">
        <v>243</v>
      </c>
    </row>
    <row r="143" spans="1:2" x14ac:dyDescent="0.15">
      <c r="A143" s="2" t="s">
        <v>1650</v>
      </c>
      <c r="B143" s="7" t="s">
        <v>178</v>
      </c>
    </row>
    <row r="144" spans="1:2" x14ac:dyDescent="0.15">
      <c r="A144" s="2" t="s">
        <v>1650</v>
      </c>
      <c r="B144" s="7" t="s">
        <v>1277</v>
      </c>
    </row>
    <row r="145" spans="1:2" x14ac:dyDescent="0.15">
      <c r="A145" s="2" t="s">
        <v>1651</v>
      </c>
      <c r="B145" s="7" t="s">
        <v>1228</v>
      </c>
    </row>
    <row r="146" spans="1:2" x14ac:dyDescent="0.15">
      <c r="A146" s="2" t="s">
        <v>1651</v>
      </c>
      <c r="B146" s="7" t="s">
        <v>1228</v>
      </c>
    </row>
    <row r="147" spans="1:2" x14ac:dyDescent="0.15">
      <c r="A147" s="2" t="s">
        <v>1652</v>
      </c>
      <c r="B147" s="7" t="s">
        <v>1177</v>
      </c>
    </row>
    <row r="148" spans="1:2" x14ac:dyDescent="0.15">
      <c r="A148" s="2" t="s">
        <v>1653</v>
      </c>
      <c r="B148" s="7" t="s">
        <v>162</v>
      </c>
    </row>
    <row r="149" spans="1:2" x14ac:dyDescent="0.15">
      <c r="A149" s="2" t="s">
        <v>1653</v>
      </c>
      <c r="B149" s="7" t="s">
        <v>162</v>
      </c>
    </row>
    <row r="150" spans="1:2" x14ac:dyDescent="0.15">
      <c r="A150" s="2" t="s">
        <v>1653</v>
      </c>
      <c r="B150" s="7" t="s">
        <v>162</v>
      </c>
    </row>
    <row r="151" spans="1:2" x14ac:dyDescent="0.15">
      <c r="A151" s="2" t="s">
        <v>1654</v>
      </c>
      <c r="B151" s="7" t="s">
        <v>162</v>
      </c>
    </row>
    <row r="152" spans="1:2" x14ac:dyDescent="0.15">
      <c r="A152" s="2" t="s">
        <v>1655</v>
      </c>
      <c r="B152" s="7" t="s">
        <v>55</v>
      </c>
    </row>
    <row r="153" spans="1:2" x14ac:dyDescent="0.15">
      <c r="A153" s="2" t="s">
        <v>1655</v>
      </c>
      <c r="B153" s="7" t="s">
        <v>55</v>
      </c>
    </row>
    <row r="154" spans="1:2" x14ac:dyDescent="0.15">
      <c r="A154" s="2" t="s">
        <v>1655</v>
      </c>
      <c r="B154" s="7" t="s">
        <v>55</v>
      </c>
    </row>
    <row r="155" spans="1:2" x14ac:dyDescent="0.15">
      <c r="A155" s="2" t="s">
        <v>1656</v>
      </c>
      <c r="B155" s="7" t="s">
        <v>1272</v>
      </c>
    </row>
    <row r="156" spans="1:2" x14ac:dyDescent="0.15">
      <c r="A156" s="2" t="s">
        <v>1657</v>
      </c>
      <c r="B156" s="7" t="s">
        <v>150</v>
      </c>
    </row>
    <row r="157" spans="1:2" x14ac:dyDescent="0.15">
      <c r="A157" s="2" t="s">
        <v>1657</v>
      </c>
      <c r="B157" s="7" t="s">
        <v>150</v>
      </c>
    </row>
    <row r="158" spans="1:2" x14ac:dyDescent="0.15">
      <c r="A158" s="2" t="s">
        <v>1657</v>
      </c>
      <c r="B158" s="7" t="s">
        <v>150</v>
      </c>
    </row>
    <row r="159" spans="1:2" x14ac:dyDescent="0.15">
      <c r="A159" s="2" t="s">
        <v>1658</v>
      </c>
      <c r="B159" s="7" t="s">
        <v>183</v>
      </c>
    </row>
    <row r="160" spans="1:2" x14ac:dyDescent="0.15">
      <c r="A160" s="2" t="s">
        <v>1659</v>
      </c>
      <c r="B160" s="7" t="s">
        <v>242</v>
      </c>
    </row>
    <row r="161" spans="1:2" x14ac:dyDescent="0.15">
      <c r="A161" s="2" t="s">
        <v>1659</v>
      </c>
      <c r="B161" s="7" t="s">
        <v>1228</v>
      </c>
    </row>
    <row r="162" spans="1:2" x14ac:dyDescent="0.15">
      <c r="A162" s="2" t="s">
        <v>1659</v>
      </c>
      <c r="B162" s="7" t="s">
        <v>150</v>
      </c>
    </row>
    <row r="163" spans="1:2" x14ac:dyDescent="0.15">
      <c r="A163" s="2" t="s">
        <v>1660</v>
      </c>
      <c r="B163" s="7" t="s">
        <v>150</v>
      </c>
    </row>
    <row r="164" spans="1:2" x14ac:dyDescent="0.15">
      <c r="A164" s="2" t="s">
        <v>1661</v>
      </c>
      <c r="B164" s="7" t="s">
        <v>183</v>
      </c>
    </row>
    <row r="165" spans="1:2" x14ac:dyDescent="0.15">
      <c r="A165" s="2" t="s">
        <v>1662</v>
      </c>
      <c r="B165" s="7" t="s">
        <v>162</v>
      </c>
    </row>
    <row r="166" spans="1:2" x14ac:dyDescent="0.15">
      <c r="A166" s="2" t="s">
        <v>1663</v>
      </c>
      <c r="B166" s="7" t="s">
        <v>1171</v>
      </c>
    </row>
    <row r="167" spans="1:2" x14ac:dyDescent="0.15">
      <c r="A167" s="2" t="s">
        <v>1664</v>
      </c>
      <c r="B167" s="7" t="s">
        <v>183</v>
      </c>
    </row>
    <row r="168" spans="1:2" x14ac:dyDescent="0.15">
      <c r="A168" s="2" t="s">
        <v>1665</v>
      </c>
      <c r="B168" s="7" t="s">
        <v>183</v>
      </c>
    </row>
    <row r="169" spans="1:2" x14ac:dyDescent="0.15">
      <c r="A169" s="2" t="s">
        <v>1666</v>
      </c>
      <c r="B169" s="7" t="s">
        <v>183</v>
      </c>
    </row>
    <row r="170" spans="1:2" x14ac:dyDescent="0.15">
      <c r="A170" s="2" t="s">
        <v>1667</v>
      </c>
      <c r="B170" s="7" t="s">
        <v>150</v>
      </c>
    </row>
    <row r="171" spans="1:2" x14ac:dyDescent="0.15">
      <c r="A171" s="2" t="s">
        <v>1667</v>
      </c>
      <c r="B171" s="7" t="s">
        <v>150</v>
      </c>
    </row>
    <row r="172" spans="1:2" x14ac:dyDescent="0.15">
      <c r="A172" s="2" t="s">
        <v>1667</v>
      </c>
      <c r="B172" s="7" t="s">
        <v>150</v>
      </c>
    </row>
    <row r="173" spans="1:2" x14ac:dyDescent="0.15">
      <c r="A173" s="2" t="s">
        <v>1668</v>
      </c>
      <c r="B173" s="7" t="s">
        <v>150</v>
      </c>
    </row>
    <row r="174" spans="1:2" x14ac:dyDescent="0.15">
      <c r="A174" s="2" t="s">
        <v>1668</v>
      </c>
      <c r="B174" s="7" t="s">
        <v>150</v>
      </c>
    </row>
    <row r="175" spans="1:2" x14ac:dyDescent="0.15">
      <c r="A175" s="2" t="s">
        <v>1668</v>
      </c>
      <c r="B175" s="7" t="s">
        <v>150</v>
      </c>
    </row>
    <row r="176" spans="1:2" x14ac:dyDescent="0.15">
      <c r="A176" s="2" t="s">
        <v>1669</v>
      </c>
      <c r="B176" s="7" t="s">
        <v>1171</v>
      </c>
    </row>
    <row r="177" spans="1:2" x14ac:dyDescent="0.15">
      <c r="A177" s="2" t="s">
        <v>1670</v>
      </c>
      <c r="B177" s="7" t="s">
        <v>1171</v>
      </c>
    </row>
    <row r="178" spans="1:2" x14ac:dyDescent="0.15">
      <c r="A178" s="2" t="s">
        <v>1670</v>
      </c>
      <c r="B178" s="7" t="s">
        <v>1171</v>
      </c>
    </row>
    <row r="179" spans="1:2" x14ac:dyDescent="0.15">
      <c r="A179" s="2" t="s">
        <v>1671</v>
      </c>
      <c r="B179" s="7" t="s">
        <v>1249</v>
      </c>
    </row>
    <row r="180" spans="1:2" x14ac:dyDescent="0.15">
      <c r="A180" s="2" t="s">
        <v>1672</v>
      </c>
      <c r="B180" s="7" t="s">
        <v>100</v>
      </c>
    </row>
    <row r="181" spans="1:2" x14ac:dyDescent="0.15">
      <c r="A181" s="2" t="s">
        <v>1673</v>
      </c>
      <c r="B181" s="7" t="s">
        <v>178</v>
      </c>
    </row>
    <row r="182" spans="1:2" x14ac:dyDescent="0.15">
      <c r="A182" s="2" t="s">
        <v>1673</v>
      </c>
      <c r="B182" s="7" t="s">
        <v>178</v>
      </c>
    </row>
    <row r="183" spans="1:2" x14ac:dyDescent="0.15">
      <c r="A183" s="2" t="s">
        <v>1673</v>
      </c>
      <c r="B183" s="7" t="s">
        <v>178</v>
      </c>
    </row>
    <row r="184" spans="1:2" x14ac:dyDescent="0.15">
      <c r="A184" s="2" t="s">
        <v>1674</v>
      </c>
      <c r="B184" s="7" t="s">
        <v>178</v>
      </c>
    </row>
    <row r="185" spans="1:2" x14ac:dyDescent="0.15">
      <c r="A185" s="2" t="s">
        <v>1675</v>
      </c>
      <c r="B185" s="7" t="s">
        <v>1263</v>
      </c>
    </row>
    <row r="186" spans="1:2" x14ac:dyDescent="0.15">
      <c r="A186" s="2" t="s">
        <v>1676</v>
      </c>
      <c r="B186" s="7" t="s">
        <v>242</v>
      </c>
    </row>
    <row r="187" spans="1:2" x14ac:dyDescent="0.15">
      <c r="A187" s="2" t="s">
        <v>1676</v>
      </c>
      <c r="B187" s="7" t="s">
        <v>242</v>
      </c>
    </row>
    <row r="188" spans="1:2" x14ac:dyDescent="0.15">
      <c r="A188" s="2" t="s">
        <v>1676</v>
      </c>
      <c r="B188" s="7" t="s">
        <v>242</v>
      </c>
    </row>
    <row r="189" spans="1:2" x14ac:dyDescent="0.15">
      <c r="A189" s="2" t="s">
        <v>1677</v>
      </c>
      <c r="B189" s="7" t="s">
        <v>1212</v>
      </c>
    </row>
    <row r="190" spans="1:2" x14ac:dyDescent="0.15">
      <c r="A190" s="2" t="s">
        <v>1678</v>
      </c>
      <c r="B190" s="7" t="s">
        <v>162</v>
      </c>
    </row>
    <row r="191" spans="1:2" x14ac:dyDescent="0.15">
      <c r="A191" s="2" t="s">
        <v>1679</v>
      </c>
      <c r="B191" s="7" t="s">
        <v>1245</v>
      </c>
    </row>
    <row r="192" spans="1:2" x14ac:dyDescent="0.15">
      <c r="A192" s="2" t="s">
        <v>1680</v>
      </c>
      <c r="B192" s="7" t="s">
        <v>162</v>
      </c>
    </row>
    <row r="193" spans="1:2" x14ac:dyDescent="0.15">
      <c r="A193" s="2" t="s">
        <v>1680</v>
      </c>
      <c r="B193" s="7" t="s">
        <v>162</v>
      </c>
    </row>
    <row r="194" spans="1:2" x14ac:dyDescent="0.15">
      <c r="A194" s="2" t="s">
        <v>1681</v>
      </c>
      <c r="B194" s="7" t="s">
        <v>100</v>
      </c>
    </row>
    <row r="195" spans="1:2" x14ac:dyDescent="0.15">
      <c r="A195" s="2" t="s">
        <v>1682</v>
      </c>
      <c r="B195" s="7" t="s">
        <v>100</v>
      </c>
    </row>
    <row r="196" spans="1:2" x14ac:dyDescent="0.15">
      <c r="A196" s="2" t="s">
        <v>1682</v>
      </c>
      <c r="B196" s="7" t="s">
        <v>100</v>
      </c>
    </row>
    <row r="197" spans="1:2" x14ac:dyDescent="0.15">
      <c r="A197" s="2" t="s">
        <v>1682</v>
      </c>
      <c r="B197" s="7" t="s">
        <v>100</v>
      </c>
    </row>
    <row r="198" spans="1:2" x14ac:dyDescent="0.15">
      <c r="A198" s="2" t="s">
        <v>1683</v>
      </c>
      <c r="B198" s="7" t="s">
        <v>1228</v>
      </c>
    </row>
    <row r="199" spans="1:2" x14ac:dyDescent="0.15">
      <c r="A199" s="2" t="s">
        <v>1684</v>
      </c>
      <c r="B199" s="7" t="s">
        <v>1305</v>
      </c>
    </row>
    <row r="200" spans="1:2" x14ac:dyDescent="0.15">
      <c r="A200" s="2" t="s">
        <v>1684</v>
      </c>
      <c r="B200" s="7" t="s">
        <v>1305</v>
      </c>
    </row>
    <row r="201" spans="1:2" x14ac:dyDescent="0.15">
      <c r="A201" s="2" t="s">
        <v>1684</v>
      </c>
      <c r="B201" s="7" t="s">
        <v>1305</v>
      </c>
    </row>
    <row r="202" spans="1:2" x14ac:dyDescent="0.15">
      <c r="A202" s="2" t="s">
        <v>1685</v>
      </c>
      <c r="B202" s="7" t="s">
        <v>1307</v>
      </c>
    </row>
    <row r="203" spans="1:2" x14ac:dyDescent="0.15">
      <c r="A203" s="2" t="s">
        <v>1686</v>
      </c>
      <c r="B203" s="7" t="s">
        <v>1182</v>
      </c>
    </row>
    <row r="204" spans="1:2" x14ac:dyDescent="0.15">
      <c r="A204" s="2" t="s">
        <v>1686</v>
      </c>
      <c r="B204" s="7" t="s">
        <v>1182</v>
      </c>
    </row>
    <row r="205" spans="1:2" x14ac:dyDescent="0.15">
      <c r="A205" s="2" t="s">
        <v>1687</v>
      </c>
      <c r="B205" s="7" t="s">
        <v>1228</v>
      </c>
    </row>
    <row r="206" spans="1:2" x14ac:dyDescent="0.15">
      <c r="A206" s="2" t="s">
        <v>1688</v>
      </c>
      <c r="B206" s="7" t="s">
        <v>162</v>
      </c>
    </row>
    <row r="207" spans="1:2" x14ac:dyDescent="0.15">
      <c r="A207" s="2" t="s">
        <v>1688</v>
      </c>
      <c r="B207" s="7" t="s">
        <v>100</v>
      </c>
    </row>
    <row r="208" spans="1:2" x14ac:dyDescent="0.15">
      <c r="A208" s="2" t="s">
        <v>1689</v>
      </c>
      <c r="B208" s="7" t="s">
        <v>1177</v>
      </c>
    </row>
    <row r="209" spans="1:2" x14ac:dyDescent="0.15">
      <c r="A209" s="2" t="s">
        <v>1690</v>
      </c>
      <c r="B209" s="7" t="s">
        <v>162</v>
      </c>
    </row>
    <row r="210" spans="1:2" x14ac:dyDescent="0.15">
      <c r="A210" s="2" t="s">
        <v>1691</v>
      </c>
      <c r="B210" s="7" t="s">
        <v>100</v>
      </c>
    </row>
    <row r="211" spans="1:2" x14ac:dyDescent="0.15">
      <c r="A211" s="2" t="s">
        <v>1692</v>
      </c>
      <c r="B211" s="7" t="s">
        <v>1221</v>
      </c>
    </row>
    <row r="212" spans="1:2" x14ac:dyDescent="0.15">
      <c r="A212" s="2" t="s">
        <v>1693</v>
      </c>
      <c r="B212" s="7" t="s">
        <v>162</v>
      </c>
    </row>
    <row r="213" spans="1:2" x14ac:dyDescent="0.15">
      <c r="A213" s="2" t="s">
        <v>1694</v>
      </c>
      <c r="B213" s="7" t="s">
        <v>178</v>
      </c>
    </row>
    <row r="214" spans="1:2" x14ac:dyDescent="0.15">
      <c r="A214" s="2" t="s">
        <v>1695</v>
      </c>
      <c r="B214" s="7" t="s">
        <v>178</v>
      </c>
    </row>
    <row r="215" spans="1:2" x14ac:dyDescent="0.15">
      <c r="A215" s="2" t="s">
        <v>1696</v>
      </c>
      <c r="B215" s="7" t="s">
        <v>150</v>
      </c>
    </row>
    <row r="216" spans="1:2" x14ac:dyDescent="0.15">
      <c r="A216" s="2" t="s">
        <v>1696</v>
      </c>
      <c r="B216" s="7" t="s">
        <v>150</v>
      </c>
    </row>
    <row r="217" spans="1:2" x14ac:dyDescent="0.15">
      <c r="A217" s="2" t="s">
        <v>1697</v>
      </c>
      <c r="B217" s="7" t="s">
        <v>162</v>
      </c>
    </row>
    <row r="218" spans="1:2" x14ac:dyDescent="0.15">
      <c r="A218" s="2" t="s">
        <v>1698</v>
      </c>
      <c r="B218" s="7" t="s">
        <v>1245</v>
      </c>
    </row>
    <row r="219" spans="1:2" x14ac:dyDescent="0.15">
      <c r="A219" s="2" t="s">
        <v>1699</v>
      </c>
      <c r="B219" s="7" t="s">
        <v>242</v>
      </c>
    </row>
    <row r="220" spans="1:2" x14ac:dyDescent="0.15">
      <c r="A220" s="2" t="s">
        <v>1699</v>
      </c>
      <c r="B220" s="7" t="s">
        <v>242</v>
      </c>
    </row>
    <row r="221" spans="1:2" x14ac:dyDescent="0.15">
      <c r="A221" s="2" t="s">
        <v>1699</v>
      </c>
      <c r="B221" s="7" t="s">
        <v>242</v>
      </c>
    </row>
    <row r="222" spans="1:2" x14ac:dyDescent="0.15">
      <c r="A222" s="2" t="s">
        <v>1699</v>
      </c>
      <c r="B222" s="7" t="s">
        <v>100</v>
      </c>
    </row>
    <row r="223" spans="1:2" x14ac:dyDescent="0.15">
      <c r="A223" s="2" t="s">
        <v>1699</v>
      </c>
      <c r="B223" s="7" t="s">
        <v>100</v>
      </c>
    </row>
    <row r="224" spans="1:2" x14ac:dyDescent="0.15">
      <c r="A224" s="2" t="s">
        <v>1699</v>
      </c>
      <c r="B224" s="7" t="s">
        <v>100</v>
      </c>
    </row>
    <row r="225" spans="1:2" x14ac:dyDescent="0.15">
      <c r="A225" s="2" t="s">
        <v>1699</v>
      </c>
      <c r="B225" s="7" t="s">
        <v>1228</v>
      </c>
    </row>
    <row r="226" spans="1:2" x14ac:dyDescent="0.15">
      <c r="A226" s="2" t="s">
        <v>1699</v>
      </c>
      <c r="B226" s="7" t="s">
        <v>1228</v>
      </c>
    </row>
    <row r="227" spans="1:2" x14ac:dyDescent="0.15">
      <c r="A227" s="2" t="s">
        <v>1699</v>
      </c>
      <c r="B227" s="7" t="s">
        <v>1228</v>
      </c>
    </row>
    <row r="228" spans="1:2" x14ac:dyDescent="0.15">
      <c r="A228" s="2" t="s">
        <v>1700</v>
      </c>
      <c r="B228" s="7" t="s">
        <v>1277</v>
      </c>
    </row>
    <row r="229" spans="1:2" x14ac:dyDescent="0.15">
      <c r="A229" s="2" t="s">
        <v>1701</v>
      </c>
      <c r="B229" s="7" t="s">
        <v>1228</v>
      </c>
    </row>
    <row r="230" spans="1:2" x14ac:dyDescent="0.15">
      <c r="A230" s="2" t="s">
        <v>1702</v>
      </c>
      <c r="B230" s="7" t="s">
        <v>100</v>
      </c>
    </row>
    <row r="231" spans="1:2" x14ac:dyDescent="0.15">
      <c r="A231" s="2" t="s">
        <v>1702</v>
      </c>
      <c r="B231" s="7" t="s">
        <v>100</v>
      </c>
    </row>
    <row r="232" spans="1:2" x14ac:dyDescent="0.15">
      <c r="A232" s="2" t="s">
        <v>1703</v>
      </c>
      <c r="B232" s="7" t="s">
        <v>1182</v>
      </c>
    </row>
    <row r="233" spans="1:2" x14ac:dyDescent="0.15">
      <c r="A233" s="2" t="s">
        <v>1704</v>
      </c>
      <c r="B233" s="7" t="s">
        <v>178</v>
      </c>
    </row>
    <row r="234" spans="1:2" x14ac:dyDescent="0.15">
      <c r="A234" s="2" t="s">
        <v>1705</v>
      </c>
      <c r="B234" s="7" t="s">
        <v>162</v>
      </c>
    </row>
    <row r="235" spans="1:2" x14ac:dyDescent="0.15">
      <c r="A235" s="2" t="s">
        <v>1705</v>
      </c>
      <c r="B235" s="7" t="s">
        <v>162</v>
      </c>
    </row>
    <row r="236" spans="1:2" x14ac:dyDescent="0.15">
      <c r="A236" s="2" t="s">
        <v>1706</v>
      </c>
      <c r="B236" s="7" t="s">
        <v>162</v>
      </c>
    </row>
    <row r="237" spans="1:2" x14ac:dyDescent="0.15">
      <c r="A237" s="2" t="s">
        <v>1707</v>
      </c>
      <c r="B237" s="7" t="s">
        <v>100</v>
      </c>
    </row>
    <row r="238" spans="1:2" x14ac:dyDescent="0.15">
      <c r="A238" s="2" t="s">
        <v>1708</v>
      </c>
      <c r="B238" s="7" t="s">
        <v>100</v>
      </c>
    </row>
    <row r="239" spans="1:2" x14ac:dyDescent="0.15">
      <c r="A239" s="2" t="s">
        <v>1709</v>
      </c>
      <c r="B239" s="7" t="s">
        <v>1190</v>
      </c>
    </row>
    <row r="240" spans="1:2" x14ac:dyDescent="0.15">
      <c r="A240" s="2" t="s">
        <v>1710</v>
      </c>
      <c r="B240" s="7" t="s">
        <v>1205</v>
      </c>
    </row>
    <row r="241" spans="1:2" x14ac:dyDescent="0.15">
      <c r="A241" s="2" t="s">
        <v>1711</v>
      </c>
      <c r="B241" s="7" t="s">
        <v>162</v>
      </c>
    </row>
    <row r="242" spans="1:2" x14ac:dyDescent="0.15">
      <c r="A242" s="2" t="s">
        <v>1712</v>
      </c>
      <c r="B242" s="7" t="s">
        <v>244</v>
      </c>
    </row>
    <row r="243" spans="1:2" x14ac:dyDescent="0.15">
      <c r="A243" s="2" t="s">
        <v>1713</v>
      </c>
      <c r="B243" s="7" t="s">
        <v>100</v>
      </c>
    </row>
    <row r="244" spans="1:2" x14ac:dyDescent="0.15">
      <c r="A244" s="2" t="s">
        <v>1713</v>
      </c>
      <c r="B244" s="7" t="s">
        <v>100</v>
      </c>
    </row>
    <row r="245" spans="1:2" x14ac:dyDescent="0.15">
      <c r="A245" s="2" t="s">
        <v>1713</v>
      </c>
      <c r="B245" s="7" t="s">
        <v>100</v>
      </c>
    </row>
    <row r="246" spans="1:2" x14ac:dyDescent="0.15">
      <c r="A246" s="2" t="s">
        <v>1713</v>
      </c>
      <c r="B246" s="7" t="s">
        <v>100</v>
      </c>
    </row>
    <row r="247" spans="1:2" x14ac:dyDescent="0.15">
      <c r="A247" s="2" t="s">
        <v>1714</v>
      </c>
      <c r="B247" s="7" t="s">
        <v>1171</v>
      </c>
    </row>
    <row r="248" spans="1:2" x14ac:dyDescent="0.15">
      <c r="A248" s="2" t="s">
        <v>1715</v>
      </c>
      <c r="B248" s="7" t="s">
        <v>1171</v>
      </c>
    </row>
    <row r="249" spans="1:2" x14ac:dyDescent="0.15">
      <c r="A249" s="2" t="s">
        <v>1716</v>
      </c>
      <c r="B249" s="7" t="s">
        <v>1177</v>
      </c>
    </row>
    <row r="250" spans="1:2" x14ac:dyDescent="0.15">
      <c r="A250" s="2" t="s">
        <v>1717</v>
      </c>
      <c r="B250" s="7" t="s">
        <v>1245</v>
      </c>
    </row>
    <row r="251" spans="1:2" x14ac:dyDescent="0.15">
      <c r="A251" s="2" t="s">
        <v>1718</v>
      </c>
      <c r="B251" s="7" t="s">
        <v>162</v>
      </c>
    </row>
    <row r="252" spans="1:2" x14ac:dyDescent="0.15">
      <c r="A252" s="2" t="s">
        <v>1718</v>
      </c>
      <c r="B252" s="7" t="s">
        <v>162</v>
      </c>
    </row>
    <row r="253" spans="1:2" x14ac:dyDescent="0.15">
      <c r="A253" s="2" t="s">
        <v>1719</v>
      </c>
      <c r="B253" s="7" t="s">
        <v>254</v>
      </c>
    </row>
    <row r="254" spans="1:2" x14ac:dyDescent="0.15">
      <c r="A254" s="2" t="s">
        <v>1720</v>
      </c>
      <c r="B254" s="7" t="s">
        <v>178</v>
      </c>
    </row>
    <row r="255" spans="1:2" x14ac:dyDescent="0.15">
      <c r="A255" s="2" t="s">
        <v>1721</v>
      </c>
      <c r="B255" s="7" t="s">
        <v>1177</v>
      </c>
    </row>
    <row r="256" spans="1:2" x14ac:dyDescent="0.15">
      <c r="A256" s="2" t="s">
        <v>1721</v>
      </c>
      <c r="B256" s="7" t="s">
        <v>1177</v>
      </c>
    </row>
    <row r="257" spans="1:2" x14ac:dyDescent="0.15">
      <c r="A257" s="2" t="s">
        <v>1722</v>
      </c>
      <c r="B257" s="7" t="s">
        <v>178</v>
      </c>
    </row>
    <row r="258" spans="1:2" x14ac:dyDescent="0.15">
      <c r="A258" s="2" t="s">
        <v>1722</v>
      </c>
      <c r="B258" s="7" t="s">
        <v>178</v>
      </c>
    </row>
    <row r="259" spans="1:2" x14ac:dyDescent="0.15">
      <c r="A259" s="2" t="s">
        <v>1722</v>
      </c>
      <c r="B259" s="7" t="s">
        <v>178</v>
      </c>
    </row>
    <row r="260" spans="1:2" x14ac:dyDescent="0.15">
      <c r="A260" s="2" t="s">
        <v>1723</v>
      </c>
      <c r="B260" s="7" t="s">
        <v>1177</v>
      </c>
    </row>
    <row r="261" spans="1:2" x14ac:dyDescent="0.15">
      <c r="A261" s="2" t="s">
        <v>1723</v>
      </c>
      <c r="B261" s="7" t="s">
        <v>1177</v>
      </c>
    </row>
    <row r="262" spans="1:2" x14ac:dyDescent="0.15">
      <c r="A262" s="2" t="s">
        <v>1724</v>
      </c>
      <c r="B262" s="7" t="s">
        <v>1197</v>
      </c>
    </row>
    <row r="263" spans="1:2" x14ac:dyDescent="0.15">
      <c r="A263" s="2" t="s">
        <v>1725</v>
      </c>
      <c r="B263" s="7" t="s">
        <v>184</v>
      </c>
    </row>
    <row r="264" spans="1:2" x14ac:dyDescent="0.15">
      <c r="A264" s="2" t="s">
        <v>1726</v>
      </c>
      <c r="B264" s="7" t="s">
        <v>1351</v>
      </c>
    </row>
    <row r="265" spans="1:2" x14ac:dyDescent="0.15">
      <c r="A265" s="2" t="s">
        <v>1726</v>
      </c>
      <c r="B265" s="7" t="s">
        <v>1351</v>
      </c>
    </row>
    <row r="266" spans="1:2" x14ac:dyDescent="0.15">
      <c r="A266" s="2" t="s">
        <v>1727</v>
      </c>
      <c r="B266" s="7" t="s">
        <v>1177</v>
      </c>
    </row>
    <row r="267" spans="1:2" x14ac:dyDescent="0.15">
      <c r="A267" s="2" t="s">
        <v>1728</v>
      </c>
      <c r="B267" s="7" t="s">
        <v>1177</v>
      </c>
    </row>
    <row r="268" spans="1:2" x14ac:dyDescent="0.15">
      <c r="A268" s="2" t="s">
        <v>1728</v>
      </c>
      <c r="B268" s="7" t="s">
        <v>1177</v>
      </c>
    </row>
    <row r="269" spans="1:2" x14ac:dyDescent="0.15">
      <c r="A269" s="2" t="s">
        <v>1728</v>
      </c>
      <c r="B269" s="7" t="s">
        <v>1177</v>
      </c>
    </row>
    <row r="270" spans="1:2" x14ac:dyDescent="0.15">
      <c r="A270" s="2" t="s">
        <v>1729</v>
      </c>
      <c r="B270" s="7" t="s">
        <v>1177</v>
      </c>
    </row>
    <row r="271" spans="1:2" x14ac:dyDescent="0.15">
      <c r="A271" s="2" t="s">
        <v>1730</v>
      </c>
      <c r="B271" s="7" t="s">
        <v>294</v>
      </c>
    </row>
    <row r="272" spans="1:2" x14ac:dyDescent="0.15">
      <c r="A272" s="2" t="s">
        <v>1731</v>
      </c>
      <c r="B272" s="7" t="s">
        <v>294</v>
      </c>
    </row>
    <row r="273" spans="1:2" x14ac:dyDescent="0.15">
      <c r="A273" s="2" t="s">
        <v>1732</v>
      </c>
      <c r="B273" s="7" t="s">
        <v>162</v>
      </c>
    </row>
    <row r="274" spans="1:2" x14ac:dyDescent="0.15">
      <c r="A274" s="2" t="s">
        <v>1733</v>
      </c>
      <c r="B274" s="10" t="s">
        <v>100</v>
      </c>
    </row>
    <row r="275" spans="1:2" x14ac:dyDescent="0.15">
      <c r="A275" s="2" t="s">
        <v>1733</v>
      </c>
      <c r="B275" s="10" t="s">
        <v>100</v>
      </c>
    </row>
    <row r="276" spans="1:2" x14ac:dyDescent="0.15">
      <c r="A276" s="2" t="s">
        <v>1734</v>
      </c>
      <c r="B276" s="10" t="s">
        <v>294</v>
      </c>
    </row>
    <row r="277" spans="1:2" x14ac:dyDescent="0.15">
      <c r="A277" s="2" t="s">
        <v>1734</v>
      </c>
      <c r="B277" s="10" t="s">
        <v>294</v>
      </c>
    </row>
    <row r="278" spans="1:2" x14ac:dyDescent="0.15">
      <c r="A278" s="2" t="s">
        <v>1734</v>
      </c>
      <c r="B278" s="10" t="s">
        <v>294</v>
      </c>
    </row>
    <row r="279" spans="1:2" x14ac:dyDescent="0.15">
      <c r="A279" s="2" t="s">
        <v>1734</v>
      </c>
      <c r="B279" s="10" t="s">
        <v>294</v>
      </c>
    </row>
    <row r="280" spans="1:2" x14ac:dyDescent="0.15">
      <c r="A280" s="2" t="s">
        <v>1735</v>
      </c>
      <c r="B280" s="10" t="s">
        <v>243</v>
      </c>
    </row>
    <row r="281" spans="1:2" x14ac:dyDescent="0.15">
      <c r="A281" s="2" t="s">
        <v>1735</v>
      </c>
      <c r="B281" s="10" t="s">
        <v>243</v>
      </c>
    </row>
    <row r="282" spans="1:2" x14ac:dyDescent="0.15">
      <c r="A282" s="2" t="s">
        <v>1735</v>
      </c>
      <c r="B282" s="10" t="s">
        <v>178</v>
      </c>
    </row>
    <row r="283" spans="1:2" x14ac:dyDescent="0.15">
      <c r="A283" s="2" t="s">
        <v>1735</v>
      </c>
      <c r="B283" s="10" t="s">
        <v>178</v>
      </c>
    </row>
    <row r="284" spans="1:2" x14ac:dyDescent="0.15">
      <c r="A284" s="2" t="s">
        <v>1735</v>
      </c>
      <c r="B284" s="10" t="s">
        <v>1277</v>
      </c>
    </row>
    <row r="285" spans="1:2" x14ac:dyDescent="0.15">
      <c r="A285" s="2" t="s">
        <v>1735</v>
      </c>
      <c r="B285" s="10" t="s">
        <v>1277</v>
      </c>
    </row>
    <row r="286" spans="1:2" x14ac:dyDescent="0.15">
      <c r="A286" s="2" t="s">
        <v>1736</v>
      </c>
      <c r="B286" s="10" t="s">
        <v>55</v>
      </c>
    </row>
    <row r="287" spans="1:2" x14ac:dyDescent="0.15">
      <c r="A287" s="2" t="s">
        <v>1737</v>
      </c>
      <c r="B287" s="10" t="s">
        <v>1277</v>
      </c>
    </row>
    <row r="288" spans="1:2" x14ac:dyDescent="0.15">
      <c r="A288" s="2" t="s">
        <v>1738</v>
      </c>
      <c r="B288" s="10" t="s">
        <v>1182</v>
      </c>
    </row>
    <row r="289" spans="1:2" x14ac:dyDescent="0.15">
      <c r="A289" s="2" t="s">
        <v>1739</v>
      </c>
      <c r="B289" s="10" t="s">
        <v>1182</v>
      </c>
    </row>
    <row r="290" spans="1:2" x14ac:dyDescent="0.15">
      <c r="A290" s="2" t="s">
        <v>1740</v>
      </c>
      <c r="B290" s="10" t="s">
        <v>1364</v>
      </c>
    </row>
    <row r="291" spans="1:2" x14ac:dyDescent="0.15">
      <c r="A291" s="2" t="s">
        <v>1741</v>
      </c>
      <c r="B291" s="10" t="s">
        <v>1197</v>
      </c>
    </row>
    <row r="292" spans="1:2" x14ac:dyDescent="0.15">
      <c r="A292" s="2" t="s">
        <v>1742</v>
      </c>
      <c r="B292" s="10" t="s">
        <v>178</v>
      </c>
    </row>
    <row r="293" spans="1:2" x14ac:dyDescent="0.15">
      <c r="A293" s="2" t="s">
        <v>1742</v>
      </c>
      <c r="B293" s="10" t="s">
        <v>1260</v>
      </c>
    </row>
    <row r="294" spans="1:2" x14ac:dyDescent="0.15">
      <c r="A294" s="2" t="s">
        <v>1742</v>
      </c>
      <c r="B294" s="10" t="s">
        <v>294</v>
      </c>
    </row>
    <row r="295" spans="1:2" x14ac:dyDescent="0.15">
      <c r="A295" s="2" t="s">
        <v>1742</v>
      </c>
      <c r="B295" s="10" t="s">
        <v>1277</v>
      </c>
    </row>
    <row r="296" spans="1:2" x14ac:dyDescent="0.15">
      <c r="A296" s="2" t="s">
        <v>1743</v>
      </c>
      <c r="B296" s="10" t="s">
        <v>242</v>
      </c>
    </row>
    <row r="297" spans="1:2" x14ac:dyDescent="0.15">
      <c r="A297" s="2" t="s">
        <v>1744</v>
      </c>
      <c r="B297" s="10" t="s">
        <v>185</v>
      </c>
    </row>
    <row r="298" spans="1:2" x14ac:dyDescent="0.15">
      <c r="A298" s="2" t="s">
        <v>1745</v>
      </c>
      <c r="B298" s="10" t="s">
        <v>1368</v>
      </c>
    </row>
    <row r="299" spans="1:2" x14ac:dyDescent="0.15">
      <c r="A299" s="2" t="s">
        <v>1746</v>
      </c>
      <c r="B299" s="10" t="s">
        <v>183</v>
      </c>
    </row>
    <row r="300" spans="1:2" x14ac:dyDescent="0.15">
      <c r="A300" s="2" t="s">
        <v>1747</v>
      </c>
      <c r="B300" s="10" t="s">
        <v>184</v>
      </c>
    </row>
    <row r="301" spans="1:2" x14ac:dyDescent="0.15">
      <c r="A301" s="2" t="s">
        <v>1747</v>
      </c>
      <c r="B301" s="10" t="s">
        <v>1182</v>
      </c>
    </row>
    <row r="302" spans="1:2" x14ac:dyDescent="0.15">
      <c r="A302" s="2" t="s">
        <v>1748</v>
      </c>
      <c r="B302" s="10" t="s">
        <v>1190</v>
      </c>
    </row>
    <row r="303" spans="1:2" x14ac:dyDescent="0.15">
      <c r="A303" s="2" t="s">
        <v>1749</v>
      </c>
      <c r="B303" s="10" t="s">
        <v>100</v>
      </c>
    </row>
    <row r="304" spans="1:2" x14ac:dyDescent="0.15">
      <c r="A304" s="2" t="s">
        <v>1750</v>
      </c>
      <c r="B304" s="10" t="s">
        <v>162</v>
      </c>
    </row>
    <row r="305" spans="1:2" x14ac:dyDescent="0.15">
      <c r="A305" s="2" t="s">
        <v>1751</v>
      </c>
      <c r="B305" s="10" t="s">
        <v>100</v>
      </c>
    </row>
    <row r="306" spans="1:2" x14ac:dyDescent="0.15">
      <c r="A306" s="2" t="s">
        <v>1751</v>
      </c>
      <c r="B306" s="10" t="s">
        <v>100</v>
      </c>
    </row>
    <row r="307" spans="1:2" x14ac:dyDescent="0.15">
      <c r="A307" s="2" t="s">
        <v>1751</v>
      </c>
      <c r="B307" s="10" t="s">
        <v>100</v>
      </c>
    </row>
    <row r="308" spans="1:2" x14ac:dyDescent="0.15">
      <c r="A308" s="2" t="s">
        <v>1752</v>
      </c>
      <c r="B308" s="10" t="s">
        <v>183</v>
      </c>
    </row>
    <row r="309" spans="1:2" x14ac:dyDescent="0.15">
      <c r="A309" s="2" t="s">
        <v>1753</v>
      </c>
      <c r="B309" s="10" t="s">
        <v>55</v>
      </c>
    </row>
    <row r="310" spans="1:2" x14ac:dyDescent="0.15">
      <c r="A310" s="2" t="s">
        <v>1754</v>
      </c>
      <c r="B310" s="10" t="s">
        <v>183</v>
      </c>
    </row>
    <row r="311" spans="1:2" x14ac:dyDescent="0.15">
      <c r="A311" s="2" t="s">
        <v>1755</v>
      </c>
      <c r="B311" s="10" t="s">
        <v>162</v>
      </c>
    </row>
    <row r="312" spans="1:2" x14ac:dyDescent="0.15">
      <c r="A312" s="2" t="s">
        <v>1755</v>
      </c>
      <c r="B312" s="10"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1"/>
  <sheetViews>
    <sheetView topLeftCell="A184" workbookViewId="0">
      <selection activeCell="A75" sqref="A75:XFD75"/>
    </sheetView>
  </sheetViews>
  <sheetFormatPr baseColWidth="10" defaultRowHeight="13" x14ac:dyDescent="0.15"/>
  <cols>
    <col min="1" max="1" width="9.1640625" customWidth="1"/>
    <col min="2" max="15" width="4.5" style="12" customWidth="1"/>
  </cols>
  <sheetData>
    <row r="1" spans="1:15" ht="78" x14ac:dyDescent="0.15">
      <c r="A1" s="1" t="s">
        <v>1550</v>
      </c>
      <c r="B1" s="11" t="s">
        <v>1381</v>
      </c>
      <c r="C1" s="11" t="s">
        <v>1382</v>
      </c>
      <c r="D1" s="11" t="s">
        <v>1383</v>
      </c>
      <c r="E1" s="11" t="s">
        <v>1384</v>
      </c>
      <c r="F1" s="11" t="s">
        <v>1385</v>
      </c>
      <c r="G1" s="11" t="s">
        <v>1386</v>
      </c>
      <c r="H1" s="11" t="s">
        <v>1387</v>
      </c>
      <c r="I1" s="11" t="s">
        <v>1388</v>
      </c>
      <c r="J1" s="11" t="s">
        <v>1389</v>
      </c>
      <c r="K1" s="11" t="s">
        <v>1390</v>
      </c>
      <c r="L1" s="11" t="s">
        <v>1391</v>
      </c>
      <c r="M1" s="11" t="s">
        <v>1392</v>
      </c>
      <c r="N1" s="11" t="s">
        <v>1393</v>
      </c>
      <c r="O1" s="11" t="s">
        <v>1394</v>
      </c>
    </row>
    <row r="2" spans="1:15" x14ac:dyDescent="0.15">
      <c r="A2" s="2" t="s">
        <v>1551</v>
      </c>
      <c r="B2" s="11"/>
      <c r="C2" s="11">
        <v>1</v>
      </c>
      <c r="D2" s="11"/>
      <c r="E2" s="11"/>
      <c r="F2" s="11"/>
      <c r="G2" s="11"/>
      <c r="H2" s="11"/>
      <c r="I2" s="11"/>
      <c r="J2" s="11"/>
      <c r="K2" s="11"/>
      <c r="L2" s="11"/>
      <c r="M2" s="11"/>
      <c r="N2" s="11"/>
      <c r="O2" s="11"/>
    </row>
    <row r="3" spans="1:15" x14ac:dyDescent="0.15">
      <c r="A3" s="2" t="s">
        <v>1552</v>
      </c>
      <c r="B3" s="11"/>
      <c r="C3" s="11"/>
      <c r="D3" s="11"/>
      <c r="E3" s="11"/>
      <c r="F3" s="11"/>
      <c r="G3" s="11"/>
      <c r="H3" s="11"/>
      <c r="I3" s="11"/>
      <c r="J3" s="11"/>
      <c r="K3" s="11"/>
      <c r="L3" s="11"/>
      <c r="M3" s="11"/>
      <c r="N3" s="11"/>
      <c r="O3" s="11"/>
    </row>
    <row r="4" spans="1:15" x14ac:dyDescent="0.15">
      <c r="A4" s="2" t="s">
        <v>1553</v>
      </c>
      <c r="B4" s="11"/>
      <c r="C4" s="11"/>
      <c r="D4" s="11"/>
      <c r="E4" s="11"/>
      <c r="F4" s="11"/>
      <c r="G4" s="11"/>
      <c r="H4" s="11"/>
      <c r="I4" s="11"/>
      <c r="J4" s="11"/>
      <c r="K4" s="11"/>
      <c r="L4" s="11"/>
      <c r="M4" s="11"/>
      <c r="N4" s="11"/>
      <c r="O4" s="11"/>
    </row>
    <row r="5" spans="1:15" x14ac:dyDescent="0.15">
      <c r="A5" s="2" t="s">
        <v>1554</v>
      </c>
      <c r="B5" s="11"/>
      <c r="C5" s="11"/>
      <c r="D5" s="11">
        <v>1</v>
      </c>
      <c r="E5" s="11"/>
      <c r="F5" s="11">
        <v>1</v>
      </c>
      <c r="G5" s="11"/>
      <c r="H5" s="11"/>
      <c r="I5" s="11"/>
      <c r="J5" s="11"/>
      <c r="K5" s="11"/>
      <c r="L5" s="11"/>
      <c r="M5" s="11"/>
      <c r="N5" s="11"/>
      <c r="O5" s="11"/>
    </row>
    <row r="6" spans="1:15" x14ac:dyDescent="0.15">
      <c r="A6" s="2" t="s">
        <v>1555</v>
      </c>
      <c r="B6" s="11"/>
      <c r="C6" s="11"/>
      <c r="D6" s="11"/>
      <c r="E6" s="11"/>
      <c r="F6" s="11"/>
      <c r="G6" s="11"/>
      <c r="H6" s="11"/>
      <c r="I6" s="11"/>
      <c r="J6" s="11"/>
      <c r="K6" s="11"/>
      <c r="L6" s="11"/>
      <c r="M6" s="11"/>
      <c r="N6" s="11"/>
      <c r="O6" s="11"/>
    </row>
    <row r="7" spans="1:15" x14ac:dyDescent="0.15">
      <c r="A7" s="2" t="s">
        <v>1556</v>
      </c>
      <c r="B7" s="11"/>
      <c r="C7" s="11">
        <v>1</v>
      </c>
      <c r="D7" s="11"/>
      <c r="E7" s="11"/>
      <c r="F7" s="11"/>
      <c r="G7" s="11"/>
      <c r="H7" s="11"/>
      <c r="I7" s="11"/>
      <c r="J7" s="11"/>
      <c r="K7" s="11"/>
      <c r="L7" s="11"/>
      <c r="M7" s="11"/>
      <c r="N7" s="11"/>
      <c r="O7" s="11"/>
    </row>
    <row r="8" spans="1:15" x14ac:dyDescent="0.15">
      <c r="A8" s="2" t="s">
        <v>1557</v>
      </c>
      <c r="B8" s="11"/>
      <c r="C8" s="11"/>
      <c r="D8" s="11"/>
      <c r="E8" s="11"/>
      <c r="F8" s="11"/>
      <c r="G8" s="11"/>
      <c r="H8" s="11"/>
      <c r="I8" s="11"/>
      <c r="J8" s="11"/>
      <c r="K8" s="11"/>
      <c r="L8" s="11"/>
      <c r="M8" s="11"/>
      <c r="N8" s="11"/>
      <c r="O8" s="11"/>
    </row>
    <row r="9" spans="1:15" x14ac:dyDescent="0.15">
      <c r="A9" s="2" t="s">
        <v>1558</v>
      </c>
      <c r="B9" s="11"/>
      <c r="C9" s="11"/>
      <c r="D9" s="11"/>
      <c r="E9" s="11"/>
      <c r="F9" s="11"/>
      <c r="G9" s="11"/>
      <c r="H9" s="11"/>
      <c r="I9" s="11"/>
      <c r="J9" s="11"/>
      <c r="K9" s="11"/>
      <c r="L9" s="11"/>
      <c r="M9" s="11"/>
      <c r="N9" s="11"/>
      <c r="O9" s="11"/>
    </row>
    <row r="10" spans="1:15" x14ac:dyDescent="0.15">
      <c r="A10" s="2" t="s">
        <v>1559</v>
      </c>
      <c r="B10" s="7">
        <v>0</v>
      </c>
      <c r="C10" s="7">
        <v>0</v>
      </c>
      <c r="D10" s="7">
        <v>0</v>
      </c>
      <c r="E10" s="7">
        <v>1</v>
      </c>
      <c r="F10" s="7">
        <v>1</v>
      </c>
      <c r="G10" s="7">
        <v>0</v>
      </c>
      <c r="H10" s="7">
        <v>0</v>
      </c>
      <c r="I10" s="7">
        <v>0</v>
      </c>
      <c r="J10" s="7">
        <v>0</v>
      </c>
      <c r="K10" s="7">
        <v>1</v>
      </c>
      <c r="L10" s="7">
        <v>0</v>
      </c>
      <c r="M10" s="7">
        <v>0</v>
      </c>
      <c r="N10" s="7">
        <v>0</v>
      </c>
      <c r="O10" s="7">
        <v>0</v>
      </c>
    </row>
    <row r="11" spans="1:15" x14ac:dyDescent="0.15">
      <c r="A11" s="2" t="s">
        <v>1560</v>
      </c>
      <c r="B11" s="7">
        <v>0</v>
      </c>
      <c r="C11" s="7">
        <v>0</v>
      </c>
      <c r="D11" s="7">
        <v>0</v>
      </c>
      <c r="E11" s="7">
        <v>1</v>
      </c>
      <c r="F11" s="7">
        <v>1</v>
      </c>
      <c r="G11" s="7">
        <v>0</v>
      </c>
      <c r="H11" s="7">
        <v>0</v>
      </c>
      <c r="I11" s="7">
        <v>0</v>
      </c>
      <c r="J11" s="7">
        <v>0</v>
      </c>
      <c r="K11" s="7">
        <v>1</v>
      </c>
      <c r="L11" s="7">
        <v>0</v>
      </c>
      <c r="M11" s="7">
        <v>0</v>
      </c>
      <c r="N11" s="7">
        <v>0</v>
      </c>
      <c r="O11" s="7">
        <v>0</v>
      </c>
    </row>
    <row r="12" spans="1:15" x14ac:dyDescent="0.15">
      <c r="A12" s="2" t="s">
        <v>1561</v>
      </c>
      <c r="B12" s="7">
        <v>1</v>
      </c>
      <c r="C12" s="7">
        <v>0</v>
      </c>
      <c r="D12" s="7">
        <v>0</v>
      </c>
      <c r="E12" s="7">
        <v>0</v>
      </c>
      <c r="F12" s="7">
        <v>0</v>
      </c>
      <c r="G12" s="7">
        <v>0</v>
      </c>
      <c r="H12" s="7">
        <v>0</v>
      </c>
      <c r="I12" s="7">
        <v>0</v>
      </c>
      <c r="J12" s="7">
        <v>0</v>
      </c>
      <c r="K12" s="7">
        <v>0</v>
      </c>
      <c r="L12" s="7">
        <v>0</v>
      </c>
      <c r="M12" s="7">
        <v>0</v>
      </c>
      <c r="N12" s="7">
        <v>0</v>
      </c>
      <c r="O12" s="7">
        <v>0</v>
      </c>
    </row>
    <row r="13" spans="1:15" x14ac:dyDescent="0.15">
      <c r="A13" s="2" t="s">
        <v>1562</v>
      </c>
      <c r="B13" s="7">
        <v>1</v>
      </c>
      <c r="C13" s="7">
        <v>0</v>
      </c>
      <c r="D13" s="7">
        <v>0</v>
      </c>
      <c r="E13" s="7">
        <v>0</v>
      </c>
      <c r="F13" s="7">
        <v>0</v>
      </c>
      <c r="G13" s="7">
        <v>0</v>
      </c>
      <c r="H13" s="7">
        <v>0</v>
      </c>
      <c r="I13" s="7">
        <v>0</v>
      </c>
      <c r="J13" s="7">
        <v>0</v>
      </c>
      <c r="K13" s="7">
        <v>0</v>
      </c>
      <c r="L13" s="7">
        <v>0</v>
      </c>
      <c r="M13" s="7">
        <v>0</v>
      </c>
      <c r="N13" s="7">
        <v>0</v>
      </c>
      <c r="O13" s="7">
        <v>0</v>
      </c>
    </row>
    <row r="14" spans="1:15" x14ac:dyDescent="0.15">
      <c r="A14" s="2" t="s">
        <v>1563</v>
      </c>
      <c r="B14" s="7">
        <v>1</v>
      </c>
      <c r="C14" s="7">
        <v>0</v>
      </c>
      <c r="D14" s="7">
        <v>0</v>
      </c>
      <c r="E14" s="7">
        <v>0</v>
      </c>
      <c r="F14" s="7">
        <v>0</v>
      </c>
      <c r="G14" s="7">
        <v>0</v>
      </c>
      <c r="H14" s="7">
        <v>0</v>
      </c>
      <c r="I14" s="7">
        <v>0</v>
      </c>
      <c r="J14" s="7">
        <v>0</v>
      </c>
      <c r="K14" s="7">
        <v>0</v>
      </c>
      <c r="L14" s="7">
        <v>0</v>
      </c>
      <c r="M14" s="7">
        <v>0</v>
      </c>
      <c r="N14" s="7">
        <v>0</v>
      </c>
      <c r="O14" s="7">
        <v>0</v>
      </c>
    </row>
    <row r="15" spans="1:15" x14ac:dyDescent="0.15">
      <c r="A15" s="2" t="s">
        <v>1564</v>
      </c>
      <c r="B15" s="7">
        <v>0</v>
      </c>
      <c r="C15" s="7">
        <v>0</v>
      </c>
      <c r="D15" s="7">
        <v>1</v>
      </c>
      <c r="E15" s="7">
        <v>0</v>
      </c>
      <c r="F15" s="7">
        <v>1</v>
      </c>
      <c r="G15" s="7">
        <v>0</v>
      </c>
      <c r="H15" s="7">
        <v>0</v>
      </c>
      <c r="I15" s="7">
        <v>0</v>
      </c>
      <c r="J15" s="7">
        <v>0</v>
      </c>
      <c r="K15" s="7">
        <v>0</v>
      </c>
      <c r="L15" s="7">
        <v>0</v>
      </c>
      <c r="M15" s="7">
        <v>0</v>
      </c>
      <c r="N15" s="7">
        <v>0</v>
      </c>
      <c r="O15" s="7">
        <v>0</v>
      </c>
    </row>
    <row r="16" spans="1:15" x14ac:dyDescent="0.15">
      <c r="A16" s="2" t="s">
        <v>1565</v>
      </c>
      <c r="B16" s="7">
        <v>0</v>
      </c>
      <c r="C16" s="7">
        <v>1</v>
      </c>
      <c r="D16" s="7">
        <v>0</v>
      </c>
      <c r="E16" s="7">
        <v>0</v>
      </c>
      <c r="F16" s="7">
        <v>0</v>
      </c>
      <c r="G16" s="7">
        <v>0</v>
      </c>
      <c r="H16" s="7">
        <v>0</v>
      </c>
      <c r="I16" s="7">
        <v>0</v>
      </c>
      <c r="J16" s="7">
        <v>0</v>
      </c>
      <c r="K16" s="7">
        <v>0</v>
      </c>
      <c r="L16" s="7">
        <v>0</v>
      </c>
      <c r="M16" s="7">
        <v>0</v>
      </c>
      <c r="N16" s="7">
        <v>0</v>
      </c>
      <c r="O16" s="7">
        <v>0</v>
      </c>
    </row>
    <row r="17" spans="1:15" x14ac:dyDescent="0.15">
      <c r="A17" s="2" t="s">
        <v>1566</v>
      </c>
      <c r="B17" s="7">
        <v>1</v>
      </c>
      <c r="C17" s="7">
        <v>0</v>
      </c>
      <c r="D17" s="7">
        <v>0</v>
      </c>
      <c r="E17" s="7">
        <v>0</v>
      </c>
      <c r="F17" s="7">
        <v>0</v>
      </c>
      <c r="G17" s="7">
        <v>0</v>
      </c>
      <c r="H17" s="7">
        <v>0</v>
      </c>
      <c r="I17" s="7">
        <v>0</v>
      </c>
      <c r="J17" s="7">
        <v>0</v>
      </c>
      <c r="K17" s="7">
        <v>0</v>
      </c>
      <c r="L17" s="7">
        <v>0</v>
      </c>
      <c r="M17" s="7">
        <v>0</v>
      </c>
      <c r="N17" s="7">
        <v>1</v>
      </c>
      <c r="O17" s="7">
        <v>0</v>
      </c>
    </row>
    <row r="18" spans="1:15" x14ac:dyDescent="0.15">
      <c r="A18" s="2" t="s">
        <v>1567</v>
      </c>
      <c r="B18" s="7">
        <v>1</v>
      </c>
      <c r="C18" s="7">
        <v>0</v>
      </c>
      <c r="D18" s="7">
        <v>0</v>
      </c>
      <c r="E18" s="7">
        <v>0</v>
      </c>
      <c r="F18" s="7">
        <v>0</v>
      </c>
      <c r="G18" s="7">
        <v>0</v>
      </c>
      <c r="H18" s="7">
        <v>1</v>
      </c>
      <c r="I18" s="7">
        <v>0</v>
      </c>
      <c r="J18" s="7">
        <v>0</v>
      </c>
      <c r="K18" s="7">
        <v>1</v>
      </c>
      <c r="L18" s="7">
        <v>0</v>
      </c>
      <c r="M18" s="7">
        <v>1</v>
      </c>
      <c r="N18" s="7">
        <v>1</v>
      </c>
      <c r="O18" s="7">
        <v>1</v>
      </c>
    </row>
    <row r="19" spans="1:15" x14ac:dyDescent="0.15">
      <c r="A19" s="2" t="s">
        <v>1568</v>
      </c>
      <c r="B19" s="7">
        <v>1</v>
      </c>
      <c r="C19" s="7">
        <v>0</v>
      </c>
      <c r="D19" s="7">
        <v>1</v>
      </c>
      <c r="E19" s="7">
        <v>1</v>
      </c>
      <c r="F19" s="7">
        <v>1</v>
      </c>
      <c r="G19" s="7">
        <v>0</v>
      </c>
      <c r="H19" s="7">
        <v>0</v>
      </c>
      <c r="I19" s="7">
        <v>0</v>
      </c>
      <c r="J19" s="7">
        <v>0</v>
      </c>
      <c r="K19" s="7">
        <v>0</v>
      </c>
      <c r="L19" s="7">
        <v>0</v>
      </c>
      <c r="M19" s="7">
        <v>0</v>
      </c>
      <c r="N19" s="7">
        <v>0</v>
      </c>
      <c r="O19" s="7">
        <v>0</v>
      </c>
    </row>
    <row r="20" spans="1:15" x14ac:dyDescent="0.15">
      <c r="A20" s="2" t="s">
        <v>1569</v>
      </c>
      <c r="B20" s="7">
        <v>1</v>
      </c>
      <c r="C20" s="7">
        <v>0</v>
      </c>
      <c r="D20" s="7">
        <v>0</v>
      </c>
      <c r="E20" s="7">
        <v>0</v>
      </c>
      <c r="F20" s="7">
        <v>0</v>
      </c>
      <c r="G20" s="7">
        <v>0</v>
      </c>
      <c r="H20" s="7">
        <v>1</v>
      </c>
      <c r="I20" s="7">
        <v>0</v>
      </c>
      <c r="J20" s="7">
        <v>0</v>
      </c>
      <c r="K20" s="7">
        <v>1</v>
      </c>
      <c r="L20" s="7">
        <v>0</v>
      </c>
      <c r="M20" s="7">
        <v>0</v>
      </c>
      <c r="N20" s="7">
        <v>0</v>
      </c>
      <c r="O20" s="7">
        <v>0</v>
      </c>
    </row>
    <row r="21" spans="1:15" x14ac:dyDescent="0.15">
      <c r="A21" s="2" t="s">
        <v>1570</v>
      </c>
      <c r="B21" s="7">
        <v>1</v>
      </c>
      <c r="C21" s="7">
        <v>0</v>
      </c>
      <c r="D21" s="7">
        <v>0</v>
      </c>
      <c r="E21" s="7">
        <v>0</v>
      </c>
      <c r="F21" s="7">
        <v>0</v>
      </c>
      <c r="G21" s="7">
        <v>0</v>
      </c>
      <c r="H21" s="7">
        <v>0</v>
      </c>
      <c r="I21" s="7">
        <v>0</v>
      </c>
      <c r="J21" s="7">
        <v>0</v>
      </c>
      <c r="K21" s="7">
        <v>0</v>
      </c>
      <c r="L21" s="7">
        <v>0</v>
      </c>
      <c r="M21" s="7">
        <v>0</v>
      </c>
      <c r="N21" s="7">
        <v>0</v>
      </c>
      <c r="O21" s="7">
        <v>0</v>
      </c>
    </row>
    <row r="22" spans="1:15" x14ac:dyDescent="0.15">
      <c r="A22" s="2" t="s">
        <v>1571</v>
      </c>
      <c r="B22" s="7">
        <v>1</v>
      </c>
      <c r="C22" s="7">
        <v>0</v>
      </c>
      <c r="D22" s="7">
        <v>0</v>
      </c>
      <c r="E22" s="7">
        <v>1</v>
      </c>
      <c r="F22" s="7">
        <v>1</v>
      </c>
      <c r="G22" s="7">
        <v>0</v>
      </c>
      <c r="H22" s="7">
        <v>0</v>
      </c>
      <c r="I22" s="7">
        <v>0</v>
      </c>
      <c r="J22" s="7">
        <v>0</v>
      </c>
      <c r="K22" s="7">
        <v>1</v>
      </c>
      <c r="L22" s="7">
        <v>0</v>
      </c>
      <c r="M22" s="7">
        <v>0</v>
      </c>
      <c r="N22" s="7">
        <v>0</v>
      </c>
      <c r="O22" s="7">
        <v>0</v>
      </c>
    </row>
    <row r="23" spans="1:15" x14ac:dyDescent="0.15">
      <c r="A23" s="2" t="s">
        <v>1572</v>
      </c>
      <c r="B23" s="7">
        <v>0</v>
      </c>
      <c r="C23" s="7">
        <v>0</v>
      </c>
      <c r="D23" s="7">
        <v>0</v>
      </c>
      <c r="E23" s="7">
        <v>1</v>
      </c>
      <c r="F23" s="7">
        <v>0</v>
      </c>
      <c r="G23" s="7">
        <v>0</v>
      </c>
      <c r="H23" s="7">
        <v>0</v>
      </c>
      <c r="I23" s="7">
        <v>0</v>
      </c>
      <c r="J23" s="7">
        <v>0</v>
      </c>
      <c r="K23" s="7">
        <v>0</v>
      </c>
      <c r="L23" s="7">
        <v>0</v>
      </c>
      <c r="M23" s="7">
        <v>0</v>
      </c>
      <c r="N23" s="7">
        <v>0</v>
      </c>
      <c r="O23" s="7">
        <v>0</v>
      </c>
    </row>
    <row r="24" spans="1:15" x14ac:dyDescent="0.15">
      <c r="A24" s="2" t="s">
        <v>1573</v>
      </c>
      <c r="B24" s="7">
        <v>0</v>
      </c>
      <c r="C24" s="7">
        <v>0</v>
      </c>
      <c r="D24" s="7">
        <v>0</v>
      </c>
      <c r="E24" s="7">
        <v>1</v>
      </c>
      <c r="F24" s="7">
        <v>0</v>
      </c>
      <c r="G24" s="7">
        <v>0</v>
      </c>
      <c r="H24" s="7">
        <v>0</v>
      </c>
      <c r="I24" s="7">
        <v>0</v>
      </c>
      <c r="J24" s="7">
        <v>0</v>
      </c>
      <c r="K24" s="7">
        <v>0</v>
      </c>
      <c r="L24" s="7">
        <v>0</v>
      </c>
      <c r="M24" s="7">
        <v>0</v>
      </c>
      <c r="N24" s="7">
        <v>0</v>
      </c>
      <c r="O24" s="7">
        <v>0</v>
      </c>
    </row>
    <row r="25" spans="1:15" x14ac:dyDescent="0.15">
      <c r="A25" s="2" t="s">
        <v>1574</v>
      </c>
      <c r="B25" s="7">
        <v>0</v>
      </c>
      <c r="C25" s="7">
        <v>0</v>
      </c>
      <c r="D25" s="7">
        <v>0</v>
      </c>
      <c r="E25" s="7">
        <v>1</v>
      </c>
      <c r="F25" s="7">
        <v>0</v>
      </c>
      <c r="G25" s="7">
        <v>0</v>
      </c>
      <c r="H25" s="7">
        <v>0</v>
      </c>
      <c r="I25" s="7">
        <v>0</v>
      </c>
      <c r="J25" s="7">
        <v>0</v>
      </c>
      <c r="K25" s="7">
        <v>0</v>
      </c>
      <c r="L25" s="7">
        <v>0</v>
      </c>
      <c r="M25" s="7">
        <v>0</v>
      </c>
      <c r="N25" s="7">
        <v>0</v>
      </c>
      <c r="O25" s="7">
        <v>0</v>
      </c>
    </row>
    <row r="26" spans="1:15" x14ac:dyDescent="0.15">
      <c r="A26" s="2" t="s">
        <v>1575</v>
      </c>
      <c r="B26" s="7">
        <v>0</v>
      </c>
      <c r="C26" s="7">
        <v>0</v>
      </c>
      <c r="D26" s="7">
        <v>1</v>
      </c>
      <c r="E26" s="7">
        <v>0</v>
      </c>
      <c r="F26" s="7">
        <v>0</v>
      </c>
      <c r="G26" s="7">
        <v>0</v>
      </c>
      <c r="H26" s="7">
        <v>0</v>
      </c>
      <c r="I26" s="7">
        <v>0</v>
      </c>
      <c r="J26" s="7">
        <v>0</v>
      </c>
      <c r="K26" s="7">
        <v>0</v>
      </c>
      <c r="L26" s="7">
        <v>0</v>
      </c>
      <c r="M26" s="7">
        <v>0</v>
      </c>
      <c r="N26" s="7">
        <v>0</v>
      </c>
      <c r="O26" s="7">
        <v>0</v>
      </c>
    </row>
    <row r="27" spans="1:15" x14ac:dyDescent="0.15">
      <c r="A27" s="2" t="s">
        <v>1576</v>
      </c>
      <c r="B27" s="7">
        <v>1</v>
      </c>
      <c r="C27" s="7">
        <v>0</v>
      </c>
      <c r="D27" s="7">
        <v>0</v>
      </c>
      <c r="E27" s="7">
        <v>0</v>
      </c>
      <c r="F27" s="7">
        <v>0</v>
      </c>
      <c r="G27" s="7">
        <v>0</v>
      </c>
      <c r="H27" s="7">
        <v>0</v>
      </c>
      <c r="I27" s="7">
        <v>0</v>
      </c>
      <c r="J27" s="7">
        <v>0</v>
      </c>
      <c r="K27" s="7">
        <v>0</v>
      </c>
      <c r="L27" s="7">
        <v>0</v>
      </c>
      <c r="M27" s="7">
        <v>0</v>
      </c>
      <c r="N27" s="7">
        <v>0</v>
      </c>
      <c r="O27" s="7">
        <v>0</v>
      </c>
    </row>
    <row r="28" spans="1:15" x14ac:dyDescent="0.15">
      <c r="A28" s="2" t="s">
        <v>1577</v>
      </c>
      <c r="B28" s="7">
        <v>1</v>
      </c>
      <c r="C28" s="7">
        <v>0</v>
      </c>
      <c r="D28" s="7">
        <v>0</v>
      </c>
      <c r="E28" s="7">
        <v>0</v>
      </c>
      <c r="F28" s="7">
        <v>0</v>
      </c>
      <c r="G28" s="7">
        <v>0</v>
      </c>
      <c r="H28" s="7">
        <v>0</v>
      </c>
      <c r="I28" s="7">
        <v>0</v>
      </c>
      <c r="J28" s="7">
        <v>0</v>
      </c>
      <c r="K28" s="7">
        <v>0</v>
      </c>
      <c r="L28" s="7">
        <v>0</v>
      </c>
      <c r="M28" s="7">
        <v>0</v>
      </c>
      <c r="N28" s="7">
        <v>0</v>
      </c>
      <c r="O28" s="7">
        <v>0</v>
      </c>
    </row>
    <row r="29" spans="1:15" x14ac:dyDescent="0.15">
      <c r="A29" s="2" t="s">
        <v>1578</v>
      </c>
      <c r="B29" s="7">
        <v>0</v>
      </c>
      <c r="C29" s="7">
        <v>1</v>
      </c>
      <c r="D29" s="7">
        <v>0</v>
      </c>
      <c r="E29" s="7">
        <v>0</v>
      </c>
      <c r="F29" s="7">
        <v>0</v>
      </c>
      <c r="G29" s="7">
        <v>0</v>
      </c>
      <c r="H29" s="7">
        <v>0</v>
      </c>
      <c r="I29" s="7">
        <v>0</v>
      </c>
      <c r="J29" s="7">
        <v>0</v>
      </c>
      <c r="K29" s="7">
        <v>0</v>
      </c>
      <c r="L29" s="7">
        <v>0</v>
      </c>
      <c r="M29" s="7">
        <v>0</v>
      </c>
      <c r="N29" s="7">
        <v>0</v>
      </c>
      <c r="O29" s="7">
        <v>0</v>
      </c>
    </row>
    <row r="30" spans="1:15" x14ac:dyDescent="0.15">
      <c r="A30" s="2" t="s">
        <v>1579</v>
      </c>
      <c r="B30" s="7">
        <v>0</v>
      </c>
      <c r="C30" s="7">
        <v>0</v>
      </c>
      <c r="D30" s="7">
        <v>0</v>
      </c>
      <c r="E30" s="7">
        <v>0</v>
      </c>
      <c r="F30" s="7">
        <v>0</v>
      </c>
      <c r="G30" s="7">
        <v>0</v>
      </c>
      <c r="H30" s="7">
        <v>1</v>
      </c>
      <c r="I30" s="7">
        <v>0</v>
      </c>
      <c r="J30" s="7">
        <v>1</v>
      </c>
      <c r="K30" s="7">
        <v>0</v>
      </c>
      <c r="L30" s="7">
        <v>0</v>
      </c>
      <c r="M30" s="7">
        <v>0</v>
      </c>
      <c r="N30" s="7">
        <v>0</v>
      </c>
      <c r="O30" s="7">
        <v>0</v>
      </c>
    </row>
    <row r="31" spans="1:15" x14ac:dyDescent="0.15">
      <c r="A31" s="2" t="s">
        <v>1580</v>
      </c>
      <c r="B31" s="7">
        <v>0</v>
      </c>
      <c r="C31" s="7">
        <v>1</v>
      </c>
      <c r="D31" s="7">
        <v>0</v>
      </c>
      <c r="E31" s="7">
        <v>0</v>
      </c>
      <c r="F31" s="7">
        <v>0</v>
      </c>
      <c r="G31" s="7">
        <v>0</v>
      </c>
      <c r="H31" s="7">
        <v>0</v>
      </c>
      <c r="I31" s="7">
        <v>0</v>
      </c>
      <c r="J31" s="7">
        <v>0</v>
      </c>
      <c r="K31" s="7">
        <v>0</v>
      </c>
      <c r="L31" s="7">
        <v>0</v>
      </c>
      <c r="M31" s="7">
        <v>0</v>
      </c>
      <c r="N31" s="7">
        <v>1</v>
      </c>
      <c r="O31" s="7">
        <v>0</v>
      </c>
    </row>
    <row r="32" spans="1:15" x14ac:dyDescent="0.15">
      <c r="A32" s="2" t="s">
        <v>1581</v>
      </c>
      <c r="B32" s="7">
        <v>1</v>
      </c>
      <c r="C32" s="7">
        <v>0</v>
      </c>
      <c r="D32" s="7">
        <v>0</v>
      </c>
      <c r="E32" s="7">
        <v>0</v>
      </c>
      <c r="F32" s="7">
        <v>0</v>
      </c>
      <c r="G32" s="7">
        <v>0</v>
      </c>
      <c r="H32" s="7">
        <v>0</v>
      </c>
      <c r="I32" s="7">
        <v>0</v>
      </c>
      <c r="J32" s="7">
        <v>0</v>
      </c>
      <c r="K32" s="7">
        <v>0</v>
      </c>
      <c r="L32" s="7">
        <v>0</v>
      </c>
      <c r="M32" s="7">
        <v>0</v>
      </c>
      <c r="N32" s="7">
        <v>0</v>
      </c>
      <c r="O32" s="7">
        <v>0</v>
      </c>
    </row>
    <row r="33" spans="1:15" x14ac:dyDescent="0.15">
      <c r="A33" s="2" t="s">
        <v>1582</v>
      </c>
      <c r="B33" s="8">
        <v>0</v>
      </c>
      <c r="C33" s="8">
        <v>1</v>
      </c>
      <c r="D33" s="8">
        <v>0</v>
      </c>
      <c r="E33" s="8">
        <v>0</v>
      </c>
      <c r="F33" s="8">
        <v>0</v>
      </c>
      <c r="G33" s="8">
        <v>0</v>
      </c>
      <c r="H33" s="8">
        <v>0</v>
      </c>
      <c r="I33" s="8">
        <v>0</v>
      </c>
      <c r="J33" s="8">
        <v>0</v>
      </c>
      <c r="K33" s="8">
        <v>0</v>
      </c>
      <c r="L33" s="8">
        <v>0</v>
      </c>
      <c r="M33" s="8">
        <v>0</v>
      </c>
      <c r="N33" s="8">
        <v>0</v>
      </c>
      <c r="O33" s="8">
        <v>0</v>
      </c>
    </row>
    <row r="34" spans="1:15" x14ac:dyDescent="0.15">
      <c r="A34" s="2" t="s">
        <v>1583</v>
      </c>
      <c r="B34" s="7">
        <v>1</v>
      </c>
      <c r="C34" s="7">
        <v>1</v>
      </c>
      <c r="D34" s="7">
        <v>0</v>
      </c>
      <c r="E34" s="7">
        <v>0</v>
      </c>
      <c r="F34" s="7">
        <v>0</v>
      </c>
      <c r="G34" s="7">
        <v>0</v>
      </c>
      <c r="H34" s="7">
        <v>0</v>
      </c>
      <c r="I34" s="7">
        <v>0</v>
      </c>
      <c r="J34" s="7">
        <v>0</v>
      </c>
      <c r="K34" s="7">
        <v>0</v>
      </c>
      <c r="L34" s="7">
        <v>0</v>
      </c>
      <c r="M34" s="7">
        <v>0</v>
      </c>
      <c r="N34" s="7">
        <v>0</v>
      </c>
      <c r="O34" s="7">
        <v>0</v>
      </c>
    </row>
    <row r="35" spans="1:15" x14ac:dyDescent="0.15">
      <c r="A35" s="2" t="s">
        <v>1584</v>
      </c>
      <c r="B35" s="7">
        <v>1</v>
      </c>
      <c r="C35" s="7">
        <v>0</v>
      </c>
      <c r="D35" s="7">
        <v>0</v>
      </c>
      <c r="E35" s="7">
        <v>0</v>
      </c>
      <c r="F35" s="7">
        <v>0</v>
      </c>
      <c r="G35" s="7">
        <v>0</v>
      </c>
      <c r="H35" s="7">
        <v>0</v>
      </c>
      <c r="I35" s="7">
        <v>0</v>
      </c>
      <c r="J35" s="7">
        <v>0</v>
      </c>
      <c r="K35" s="7">
        <v>0</v>
      </c>
      <c r="L35" s="7">
        <v>0</v>
      </c>
      <c r="M35" s="7">
        <v>0</v>
      </c>
      <c r="N35" s="7">
        <v>0</v>
      </c>
      <c r="O35" s="7">
        <v>0</v>
      </c>
    </row>
    <row r="36" spans="1:15" x14ac:dyDescent="0.15">
      <c r="A36" s="2" t="s">
        <v>1585</v>
      </c>
      <c r="B36" s="7">
        <v>1</v>
      </c>
      <c r="C36" s="7">
        <v>1</v>
      </c>
      <c r="D36" s="7">
        <v>0</v>
      </c>
      <c r="E36" s="7">
        <v>0</v>
      </c>
      <c r="F36" s="7">
        <v>0</v>
      </c>
      <c r="G36" s="7">
        <v>0</v>
      </c>
      <c r="H36" s="7">
        <v>0</v>
      </c>
      <c r="I36" s="7">
        <v>0</v>
      </c>
      <c r="J36" s="7">
        <v>0</v>
      </c>
      <c r="K36" s="7">
        <v>0</v>
      </c>
      <c r="L36" s="7">
        <v>0</v>
      </c>
      <c r="M36" s="7">
        <v>0</v>
      </c>
      <c r="N36" s="7">
        <v>0</v>
      </c>
      <c r="O36" s="7">
        <v>0</v>
      </c>
    </row>
    <row r="37" spans="1:15" x14ac:dyDescent="0.15">
      <c r="A37" s="2" t="s">
        <v>1586</v>
      </c>
      <c r="B37" s="7">
        <v>1</v>
      </c>
      <c r="C37" s="7">
        <v>0</v>
      </c>
      <c r="D37" s="7">
        <v>0</v>
      </c>
      <c r="E37" s="7">
        <v>0</v>
      </c>
      <c r="F37" s="7">
        <v>0</v>
      </c>
      <c r="G37" s="7">
        <v>0</v>
      </c>
      <c r="H37" s="7">
        <v>0</v>
      </c>
      <c r="I37" s="7">
        <v>0</v>
      </c>
      <c r="J37" s="7">
        <v>0</v>
      </c>
      <c r="K37" s="7">
        <v>0</v>
      </c>
      <c r="L37" s="7">
        <v>0</v>
      </c>
      <c r="M37" s="7">
        <v>0</v>
      </c>
      <c r="N37" s="7">
        <v>0</v>
      </c>
      <c r="O37" s="7">
        <v>0</v>
      </c>
    </row>
    <row r="38" spans="1:15" x14ac:dyDescent="0.15">
      <c r="A38" s="2" t="s">
        <v>1587</v>
      </c>
      <c r="B38" s="7">
        <v>1</v>
      </c>
      <c r="C38" s="7">
        <v>0</v>
      </c>
      <c r="D38" s="7">
        <v>0</v>
      </c>
      <c r="E38" s="7">
        <v>0</v>
      </c>
      <c r="F38" s="7">
        <v>0</v>
      </c>
      <c r="G38" s="7">
        <v>0</v>
      </c>
      <c r="H38" s="7">
        <v>0</v>
      </c>
      <c r="I38" s="7">
        <v>0</v>
      </c>
      <c r="J38" s="7">
        <v>0</v>
      </c>
      <c r="K38" s="7">
        <v>0</v>
      </c>
      <c r="L38" s="7">
        <v>0</v>
      </c>
      <c r="M38" s="7">
        <v>0</v>
      </c>
      <c r="N38" s="7">
        <v>0</v>
      </c>
      <c r="O38" s="7">
        <v>0</v>
      </c>
    </row>
    <row r="39" spans="1:15" x14ac:dyDescent="0.15">
      <c r="A39" s="2" t="s">
        <v>1588</v>
      </c>
      <c r="B39" s="7">
        <v>1</v>
      </c>
      <c r="C39" s="7">
        <v>0</v>
      </c>
      <c r="D39" s="7">
        <v>0</v>
      </c>
      <c r="E39" s="7">
        <v>0</v>
      </c>
      <c r="F39" s="7">
        <v>0</v>
      </c>
      <c r="G39" s="7">
        <v>0</v>
      </c>
      <c r="H39" s="7">
        <v>0</v>
      </c>
      <c r="I39" s="7">
        <v>0</v>
      </c>
      <c r="J39" s="7">
        <v>0</v>
      </c>
      <c r="K39" s="7">
        <v>0</v>
      </c>
      <c r="L39" s="7">
        <v>0</v>
      </c>
      <c r="M39" s="7">
        <v>0</v>
      </c>
      <c r="N39" s="7">
        <v>0</v>
      </c>
      <c r="O39" s="7">
        <v>0</v>
      </c>
    </row>
    <row r="40" spans="1:15" x14ac:dyDescent="0.15">
      <c r="A40" s="2" t="s">
        <v>1589</v>
      </c>
      <c r="B40" s="7">
        <v>1</v>
      </c>
      <c r="C40" s="7">
        <v>0</v>
      </c>
      <c r="D40" s="7">
        <v>1</v>
      </c>
      <c r="E40" s="7">
        <v>1</v>
      </c>
      <c r="F40" s="7">
        <v>1</v>
      </c>
      <c r="G40" s="7">
        <v>0</v>
      </c>
      <c r="H40" s="7">
        <v>1</v>
      </c>
      <c r="I40" s="7">
        <v>0</v>
      </c>
      <c r="J40" s="7">
        <v>0</v>
      </c>
      <c r="K40" s="7">
        <v>1</v>
      </c>
      <c r="L40" s="7">
        <v>0</v>
      </c>
      <c r="M40" s="7">
        <v>0</v>
      </c>
      <c r="N40" s="7">
        <v>0</v>
      </c>
      <c r="O40" s="7">
        <v>0</v>
      </c>
    </row>
    <row r="41" spans="1:15" x14ac:dyDescent="0.15">
      <c r="A41" s="2" t="s">
        <v>1590</v>
      </c>
      <c r="B41" s="7">
        <v>1</v>
      </c>
      <c r="C41" s="7">
        <v>0</v>
      </c>
      <c r="D41" s="7">
        <v>0</v>
      </c>
      <c r="E41" s="7">
        <v>0</v>
      </c>
      <c r="F41" s="7">
        <v>0</v>
      </c>
      <c r="G41" s="7">
        <v>0</v>
      </c>
      <c r="H41" s="7">
        <v>0</v>
      </c>
      <c r="I41" s="7">
        <v>0</v>
      </c>
      <c r="J41" s="7">
        <v>0</v>
      </c>
      <c r="K41" s="7">
        <v>0</v>
      </c>
      <c r="L41" s="7">
        <v>0</v>
      </c>
      <c r="M41" s="7">
        <v>0</v>
      </c>
      <c r="N41" s="7">
        <v>0</v>
      </c>
      <c r="O41" s="7">
        <v>0</v>
      </c>
    </row>
    <row r="42" spans="1:15" x14ac:dyDescent="0.15">
      <c r="A42" s="2" t="s">
        <v>1591</v>
      </c>
      <c r="B42" s="7">
        <v>1</v>
      </c>
      <c r="C42" s="7">
        <v>0</v>
      </c>
      <c r="D42" s="7">
        <v>0</v>
      </c>
      <c r="E42" s="7">
        <v>0</v>
      </c>
      <c r="F42" s="7">
        <v>0</v>
      </c>
      <c r="G42" s="7">
        <v>0</v>
      </c>
      <c r="H42" s="7">
        <v>0</v>
      </c>
      <c r="I42" s="7">
        <v>0</v>
      </c>
      <c r="J42" s="7">
        <v>0</v>
      </c>
      <c r="K42" s="7">
        <v>0</v>
      </c>
      <c r="L42" s="7">
        <v>0</v>
      </c>
      <c r="M42" s="7">
        <v>0</v>
      </c>
      <c r="N42" s="7">
        <v>0</v>
      </c>
      <c r="O42" s="7">
        <v>0</v>
      </c>
    </row>
    <row r="43" spans="1:15" x14ac:dyDescent="0.15">
      <c r="A43" s="2" t="s">
        <v>1592</v>
      </c>
      <c r="B43" s="7">
        <v>1</v>
      </c>
      <c r="C43" s="7">
        <v>0</v>
      </c>
      <c r="D43" s="7">
        <v>0</v>
      </c>
      <c r="E43" s="7">
        <v>0</v>
      </c>
      <c r="F43" s="7">
        <v>0</v>
      </c>
      <c r="G43" s="7">
        <v>0</v>
      </c>
      <c r="H43" s="7">
        <v>0</v>
      </c>
      <c r="I43" s="7">
        <v>0</v>
      </c>
      <c r="J43" s="7">
        <v>0</v>
      </c>
      <c r="K43" s="7">
        <v>0</v>
      </c>
      <c r="L43" s="7">
        <v>0</v>
      </c>
      <c r="M43" s="7">
        <v>0</v>
      </c>
      <c r="N43" s="7">
        <v>0</v>
      </c>
      <c r="O43" s="7">
        <v>0</v>
      </c>
    </row>
    <row r="44" spans="1:15" x14ac:dyDescent="0.15">
      <c r="A44" s="2" t="s">
        <v>1593</v>
      </c>
      <c r="B44" s="7">
        <v>1</v>
      </c>
      <c r="C44" s="7">
        <v>0</v>
      </c>
      <c r="D44" s="7">
        <v>0</v>
      </c>
      <c r="E44" s="7">
        <v>0</v>
      </c>
      <c r="F44" s="7">
        <v>0</v>
      </c>
      <c r="G44" s="7">
        <v>0</v>
      </c>
      <c r="H44" s="7">
        <v>0</v>
      </c>
      <c r="I44" s="7">
        <v>0</v>
      </c>
      <c r="J44" s="7">
        <v>0</v>
      </c>
      <c r="K44" s="7">
        <v>0</v>
      </c>
      <c r="L44" s="7">
        <v>0</v>
      </c>
      <c r="M44" s="7">
        <v>0</v>
      </c>
      <c r="N44" s="7">
        <v>0</v>
      </c>
      <c r="O44" s="7">
        <v>0</v>
      </c>
    </row>
    <row r="45" spans="1:15" x14ac:dyDescent="0.15">
      <c r="A45" s="2" t="s">
        <v>1594</v>
      </c>
      <c r="B45" s="7">
        <v>0</v>
      </c>
      <c r="C45" s="7">
        <v>0</v>
      </c>
      <c r="D45" s="7">
        <v>0</v>
      </c>
      <c r="E45" s="7">
        <v>0</v>
      </c>
      <c r="F45" s="7">
        <v>1</v>
      </c>
      <c r="G45" s="7">
        <v>0</v>
      </c>
      <c r="H45" s="7">
        <v>0</v>
      </c>
      <c r="I45" s="7">
        <v>0</v>
      </c>
      <c r="J45" s="7">
        <v>0</v>
      </c>
      <c r="K45" s="7">
        <v>0</v>
      </c>
      <c r="L45" s="7">
        <v>0</v>
      </c>
      <c r="M45" s="7">
        <v>0</v>
      </c>
      <c r="N45" s="7">
        <v>0</v>
      </c>
      <c r="O45" s="7">
        <v>0</v>
      </c>
    </row>
    <row r="46" spans="1:15" x14ac:dyDescent="0.15">
      <c r="A46" s="2" t="s">
        <v>1595</v>
      </c>
      <c r="B46" s="7">
        <v>1</v>
      </c>
      <c r="C46" s="7">
        <v>0</v>
      </c>
      <c r="D46" s="7">
        <v>0</v>
      </c>
      <c r="E46" s="7">
        <v>0</v>
      </c>
      <c r="F46" s="7">
        <v>0</v>
      </c>
      <c r="G46" s="7">
        <v>0</v>
      </c>
      <c r="H46" s="7">
        <v>0</v>
      </c>
      <c r="I46" s="7">
        <v>0</v>
      </c>
      <c r="J46" s="7">
        <v>0</v>
      </c>
      <c r="K46" s="7">
        <v>0</v>
      </c>
      <c r="L46" s="7">
        <v>0</v>
      </c>
      <c r="M46" s="7">
        <v>0</v>
      </c>
      <c r="N46" s="7">
        <v>0</v>
      </c>
      <c r="O46" s="7">
        <v>0</v>
      </c>
    </row>
    <row r="47" spans="1:15" x14ac:dyDescent="0.15">
      <c r="A47" s="2" t="s">
        <v>1596</v>
      </c>
      <c r="B47" s="7">
        <v>1</v>
      </c>
      <c r="C47" s="7">
        <v>0</v>
      </c>
      <c r="D47" s="7">
        <v>0</v>
      </c>
      <c r="E47" s="7">
        <v>0</v>
      </c>
      <c r="F47" s="7">
        <v>0</v>
      </c>
      <c r="G47" s="7">
        <v>0</v>
      </c>
      <c r="H47" s="7">
        <v>1</v>
      </c>
      <c r="I47" s="7">
        <v>0</v>
      </c>
      <c r="J47" s="7">
        <v>0</v>
      </c>
      <c r="K47" s="7">
        <v>0</v>
      </c>
      <c r="L47" s="7">
        <v>0</v>
      </c>
      <c r="M47" s="7">
        <v>0</v>
      </c>
      <c r="N47" s="7">
        <v>0</v>
      </c>
      <c r="O47" s="7">
        <v>0</v>
      </c>
    </row>
    <row r="48" spans="1:15" x14ac:dyDescent="0.15">
      <c r="A48" s="2" t="s">
        <v>1597</v>
      </c>
      <c r="B48" s="7">
        <v>0</v>
      </c>
      <c r="C48" s="7">
        <v>0</v>
      </c>
      <c r="D48" s="7">
        <v>0</v>
      </c>
      <c r="E48" s="7">
        <v>1</v>
      </c>
      <c r="F48" s="7">
        <v>1</v>
      </c>
      <c r="G48" s="7">
        <v>0</v>
      </c>
      <c r="H48" s="7">
        <v>0</v>
      </c>
      <c r="I48" s="7">
        <v>0</v>
      </c>
      <c r="J48" s="7">
        <v>0</v>
      </c>
      <c r="K48" s="7">
        <v>1</v>
      </c>
      <c r="L48" s="7">
        <v>0</v>
      </c>
      <c r="M48" s="7">
        <v>0</v>
      </c>
      <c r="N48" s="7">
        <v>0</v>
      </c>
      <c r="O48" s="7">
        <v>0</v>
      </c>
    </row>
    <row r="49" spans="1:15" x14ac:dyDescent="0.15">
      <c r="A49" s="2" t="s">
        <v>1598</v>
      </c>
      <c r="B49" s="7">
        <v>1</v>
      </c>
      <c r="C49" s="7">
        <v>0</v>
      </c>
      <c r="D49" s="7">
        <v>0</v>
      </c>
      <c r="E49" s="7">
        <v>0</v>
      </c>
      <c r="F49" s="7">
        <v>0</v>
      </c>
      <c r="G49" s="7">
        <v>0</v>
      </c>
      <c r="H49" s="7">
        <v>1</v>
      </c>
      <c r="I49" s="7">
        <v>0</v>
      </c>
      <c r="J49" s="7">
        <v>0</v>
      </c>
      <c r="K49" s="7">
        <v>0</v>
      </c>
      <c r="L49" s="7">
        <v>0</v>
      </c>
      <c r="M49" s="7">
        <v>0</v>
      </c>
      <c r="N49" s="7">
        <v>0</v>
      </c>
      <c r="O49" s="7">
        <v>0</v>
      </c>
    </row>
    <row r="50" spans="1:15" x14ac:dyDescent="0.15">
      <c r="A50" s="2" t="s">
        <v>1599</v>
      </c>
      <c r="B50" s="7">
        <v>0</v>
      </c>
      <c r="C50" s="7">
        <v>1</v>
      </c>
      <c r="D50" s="7">
        <v>0</v>
      </c>
      <c r="E50" s="7">
        <v>0</v>
      </c>
      <c r="F50" s="7">
        <v>0</v>
      </c>
      <c r="G50" s="7">
        <v>0</v>
      </c>
      <c r="H50" s="7">
        <v>0</v>
      </c>
      <c r="I50" s="7">
        <v>0</v>
      </c>
      <c r="J50" s="7">
        <v>0</v>
      </c>
      <c r="K50" s="7">
        <v>0</v>
      </c>
      <c r="L50" s="7">
        <v>0</v>
      </c>
      <c r="M50" s="7">
        <v>0</v>
      </c>
      <c r="N50" s="7">
        <v>0</v>
      </c>
      <c r="O50" s="7">
        <v>0</v>
      </c>
    </row>
    <row r="51" spans="1:15" x14ac:dyDescent="0.15">
      <c r="A51" s="2" t="s">
        <v>1600</v>
      </c>
      <c r="B51" s="7">
        <v>1</v>
      </c>
      <c r="C51" s="7">
        <v>0</v>
      </c>
      <c r="D51" s="7">
        <v>0</v>
      </c>
      <c r="E51" s="7">
        <v>0</v>
      </c>
      <c r="F51" s="7">
        <v>0</v>
      </c>
      <c r="G51" s="7">
        <v>0</v>
      </c>
      <c r="H51" s="7">
        <v>0</v>
      </c>
      <c r="I51" s="7">
        <v>0</v>
      </c>
      <c r="J51" s="7">
        <v>0</v>
      </c>
      <c r="K51" s="7">
        <v>0</v>
      </c>
      <c r="L51" s="7">
        <v>0</v>
      </c>
      <c r="M51" s="7">
        <v>0</v>
      </c>
      <c r="N51" s="7">
        <v>0</v>
      </c>
      <c r="O51" s="7">
        <v>0</v>
      </c>
    </row>
    <row r="52" spans="1:15" x14ac:dyDescent="0.15">
      <c r="A52" s="2" t="s">
        <v>1601</v>
      </c>
      <c r="B52" s="7">
        <v>1</v>
      </c>
      <c r="C52" s="7">
        <v>0</v>
      </c>
      <c r="D52" s="7">
        <v>0</v>
      </c>
      <c r="E52" s="7">
        <v>0</v>
      </c>
      <c r="F52" s="7">
        <v>0</v>
      </c>
      <c r="G52" s="7">
        <v>0</v>
      </c>
      <c r="H52" s="7">
        <v>0</v>
      </c>
      <c r="I52" s="7">
        <v>0</v>
      </c>
      <c r="J52" s="7">
        <v>0</v>
      </c>
      <c r="K52" s="7">
        <v>0</v>
      </c>
      <c r="L52" s="7">
        <v>0</v>
      </c>
      <c r="M52" s="7">
        <v>0</v>
      </c>
      <c r="N52" s="7">
        <v>0</v>
      </c>
      <c r="O52" s="7">
        <v>1</v>
      </c>
    </row>
    <row r="53" spans="1:15" x14ac:dyDescent="0.15">
      <c r="A53" s="2" t="s">
        <v>1602</v>
      </c>
      <c r="B53" s="7">
        <v>0</v>
      </c>
      <c r="C53" s="7">
        <v>0</v>
      </c>
      <c r="D53" s="7">
        <v>0</v>
      </c>
      <c r="E53" s="7">
        <v>0</v>
      </c>
      <c r="F53" s="7">
        <v>0</v>
      </c>
      <c r="G53" s="7">
        <v>0</v>
      </c>
      <c r="H53" s="7">
        <v>0</v>
      </c>
      <c r="I53" s="7">
        <v>0</v>
      </c>
      <c r="J53" s="7">
        <v>0</v>
      </c>
      <c r="K53" s="7">
        <v>0</v>
      </c>
      <c r="L53" s="7">
        <v>0</v>
      </c>
      <c r="M53" s="7">
        <v>0</v>
      </c>
      <c r="N53" s="7">
        <v>0</v>
      </c>
      <c r="O53" s="7">
        <v>0</v>
      </c>
    </row>
    <row r="54" spans="1:15" x14ac:dyDescent="0.15">
      <c r="A54" s="2" t="s">
        <v>1603</v>
      </c>
      <c r="B54" s="7">
        <v>1</v>
      </c>
      <c r="C54" s="7">
        <v>0</v>
      </c>
      <c r="D54" s="7">
        <v>0</v>
      </c>
      <c r="E54" s="7">
        <v>0</v>
      </c>
      <c r="F54" s="7">
        <v>0</v>
      </c>
      <c r="G54" s="7">
        <v>0</v>
      </c>
      <c r="H54" s="7">
        <v>0</v>
      </c>
      <c r="I54" s="7">
        <v>0</v>
      </c>
      <c r="J54" s="7">
        <v>0</v>
      </c>
      <c r="K54" s="7">
        <v>0</v>
      </c>
      <c r="L54" s="7">
        <v>0</v>
      </c>
      <c r="M54" s="7">
        <v>0</v>
      </c>
      <c r="N54" s="7">
        <v>0</v>
      </c>
      <c r="O54" s="7">
        <v>0</v>
      </c>
    </row>
    <row r="55" spans="1:15" x14ac:dyDescent="0.15">
      <c r="A55" s="2" t="s">
        <v>1604</v>
      </c>
      <c r="B55" s="7">
        <v>1</v>
      </c>
      <c r="C55" s="7">
        <v>1</v>
      </c>
      <c r="D55" s="7">
        <v>0</v>
      </c>
      <c r="E55" s="7">
        <v>0</v>
      </c>
      <c r="F55" s="7">
        <v>0</v>
      </c>
      <c r="G55" s="7">
        <v>0</v>
      </c>
      <c r="H55" s="7">
        <v>0</v>
      </c>
      <c r="I55" s="7">
        <v>0</v>
      </c>
      <c r="J55" s="7">
        <v>0</v>
      </c>
      <c r="K55" s="7">
        <v>0</v>
      </c>
      <c r="L55" s="7">
        <v>0</v>
      </c>
      <c r="M55" s="7">
        <v>0</v>
      </c>
      <c r="N55" s="7">
        <v>1</v>
      </c>
      <c r="O55" s="7">
        <v>0</v>
      </c>
    </row>
    <row r="56" spans="1:15" x14ac:dyDescent="0.15">
      <c r="A56" s="2" t="s">
        <v>1605</v>
      </c>
      <c r="B56" s="7">
        <v>0</v>
      </c>
      <c r="C56" s="7">
        <v>0</v>
      </c>
      <c r="D56" s="7">
        <v>0</v>
      </c>
      <c r="E56" s="7">
        <v>1</v>
      </c>
      <c r="F56" s="7">
        <v>1</v>
      </c>
      <c r="G56" s="7">
        <v>0</v>
      </c>
      <c r="H56" s="7">
        <v>0</v>
      </c>
      <c r="I56" s="7">
        <v>0</v>
      </c>
      <c r="J56" s="7">
        <v>0</v>
      </c>
      <c r="K56" s="7">
        <v>1</v>
      </c>
      <c r="L56" s="7">
        <v>0</v>
      </c>
      <c r="M56" s="7">
        <v>0</v>
      </c>
      <c r="N56" s="7">
        <v>0</v>
      </c>
      <c r="O56" s="7">
        <v>0</v>
      </c>
    </row>
    <row r="57" spans="1:15" x14ac:dyDescent="0.15">
      <c r="A57" s="2" t="s">
        <v>1606</v>
      </c>
      <c r="B57" s="7">
        <v>1</v>
      </c>
      <c r="C57" s="7">
        <v>0</v>
      </c>
      <c r="D57" s="7">
        <v>0</v>
      </c>
      <c r="E57" s="7">
        <v>1</v>
      </c>
      <c r="F57" s="7">
        <v>0</v>
      </c>
      <c r="G57" s="7">
        <v>0</v>
      </c>
      <c r="H57" s="7">
        <v>1</v>
      </c>
      <c r="I57" s="7">
        <v>0</v>
      </c>
      <c r="J57" s="7">
        <v>0</v>
      </c>
      <c r="K57" s="7">
        <v>0</v>
      </c>
      <c r="L57" s="7">
        <v>0</v>
      </c>
      <c r="M57" s="7">
        <v>0</v>
      </c>
      <c r="N57" s="7">
        <v>0</v>
      </c>
      <c r="O57" s="7">
        <v>0</v>
      </c>
    </row>
    <row r="58" spans="1:15" x14ac:dyDescent="0.15">
      <c r="A58" s="2" t="s">
        <v>1607</v>
      </c>
      <c r="B58" s="7">
        <v>1</v>
      </c>
      <c r="C58" s="7">
        <v>0</v>
      </c>
      <c r="D58" s="7">
        <v>0</v>
      </c>
      <c r="E58" s="7">
        <v>0</v>
      </c>
      <c r="F58" s="7">
        <v>0</v>
      </c>
      <c r="G58" s="7">
        <v>0</v>
      </c>
      <c r="H58" s="7">
        <v>0</v>
      </c>
      <c r="I58" s="7">
        <v>0</v>
      </c>
      <c r="J58" s="7">
        <v>0</v>
      </c>
      <c r="K58" s="7">
        <v>0</v>
      </c>
      <c r="L58" s="7">
        <v>0</v>
      </c>
      <c r="M58" s="7">
        <v>0</v>
      </c>
      <c r="N58" s="7">
        <v>0</v>
      </c>
      <c r="O58" s="7">
        <v>0</v>
      </c>
    </row>
    <row r="59" spans="1:15" x14ac:dyDescent="0.15">
      <c r="A59" s="2" t="s">
        <v>1608</v>
      </c>
      <c r="B59" s="7">
        <v>1</v>
      </c>
      <c r="C59" s="7">
        <v>0</v>
      </c>
      <c r="D59" s="7">
        <v>0</v>
      </c>
      <c r="E59" s="7">
        <v>0</v>
      </c>
      <c r="F59" s="7">
        <v>0</v>
      </c>
      <c r="G59" s="7">
        <v>0</v>
      </c>
      <c r="H59" s="7">
        <v>0</v>
      </c>
      <c r="I59" s="7">
        <v>0</v>
      </c>
      <c r="J59" s="7">
        <v>0</v>
      </c>
      <c r="K59" s="7">
        <v>0</v>
      </c>
      <c r="L59" s="7">
        <v>0</v>
      </c>
      <c r="M59" s="7">
        <v>0</v>
      </c>
      <c r="N59" s="7">
        <v>0</v>
      </c>
      <c r="O59" s="7">
        <v>0</v>
      </c>
    </row>
    <row r="60" spans="1:15" x14ac:dyDescent="0.15">
      <c r="A60" s="2" t="s">
        <v>1609</v>
      </c>
      <c r="B60" s="7">
        <v>0</v>
      </c>
      <c r="C60" s="7">
        <v>1</v>
      </c>
      <c r="D60" s="7">
        <v>0</v>
      </c>
      <c r="E60" s="7">
        <v>0</v>
      </c>
      <c r="F60" s="7">
        <v>0</v>
      </c>
      <c r="G60" s="7">
        <v>0</v>
      </c>
      <c r="H60" s="7">
        <v>0</v>
      </c>
      <c r="I60" s="7">
        <v>0</v>
      </c>
      <c r="J60" s="7">
        <v>0</v>
      </c>
      <c r="K60" s="7">
        <v>0</v>
      </c>
      <c r="L60" s="7">
        <v>0</v>
      </c>
      <c r="M60" s="7">
        <v>0</v>
      </c>
      <c r="N60" s="7">
        <v>0</v>
      </c>
      <c r="O60" s="7">
        <v>0</v>
      </c>
    </row>
    <row r="61" spans="1:15" x14ac:dyDescent="0.15">
      <c r="A61" s="2" t="s">
        <v>1610</v>
      </c>
      <c r="B61" s="7">
        <v>1</v>
      </c>
      <c r="C61" s="7">
        <v>0</v>
      </c>
      <c r="D61" s="7">
        <v>0</v>
      </c>
      <c r="E61" s="7">
        <v>0</v>
      </c>
      <c r="F61" s="7">
        <v>0</v>
      </c>
      <c r="G61" s="7">
        <v>0</v>
      </c>
      <c r="H61" s="7">
        <v>0</v>
      </c>
      <c r="I61" s="7">
        <v>0</v>
      </c>
      <c r="J61" s="7">
        <v>0</v>
      </c>
      <c r="K61" s="7">
        <v>0</v>
      </c>
      <c r="L61" s="7">
        <v>0</v>
      </c>
      <c r="M61" s="7">
        <v>0</v>
      </c>
      <c r="N61" s="7">
        <v>0</v>
      </c>
      <c r="O61" s="7">
        <v>0</v>
      </c>
    </row>
    <row r="62" spans="1:15" x14ac:dyDescent="0.15">
      <c r="A62" s="2" t="s">
        <v>1611</v>
      </c>
      <c r="B62" s="7">
        <v>1</v>
      </c>
      <c r="C62" s="7">
        <v>0</v>
      </c>
      <c r="D62" s="7">
        <v>0</v>
      </c>
      <c r="E62" s="7">
        <v>0</v>
      </c>
      <c r="F62" s="7">
        <v>0</v>
      </c>
      <c r="G62" s="7">
        <v>0</v>
      </c>
      <c r="H62" s="7">
        <v>0</v>
      </c>
      <c r="I62" s="7">
        <v>0</v>
      </c>
      <c r="J62" s="7">
        <v>0</v>
      </c>
      <c r="K62" s="7">
        <v>0</v>
      </c>
      <c r="L62" s="7">
        <v>0</v>
      </c>
      <c r="M62" s="7">
        <v>0</v>
      </c>
      <c r="N62" s="7">
        <v>0</v>
      </c>
      <c r="O62" s="7">
        <v>0</v>
      </c>
    </row>
    <row r="63" spans="1:15" x14ac:dyDescent="0.15">
      <c r="A63" s="2" t="s">
        <v>1612</v>
      </c>
      <c r="B63" s="7">
        <v>0</v>
      </c>
      <c r="C63" s="7">
        <v>0</v>
      </c>
      <c r="D63" s="7">
        <v>0</v>
      </c>
      <c r="E63" s="7">
        <v>1</v>
      </c>
      <c r="F63" s="7">
        <v>0</v>
      </c>
      <c r="G63" s="7">
        <v>0</v>
      </c>
      <c r="H63" s="7">
        <v>0</v>
      </c>
      <c r="I63" s="7">
        <v>0</v>
      </c>
      <c r="J63" s="7">
        <v>0</v>
      </c>
      <c r="K63" s="7">
        <v>0</v>
      </c>
      <c r="L63" s="7">
        <v>0</v>
      </c>
      <c r="M63" s="7">
        <v>0</v>
      </c>
      <c r="N63" s="7">
        <v>0</v>
      </c>
      <c r="O63" s="7">
        <v>0</v>
      </c>
    </row>
    <row r="64" spans="1:15" x14ac:dyDescent="0.15">
      <c r="A64" s="2" t="s">
        <v>1613</v>
      </c>
      <c r="B64" s="7">
        <v>1</v>
      </c>
      <c r="C64" s="7">
        <v>0</v>
      </c>
      <c r="D64" s="7">
        <v>0</v>
      </c>
      <c r="E64" s="7">
        <v>0</v>
      </c>
      <c r="F64" s="7">
        <v>0</v>
      </c>
      <c r="G64" s="7">
        <v>0</v>
      </c>
      <c r="H64" s="7">
        <v>0</v>
      </c>
      <c r="I64" s="7">
        <v>0</v>
      </c>
      <c r="J64" s="7">
        <v>0</v>
      </c>
      <c r="K64" s="7">
        <v>0</v>
      </c>
      <c r="L64" s="7">
        <v>0</v>
      </c>
      <c r="M64" s="7">
        <v>0</v>
      </c>
      <c r="N64" s="7">
        <v>0</v>
      </c>
      <c r="O64" s="7">
        <v>0</v>
      </c>
    </row>
    <row r="65" spans="1:15" x14ac:dyDescent="0.15">
      <c r="A65" s="2" t="s">
        <v>1614</v>
      </c>
      <c r="B65" s="7">
        <v>1</v>
      </c>
      <c r="C65" s="7">
        <v>0</v>
      </c>
      <c r="D65" s="7">
        <v>0</v>
      </c>
      <c r="E65" s="7">
        <v>0</v>
      </c>
      <c r="F65" s="7">
        <v>0</v>
      </c>
      <c r="G65" s="7">
        <v>0</v>
      </c>
      <c r="H65" s="7">
        <v>0</v>
      </c>
      <c r="I65" s="7">
        <v>0</v>
      </c>
      <c r="J65" s="7">
        <v>0</v>
      </c>
      <c r="K65" s="7">
        <v>0</v>
      </c>
      <c r="L65" s="7">
        <v>0</v>
      </c>
      <c r="M65" s="7">
        <v>0</v>
      </c>
      <c r="N65" s="7">
        <v>0</v>
      </c>
      <c r="O65" s="7">
        <v>0</v>
      </c>
    </row>
    <row r="66" spans="1:15" x14ac:dyDescent="0.15">
      <c r="A66" s="2" t="s">
        <v>1615</v>
      </c>
      <c r="B66" s="7">
        <v>0</v>
      </c>
      <c r="C66" s="7">
        <v>1</v>
      </c>
      <c r="D66" s="7">
        <v>0</v>
      </c>
      <c r="E66" s="7">
        <v>0</v>
      </c>
      <c r="F66" s="7">
        <v>0</v>
      </c>
      <c r="G66" s="7">
        <v>0</v>
      </c>
      <c r="H66" s="7">
        <v>0</v>
      </c>
      <c r="I66" s="7">
        <v>0</v>
      </c>
      <c r="J66" s="7">
        <v>0</v>
      </c>
      <c r="K66" s="7">
        <v>0</v>
      </c>
      <c r="L66" s="7">
        <v>0</v>
      </c>
      <c r="M66" s="7">
        <v>0</v>
      </c>
      <c r="N66" s="7">
        <v>0</v>
      </c>
      <c r="O66" s="7">
        <v>0</v>
      </c>
    </row>
    <row r="67" spans="1:15" x14ac:dyDescent="0.15">
      <c r="A67" s="2" t="s">
        <v>1616</v>
      </c>
      <c r="B67" s="7">
        <v>1</v>
      </c>
      <c r="C67" s="7">
        <v>0</v>
      </c>
      <c r="D67" s="7">
        <v>0</v>
      </c>
      <c r="E67" s="7">
        <v>0</v>
      </c>
      <c r="F67" s="7">
        <v>0</v>
      </c>
      <c r="G67" s="7">
        <v>0</v>
      </c>
      <c r="H67" s="7">
        <v>0</v>
      </c>
      <c r="I67" s="7">
        <v>0</v>
      </c>
      <c r="J67" s="7">
        <v>0</v>
      </c>
      <c r="K67" s="7">
        <v>0</v>
      </c>
      <c r="L67" s="7">
        <v>0</v>
      </c>
      <c r="M67" s="7">
        <v>0</v>
      </c>
      <c r="N67" s="7">
        <v>0</v>
      </c>
      <c r="O67" s="7">
        <v>0</v>
      </c>
    </row>
    <row r="68" spans="1:15" x14ac:dyDescent="0.15">
      <c r="A68" s="2" t="s">
        <v>1617</v>
      </c>
      <c r="B68" s="7">
        <v>1</v>
      </c>
      <c r="C68" s="7">
        <v>0</v>
      </c>
      <c r="D68" s="7">
        <v>1</v>
      </c>
      <c r="E68" s="7">
        <v>0</v>
      </c>
      <c r="F68" s="7">
        <v>0</v>
      </c>
      <c r="G68" s="7">
        <v>0</v>
      </c>
      <c r="H68" s="7">
        <v>1</v>
      </c>
      <c r="I68" s="7">
        <v>0</v>
      </c>
      <c r="J68" s="7">
        <v>0</v>
      </c>
      <c r="K68" s="7">
        <v>0</v>
      </c>
      <c r="L68" s="7">
        <v>0</v>
      </c>
      <c r="M68" s="7">
        <v>0</v>
      </c>
      <c r="N68" s="7">
        <v>0</v>
      </c>
      <c r="O68" s="7">
        <v>0</v>
      </c>
    </row>
    <row r="69" spans="1:15" x14ac:dyDescent="0.15">
      <c r="A69" s="2" t="s">
        <v>1618</v>
      </c>
      <c r="B69" s="7">
        <v>0</v>
      </c>
      <c r="C69" s="7">
        <v>0</v>
      </c>
      <c r="D69" s="7">
        <v>1</v>
      </c>
      <c r="E69" s="7">
        <v>0</v>
      </c>
      <c r="F69" s="7">
        <v>0</v>
      </c>
      <c r="G69" s="7">
        <v>0</v>
      </c>
      <c r="H69" s="7">
        <v>0</v>
      </c>
      <c r="I69" s="7">
        <v>0</v>
      </c>
      <c r="J69" s="7">
        <v>0</v>
      </c>
      <c r="K69" s="7">
        <v>0</v>
      </c>
      <c r="L69" s="7">
        <v>0</v>
      </c>
      <c r="M69" s="7">
        <v>0</v>
      </c>
      <c r="N69" s="7">
        <v>0</v>
      </c>
      <c r="O69" s="7">
        <v>0</v>
      </c>
    </row>
    <row r="70" spans="1:15" x14ac:dyDescent="0.15">
      <c r="A70" s="2" t="s">
        <v>1619</v>
      </c>
      <c r="B70" s="7">
        <v>1</v>
      </c>
      <c r="C70" s="7">
        <v>0</v>
      </c>
      <c r="D70" s="7">
        <v>0</v>
      </c>
      <c r="E70" s="7">
        <v>0</v>
      </c>
      <c r="F70" s="7">
        <v>0</v>
      </c>
      <c r="G70" s="7">
        <v>0</v>
      </c>
      <c r="H70" s="7">
        <v>0</v>
      </c>
      <c r="I70" s="7">
        <v>0</v>
      </c>
      <c r="J70" s="7">
        <v>0</v>
      </c>
      <c r="K70" s="7">
        <v>0</v>
      </c>
      <c r="L70" s="7">
        <v>0</v>
      </c>
      <c r="M70" s="7">
        <v>0</v>
      </c>
      <c r="N70" s="7">
        <v>0</v>
      </c>
      <c r="O70" s="7">
        <v>0</v>
      </c>
    </row>
    <row r="71" spans="1:15" x14ac:dyDescent="0.15">
      <c r="A71" s="2" t="s">
        <v>1620</v>
      </c>
      <c r="B71" s="7">
        <v>0</v>
      </c>
      <c r="C71" s="7">
        <v>0</v>
      </c>
      <c r="D71" s="7">
        <v>0</v>
      </c>
      <c r="E71" s="7">
        <v>0</v>
      </c>
      <c r="F71" s="7">
        <v>0</v>
      </c>
      <c r="G71" s="7">
        <v>0</v>
      </c>
      <c r="H71" s="7">
        <v>0</v>
      </c>
      <c r="I71" s="7">
        <v>0</v>
      </c>
      <c r="J71" s="7">
        <v>0</v>
      </c>
      <c r="K71" s="7">
        <v>0</v>
      </c>
      <c r="L71" s="7">
        <v>0</v>
      </c>
      <c r="M71" s="7">
        <v>0</v>
      </c>
      <c r="N71" s="7">
        <v>0</v>
      </c>
      <c r="O71" s="7">
        <v>0</v>
      </c>
    </row>
    <row r="72" spans="1:15" x14ac:dyDescent="0.15">
      <c r="A72" s="2" t="s">
        <v>1621</v>
      </c>
      <c r="B72" s="7">
        <v>1</v>
      </c>
      <c r="C72" s="7">
        <v>0</v>
      </c>
      <c r="D72" s="7">
        <v>0</v>
      </c>
      <c r="E72" s="7">
        <v>0</v>
      </c>
      <c r="F72" s="7">
        <v>0</v>
      </c>
      <c r="G72" s="7">
        <v>0</v>
      </c>
      <c r="H72" s="7">
        <v>0</v>
      </c>
      <c r="I72" s="7">
        <v>0</v>
      </c>
      <c r="J72" s="7">
        <v>0</v>
      </c>
      <c r="K72" s="7">
        <v>0</v>
      </c>
      <c r="L72" s="7">
        <v>0</v>
      </c>
      <c r="M72" s="7">
        <v>0</v>
      </c>
      <c r="N72" s="7">
        <v>0</v>
      </c>
      <c r="O72" s="7">
        <v>0</v>
      </c>
    </row>
    <row r="73" spans="1:15" x14ac:dyDescent="0.15">
      <c r="A73" s="2" t="s">
        <v>1622</v>
      </c>
      <c r="B73" s="7">
        <v>1</v>
      </c>
      <c r="C73" s="7">
        <v>1</v>
      </c>
      <c r="D73" s="7">
        <v>0</v>
      </c>
      <c r="E73" s="7">
        <v>0</v>
      </c>
      <c r="F73" s="7">
        <v>0</v>
      </c>
      <c r="G73" s="7">
        <v>0</v>
      </c>
      <c r="H73" s="7">
        <v>0</v>
      </c>
      <c r="I73" s="7">
        <v>0</v>
      </c>
      <c r="J73" s="7">
        <v>0</v>
      </c>
      <c r="K73" s="7">
        <v>0</v>
      </c>
      <c r="L73" s="7">
        <v>0</v>
      </c>
      <c r="M73" s="7">
        <v>0</v>
      </c>
      <c r="N73" s="7">
        <v>0</v>
      </c>
      <c r="O73" s="7">
        <v>0</v>
      </c>
    </row>
    <row r="74" spans="1:15" x14ac:dyDescent="0.15">
      <c r="A74" s="2" t="s">
        <v>1623</v>
      </c>
      <c r="B74" s="7">
        <v>1</v>
      </c>
      <c r="C74" s="7">
        <v>0</v>
      </c>
      <c r="D74" s="7">
        <v>0</v>
      </c>
      <c r="E74" s="7">
        <v>0</v>
      </c>
      <c r="F74" s="7">
        <v>0</v>
      </c>
      <c r="G74" s="7">
        <v>0</v>
      </c>
      <c r="H74" s="7">
        <v>0</v>
      </c>
      <c r="I74" s="7">
        <v>0</v>
      </c>
      <c r="J74" s="7">
        <v>0</v>
      </c>
      <c r="K74" s="7">
        <v>0</v>
      </c>
      <c r="L74" s="7">
        <v>0</v>
      </c>
      <c r="M74" s="7">
        <v>0</v>
      </c>
      <c r="N74" s="7">
        <v>0</v>
      </c>
      <c r="O74" s="7">
        <v>0</v>
      </c>
    </row>
    <row r="75" spans="1:15" x14ac:dyDescent="0.15">
      <c r="A75" s="2" t="s">
        <v>1624</v>
      </c>
      <c r="B75" s="7">
        <v>1</v>
      </c>
      <c r="C75" s="7">
        <v>0</v>
      </c>
      <c r="D75" s="7">
        <v>0</v>
      </c>
      <c r="E75" s="7">
        <v>0</v>
      </c>
      <c r="F75" s="7">
        <v>0</v>
      </c>
      <c r="G75" s="7">
        <v>0</v>
      </c>
      <c r="H75" s="7">
        <v>0</v>
      </c>
      <c r="I75" s="7">
        <v>0</v>
      </c>
      <c r="J75" s="7">
        <v>0</v>
      </c>
      <c r="K75" s="7">
        <v>0</v>
      </c>
      <c r="L75" s="7">
        <v>0</v>
      </c>
      <c r="M75" s="7">
        <v>0</v>
      </c>
      <c r="N75" s="7">
        <v>0</v>
      </c>
      <c r="O75" s="7">
        <v>0</v>
      </c>
    </row>
    <row r="76" spans="1:15" x14ac:dyDescent="0.15">
      <c r="A76" s="2" t="s">
        <v>1625</v>
      </c>
      <c r="B76" s="7">
        <v>1</v>
      </c>
      <c r="C76" s="7">
        <v>1</v>
      </c>
      <c r="D76" s="7">
        <v>1</v>
      </c>
      <c r="E76" s="7">
        <v>0</v>
      </c>
      <c r="F76" s="7">
        <v>1</v>
      </c>
      <c r="G76" s="7">
        <v>1</v>
      </c>
      <c r="H76" s="7">
        <v>0</v>
      </c>
      <c r="I76" s="7">
        <v>0</v>
      </c>
      <c r="J76" s="7">
        <v>0</v>
      </c>
      <c r="K76" s="7">
        <v>0</v>
      </c>
      <c r="L76" s="7">
        <v>0</v>
      </c>
      <c r="M76" s="7">
        <v>0</v>
      </c>
      <c r="N76" s="7">
        <v>0</v>
      </c>
      <c r="O76" s="7">
        <v>0</v>
      </c>
    </row>
    <row r="77" spans="1:15" x14ac:dyDescent="0.15">
      <c r="A77" s="2" t="s">
        <v>1626</v>
      </c>
      <c r="B77" s="7">
        <v>1</v>
      </c>
      <c r="C77" s="7">
        <v>0</v>
      </c>
      <c r="D77" s="7">
        <v>0</v>
      </c>
      <c r="E77" s="7">
        <v>0</v>
      </c>
      <c r="F77" s="7">
        <v>0</v>
      </c>
      <c r="G77" s="7">
        <v>0</v>
      </c>
      <c r="H77" s="7">
        <v>0</v>
      </c>
      <c r="I77" s="7">
        <v>0</v>
      </c>
      <c r="J77" s="7">
        <v>0</v>
      </c>
      <c r="K77" s="7">
        <v>0</v>
      </c>
      <c r="L77" s="7">
        <v>0</v>
      </c>
      <c r="M77" s="7">
        <v>0</v>
      </c>
      <c r="N77" s="7">
        <v>0</v>
      </c>
      <c r="O77" s="7">
        <v>0</v>
      </c>
    </row>
    <row r="78" spans="1:15" x14ac:dyDescent="0.15">
      <c r="A78" s="2" t="s">
        <v>1627</v>
      </c>
      <c r="B78" s="7">
        <v>1</v>
      </c>
      <c r="C78" s="7">
        <v>0</v>
      </c>
      <c r="D78" s="7">
        <v>0</v>
      </c>
      <c r="E78" s="7">
        <v>0</v>
      </c>
      <c r="F78" s="7">
        <v>0</v>
      </c>
      <c r="G78" s="7">
        <v>0</v>
      </c>
      <c r="H78" s="7">
        <v>0</v>
      </c>
      <c r="I78" s="7">
        <v>0</v>
      </c>
      <c r="J78" s="7">
        <v>0</v>
      </c>
      <c r="K78" s="7">
        <v>0</v>
      </c>
      <c r="L78" s="7">
        <v>0</v>
      </c>
      <c r="M78" s="7">
        <v>0</v>
      </c>
      <c r="N78" s="7">
        <v>0</v>
      </c>
      <c r="O78" s="7">
        <v>0</v>
      </c>
    </row>
    <row r="79" spans="1:15" x14ac:dyDescent="0.15">
      <c r="A79" s="2" t="s">
        <v>1628</v>
      </c>
      <c r="B79" s="7">
        <v>0</v>
      </c>
      <c r="C79" s="7">
        <v>0</v>
      </c>
      <c r="D79" s="7">
        <v>0</v>
      </c>
      <c r="E79" s="7">
        <v>1</v>
      </c>
      <c r="F79" s="7">
        <v>0</v>
      </c>
      <c r="G79" s="7">
        <v>0</v>
      </c>
      <c r="H79" s="7">
        <v>0</v>
      </c>
      <c r="I79" s="7">
        <v>0</v>
      </c>
      <c r="J79" s="7">
        <v>0</v>
      </c>
      <c r="K79" s="7">
        <v>0</v>
      </c>
      <c r="L79" s="7">
        <v>0</v>
      </c>
      <c r="M79" s="7">
        <v>0</v>
      </c>
      <c r="N79" s="7">
        <v>0</v>
      </c>
      <c r="O79" s="7">
        <v>0</v>
      </c>
    </row>
    <row r="80" spans="1:15" x14ac:dyDescent="0.15">
      <c r="A80" s="2" t="s">
        <v>1629</v>
      </c>
      <c r="B80" s="7">
        <v>0</v>
      </c>
      <c r="C80" s="7">
        <v>0</v>
      </c>
      <c r="D80" s="7">
        <v>0</v>
      </c>
      <c r="E80" s="7">
        <v>1</v>
      </c>
      <c r="F80" s="7">
        <v>0</v>
      </c>
      <c r="G80" s="7">
        <v>0</v>
      </c>
      <c r="H80" s="7">
        <v>0</v>
      </c>
      <c r="I80" s="7">
        <v>0</v>
      </c>
      <c r="J80" s="7">
        <v>0</v>
      </c>
      <c r="K80" s="7">
        <v>0</v>
      </c>
      <c r="L80" s="7">
        <v>0</v>
      </c>
      <c r="M80" s="7">
        <v>0</v>
      </c>
      <c r="N80" s="7">
        <v>0</v>
      </c>
      <c r="O80" s="7">
        <v>0</v>
      </c>
    </row>
    <row r="81" spans="1:15" x14ac:dyDescent="0.15">
      <c r="A81" s="2" t="s">
        <v>1630</v>
      </c>
      <c r="B81" s="7">
        <v>0</v>
      </c>
      <c r="C81" s="7">
        <v>1</v>
      </c>
      <c r="D81" s="7">
        <v>0</v>
      </c>
      <c r="E81" s="7">
        <v>0</v>
      </c>
      <c r="F81" s="7">
        <v>0</v>
      </c>
      <c r="G81" s="7">
        <v>0</v>
      </c>
      <c r="H81" s="7">
        <v>0</v>
      </c>
      <c r="I81" s="7">
        <v>0</v>
      </c>
      <c r="J81" s="7">
        <v>0</v>
      </c>
      <c r="K81" s="7">
        <v>0</v>
      </c>
      <c r="L81" s="7">
        <v>0</v>
      </c>
      <c r="M81" s="7">
        <v>0</v>
      </c>
      <c r="N81" s="7">
        <v>0</v>
      </c>
      <c r="O81" s="7">
        <v>0</v>
      </c>
    </row>
    <row r="82" spans="1:15" x14ac:dyDescent="0.15">
      <c r="A82" s="2" t="s">
        <v>1631</v>
      </c>
      <c r="B82" s="7">
        <v>0</v>
      </c>
      <c r="C82" s="7">
        <v>0</v>
      </c>
      <c r="D82" s="7">
        <v>0</v>
      </c>
      <c r="E82" s="7">
        <v>1</v>
      </c>
      <c r="F82" s="7">
        <v>0</v>
      </c>
      <c r="G82" s="7">
        <v>0</v>
      </c>
      <c r="H82" s="7">
        <v>0</v>
      </c>
      <c r="I82" s="7">
        <v>0</v>
      </c>
      <c r="J82" s="7">
        <v>0</v>
      </c>
      <c r="K82" s="7">
        <v>0</v>
      </c>
      <c r="L82" s="7">
        <v>0</v>
      </c>
      <c r="M82" s="7">
        <v>0</v>
      </c>
      <c r="N82" s="7">
        <v>0</v>
      </c>
      <c r="O82" s="7">
        <v>0</v>
      </c>
    </row>
    <row r="83" spans="1:15" x14ac:dyDescent="0.15">
      <c r="A83" s="2" t="s">
        <v>1632</v>
      </c>
      <c r="B83" s="7">
        <v>0</v>
      </c>
      <c r="C83" s="7">
        <v>1</v>
      </c>
      <c r="D83" s="7">
        <v>0</v>
      </c>
      <c r="E83" s="7">
        <v>0</v>
      </c>
      <c r="F83" s="7">
        <v>0</v>
      </c>
      <c r="G83" s="7">
        <v>0</v>
      </c>
      <c r="H83" s="7">
        <v>0</v>
      </c>
      <c r="I83" s="7">
        <v>0</v>
      </c>
      <c r="J83" s="7">
        <v>0</v>
      </c>
      <c r="K83" s="7">
        <v>0</v>
      </c>
      <c r="L83" s="7">
        <v>0</v>
      </c>
      <c r="M83" s="7">
        <v>0</v>
      </c>
      <c r="N83" s="7">
        <v>0</v>
      </c>
      <c r="O83" s="7">
        <v>0</v>
      </c>
    </row>
    <row r="84" spans="1:15" x14ac:dyDescent="0.15">
      <c r="A84" s="2" t="s">
        <v>1633</v>
      </c>
      <c r="B84" s="7">
        <v>0</v>
      </c>
      <c r="C84" s="7">
        <v>1</v>
      </c>
      <c r="D84" s="7">
        <v>0</v>
      </c>
      <c r="E84" s="7">
        <v>0</v>
      </c>
      <c r="F84" s="7">
        <v>0</v>
      </c>
      <c r="G84" s="7">
        <v>0</v>
      </c>
      <c r="H84" s="7">
        <v>0</v>
      </c>
      <c r="I84" s="7">
        <v>1</v>
      </c>
      <c r="J84" s="7">
        <v>0</v>
      </c>
      <c r="K84" s="7">
        <v>0</v>
      </c>
      <c r="L84" s="7">
        <v>0</v>
      </c>
      <c r="M84" s="7">
        <v>0</v>
      </c>
      <c r="N84" s="7">
        <v>0</v>
      </c>
      <c r="O84" s="7">
        <v>0</v>
      </c>
    </row>
    <row r="85" spans="1:15" x14ac:dyDescent="0.15">
      <c r="A85" s="2" t="s">
        <v>1634</v>
      </c>
      <c r="B85" s="7">
        <v>0</v>
      </c>
      <c r="C85" s="7">
        <v>0</v>
      </c>
      <c r="D85" s="7">
        <v>0</v>
      </c>
      <c r="E85" s="7">
        <v>0</v>
      </c>
      <c r="F85" s="7">
        <v>1</v>
      </c>
      <c r="G85" s="7">
        <v>0</v>
      </c>
      <c r="H85" s="7">
        <v>0</v>
      </c>
      <c r="I85" s="7">
        <v>0</v>
      </c>
      <c r="J85" s="7">
        <v>0</v>
      </c>
      <c r="K85" s="7">
        <v>0</v>
      </c>
      <c r="L85" s="7">
        <v>0</v>
      </c>
      <c r="M85" s="7">
        <v>0</v>
      </c>
      <c r="N85" s="7">
        <v>0</v>
      </c>
      <c r="O85" s="7">
        <v>0</v>
      </c>
    </row>
    <row r="86" spans="1:15" x14ac:dyDescent="0.15">
      <c r="A86" s="2" t="s">
        <v>1635</v>
      </c>
      <c r="B86" s="7">
        <v>1</v>
      </c>
      <c r="C86" s="7">
        <v>0</v>
      </c>
      <c r="D86" s="7">
        <v>0</v>
      </c>
      <c r="E86" s="7">
        <v>0</v>
      </c>
      <c r="F86" s="7">
        <v>0</v>
      </c>
      <c r="G86" s="7">
        <v>0</v>
      </c>
      <c r="H86" s="7">
        <v>1</v>
      </c>
      <c r="I86" s="7">
        <v>0</v>
      </c>
      <c r="J86" s="7">
        <v>0</v>
      </c>
      <c r="K86" s="7">
        <v>0</v>
      </c>
      <c r="L86" s="7">
        <v>0</v>
      </c>
      <c r="M86" s="7">
        <v>0</v>
      </c>
      <c r="N86" s="7">
        <v>0</v>
      </c>
      <c r="O86" s="7">
        <v>0</v>
      </c>
    </row>
    <row r="87" spans="1:15" x14ac:dyDescent="0.15">
      <c r="A87" s="2" t="s">
        <v>1636</v>
      </c>
      <c r="B87" s="7">
        <v>1</v>
      </c>
      <c r="C87" s="7">
        <v>0</v>
      </c>
      <c r="D87" s="7">
        <v>0</v>
      </c>
      <c r="E87" s="7">
        <v>0</v>
      </c>
      <c r="F87" s="7">
        <v>0</v>
      </c>
      <c r="G87" s="7">
        <v>0</v>
      </c>
      <c r="H87" s="7">
        <v>0</v>
      </c>
      <c r="I87" s="7">
        <v>0</v>
      </c>
      <c r="J87" s="7">
        <v>0</v>
      </c>
      <c r="K87" s="7">
        <v>0</v>
      </c>
      <c r="L87" s="7">
        <v>0</v>
      </c>
      <c r="M87" s="7">
        <v>0</v>
      </c>
      <c r="N87" s="7">
        <v>0</v>
      </c>
      <c r="O87" s="7">
        <v>0</v>
      </c>
    </row>
    <row r="88" spans="1:15" x14ac:dyDescent="0.15">
      <c r="A88" s="2" t="s">
        <v>1637</v>
      </c>
      <c r="B88" s="7">
        <v>1</v>
      </c>
      <c r="C88" s="7">
        <v>1</v>
      </c>
      <c r="D88" s="7">
        <v>0</v>
      </c>
      <c r="E88" s="7">
        <v>0</v>
      </c>
      <c r="F88" s="7">
        <v>0</v>
      </c>
      <c r="G88" s="7">
        <v>0</v>
      </c>
      <c r="H88" s="7">
        <v>0</v>
      </c>
      <c r="I88" s="7">
        <v>0</v>
      </c>
      <c r="J88" s="7">
        <v>0</v>
      </c>
      <c r="K88" s="7">
        <v>0</v>
      </c>
      <c r="L88" s="7">
        <v>0</v>
      </c>
      <c r="M88" s="7">
        <v>0</v>
      </c>
      <c r="N88" s="7">
        <v>0</v>
      </c>
      <c r="O88" s="7">
        <v>0</v>
      </c>
    </row>
    <row r="89" spans="1:15" x14ac:dyDescent="0.15">
      <c r="A89" s="2" t="s">
        <v>1638</v>
      </c>
      <c r="B89" s="7">
        <v>1</v>
      </c>
      <c r="C89" s="7">
        <v>0</v>
      </c>
      <c r="D89" s="7">
        <v>1</v>
      </c>
      <c r="E89" s="7">
        <v>0</v>
      </c>
      <c r="F89" s="7">
        <v>0</v>
      </c>
      <c r="G89" s="7">
        <v>0</v>
      </c>
      <c r="H89" s="7">
        <v>1</v>
      </c>
      <c r="I89" s="7">
        <v>0</v>
      </c>
      <c r="J89" s="7">
        <v>0</v>
      </c>
      <c r="K89" s="7">
        <v>0</v>
      </c>
      <c r="L89" s="7">
        <v>0</v>
      </c>
      <c r="M89" s="7">
        <v>0</v>
      </c>
      <c r="N89" s="7">
        <v>0</v>
      </c>
      <c r="O89" s="7">
        <v>0</v>
      </c>
    </row>
    <row r="90" spans="1:15" x14ac:dyDescent="0.15">
      <c r="A90" s="2" t="s">
        <v>1639</v>
      </c>
      <c r="B90" s="7">
        <v>1</v>
      </c>
      <c r="C90" s="7">
        <v>0</v>
      </c>
      <c r="D90" s="7">
        <v>0</v>
      </c>
      <c r="E90" s="7">
        <v>0</v>
      </c>
      <c r="F90" s="7">
        <v>0</v>
      </c>
      <c r="G90" s="7">
        <v>0</v>
      </c>
      <c r="H90" s="7">
        <v>0</v>
      </c>
      <c r="I90" s="7">
        <v>0</v>
      </c>
      <c r="J90" s="7">
        <v>0</v>
      </c>
      <c r="K90" s="7">
        <v>0</v>
      </c>
      <c r="L90" s="7">
        <v>0</v>
      </c>
      <c r="M90" s="7">
        <v>0</v>
      </c>
      <c r="N90" s="7">
        <v>0</v>
      </c>
      <c r="O90" s="7">
        <v>0</v>
      </c>
    </row>
    <row r="91" spans="1:15" x14ac:dyDescent="0.15">
      <c r="A91" s="2" t="s">
        <v>1640</v>
      </c>
      <c r="B91" s="7">
        <v>1</v>
      </c>
      <c r="C91" s="7">
        <v>0</v>
      </c>
      <c r="D91" s="7">
        <v>0</v>
      </c>
      <c r="E91" s="7">
        <v>0</v>
      </c>
      <c r="F91" s="7">
        <v>0</v>
      </c>
      <c r="G91" s="7">
        <v>0</v>
      </c>
      <c r="H91" s="7">
        <v>0</v>
      </c>
      <c r="I91" s="7">
        <v>0</v>
      </c>
      <c r="J91" s="7">
        <v>0</v>
      </c>
      <c r="K91" s="7">
        <v>0</v>
      </c>
      <c r="L91" s="7">
        <v>0</v>
      </c>
      <c r="M91" s="7">
        <v>0</v>
      </c>
      <c r="N91" s="7">
        <v>0</v>
      </c>
      <c r="O91" s="7">
        <v>0</v>
      </c>
    </row>
    <row r="92" spans="1:15" x14ac:dyDescent="0.15">
      <c r="A92" s="2" t="s">
        <v>1641</v>
      </c>
      <c r="B92" s="7">
        <v>1</v>
      </c>
      <c r="C92" s="7">
        <v>0</v>
      </c>
      <c r="D92" s="7">
        <v>0</v>
      </c>
      <c r="E92" s="7">
        <v>0</v>
      </c>
      <c r="F92" s="7">
        <v>0</v>
      </c>
      <c r="G92" s="7">
        <v>0</v>
      </c>
      <c r="H92" s="7">
        <v>0</v>
      </c>
      <c r="I92" s="7">
        <v>0</v>
      </c>
      <c r="J92" s="7">
        <v>0</v>
      </c>
      <c r="K92" s="7">
        <v>0</v>
      </c>
      <c r="L92" s="7">
        <v>0</v>
      </c>
      <c r="M92" s="7">
        <v>0</v>
      </c>
      <c r="N92" s="7">
        <v>0</v>
      </c>
      <c r="O92" s="7">
        <v>0</v>
      </c>
    </row>
    <row r="93" spans="1:15" x14ac:dyDescent="0.15">
      <c r="A93" s="2" t="s">
        <v>1642</v>
      </c>
      <c r="B93" s="7">
        <v>0</v>
      </c>
      <c r="C93" s="7">
        <v>0</v>
      </c>
      <c r="D93" s="7">
        <v>1</v>
      </c>
      <c r="E93" s="7">
        <v>0</v>
      </c>
      <c r="F93" s="7">
        <v>1</v>
      </c>
      <c r="G93" s="7">
        <v>0</v>
      </c>
      <c r="H93" s="7">
        <v>0</v>
      </c>
      <c r="I93" s="7">
        <v>0</v>
      </c>
      <c r="J93" s="7">
        <v>0</v>
      </c>
      <c r="K93" s="7">
        <v>1</v>
      </c>
      <c r="L93" s="7">
        <v>0</v>
      </c>
      <c r="M93" s="7">
        <v>0</v>
      </c>
      <c r="N93" s="7">
        <v>0</v>
      </c>
      <c r="O93" s="7">
        <v>0</v>
      </c>
    </row>
    <row r="94" spans="1:15" x14ac:dyDescent="0.15">
      <c r="A94" s="2" t="s">
        <v>1643</v>
      </c>
      <c r="B94" s="7">
        <v>1</v>
      </c>
      <c r="C94" s="7">
        <v>0</v>
      </c>
      <c r="D94" s="7">
        <v>0</v>
      </c>
      <c r="E94" s="7">
        <v>0</v>
      </c>
      <c r="F94" s="7">
        <v>0</v>
      </c>
      <c r="G94" s="7">
        <v>0</v>
      </c>
      <c r="H94" s="7">
        <v>0</v>
      </c>
      <c r="I94" s="7">
        <v>0</v>
      </c>
      <c r="J94" s="7">
        <v>0</v>
      </c>
      <c r="K94" s="7">
        <v>0</v>
      </c>
      <c r="L94" s="7">
        <v>0</v>
      </c>
      <c r="M94" s="7">
        <v>0</v>
      </c>
      <c r="N94" s="7">
        <v>0</v>
      </c>
      <c r="O94" s="7">
        <v>0</v>
      </c>
    </row>
    <row r="95" spans="1:15" x14ac:dyDescent="0.15">
      <c r="A95" s="2" t="s">
        <v>1644</v>
      </c>
      <c r="B95" s="7">
        <v>1</v>
      </c>
      <c r="C95" s="7">
        <v>0</v>
      </c>
      <c r="D95" s="7">
        <v>1</v>
      </c>
      <c r="E95" s="7">
        <v>1</v>
      </c>
      <c r="F95" s="7">
        <v>1</v>
      </c>
      <c r="G95" s="7">
        <v>0</v>
      </c>
      <c r="H95" s="7">
        <v>1</v>
      </c>
      <c r="I95" s="7">
        <v>0</v>
      </c>
      <c r="J95" s="7">
        <v>0</v>
      </c>
      <c r="K95" s="7">
        <v>0</v>
      </c>
      <c r="L95" s="7">
        <v>0</v>
      </c>
      <c r="M95" s="7">
        <v>0</v>
      </c>
      <c r="N95" s="7">
        <v>0</v>
      </c>
      <c r="O95" s="7">
        <v>0</v>
      </c>
    </row>
    <row r="96" spans="1:15" x14ac:dyDescent="0.15">
      <c r="A96" s="2" t="s">
        <v>1645</v>
      </c>
      <c r="B96" s="7">
        <v>0</v>
      </c>
      <c r="C96" s="7">
        <v>1</v>
      </c>
      <c r="D96" s="7">
        <v>0</v>
      </c>
      <c r="E96" s="7">
        <v>0</v>
      </c>
      <c r="F96" s="7">
        <v>0</v>
      </c>
      <c r="G96" s="7">
        <v>0</v>
      </c>
      <c r="H96" s="7">
        <v>0</v>
      </c>
      <c r="I96" s="7">
        <v>0</v>
      </c>
      <c r="J96" s="7">
        <v>0</v>
      </c>
      <c r="K96" s="7">
        <v>0</v>
      </c>
      <c r="L96" s="7">
        <v>0</v>
      </c>
      <c r="M96" s="7">
        <v>0</v>
      </c>
      <c r="N96" s="7">
        <v>0</v>
      </c>
      <c r="O96" s="7">
        <v>0</v>
      </c>
    </row>
    <row r="97" spans="1:15" x14ac:dyDescent="0.15">
      <c r="A97" s="2" t="s">
        <v>1646</v>
      </c>
      <c r="B97" s="7">
        <v>1</v>
      </c>
      <c r="C97" s="7">
        <v>0</v>
      </c>
      <c r="D97" s="7">
        <v>0</v>
      </c>
      <c r="E97" s="7">
        <v>0</v>
      </c>
      <c r="F97" s="7">
        <v>0</v>
      </c>
      <c r="G97" s="7">
        <v>0</v>
      </c>
      <c r="H97" s="7">
        <v>0</v>
      </c>
      <c r="I97" s="7">
        <v>0</v>
      </c>
      <c r="J97" s="7">
        <v>0</v>
      </c>
      <c r="K97" s="7">
        <v>0</v>
      </c>
      <c r="L97" s="7">
        <v>0</v>
      </c>
      <c r="M97" s="7">
        <v>0</v>
      </c>
      <c r="N97" s="7">
        <v>0</v>
      </c>
      <c r="O97" s="7">
        <v>0</v>
      </c>
    </row>
    <row r="98" spans="1:15" x14ac:dyDescent="0.15">
      <c r="A98" s="2" t="s">
        <v>1647</v>
      </c>
      <c r="B98" s="7">
        <v>1</v>
      </c>
      <c r="C98" s="7">
        <v>0</v>
      </c>
      <c r="D98" s="7">
        <v>0</v>
      </c>
      <c r="E98" s="7">
        <v>0</v>
      </c>
      <c r="F98" s="7">
        <v>0</v>
      </c>
      <c r="G98" s="7">
        <v>0</v>
      </c>
      <c r="H98" s="7">
        <v>0</v>
      </c>
      <c r="I98" s="7">
        <v>0</v>
      </c>
      <c r="J98" s="7">
        <v>0</v>
      </c>
      <c r="K98" s="7">
        <v>0</v>
      </c>
      <c r="L98" s="7">
        <v>0</v>
      </c>
      <c r="M98" s="7">
        <v>0</v>
      </c>
      <c r="N98" s="7">
        <v>0</v>
      </c>
      <c r="O98" s="7">
        <v>0</v>
      </c>
    </row>
    <row r="99" spans="1:15" x14ac:dyDescent="0.15">
      <c r="A99" s="2" t="s">
        <v>1648</v>
      </c>
      <c r="B99" s="7">
        <v>1</v>
      </c>
      <c r="C99" s="7">
        <v>1</v>
      </c>
      <c r="D99" s="7">
        <v>1</v>
      </c>
      <c r="E99" s="7">
        <v>0</v>
      </c>
      <c r="F99" s="7">
        <v>0</v>
      </c>
      <c r="G99" s="7">
        <v>0</v>
      </c>
      <c r="H99" s="7">
        <v>0</v>
      </c>
      <c r="I99" s="7">
        <v>0</v>
      </c>
      <c r="J99" s="7">
        <v>0</v>
      </c>
      <c r="K99" s="7">
        <v>0</v>
      </c>
      <c r="L99" s="7">
        <v>0</v>
      </c>
      <c r="M99" s="7">
        <v>0</v>
      </c>
      <c r="N99" s="7">
        <v>0</v>
      </c>
      <c r="O99" s="7">
        <v>0</v>
      </c>
    </row>
    <row r="100" spans="1:15" x14ac:dyDescent="0.15">
      <c r="A100" s="2" t="s">
        <v>1649</v>
      </c>
      <c r="B100" s="7">
        <v>1</v>
      </c>
      <c r="C100" s="7">
        <v>0</v>
      </c>
      <c r="D100" s="7">
        <v>0</v>
      </c>
      <c r="E100" s="7">
        <v>0</v>
      </c>
      <c r="F100" s="7">
        <v>0</v>
      </c>
      <c r="G100" s="7">
        <v>0</v>
      </c>
      <c r="H100" s="7">
        <v>0</v>
      </c>
      <c r="I100" s="7">
        <v>0</v>
      </c>
      <c r="J100" s="7">
        <v>0</v>
      </c>
      <c r="K100" s="7">
        <v>0</v>
      </c>
      <c r="L100" s="7">
        <v>0</v>
      </c>
      <c r="M100" s="7">
        <v>0</v>
      </c>
      <c r="N100" s="7">
        <v>0</v>
      </c>
      <c r="O100" s="7">
        <v>0</v>
      </c>
    </row>
    <row r="101" spans="1:15" x14ac:dyDescent="0.15">
      <c r="A101" s="2" t="s">
        <v>1650</v>
      </c>
      <c r="B101" s="7">
        <v>1</v>
      </c>
      <c r="C101" s="7">
        <v>0</v>
      </c>
      <c r="D101" s="7">
        <v>0</v>
      </c>
      <c r="E101" s="7">
        <v>0</v>
      </c>
      <c r="F101" s="7">
        <v>0</v>
      </c>
      <c r="G101" s="7">
        <v>0</v>
      </c>
      <c r="H101" s="7">
        <v>0</v>
      </c>
      <c r="I101" s="7">
        <v>0</v>
      </c>
      <c r="J101" s="7">
        <v>0</v>
      </c>
      <c r="K101" s="7">
        <v>0</v>
      </c>
      <c r="L101" s="7">
        <v>0</v>
      </c>
      <c r="M101" s="7">
        <v>0</v>
      </c>
      <c r="N101" s="7">
        <v>0</v>
      </c>
      <c r="O101" s="7">
        <v>0</v>
      </c>
    </row>
    <row r="102" spans="1:15" x14ac:dyDescent="0.15">
      <c r="A102" s="2" t="s">
        <v>1651</v>
      </c>
      <c r="B102" s="7">
        <v>1</v>
      </c>
      <c r="C102" s="7">
        <v>0</v>
      </c>
      <c r="D102" s="7">
        <v>0</v>
      </c>
      <c r="E102" s="7">
        <v>0</v>
      </c>
      <c r="F102" s="7">
        <v>0</v>
      </c>
      <c r="G102" s="7">
        <v>0</v>
      </c>
      <c r="H102" s="7">
        <v>0</v>
      </c>
      <c r="I102" s="7">
        <v>0</v>
      </c>
      <c r="J102" s="7">
        <v>0</v>
      </c>
      <c r="K102" s="7">
        <v>0</v>
      </c>
      <c r="L102" s="7">
        <v>0</v>
      </c>
      <c r="M102" s="7">
        <v>0</v>
      </c>
      <c r="N102" s="7">
        <v>0</v>
      </c>
      <c r="O102" s="7">
        <v>0</v>
      </c>
    </row>
    <row r="103" spans="1:15" x14ac:dyDescent="0.15">
      <c r="A103" s="2" t="s">
        <v>1652</v>
      </c>
      <c r="B103" s="7">
        <v>0</v>
      </c>
      <c r="C103" s="7">
        <v>0</v>
      </c>
      <c r="D103" s="7">
        <v>0</v>
      </c>
      <c r="E103" s="7">
        <v>1</v>
      </c>
      <c r="F103" s="7">
        <v>1</v>
      </c>
      <c r="G103" s="7">
        <v>0</v>
      </c>
      <c r="H103" s="7">
        <v>0</v>
      </c>
      <c r="I103" s="7">
        <v>0</v>
      </c>
      <c r="J103" s="7">
        <v>0</v>
      </c>
      <c r="K103" s="7">
        <v>0</v>
      </c>
      <c r="L103" s="7">
        <v>0</v>
      </c>
      <c r="M103" s="7">
        <v>0</v>
      </c>
      <c r="N103" s="7">
        <v>0</v>
      </c>
      <c r="O103" s="7">
        <v>0</v>
      </c>
    </row>
    <row r="104" spans="1:15" x14ac:dyDescent="0.15">
      <c r="A104" s="2" t="s">
        <v>1653</v>
      </c>
      <c r="B104" s="7">
        <v>0</v>
      </c>
      <c r="C104" s="7">
        <v>1</v>
      </c>
      <c r="D104" s="7">
        <v>0</v>
      </c>
      <c r="E104" s="7">
        <v>0</v>
      </c>
      <c r="F104" s="7">
        <v>0</v>
      </c>
      <c r="G104" s="7">
        <v>0</v>
      </c>
      <c r="H104" s="7">
        <v>0</v>
      </c>
      <c r="I104" s="7">
        <v>0</v>
      </c>
      <c r="J104" s="7">
        <v>0</v>
      </c>
      <c r="K104" s="7">
        <v>0</v>
      </c>
      <c r="L104" s="7">
        <v>0</v>
      </c>
      <c r="M104" s="7">
        <v>0</v>
      </c>
      <c r="N104" s="7">
        <v>0</v>
      </c>
      <c r="O104" s="7">
        <v>0</v>
      </c>
    </row>
    <row r="105" spans="1:15" x14ac:dyDescent="0.15">
      <c r="A105" s="2" t="s">
        <v>1654</v>
      </c>
      <c r="B105" s="7">
        <v>0</v>
      </c>
      <c r="C105" s="7">
        <v>1</v>
      </c>
      <c r="D105" s="7">
        <v>0</v>
      </c>
      <c r="E105" s="7">
        <v>0</v>
      </c>
      <c r="F105" s="7">
        <v>0</v>
      </c>
      <c r="G105" s="7">
        <v>0</v>
      </c>
      <c r="H105" s="7">
        <v>0</v>
      </c>
      <c r="I105" s="7">
        <v>0</v>
      </c>
      <c r="J105" s="7">
        <v>0</v>
      </c>
      <c r="K105" s="7">
        <v>0</v>
      </c>
      <c r="L105" s="7">
        <v>0</v>
      </c>
      <c r="M105" s="7">
        <v>0</v>
      </c>
      <c r="N105" s="7">
        <v>1</v>
      </c>
      <c r="O105" s="7">
        <v>0</v>
      </c>
    </row>
    <row r="106" spans="1:15" x14ac:dyDescent="0.15">
      <c r="A106" s="2" t="s">
        <v>1655</v>
      </c>
      <c r="B106" s="7">
        <v>1</v>
      </c>
      <c r="C106" s="7">
        <v>0</v>
      </c>
      <c r="D106" s="7">
        <v>0</v>
      </c>
      <c r="E106" s="7">
        <v>0</v>
      </c>
      <c r="F106" s="7">
        <v>0</v>
      </c>
      <c r="G106" s="7">
        <v>0</v>
      </c>
      <c r="H106" s="7">
        <v>0</v>
      </c>
      <c r="I106" s="7">
        <v>0</v>
      </c>
      <c r="J106" s="7">
        <v>0</v>
      </c>
      <c r="K106" s="7">
        <v>1</v>
      </c>
      <c r="L106" s="7">
        <v>0</v>
      </c>
      <c r="M106" s="7">
        <v>0</v>
      </c>
      <c r="N106" s="7">
        <v>0</v>
      </c>
      <c r="O106" s="7">
        <v>0</v>
      </c>
    </row>
    <row r="107" spans="1:15" x14ac:dyDescent="0.15">
      <c r="A107" s="2" t="s">
        <v>1656</v>
      </c>
      <c r="B107" s="7">
        <v>1</v>
      </c>
      <c r="C107" s="7">
        <v>0</v>
      </c>
      <c r="D107" s="7">
        <v>1</v>
      </c>
      <c r="E107" s="7">
        <v>0</v>
      </c>
      <c r="F107" s="7">
        <v>0</v>
      </c>
      <c r="G107" s="7">
        <v>0</v>
      </c>
      <c r="H107" s="7">
        <v>0</v>
      </c>
      <c r="I107" s="7">
        <v>0</v>
      </c>
      <c r="J107" s="7">
        <v>0</v>
      </c>
      <c r="K107" s="7">
        <v>0</v>
      </c>
      <c r="L107" s="7">
        <v>0</v>
      </c>
      <c r="M107" s="7">
        <v>0</v>
      </c>
      <c r="N107" s="7">
        <v>0</v>
      </c>
      <c r="O107" s="7">
        <v>0</v>
      </c>
    </row>
    <row r="108" spans="1:15" x14ac:dyDescent="0.15">
      <c r="A108" s="2" t="s">
        <v>1657</v>
      </c>
      <c r="B108" s="7">
        <v>1</v>
      </c>
      <c r="C108" s="7">
        <v>0</v>
      </c>
      <c r="D108" s="7">
        <v>0</v>
      </c>
      <c r="E108" s="7">
        <v>0</v>
      </c>
      <c r="F108" s="7">
        <v>0</v>
      </c>
      <c r="G108" s="7">
        <v>0</v>
      </c>
      <c r="H108" s="7">
        <v>1</v>
      </c>
      <c r="I108" s="7">
        <v>0</v>
      </c>
      <c r="J108" s="7">
        <v>0</v>
      </c>
      <c r="K108" s="7">
        <v>1</v>
      </c>
      <c r="L108" s="7">
        <v>0</v>
      </c>
      <c r="M108" s="7">
        <v>0</v>
      </c>
      <c r="N108" s="7">
        <v>0</v>
      </c>
      <c r="O108" s="7">
        <v>0</v>
      </c>
    </row>
    <row r="109" spans="1:15" x14ac:dyDescent="0.15">
      <c r="A109" s="2" t="s">
        <v>1658</v>
      </c>
      <c r="B109" s="7">
        <v>1</v>
      </c>
      <c r="C109" s="7">
        <v>0</v>
      </c>
      <c r="D109" s="7">
        <v>0</v>
      </c>
      <c r="E109" s="7">
        <v>0</v>
      </c>
      <c r="F109" s="7">
        <v>0</v>
      </c>
      <c r="G109" s="7">
        <v>0</v>
      </c>
      <c r="H109" s="7">
        <v>0</v>
      </c>
      <c r="I109" s="7">
        <v>0</v>
      </c>
      <c r="J109" s="7">
        <v>0</v>
      </c>
      <c r="K109" s="7">
        <v>0</v>
      </c>
      <c r="L109" s="7">
        <v>0</v>
      </c>
      <c r="M109" s="7">
        <v>0</v>
      </c>
      <c r="N109" s="7">
        <v>0</v>
      </c>
      <c r="O109" s="7">
        <v>0</v>
      </c>
    </row>
    <row r="110" spans="1:15" x14ac:dyDescent="0.15">
      <c r="A110" s="2" t="s">
        <v>1659</v>
      </c>
      <c r="B110" s="7">
        <v>1</v>
      </c>
      <c r="C110" s="7">
        <v>0</v>
      </c>
      <c r="D110" s="7">
        <v>0</v>
      </c>
      <c r="E110" s="7">
        <v>0</v>
      </c>
      <c r="F110" s="7">
        <v>0</v>
      </c>
      <c r="G110" s="7">
        <v>0</v>
      </c>
      <c r="H110" s="7">
        <v>0</v>
      </c>
      <c r="I110" s="7">
        <v>0</v>
      </c>
      <c r="J110" s="7">
        <v>0</v>
      </c>
      <c r="K110" s="7">
        <v>1</v>
      </c>
      <c r="L110" s="7">
        <v>0</v>
      </c>
      <c r="M110" s="7">
        <v>0</v>
      </c>
      <c r="N110" s="7">
        <v>0</v>
      </c>
      <c r="O110" s="7">
        <v>0</v>
      </c>
    </row>
    <row r="111" spans="1:15" x14ac:dyDescent="0.15">
      <c r="A111" s="2" t="s">
        <v>1660</v>
      </c>
      <c r="B111" s="7">
        <v>1</v>
      </c>
      <c r="C111" s="7">
        <v>0</v>
      </c>
      <c r="D111" s="7">
        <v>0</v>
      </c>
      <c r="E111" s="7">
        <v>0</v>
      </c>
      <c r="F111" s="7">
        <v>0</v>
      </c>
      <c r="G111" s="7">
        <v>0</v>
      </c>
      <c r="H111" s="7">
        <v>0</v>
      </c>
      <c r="I111" s="7">
        <v>0</v>
      </c>
      <c r="J111" s="7">
        <v>0</v>
      </c>
      <c r="K111" s="7">
        <v>1</v>
      </c>
      <c r="L111" s="7">
        <v>0</v>
      </c>
      <c r="M111" s="7">
        <v>0</v>
      </c>
      <c r="N111" s="7">
        <v>0</v>
      </c>
      <c r="O111" s="7">
        <v>0</v>
      </c>
    </row>
    <row r="112" spans="1:15" x14ac:dyDescent="0.15">
      <c r="A112" s="2" t="s">
        <v>1661</v>
      </c>
      <c r="B112" s="7">
        <v>1</v>
      </c>
      <c r="C112" s="7">
        <v>0</v>
      </c>
      <c r="D112" s="7">
        <v>0</v>
      </c>
      <c r="E112" s="7">
        <v>0</v>
      </c>
      <c r="F112" s="7">
        <v>0</v>
      </c>
      <c r="G112" s="7">
        <v>0</v>
      </c>
      <c r="H112" s="7">
        <v>0</v>
      </c>
      <c r="I112" s="7">
        <v>0</v>
      </c>
      <c r="J112" s="7">
        <v>0</v>
      </c>
      <c r="K112" s="7">
        <v>0</v>
      </c>
      <c r="L112" s="7">
        <v>0</v>
      </c>
      <c r="M112" s="7">
        <v>0</v>
      </c>
      <c r="N112" s="7">
        <v>0</v>
      </c>
      <c r="O112" s="7">
        <v>0</v>
      </c>
    </row>
    <row r="113" spans="1:15" x14ac:dyDescent="0.15">
      <c r="A113" s="2" t="s">
        <v>1662</v>
      </c>
      <c r="B113" s="7">
        <v>1</v>
      </c>
      <c r="C113" s="7">
        <v>1</v>
      </c>
      <c r="D113" s="7">
        <v>0</v>
      </c>
      <c r="E113" s="7">
        <v>0</v>
      </c>
      <c r="F113" s="7">
        <v>0</v>
      </c>
      <c r="G113" s="7">
        <v>0</v>
      </c>
      <c r="H113" s="7">
        <v>0</v>
      </c>
      <c r="I113" s="7">
        <v>0</v>
      </c>
      <c r="J113" s="7">
        <v>0</v>
      </c>
      <c r="K113" s="7">
        <v>0</v>
      </c>
      <c r="L113" s="7">
        <v>0</v>
      </c>
      <c r="M113" s="7">
        <v>0</v>
      </c>
      <c r="N113" s="7">
        <v>1</v>
      </c>
      <c r="O113" s="7">
        <v>0</v>
      </c>
    </row>
    <row r="114" spans="1:15" x14ac:dyDescent="0.15">
      <c r="A114" s="2" t="s">
        <v>1663</v>
      </c>
      <c r="B114" s="7">
        <v>1</v>
      </c>
      <c r="C114" s="7">
        <v>0</v>
      </c>
      <c r="D114" s="7">
        <v>0</v>
      </c>
      <c r="E114" s="7">
        <v>0</v>
      </c>
      <c r="F114" s="7">
        <v>0</v>
      </c>
      <c r="G114" s="7">
        <v>0</v>
      </c>
      <c r="H114" s="7">
        <v>0</v>
      </c>
      <c r="I114" s="7">
        <v>0</v>
      </c>
      <c r="J114" s="7">
        <v>0</v>
      </c>
      <c r="K114" s="7">
        <v>0</v>
      </c>
      <c r="L114" s="7">
        <v>0</v>
      </c>
      <c r="M114" s="7">
        <v>0</v>
      </c>
      <c r="N114" s="7">
        <v>0</v>
      </c>
      <c r="O114" s="7">
        <v>0</v>
      </c>
    </row>
    <row r="115" spans="1:15" x14ac:dyDescent="0.15">
      <c r="A115" s="2" t="s">
        <v>1664</v>
      </c>
      <c r="B115" s="7">
        <v>1</v>
      </c>
      <c r="C115" s="7">
        <v>0</v>
      </c>
      <c r="D115" s="7">
        <v>0</v>
      </c>
      <c r="E115" s="7">
        <v>0</v>
      </c>
      <c r="F115" s="7">
        <v>0</v>
      </c>
      <c r="G115" s="7">
        <v>0</v>
      </c>
      <c r="H115" s="7">
        <v>0</v>
      </c>
      <c r="I115" s="7">
        <v>0</v>
      </c>
      <c r="J115" s="7">
        <v>0</v>
      </c>
      <c r="K115" s="7">
        <v>0</v>
      </c>
      <c r="L115" s="7">
        <v>0</v>
      </c>
      <c r="M115" s="7">
        <v>0</v>
      </c>
      <c r="N115" s="7">
        <v>0</v>
      </c>
      <c r="O115" s="7">
        <v>0</v>
      </c>
    </row>
    <row r="116" spans="1:15" x14ac:dyDescent="0.15">
      <c r="A116" s="2" t="s">
        <v>1665</v>
      </c>
      <c r="B116" s="7">
        <v>1</v>
      </c>
      <c r="C116" s="7">
        <v>0</v>
      </c>
      <c r="D116" s="7">
        <v>0</v>
      </c>
      <c r="E116" s="7">
        <v>0</v>
      </c>
      <c r="F116" s="7">
        <v>0</v>
      </c>
      <c r="G116" s="7">
        <v>0</v>
      </c>
      <c r="H116" s="7">
        <v>0</v>
      </c>
      <c r="I116" s="7">
        <v>0</v>
      </c>
      <c r="J116" s="7">
        <v>0</v>
      </c>
      <c r="K116" s="7">
        <v>0</v>
      </c>
      <c r="L116" s="7">
        <v>0</v>
      </c>
      <c r="M116" s="7">
        <v>0</v>
      </c>
      <c r="N116" s="7">
        <v>0</v>
      </c>
      <c r="O116" s="7">
        <v>0</v>
      </c>
    </row>
    <row r="117" spans="1:15" x14ac:dyDescent="0.15">
      <c r="A117" s="2" t="s">
        <v>1666</v>
      </c>
      <c r="B117" s="7">
        <v>1</v>
      </c>
      <c r="C117" s="7">
        <v>0</v>
      </c>
      <c r="D117" s="7">
        <v>0</v>
      </c>
      <c r="E117" s="7">
        <v>0</v>
      </c>
      <c r="F117" s="7">
        <v>0</v>
      </c>
      <c r="G117" s="7">
        <v>0</v>
      </c>
      <c r="H117" s="7">
        <v>0</v>
      </c>
      <c r="I117" s="7">
        <v>0</v>
      </c>
      <c r="J117" s="7">
        <v>0</v>
      </c>
      <c r="K117" s="7">
        <v>0</v>
      </c>
      <c r="L117" s="7">
        <v>0</v>
      </c>
      <c r="M117" s="7">
        <v>0</v>
      </c>
      <c r="N117" s="7">
        <v>0</v>
      </c>
      <c r="O117" s="7">
        <v>0</v>
      </c>
    </row>
    <row r="118" spans="1:15" x14ac:dyDescent="0.15">
      <c r="A118" s="2" t="s">
        <v>1667</v>
      </c>
      <c r="B118" s="7">
        <v>1</v>
      </c>
      <c r="C118" s="7">
        <v>0</v>
      </c>
      <c r="D118" s="7">
        <v>0</v>
      </c>
      <c r="E118" s="7">
        <v>0</v>
      </c>
      <c r="F118" s="7">
        <v>0</v>
      </c>
      <c r="G118" s="7">
        <v>0</v>
      </c>
      <c r="H118" s="7">
        <v>0</v>
      </c>
      <c r="I118" s="7">
        <v>0</v>
      </c>
      <c r="J118" s="7">
        <v>0</v>
      </c>
      <c r="K118" s="7">
        <v>0</v>
      </c>
      <c r="L118" s="7">
        <v>0</v>
      </c>
      <c r="M118" s="7">
        <v>0</v>
      </c>
      <c r="N118" s="7">
        <v>0</v>
      </c>
      <c r="O118" s="7">
        <v>0</v>
      </c>
    </row>
    <row r="119" spans="1:15" x14ac:dyDescent="0.15">
      <c r="A119" s="2" t="s">
        <v>1668</v>
      </c>
      <c r="B119" s="7">
        <v>1</v>
      </c>
      <c r="C119" s="7">
        <v>0</v>
      </c>
      <c r="D119" s="7">
        <v>0</v>
      </c>
      <c r="E119" s="7">
        <v>0</v>
      </c>
      <c r="F119" s="7">
        <v>0</v>
      </c>
      <c r="G119" s="7">
        <v>0</v>
      </c>
      <c r="H119" s="7">
        <v>0</v>
      </c>
      <c r="I119" s="7">
        <v>0</v>
      </c>
      <c r="J119" s="7">
        <v>0</v>
      </c>
      <c r="K119" s="7">
        <v>0</v>
      </c>
      <c r="L119" s="7">
        <v>0</v>
      </c>
      <c r="M119" s="7">
        <v>0</v>
      </c>
      <c r="N119" s="7">
        <v>0</v>
      </c>
      <c r="O119" s="7">
        <v>0</v>
      </c>
    </row>
    <row r="120" spans="1:15" x14ac:dyDescent="0.15">
      <c r="A120" s="2" t="s">
        <v>1669</v>
      </c>
      <c r="B120" s="7">
        <v>1</v>
      </c>
      <c r="C120" s="7">
        <v>0</v>
      </c>
      <c r="D120" s="7">
        <v>0</v>
      </c>
      <c r="E120" s="7">
        <v>0</v>
      </c>
      <c r="F120" s="7">
        <v>0</v>
      </c>
      <c r="G120" s="7">
        <v>0</v>
      </c>
      <c r="H120" s="7">
        <v>0</v>
      </c>
      <c r="I120" s="7">
        <v>0</v>
      </c>
      <c r="J120" s="7">
        <v>0</v>
      </c>
      <c r="K120" s="7">
        <v>0</v>
      </c>
      <c r="L120" s="7">
        <v>0</v>
      </c>
      <c r="M120" s="7">
        <v>0</v>
      </c>
      <c r="N120" s="7">
        <v>0</v>
      </c>
      <c r="O120" s="7">
        <v>0</v>
      </c>
    </row>
    <row r="121" spans="1:15" x14ac:dyDescent="0.15">
      <c r="A121" s="2" t="s">
        <v>1670</v>
      </c>
      <c r="B121" s="7">
        <v>1</v>
      </c>
      <c r="C121" s="7">
        <v>0</v>
      </c>
      <c r="D121" s="7">
        <v>0</v>
      </c>
      <c r="E121" s="7">
        <v>0</v>
      </c>
      <c r="F121" s="7">
        <v>0</v>
      </c>
      <c r="G121" s="7">
        <v>0</v>
      </c>
      <c r="H121" s="7">
        <v>0</v>
      </c>
      <c r="I121" s="7">
        <v>0</v>
      </c>
      <c r="J121" s="7">
        <v>0</v>
      </c>
      <c r="K121" s="7">
        <v>0</v>
      </c>
      <c r="L121" s="7">
        <v>0</v>
      </c>
      <c r="M121" s="7">
        <v>0</v>
      </c>
      <c r="N121" s="7">
        <v>0</v>
      </c>
      <c r="O121" s="7">
        <v>0</v>
      </c>
    </row>
    <row r="122" spans="1:15" x14ac:dyDescent="0.15">
      <c r="A122" s="2" t="s">
        <v>1671</v>
      </c>
      <c r="B122" s="7">
        <v>1</v>
      </c>
      <c r="C122" s="7">
        <v>1</v>
      </c>
      <c r="D122" s="7">
        <v>1</v>
      </c>
      <c r="E122" s="7">
        <v>1</v>
      </c>
      <c r="F122" s="7">
        <v>1</v>
      </c>
      <c r="G122" s="7">
        <v>1</v>
      </c>
      <c r="H122" s="7">
        <v>0</v>
      </c>
      <c r="I122" s="7">
        <v>0</v>
      </c>
      <c r="J122" s="7">
        <v>0</v>
      </c>
      <c r="K122" s="7">
        <v>0</v>
      </c>
      <c r="L122" s="7">
        <v>0</v>
      </c>
      <c r="M122" s="7">
        <v>0</v>
      </c>
      <c r="N122" s="7">
        <v>0</v>
      </c>
      <c r="O122" s="7">
        <v>0</v>
      </c>
    </row>
    <row r="123" spans="1:15" x14ac:dyDescent="0.15">
      <c r="A123" s="2" t="s">
        <v>1672</v>
      </c>
      <c r="B123" s="7">
        <v>1</v>
      </c>
      <c r="C123" s="7">
        <v>0</v>
      </c>
      <c r="D123" s="7">
        <v>1</v>
      </c>
      <c r="E123" s="7">
        <v>0</v>
      </c>
      <c r="F123" s="7">
        <v>0</v>
      </c>
      <c r="G123" s="7">
        <v>0</v>
      </c>
      <c r="H123" s="7">
        <v>0</v>
      </c>
      <c r="I123" s="7">
        <v>0</v>
      </c>
      <c r="J123" s="7">
        <v>0</v>
      </c>
      <c r="K123" s="7">
        <v>0</v>
      </c>
      <c r="L123" s="7">
        <v>0</v>
      </c>
      <c r="M123" s="7">
        <v>0</v>
      </c>
      <c r="N123" s="7">
        <v>0</v>
      </c>
      <c r="O123" s="7">
        <v>0</v>
      </c>
    </row>
    <row r="124" spans="1:15" x14ac:dyDescent="0.15">
      <c r="A124" s="2" t="s">
        <v>1673</v>
      </c>
      <c r="B124" s="7">
        <v>1</v>
      </c>
      <c r="C124" s="7">
        <v>0</v>
      </c>
      <c r="D124" s="7">
        <v>0</v>
      </c>
      <c r="E124" s="7">
        <v>0</v>
      </c>
      <c r="F124" s="7">
        <v>0</v>
      </c>
      <c r="G124" s="7">
        <v>0</v>
      </c>
      <c r="H124" s="7">
        <v>0</v>
      </c>
      <c r="I124" s="7">
        <v>0</v>
      </c>
      <c r="J124" s="7">
        <v>0</v>
      </c>
      <c r="K124" s="7">
        <v>0</v>
      </c>
      <c r="L124" s="7">
        <v>0</v>
      </c>
      <c r="M124" s="7">
        <v>0</v>
      </c>
      <c r="N124" s="7">
        <v>0</v>
      </c>
      <c r="O124" s="7">
        <v>0</v>
      </c>
    </row>
    <row r="125" spans="1:15" x14ac:dyDescent="0.15">
      <c r="A125" s="2" t="s">
        <v>1674</v>
      </c>
      <c r="B125" s="7">
        <v>1</v>
      </c>
      <c r="C125" s="7">
        <v>0</v>
      </c>
      <c r="D125" s="7">
        <v>0</v>
      </c>
      <c r="E125" s="7">
        <v>0</v>
      </c>
      <c r="F125" s="7">
        <v>0</v>
      </c>
      <c r="G125" s="7">
        <v>0</v>
      </c>
      <c r="H125" s="7">
        <v>0</v>
      </c>
      <c r="I125" s="7">
        <v>0</v>
      </c>
      <c r="J125" s="7">
        <v>0</v>
      </c>
      <c r="K125" s="7">
        <v>0</v>
      </c>
      <c r="L125" s="7">
        <v>0</v>
      </c>
      <c r="M125" s="7">
        <v>0</v>
      </c>
      <c r="N125" s="7">
        <v>0</v>
      </c>
      <c r="O125" s="7">
        <v>0</v>
      </c>
    </row>
    <row r="126" spans="1:15" x14ac:dyDescent="0.15">
      <c r="A126" s="2" t="s">
        <v>1675</v>
      </c>
      <c r="B126" s="7">
        <v>1</v>
      </c>
      <c r="C126" s="7">
        <v>0</v>
      </c>
      <c r="D126" s="7">
        <v>0</v>
      </c>
      <c r="E126" s="7">
        <v>0</v>
      </c>
      <c r="F126" s="7">
        <v>0</v>
      </c>
      <c r="G126" s="7">
        <v>0</v>
      </c>
      <c r="H126" s="7">
        <v>0</v>
      </c>
      <c r="I126" s="7">
        <v>0</v>
      </c>
      <c r="J126" s="7">
        <v>0</v>
      </c>
      <c r="K126" s="7">
        <v>0</v>
      </c>
      <c r="L126" s="7">
        <v>0</v>
      </c>
      <c r="M126" s="7">
        <v>0</v>
      </c>
      <c r="N126" s="7">
        <v>0</v>
      </c>
      <c r="O126" s="7">
        <v>0</v>
      </c>
    </row>
    <row r="127" spans="1:15" x14ac:dyDescent="0.15">
      <c r="A127" s="2" t="s">
        <v>1676</v>
      </c>
      <c r="B127" s="7">
        <v>0</v>
      </c>
      <c r="C127" s="7">
        <v>1</v>
      </c>
      <c r="D127" s="7">
        <v>0</v>
      </c>
      <c r="E127" s="7">
        <v>0</v>
      </c>
      <c r="F127" s="7">
        <v>0</v>
      </c>
      <c r="G127" s="7">
        <v>0</v>
      </c>
      <c r="H127" s="7">
        <v>0</v>
      </c>
      <c r="I127" s="7">
        <v>0</v>
      </c>
      <c r="J127" s="7">
        <v>0</v>
      </c>
      <c r="K127" s="7">
        <v>0</v>
      </c>
      <c r="L127" s="7">
        <v>0</v>
      </c>
      <c r="M127" s="7">
        <v>0</v>
      </c>
      <c r="N127" s="7">
        <v>0</v>
      </c>
      <c r="O127" s="7">
        <v>0</v>
      </c>
    </row>
    <row r="128" spans="1:15" x14ac:dyDescent="0.15">
      <c r="A128" s="2" t="s">
        <v>1677</v>
      </c>
      <c r="B128" s="7">
        <v>1</v>
      </c>
      <c r="C128" s="7">
        <v>0</v>
      </c>
      <c r="D128" s="7">
        <v>0</v>
      </c>
      <c r="E128" s="7">
        <v>0</v>
      </c>
      <c r="F128" s="7">
        <v>0</v>
      </c>
      <c r="G128" s="7">
        <v>0</v>
      </c>
      <c r="H128" s="7">
        <v>1</v>
      </c>
      <c r="I128" s="7">
        <v>0</v>
      </c>
      <c r="J128" s="7">
        <v>0</v>
      </c>
      <c r="K128" s="7">
        <v>0</v>
      </c>
      <c r="L128" s="7">
        <v>0</v>
      </c>
      <c r="M128" s="7">
        <v>0</v>
      </c>
      <c r="N128" s="7">
        <v>0</v>
      </c>
      <c r="O128" s="7">
        <v>0</v>
      </c>
    </row>
    <row r="129" spans="1:15" x14ac:dyDescent="0.15">
      <c r="A129" s="2" t="s">
        <v>1678</v>
      </c>
      <c r="B129" s="7">
        <v>1</v>
      </c>
      <c r="C129" s="7">
        <v>0</v>
      </c>
      <c r="D129" s="7">
        <v>0</v>
      </c>
      <c r="E129" s="7">
        <v>0</v>
      </c>
      <c r="F129" s="7">
        <v>0</v>
      </c>
      <c r="G129" s="7">
        <v>0</v>
      </c>
      <c r="H129" s="7">
        <v>0</v>
      </c>
      <c r="I129" s="7">
        <v>0</v>
      </c>
      <c r="J129" s="7">
        <v>0</v>
      </c>
      <c r="K129" s="7">
        <v>0</v>
      </c>
      <c r="L129" s="7">
        <v>0</v>
      </c>
      <c r="M129" s="7">
        <v>0</v>
      </c>
      <c r="N129" s="7">
        <v>0</v>
      </c>
      <c r="O129" s="7">
        <v>0</v>
      </c>
    </row>
    <row r="130" spans="1:15" x14ac:dyDescent="0.15">
      <c r="A130" s="2" t="s">
        <v>1679</v>
      </c>
      <c r="B130" s="7">
        <v>0</v>
      </c>
      <c r="C130" s="7">
        <v>1</v>
      </c>
      <c r="D130" s="7">
        <v>0</v>
      </c>
      <c r="E130" s="7">
        <v>0</v>
      </c>
      <c r="F130" s="7">
        <v>0</v>
      </c>
      <c r="G130" s="7">
        <v>0</v>
      </c>
      <c r="H130" s="7">
        <v>0</v>
      </c>
      <c r="I130" s="7">
        <v>0</v>
      </c>
      <c r="J130" s="7">
        <v>0</v>
      </c>
      <c r="K130" s="7">
        <v>0</v>
      </c>
      <c r="L130" s="7">
        <v>0</v>
      </c>
      <c r="M130" s="7">
        <v>0</v>
      </c>
      <c r="N130" s="7">
        <v>0</v>
      </c>
      <c r="O130" s="7">
        <v>0</v>
      </c>
    </row>
    <row r="131" spans="1:15" x14ac:dyDescent="0.15">
      <c r="A131" s="2" t="s">
        <v>1680</v>
      </c>
      <c r="B131" s="7">
        <v>1</v>
      </c>
      <c r="C131" s="7">
        <v>0</v>
      </c>
      <c r="D131" s="7">
        <v>0</v>
      </c>
      <c r="E131" s="7">
        <v>0</v>
      </c>
      <c r="F131" s="7">
        <v>0</v>
      </c>
      <c r="G131" s="7">
        <v>0</v>
      </c>
      <c r="H131" s="7">
        <v>0</v>
      </c>
      <c r="I131" s="7">
        <v>0</v>
      </c>
      <c r="J131" s="7">
        <v>0</v>
      </c>
      <c r="K131" s="7">
        <v>0</v>
      </c>
      <c r="L131" s="7">
        <v>0</v>
      </c>
      <c r="M131" s="7">
        <v>0</v>
      </c>
      <c r="N131" s="7">
        <v>0</v>
      </c>
      <c r="O131" s="7">
        <v>0</v>
      </c>
    </row>
    <row r="132" spans="1:15" x14ac:dyDescent="0.15">
      <c r="A132" s="2" t="s">
        <v>1681</v>
      </c>
      <c r="B132" s="7">
        <v>1</v>
      </c>
      <c r="C132" s="7">
        <v>0</v>
      </c>
      <c r="D132" s="7">
        <v>1</v>
      </c>
      <c r="E132" s="7">
        <v>1</v>
      </c>
      <c r="F132" s="7">
        <v>1</v>
      </c>
      <c r="G132" s="7">
        <v>0</v>
      </c>
      <c r="H132" s="7">
        <v>0</v>
      </c>
      <c r="I132" s="7">
        <v>0</v>
      </c>
      <c r="J132" s="7">
        <v>0</v>
      </c>
      <c r="K132" s="7">
        <v>1</v>
      </c>
      <c r="L132" s="7">
        <v>0</v>
      </c>
      <c r="M132" s="7">
        <v>0</v>
      </c>
      <c r="N132" s="7">
        <v>0</v>
      </c>
      <c r="O132" s="7">
        <v>0</v>
      </c>
    </row>
    <row r="133" spans="1:15" x14ac:dyDescent="0.15">
      <c r="A133" s="2" t="s">
        <v>1682</v>
      </c>
      <c r="B133" s="7">
        <v>1</v>
      </c>
      <c r="C133" s="7">
        <v>0</v>
      </c>
      <c r="D133" s="7">
        <v>1</v>
      </c>
      <c r="E133" s="7">
        <v>0</v>
      </c>
      <c r="F133" s="7">
        <v>0</v>
      </c>
      <c r="G133" s="7">
        <v>0</v>
      </c>
      <c r="H133" s="7">
        <v>0</v>
      </c>
      <c r="I133" s="7">
        <v>0</v>
      </c>
      <c r="J133" s="7">
        <v>0</v>
      </c>
      <c r="K133" s="7">
        <v>0</v>
      </c>
      <c r="L133" s="7">
        <v>0</v>
      </c>
      <c r="M133" s="7">
        <v>0</v>
      </c>
      <c r="N133" s="7">
        <v>0</v>
      </c>
      <c r="O133" s="7">
        <v>0</v>
      </c>
    </row>
    <row r="134" spans="1:15" x14ac:dyDescent="0.15">
      <c r="A134" s="2" t="s">
        <v>1683</v>
      </c>
      <c r="B134" s="7">
        <v>1</v>
      </c>
      <c r="C134" s="7">
        <v>0</v>
      </c>
      <c r="D134" s="7">
        <v>0</v>
      </c>
      <c r="E134" s="7">
        <v>0</v>
      </c>
      <c r="F134" s="7">
        <v>0</v>
      </c>
      <c r="G134" s="7">
        <v>0</v>
      </c>
      <c r="H134" s="7">
        <v>0</v>
      </c>
      <c r="I134" s="7">
        <v>0</v>
      </c>
      <c r="J134" s="7">
        <v>0</v>
      </c>
      <c r="K134" s="7">
        <v>0</v>
      </c>
      <c r="L134" s="7">
        <v>0</v>
      </c>
      <c r="M134" s="7">
        <v>0</v>
      </c>
      <c r="N134" s="7">
        <v>0</v>
      </c>
      <c r="O134" s="7">
        <v>0</v>
      </c>
    </row>
    <row r="135" spans="1:15" x14ac:dyDescent="0.15">
      <c r="A135" s="2" t="s">
        <v>1684</v>
      </c>
      <c r="B135" s="7">
        <v>1</v>
      </c>
      <c r="C135" s="7">
        <v>0</v>
      </c>
      <c r="D135" s="7">
        <v>0</v>
      </c>
      <c r="E135" s="7">
        <v>1</v>
      </c>
      <c r="F135" s="7">
        <v>1</v>
      </c>
      <c r="G135" s="7">
        <v>0</v>
      </c>
      <c r="H135" s="7">
        <v>0</v>
      </c>
      <c r="I135" s="7">
        <v>0</v>
      </c>
      <c r="J135" s="7">
        <v>0</v>
      </c>
      <c r="K135" s="7">
        <v>0</v>
      </c>
      <c r="L135" s="7">
        <v>0</v>
      </c>
      <c r="M135" s="7">
        <v>0</v>
      </c>
      <c r="N135" s="7">
        <v>0</v>
      </c>
      <c r="O135" s="7">
        <v>0</v>
      </c>
    </row>
    <row r="136" spans="1:15" x14ac:dyDescent="0.15">
      <c r="A136" s="2" t="s">
        <v>1685</v>
      </c>
      <c r="B136" s="7">
        <v>1</v>
      </c>
      <c r="C136" s="7">
        <v>0</v>
      </c>
      <c r="D136" s="7">
        <v>0</v>
      </c>
      <c r="E136" s="7">
        <v>0</v>
      </c>
      <c r="F136" s="7">
        <v>0</v>
      </c>
      <c r="G136" s="7">
        <v>0</v>
      </c>
      <c r="H136" s="7">
        <v>0</v>
      </c>
      <c r="I136" s="7">
        <v>0</v>
      </c>
      <c r="J136" s="7">
        <v>0</v>
      </c>
      <c r="K136" s="7">
        <v>0</v>
      </c>
      <c r="L136" s="7">
        <v>0</v>
      </c>
      <c r="M136" s="7">
        <v>0</v>
      </c>
      <c r="N136" s="7">
        <v>0</v>
      </c>
      <c r="O136" s="7">
        <v>0</v>
      </c>
    </row>
    <row r="137" spans="1:15" x14ac:dyDescent="0.15">
      <c r="A137" s="2" t="s">
        <v>1686</v>
      </c>
      <c r="B137" s="7">
        <v>1</v>
      </c>
      <c r="C137" s="7">
        <v>0</v>
      </c>
      <c r="D137" s="7">
        <v>0</v>
      </c>
      <c r="E137" s="7">
        <v>0</v>
      </c>
      <c r="F137" s="7">
        <v>0</v>
      </c>
      <c r="G137" s="7">
        <v>0</v>
      </c>
      <c r="H137" s="7">
        <v>0</v>
      </c>
      <c r="I137" s="7">
        <v>0</v>
      </c>
      <c r="J137" s="7">
        <v>0</v>
      </c>
      <c r="K137" s="7">
        <v>0</v>
      </c>
      <c r="L137" s="7">
        <v>0</v>
      </c>
      <c r="M137" s="7">
        <v>0</v>
      </c>
      <c r="N137" s="7">
        <v>0</v>
      </c>
      <c r="O137" s="7">
        <v>0</v>
      </c>
    </row>
    <row r="138" spans="1:15" x14ac:dyDescent="0.15">
      <c r="A138" s="2" t="s">
        <v>1687</v>
      </c>
      <c r="B138" s="7">
        <v>1</v>
      </c>
      <c r="C138" s="7">
        <v>0</v>
      </c>
      <c r="D138" s="7">
        <v>0</v>
      </c>
      <c r="E138" s="7">
        <v>0</v>
      </c>
      <c r="F138" s="7">
        <v>0</v>
      </c>
      <c r="G138" s="7">
        <v>0</v>
      </c>
      <c r="H138" s="7">
        <v>0</v>
      </c>
      <c r="I138" s="7">
        <v>0</v>
      </c>
      <c r="J138" s="7">
        <v>0</v>
      </c>
      <c r="K138" s="7">
        <v>0</v>
      </c>
      <c r="L138" s="7">
        <v>0</v>
      </c>
      <c r="M138" s="7">
        <v>0</v>
      </c>
      <c r="N138" s="7">
        <v>0</v>
      </c>
      <c r="O138" s="7">
        <v>0</v>
      </c>
    </row>
    <row r="139" spans="1:15" x14ac:dyDescent="0.15">
      <c r="A139" s="2" t="s">
        <v>1688</v>
      </c>
      <c r="B139" s="7">
        <v>1</v>
      </c>
      <c r="C139" s="7">
        <v>1</v>
      </c>
      <c r="D139" s="7">
        <v>1</v>
      </c>
      <c r="E139" s="7">
        <v>1</v>
      </c>
      <c r="F139" s="7">
        <v>0</v>
      </c>
      <c r="G139" s="7">
        <v>0</v>
      </c>
      <c r="H139" s="7">
        <v>0</v>
      </c>
      <c r="I139" s="7">
        <v>0</v>
      </c>
      <c r="J139" s="7">
        <v>0</v>
      </c>
      <c r="K139" s="7">
        <v>1</v>
      </c>
      <c r="L139" s="7">
        <v>0</v>
      </c>
      <c r="M139" s="7">
        <v>0</v>
      </c>
      <c r="N139" s="7">
        <v>0</v>
      </c>
      <c r="O139" s="7">
        <v>0</v>
      </c>
    </row>
    <row r="140" spans="1:15" x14ac:dyDescent="0.15">
      <c r="A140" s="2" t="s">
        <v>1689</v>
      </c>
      <c r="B140" s="7">
        <v>1</v>
      </c>
      <c r="C140" s="7">
        <v>0</v>
      </c>
      <c r="D140" s="7">
        <v>0</v>
      </c>
      <c r="E140" s="7">
        <v>0</v>
      </c>
      <c r="F140" s="7">
        <v>0</v>
      </c>
      <c r="G140" s="7">
        <v>0</v>
      </c>
      <c r="H140" s="7">
        <v>0</v>
      </c>
      <c r="I140" s="7">
        <v>0</v>
      </c>
      <c r="J140" s="7">
        <v>0</v>
      </c>
      <c r="K140" s="7">
        <v>0</v>
      </c>
      <c r="L140" s="7">
        <v>0</v>
      </c>
      <c r="M140" s="7">
        <v>0</v>
      </c>
      <c r="N140" s="7">
        <v>0</v>
      </c>
      <c r="O140" s="7">
        <v>0</v>
      </c>
    </row>
    <row r="141" spans="1:15" x14ac:dyDescent="0.15">
      <c r="A141" s="2" t="s">
        <v>1690</v>
      </c>
      <c r="B141" s="7">
        <v>1</v>
      </c>
      <c r="C141" s="7">
        <v>1</v>
      </c>
      <c r="D141" s="7">
        <v>0</v>
      </c>
      <c r="E141" s="7">
        <v>0</v>
      </c>
      <c r="F141" s="7">
        <v>0</v>
      </c>
      <c r="G141" s="7">
        <v>0</v>
      </c>
      <c r="H141" s="7">
        <v>0</v>
      </c>
      <c r="I141" s="7">
        <v>0</v>
      </c>
      <c r="J141" s="7">
        <v>0</v>
      </c>
      <c r="K141" s="7">
        <v>0</v>
      </c>
      <c r="L141" s="7">
        <v>0</v>
      </c>
      <c r="M141" s="7">
        <v>0</v>
      </c>
      <c r="N141" s="7">
        <v>0</v>
      </c>
      <c r="O141" s="7">
        <v>0</v>
      </c>
    </row>
    <row r="142" spans="1:15" x14ac:dyDescent="0.15">
      <c r="A142" s="2" t="s">
        <v>1691</v>
      </c>
      <c r="B142" s="7">
        <v>1</v>
      </c>
      <c r="C142" s="7">
        <v>0</v>
      </c>
      <c r="D142" s="7">
        <v>0</v>
      </c>
      <c r="E142" s="7">
        <v>0</v>
      </c>
      <c r="F142" s="7">
        <v>0</v>
      </c>
      <c r="G142" s="7">
        <v>0</v>
      </c>
      <c r="H142" s="7">
        <v>0</v>
      </c>
      <c r="I142" s="7">
        <v>0</v>
      </c>
      <c r="J142" s="7">
        <v>0</v>
      </c>
      <c r="K142" s="7">
        <v>0</v>
      </c>
      <c r="L142" s="7">
        <v>0</v>
      </c>
      <c r="M142" s="7">
        <v>0</v>
      </c>
      <c r="N142" s="7">
        <v>0</v>
      </c>
      <c r="O142" s="7">
        <v>0</v>
      </c>
    </row>
    <row r="143" spans="1:15" x14ac:dyDescent="0.15">
      <c r="A143" s="2" t="s">
        <v>1692</v>
      </c>
      <c r="B143" s="7">
        <v>0</v>
      </c>
      <c r="C143" s="7">
        <v>0</v>
      </c>
      <c r="D143" s="7">
        <v>0</v>
      </c>
      <c r="E143" s="7">
        <v>1</v>
      </c>
      <c r="F143" s="7">
        <v>1</v>
      </c>
      <c r="G143" s="7">
        <v>0</v>
      </c>
      <c r="H143" s="7">
        <v>0</v>
      </c>
      <c r="I143" s="7">
        <v>0</v>
      </c>
      <c r="J143" s="7">
        <v>0</v>
      </c>
      <c r="K143" s="7">
        <v>0</v>
      </c>
      <c r="L143" s="7">
        <v>0</v>
      </c>
      <c r="M143" s="7">
        <v>0</v>
      </c>
      <c r="N143" s="7">
        <v>0</v>
      </c>
      <c r="O143" s="7">
        <v>0</v>
      </c>
    </row>
    <row r="144" spans="1:15" x14ac:dyDescent="0.15">
      <c r="A144" s="2" t="s">
        <v>1693</v>
      </c>
      <c r="B144" s="7">
        <v>0</v>
      </c>
      <c r="C144" s="7">
        <v>1</v>
      </c>
      <c r="D144" s="7">
        <v>0</v>
      </c>
      <c r="E144" s="7">
        <v>0</v>
      </c>
      <c r="F144" s="7">
        <v>0</v>
      </c>
      <c r="G144" s="7">
        <v>0</v>
      </c>
      <c r="H144" s="7">
        <v>0</v>
      </c>
      <c r="I144" s="7">
        <v>0</v>
      </c>
      <c r="J144" s="7">
        <v>0</v>
      </c>
      <c r="K144" s="7">
        <v>0</v>
      </c>
      <c r="L144" s="7">
        <v>0</v>
      </c>
      <c r="M144" s="7">
        <v>0</v>
      </c>
      <c r="N144" s="7">
        <v>0</v>
      </c>
      <c r="O144" s="7">
        <v>0</v>
      </c>
    </row>
    <row r="145" spans="1:15" x14ac:dyDescent="0.15">
      <c r="A145" s="2" t="s">
        <v>1694</v>
      </c>
      <c r="B145" s="7">
        <v>1</v>
      </c>
      <c r="C145" s="7">
        <v>0</v>
      </c>
      <c r="D145" s="7">
        <v>0</v>
      </c>
      <c r="E145" s="7">
        <v>0</v>
      </c>
      <c r="F145" s="7">
        <v>0</v>
      </c>
      <c r="G145" s="7">
        <v>0</v>
      </c>
      <c r="H145" s="7">
        <v>0</v>
      </c>
      <c r="I145" s="7">
        <v>0</v>
      </c>
      <c r="J145" s="7">
        <v>0</v>
      </c>
      <c r="K145" s="7">
        <v>0</v>
      </c>
      <c r="L145" s="7">
        <v>0</v>
      </c>
      <c r="M145" s="7">
        <v>0</v>
      </c>
      <c r="N145" s="7">
        <v>0</v>
      </c>
      <c r="O145" s="7">
        <v>0</v>
      </c>
    </row>
    <row r="146" spans="1:15" x14ac:dyDescent="0.15">
      <c r="A146" s="2" t="s">
        <v>1695</v>
      </c>
      <c r="B146" s="7">
        <v>1</v>
      </c>
      <c r="C146" s="7">
        <v>0</v>
      </c>
      <c r="D146" s="7">
        <v>0</v>
      </c>
      <c r="E146" s="7">
        <v>0</v>
      </c>
      <c r="F146" s="7">
        <v>0</v>
      </c>
      <c r="G146" s="7">
        <v>0</v>
      </c>
      <c r="H146" s="7">
        <v>0</v>
      </c>
      <c r="I146" s="7">
        <v>0</v>
      </c>
      <c r="J146" s="7">
        <v>0</v>
      </c>
      <c r="K146" s="7">
        <v>0</v>
      </c>
      <c r="L146" s="7">
        <v>0</v>
      </c>
      <c r="M146" s="7">
        <v>0</v>
      </c>
      <c r="N146" s="7">
        <v>0</v>
      </c>
      <c r="O146" s="7">
        <v>0</v>
      </c>
    </row>
    <row r="147" spans="1:15" x14ac:dyDescent="0.15">
      <c r="A147" s="2" t="s">
        <v>1696</v>
      </c>
      <c r="B147" s="7">
        <v>1</v>
      </c>
      <c r="C147" s="7">
        <v>0</v>
      </c>
      <c r="D147" s="7">
        <v>0</v>
      </c>
      <c r="E147" s="7">
        <v>0</v>
      </c>
      <c r="F147" s="7">
        <v>0</v>
      </c>
      <c r="G147" s="7">
        <v>0</v>
      </c>
      <c r="H147" s="7">
        <v>0</v>
      </c>
      <c r="I147" s="7">
        <v>0</v>
      </c>
      <c r="J147" s="7">
        <v>0</v>
      </c>
      <c r="K147" s="7">
        <v>0</v>
      </c>
      <c r="L147" s="7">
        <v>0</v>
      </c>
      <c r="M147" s="7">
        <v>0</v>
      </c>
      <c r="N147" s="7">
        <v>0</v>
      </c>
      <c r="O147" s="7">
        <v>0</v>
      </c>
    </row>
    <row r="148" spans="1:15" x14ac:dyDescent="0.15">
      <c r="A148" s="2" t="s">
        <v>1697</v>
      </c>
      <c r="B148" s="7">
        <v>0</v>
      </c>
      <c r="C148" s="7">
        <v>1</v>
      </c>
      <c r="D148" s="7">
        <v>0</v>
      </c>
      <c r="E148" s="7">
        <v>0</v>
      </c>
      <c r="F148" s="7">
        <v>0</v>
      </c>
      <c r="G148" s="7">
        <v>0</v>
      </c>
      <c r="H148" s="7">
        <v>0</v>
      </c>
      <c r="I148" s="7">
        <v>0</v>
      </c>
      <c r="J148" s="7">
        <v>0</v>
      </c>
      <c r="K148" s="7">
        <v>0</v>
      </c>
      <c r="L148" s="7">
        <v>0</v>
      </c>
      <c r="M148" s="7">
        <v>0</v>
      </c>
      <c r="N148" s="7">
        <v>0</v>
      </c>
      <c r="O148" s="7">
        <v>0</v>
      </c>
    </row>
    <row r="149" spans="1:15" x14ac:dyDescent="0.15">
      <c r="A149" s="2" t="s">
        <v>1698</v>
      </c>
      <c r="B149" s="7">
        <v>1</v>
      </c>
      <c r="C149" s="7">
        <v>0</v>
      </c>
      <c r="D149" s="7">
        <v>0</v>
      </c>
      <c r="E149" s="7">
        <v>0</v>
      </c>
      <c r="F149" s="7">
        <v>0</v>
      </c>
      <c r="G149" s="7">
        <v>0</v>
      </c>
      <c r="H149" s="7">
        <v>0</v>
      </c>
      <c r="I149" s="7">
        <v>0</v>
      </c>
      <c r="J149" s="7">
        <v>0</v>
      </c>
      <c r="K149" s="7">
        <v>0</v>
      </c>
      <c r="L149" s="7">
        <v>0</v>
      </c>
      <c r="M149" s="7">
        <v>0</v>
      </c>
      <c r="N149" s="7">
        <v>0</v>
      </c>
      <c r="O149" s="7">
        <v>0</v>
      </c>
    </row>
    <row r="150" spans="1:15" x14ac:dyDescent="0.15">
      <c r="A150" s="2" t="s">
        <v>1699</v>
      </c>
      <c r="B150" s="7">
        <v>1</v>
      </c>
      <c r="C150" s="7">
        <v>0</v>
      </c>
      <c r="D150" s="7">
        <v>0</v>
      </c>
      <c r="E150" s="7">
        <v>0</v>
      </c>
      <c r="F150" s="7">
        <v>0</v>
      </c>
      <c r="G150" s="7">
        <v>0</v>
      </c>
      <c r="H150" s="7">
        <v>0</v>
      </c>
      <c r="I150" s="7">
        <v>0</v>
      </c>
      <c r="J150" s="7">
        <v>0</v>
      </c>
      <c r="K150" s="7">
        <v>0</v>
      </c>
      <c r="L150" s="7">
        <v>0</v>
      </c>
      <c r="M150" s="7">
        <v>0</v>
      </c>
      <c r="N150" s="7">
        <v>0</v>
      </c>
      <c r="O150" s="7">
        <v>0</v>
      </c>
    </row>
    <row r="151" spans="1:15" x14ac:dyDescent="0.15">
      <c r="A151" s="2" t="s">
        <v>1700</v>
      </c>
      <c r="B151" s="7">
        <v>1</v>
      </c>
      <c r="C151" s="7">
        <v>0</v>
      </c>
      <c r="D151" s="7">
        <v>0</v>
      </c>
      <c r="E151" s="7">
        <v>0</v>
      </c>
      <c r="F151" s="7">
        <v>0</v>
      </c>
      <c r="G151" s="7">
        <v>0</v>
      </c>
      <c r="H151" s="7">
        <v>0</v>
      </c>
      <c r="I151" s="7">
        <v>0</v>
      </c>
      <c r="J151" s="7">
        <v>0</v>
      </c>
      <c r="K151" s="7">
        <v>0</v>
      </c>
      <c r="L151" s="7">
        <v>0</v>
      </c>
      <c r="M151" s="7">
        <v>0</v>
      </c>
      <c r="N151" s="7">
        <v>0</v>
      </c>
      <c r="O151" s="7">
        <v>0</v>
      </c>
    </row>
    <row r="152" spans="1:15" x14ac:dyDescent="0.15">
      <c r="A152" s="2" t="s">
        <v>1701</v>
      </c>
      <c r="B152" s="7">
        <v>1</v>
      </c>
      <c r="C152" s="7">
        <v>0</v>
      </c>
      <c r="D152" s="7">
        <v>0</v>
      </c>
      <c r="E152" s="7">
        <v>0</v>
      </c>
      <c r="F152" s="7">
        <v>0</v>
      </c>
      <c r="G152" s="7">
        <v>0</v>
      </c>
      <c r="H152" s="7">
        <v>0</v>
      </c>
      <c r="I152" s="7">
        <v>0</v>
      </c>
      <c r="J152" s="7">
        <v>0</v>
      </c>
      <c r="K152" s="7">
        <v>0</v>
      </c>
      <c r="L152" s="7">
        <v>0</v>
      </c>
      <c r="M152" s="7">
        <v>0</v>
      </c>
      <c r="N152" s="7">
        <v>0</v>
      </c>
      <c r="O152" s="7">
        <v>0</v>
      </c>
    </row>
    <row r="153" spans="1:15" x14ac:dyDescent="0.15">
      <c r="A153" s="2" t="s">
        <v>1702</v>
      </c>
      <c r="B153" s="7">
        <v>1</v>
      </c>
      <c r="C153" s="7">
        <v>0</v>
      </c>
      <c r="D153" s="7">
        <v>1</v>
      </c>
      <c r="E153" s="7">
        <v>1</v>
      </c>
      <c r="F153" s="7">
        <v>0</v>
      </c>
      <c r="G153" s="7">
        <v>0</v>
      </c>
      <c r="H153" s="7">
        <v>0</v>
      </c>
      <c r="I153" s="7">
        <v>0</v>
      </c>
      <c r="J153" s="7">
        <v>0</v>
      </c>
      <c r="K153" s="7">
        <v>0</v>
      </c>
      <c r="L153" s="7">
        <v>0</v>
      </c>
      <c r="M153" s="7">
        <v>0</v>
      </c>
      <c r="N153" s="7">
        <v>0</v>
      </c>
      <c r="O153" s="7">
        <v>0</v>
      </c>
    </row>
    <row r="154" spans="1:15" x14ac:dyDescent="0.15">
      <c r="A154" s="2" t="s">
        <v>1703</v>
      </c>
      <c r="B154" s="7">
        <v>1</v>
      </c>
      <c r="C154" s="7">
        <v>1</v>
      </c>
      <c r="D154" s="7">
        <v>0</v>
      </c>
      <c r="E154" s="7">
        <v>0</v>
      </c>
      <c r="F154" s="7">
        <v>0</v>
      </c>
      <c r="G154" s="7">
        <v>0</v>
      </c>
      <c r="H154" s="7">
        <v>0</v>
      </c>
      <c r="I154" s="7">
        <v>0</v>
      </c>
      <c r="J154" s="7">
        <v>0</v>
      </c>
      <c r="K154" s="7">
        <v>0</v>
      </c>
      <c r="L154" s="7">
        <v>0</v>
      </c>
      <c r="M154" s="7">
        <v>0</v>
      </c>
      <c r="N154" s="7">
        <v>0</v>
      </c>
      <c r="O154" s="7">
        <v>0</v>
      </c>
    </row>
    <row r="155" spans="1:15" x14ac:dyDescent="0.15">
      <c r="A155" s="2" t="s">
        <v>1704</v>
      </c>
      <c r="B155" s="7">
        <v>1</v>
      </c>
      <c r="C155" s="7">
        <v>0</v>
      </c>
      <c r="D155" s="7">
        <v>0</v>
      </c>
      <c r="E155" s="7">
        <v>0</v>
      </c>
      <c r="F155" s="7">
        <v>0</v>
      </c>
      <c r="G155" s="7">
        <v>0</v>
      </c>
      <c r="H155" s="7">
        <v>0</v>
      </c>
      <c r="I155" s="7">
        <v>0</v>
      </c>
      <c r="J155" s="7">
        <v>0</v>
      </c>
      <c r="K155" s="7">
        <v>0</v>
      </c>
      <c r="L155" s="7">
        <v>0</v>
      </c>
      <c r="M155" s="7">
        <v>0</v>
      </c>
      <c r="N155" s="7">
        <v>0</v>
      </c>
      <c r="O155" s="7">
        <v>0</v>
      </c>
    </row>
    <row r="156" spans="1:15" x14ac:dyDescent="0.15">
      <c r="A156" s="2" t="s">
        <v>1705</v>
      </c>
      <c r="B156" s="7">
        <v>1</v>
      </c>
      <c r="C156" s="7">
        <v>0</v>
      </c>
      <c r="D156" s="7">
        <v>0</v>
      </c>
      <c r="E156" s="7">
        <v>0</v>
      </c>
      <c r="F156" s="7">
        <v>0</v>
      </c>
      <c r="G156" s="7">
        <v>0</v>
      </c>
      <c r="H156" s="7">
        <v>0</v>
      </c>
      <c r="I156" s="7">
        <v>0</v>
      </c>
      <c r="J156" s="7">
        <v>0</v>
      </c>
      <c r="K156" s="7">
        <v>0</v>
      </c>
      <c r="L156" s="7">
        <v>0</v>
      </c>
      <c r="M156" s="7">
        <v>0</v>
      </c>
      <c r="N156" s="7">
        <v>0</v>
      </c>
      <c r="O156" s="7">
        <v>0</v>
      </c>
    </row>
    <row r="157" spans="1:15" x14ac:dyDescent="0.15">
      <c r="A157" s="2" t="s">
        <v>1706</v>
      </c>
      <c r="B157" s="7">
        <v>1</v>
      </c>
      <c r="C157" s="7">
        <v>1</v>
      </c>
      <c r="D157" s="7">
        <v>0</v>
      </c>
      <c r="E157" s="7">
        <v>0</v>
      </c>
      <c r="F157" s="7">
        <v>0</v>
      </c>
      <c r="G157" s="7">
        <v>0</v>
      </c>
      <c r="H157" s="7">
        <v>0</v>
      </c>
      <c r="I157" s="7">
        <v>0</v>
      </c>
      <c r="J157" s="7">
        <v>0</v>
      </c>
      <c r="K157" s="7">
        <v>0</v>
      </c>
      <c r="L157" s="7">
        <v>0</v>
      </c>
      <c r="M157" s="7">
        <v>0</v>
      </c>
      <c r="N157" s="7">
        <v>0</v>
      </c>
      <c r="O157" s="7">
        <v>0</v>
      </c>
    </row>
    <row r="158" spans="1:15" x14ac:dyDescent="0.15">
      <c r="A158" s="2" t="s">
        <v>1707</v>
      </c>
      <c r="B158" s="7">
        <v>1</v>
      </c>
      <c r="C158" s="7">
        <v>0</v>
      </c>
      <c r="D158" s="7">
        <v>0</v>
      </c>
      <c r="E158" s="7">
        <v>0</v>
      </c>
      <c r="F158" s="7">
        <v>0</v>
      </c>
      <c r="G158" s="7">
        <v>0</v>
      </c>
      <c r="H158" s="7">
        <v>1</v>
      </c>
      <c r="I158" s="7">
        <v>0</v>
      </c>
      <c r="J158" s="7">
        <v>0</v>
      </c>
      <c r="K158" s="7">
        <v>0</v>
      </c>
      <c r="L158" s="7">
        <v>0</v>
      </c>
      <c r="M158" s="7">
        <v>0</v>
      </c>
      <c r="N158" s="7">
        <v>0</v>
      </c>
      <c r="O158" s="7">
        <v>0</v>
      </c>
    </row>
    <row r="159" spans="1:15" x14ac:dyDescent="0.15">
      <c r="A159" s="2" t="s">
        <v>1708</v>
      </c>
      <c r="B159" s="7">
        <v>1</v>
      </c>
      <c r="C159" s="7">
        <v>0</v>
      </c>
      <c r="D159" s="7">
        <v>0</v>
      </c>
      <c r="E159" s="7">
        <v>0</v>
      </c>
      <c r="F159" s="7">
        <v>0</v>
      </c>
      <c r="G159" s="7">
        <v>0</v>
      </c>
      <c r="H159" s="7">
        <v>1</v>
      </c>
      <c r="I159" s="7">
        <v>0</v>
      </c>
      <c r="J159" s="7">
        <v>0</v>
      </c>
      <c r="K159" s="7">
        <v>0</v>
      </c>
      <c r="L159" s="7">
        <v>0</v>
      </c>
      <c r="M159" s="7">
        <v>0</v>
      </c>
      <c r="N159" s="7">
        <v>0</v>
      </c>
      <c r="O159" s="7">
        <v>0</v>
      </c>
    </row>
    <row r="160" spans="1:15" x14ac:dyDescent="0.15">
      <c r="A160" s="2" t="s">
        <v>1709</v>
      </c>
      <c r="B160" s="7">
        <v>1</v>
      </c>
      <c r="C160" s="7">
        <v>0</v>
      </c>
      <c r="D160" s="7">
        <v>0</v>
      </c>
      <c r="E160" s="7">
        <v>0</v>
      </c>
      <c r="F160" s="7">
        <v>0</v>
      </c>
      <c r="G160" s="7">
        <v>0</v>
      </c>
      <c r="H160" s="7">
        <v>0</v>
      </c>
      <c r="I160" s="7">
        <v>0</v>
      </c>
      <c r="J160" s="7">
        <v>0</v>
      </c>
      <c r="K160" s="7">
        <v>0</v>
      </c>
      <c r="L160" s="7">
        <v>0</v>
      </c>
      <c r="M160" s="7">
        <v>0</v>
      </c>
      <c r="N160" s="7">
        <v>0</v>
      </c>
      <c r="O160" s="7">
        <v>0</v>
      </c>
    </row>
    <row r="161" spans="1:15" x14ac:dyDescent="0.15">
      <c r="A161" s="2" t="s">
        <v>1710</v>
      </c>
      <c r="B161" s="7">
        <v>1</v>
      </c>
      <c r="C161" s="7">
        <v>1</v>
      </c>
      <c r="D161" s="7">
        <v>0</v>
      </c>
      <c r="E161" s="7">
        <v>0</v>
      </c>
      <c r="F161" s="7">
        <v>0</v>
      </c>
      <c r="G161" s="7">
        <v>0</v>
      </c>
      <c r="H161" s="7">
        <v>0</v>
      </c>
      <c r="I161" s="7">
        <v>0</v>
      </c>
      <c r="J161" s="7">
        <v>0</v>
      </c>
      <c r="K161" s="7">
        <v>0</v>
      </c>
      <c r="L161" s="7">
        <v>0</v>
      </c>
      <c r="M161" s="7">
        <v>0</v>
      </c>
      <c r="N161" s="7">
        <v>0</v>
      </c>
      <c r="O161" s="7">
        <v>0</v>
      </c>
    </row>
    <row r="162" spans="1:15" x14ac:dyDescent="0.15">
      <c r="A162" s="2" t="s">
        <v>1711</v>
      </c>
      <c r="B162" s="7">
        <v>1</v>
      </c>
      <c r="C162" s="7">
        <v>1</v>
      </c>
      <c r="D162" s="7">
        <v>0</v>
      </c>
      <c r="E162" s="7">
        <v>0</v>
      </c>
      <c r="F162" s="7">
        <v>0</v>
      </c>
      <c r="G162" s="7">
        <v>0</v>
      </c>
      <c r="H162" s="7">
        <v>0</v>
      </c>
      <c r="I162" s="7">
        <v>0</v>
      </c>
      <c r="J162" s="7">
        <v>0</v>
      </c>
      <c r="K162" s="7">
        <v>0</v>
      </c>
      <c r="L162" s="7">
        <v>0</v>
      </c>
      <c r="M162" s="7">
        <v>0</v>
      </c>
      <c r="N162" s="7">
        <v>0</v>
      </c>
      <c r="O162" s="7">
        <v>0</v>
      </c>
    </row>
    <row r="163" spans="1:15" x14ac:dyDescent="0.15">
      <c r="A163" s="2" t="s">
        <v>1712</v>
      </c>
      <c r="B163" s="7">
        <v>1</v>
      </c>
      <c r="C163" s="7">
        <v>0</v>
      </c>
      <c r="D163" s="7">
        <v>0</v>
      </c>
      <c r="E163" s="7">
        <v>0</v>
      </c>
      <c r="F163" s="7">
        <v>0</v>
      </c>
      <c r="G163" s="7">
        <v>0</v>
      </c>
      <c r="H163" s="7">
        <v>0</v>
      </c>
      <c r="I163" s="7">
        <v>0</v>
      </c>
      <c r="J163" s="7">
        <v>0</v>
      </c>
      <c r="K163" s="7">
        <v>0</v>
      </c>
      <c r="L163" s="7">
        <v>0</v>
      </c>
      <c r="M163" s="7">
        <v>0</v>
      </c>
      <c r="N163" s="7">
        <v>0</v>
      </c>
      <c r="O163" s="7">
        <v>0</v>
      </c>
    </row>
    <row r="164" spans="1:15" x14ac:dyDescent="0.15">
      <c r="A164" s="2" t="s">
        <v>1713</v>
      </c>
      <c r="B164" s="7">
        <v>1</v>
      </c>
      <c r="C164" s="7">
        <v>0</v>
      </c>
      <c r="D164" s="7">
        <v>1</v>
      </c>
      <c r="E164" s="7">
        <v>1</v>
      </c>
      <c r="F164" s="7">
        <v>0</v>
      </c>
      <c r="G164" s="7">
        <v>0</v>
      </c>
      <c r="H164" s="7">
        <v>0</v>
      </c>
      <c r="I164" s="7">
        <v>0</v>
      </c>
      <c r="J164" s="7">
        <v>0</v>
      </c>
      <c r="K164" s="7">
        <v>1</v>
      </c>
      <c r="L164" s="7">
        <v>0</v>
      </c>
      <c r="M164" s="7">
        <v>0</v>
      </c>
      <c r="N164" s="7">
        <v>0</v>
      </c>
      <c r="O164" s="7">
        <v>0</v>
      </c>
    </row>
    <row r="165" spans="1:15" x14ac:dyDescent="0.15">
      <c r="A165" s="2" t="s">
        <v>1714</v>
      </c>
      <c r="B165" s="7">
        <v>1</v>
      </c>
      <c r="C165" s="7">
        <v>0</v>
      </c>
      <c r="D165" s="7">
        <v>0</v>
      </c>
      <c r="E165" s="7">
        <v>0</v>
      </c>
      <c r="F165" s="7">
        <v>0</v>
      </c>
      <c r="G165" s="7">
        <v>0</v>
      </c>
      <c r="H165" s="7">
        <v>0</v>
      </c>
      <c r="I165" s="7">
        <v>0</v>
      </c>
      <c r="J165" s="7">
        <v>0</v>
      </c>
      <c r="K165" s="7">
        <v>0</v>
      </c>
      <c r="L165" s="7">
        <v>0</v>
      </c>
      <c r="M165" s="7">
        <v>0</v>
      </c>
      <c r="N165" s="7">
        <v>0</v>
      </c>
      <c r="O165" s="7">
        <v>0</v>
      </c>
    </row>
    <row r="166" spans="1:15" x14ac:dyDescent="0.15">
      <c r="A166" s="2" t="s">
        <v>1715</v>
      </c>
      <c r="B166" s="7">
        <v>1</v>
      </c>
      <c r="C166" s="7">
        <v>0</v>
      </c>
      <c r="D166" s="7">
        <v>0</v>
      </c>
      <c r="E166" s="7">
        <v>0</v>
      </c>
      <c r="F166" s="7">
        <v>0</v>
      </c>
      <c r="G166" s="7">
        <v>0</v>
      </c>
      <c r="H166" s="7">
        <v>0</v>
      </c>
      <c r="I166" s="7">
        <v>0</v>
      </c>
      <c r="J166" s="7">
        <v>0</v>
      </c>
      <c r="K166" s="7">
        <v>0</v>
      </c>
      <c r="L166" s="7">
        <v>0</v>
      </c>
      <c r="M166" s="7">
        <v>0</v>
      </c>
      <c r="N166" s="7">
        <v>0</v>
      </c>
      <c r="O166" s="7">
        <v>0</v>
      </c>
    </row>
    <row r="167" spans="1:15" x14ac:dyDescent="0.15">
      <c r="A167" s="2" t="s">
        <v>1716</v>
      </c>
      <c r="B167" s="7">
        <v>0</v>
      </c>
      <c r="C167" s="7">
        <v>0</v>
      </c>
      <c r="D167" s="7">
        <v>0</v>
      </c>
      <c r="E167" s="7">
        <v>1</v>
      </c>
      <c r="F167" s="7">
        <v>1</v>
      </c>
      <c r="G167" s="7">
        <v>0</v>
      </c>
      <c r="H167" s="7">
        <v>0</v>
      </c>
      <c r="I167" s="7">
        <v>0</v>
      </c>
      <c r="J167" s="7">
        <v>0</v>
      </c>
      <c r="K167" s="7">
        <v>0</v>
      </c>
      <c r="L167" s="7">
        <v>0</v>
      </c>
      <c r="M167" s="7">
        <v>0</v>
      </c>
      <c r="N167" s="7">
        <v>0</v>
      </c>
      <c r="O167" s="7">
        <v>0</v>
      </c>
    </row>
    <row r="168" spans="1:15" x14ac:dyDescent="0.15">
      <c r="A168" s="2" t="s">
        <v>1717</v>
      </c>
      <c r="B168" s="7">
        <v>1</v>
      </c>
      <c r="C168" s="7">
        <v>0</v>
      </c>
      <c r="D168" s="7">
        <v>0</v>
      </c>
      <c r="E168" s="7">
        <v>0</v>
      </c>
      <c r="F168" s="7">
        <v>0</v>
      </c>
      <c r="G168" s="7">
        <v>0</v>
      </c>
      <c r="H168" s="7">
        <v>0</v>
      </c>
      <c r="I168" s="7">
        <v>0</v>
      </c>
      <c r="J168" s="7">
        <v>0</v>
      </c>
      <c r="K168" s="7">
        <v>0</v>
      </c>
      <c r="L168" s="7">
        <v>0</v>
      </c>
      <c r="M168" s="7">
        <v>0</v>
      </c>
      <c r="N168" s="7">
        <v>0</v>
      </c>
      <c r="O168" s="7">
        <v>0</v>
      </c>
    </row>
    <row r="169" spans="1:15" x14ac:dyDescent="0.15">
      <c r="A169" s="2" t="s">
        <v>1718</v>
      </c>
      <c r="B169" s="7">
        <v>1</v>
      </c>
      <c r="C169" s="7">
        <v>0</v>
      </c>
      <c r="D169" s="7">
        <v>0</v>
      </c>
      <c r="E169" s="7">
        <v>0</v>
      </c>
      <c r="F169" s="7">
        <v>0</v>
      </c>
      <c r="G169" s="7">
        <v>0</v>
      </c>
      <c r="H169" s="7">
        <v>0</v>
      </c>
      <c r="I169" s="7">
        <v>0</v>
      </c>
      <c r="J169" s="7">
        <v>0</v>
      </c>
      <c r="K169" s="7">
        <v>0</v>
      </c>
      <c r="L169" s="7">
        <v>0</v>
      </c>
      <c r="M169" s="7">
        <v>0</v>
      </c>
      <c r="N169" s="7">
        <v>0</v>
      </c>
      <c r="O169" s="7">
        <v>0</v>
      </c>
    </row>
    <row r="170" spans="1:15" x14ac:dyDescent="0.15">
      <c r="A170" s="2" t="s">
        <v>1719</v>
      </c>
      <c r="B170" s="7">
        <v>0</v>
      </c>
      <c r="C170" s="7">
        <v>0</v>
      </c>
      <c r="D170" s="7">
        <v>1</v>
      </c>
      <c r="E170" s="7">
        <v>1</v>
      </c>
      <c r="F170" s="7">
        <v>0</v>
      </c>
      <c r="G170" s="7">
        <v>0</v>
      </c>
      <c r="H170" s="7">
        <v>0</v>
      </c>
      <c r="I170" s="7">
        <v>0</v>
      </c>
      <c r="J170" s="7">
        <v>0</v>
      </c>
      <c r="K170" s="7">
        <v>0</v>
      </c>
      <c r="L170" s="7">
        <v>0</v>
      </c>
      <c r="M170" s="7">
        <v>0</v>
      </c>
      <c r="N170" s="7">
        <v>0</v>
      </c>
      <c r="O170" s="7">
        <v>0</v>
      </c>
    </row>
    <row r="171" spans="1:15" x14ac:dyDescent="0.15">
      <c r="A171" s="2" t="s">
        <v>1720</v>
      </c>
      <c r="B171" s="7">
        <v>1</v>
      </c>
      <c r="C171" s="7">
        <v>0</v>
      </c>
      <c r="D171" s="7">
        <v>0</v>
      </c>
      <c r="E171" s="7">
        <v>0</v>
      </c>
      <c r="F171" s="7">
        <v>0</v>
      </c>
      <c r="G171" s="7">
        <v>0</v>
      </c>
      <c r="H171" s="7">
        <v>0</v>
      </c>
      <c r="I171" s="7">
        <v>0</v>
      </c>
      <c r="J171" s="7">
        <v>0</v>
      </c>
      <c r="K171" s="7">
        <v>0</v>
      </c>
      <c r="L171" s="7">
        <v>0</v>
      </c>
      <c r="M171" s="7">
        <v>0</v>
      </c>
      <c r="N171" s="7">
        <v>0</v>
      </c>
      <c r="O171" s="7">
        <v>0</v>
      </c>
    </row>
    <row r="172" spans="1:15" x14ac:dyDescent="0.15">
      <c r="A172" s="2" t="s">
        <v>1721</v>
      </c>
      <c r="B172" s="7">
        <v>1</v>
      </c>
      <c r="C172" s="7">
        <v>0</v>
      </c>
      <c r="D172" s="7">
        <v>0</v>
      </c>
      <c r="E172" s="7">
        <v>0</v>
      </c>
      <c r="F172" s="7">
        <v>0</v>
      </c>
      <c r="G172" s="7">
        <v>0</v>
      </c>
      <c r="H172" s="7">
        <v>0</v>
      </c>
      <c r="I172" s="7">
        <v>0</v>
      </c>
      <c r="J172" s="7">
        <v>0</v>
      </c>
      <c r="K172" s="7">
        <v>0</v>
      </c>
      <c r="L172" s="7">
        <v>0</v>
      </c>
      <c r="M172" s="7">
        <v>0</v>
      </c>
      <c r="N172" s="7">
        <v>0</v>
      </c>
      <c r="O172" s="7">
        <v>0</v>
      </c>
    </row>
    <row r="173" spans="1:15" x14ac:dyDescent="0.15">
      <c r="A173" s="2" t="s">
        <v>1722</v>
      </c>
      <c r="B173" s="7">
        <v>1</v>
      </c>
      <c r="C173" s="7">
        <v>0</v>
      </c>
      <c r="D173" s="7">
        <v>0</v>
      </c>
      <c r="E173" s="7">
        <v>0</v>
      </c>
      <c r="F173" s="7">
        <v>0</v>
      </c>
      <c r="G173" s="7">
        <v>0</v>
      </c>
      <c r="H173" s="7">
        <v>0</v>
      </c>
      <c r="I173" s="7">
        <v>0</v>
      </c>
      <c r="J173" s="7">
        <v>0</v>
      </c>
      <c r="K173" s="7">
        <v>0</v>
      </c>
      <c r="L173" s="7">
        <v>0</v>
      </c>
      <c r="M173" s="7">
        <v>0</v>
      </c>
      <c r="N173" s="7">
        <v>0</v>
      </c>
      <c r="O173" s="7">
        <v>0</v>
      </c>
    </row>
    <row r="174" spans="1:15" x14ac:dyDescent="0.15">
      <c r="A174" s="2" t="s">
        <v>1723</v>
      </c>
      <c r="B174" s="7">
        <v>1</v>
      </c>
      <c r="C174" s="7">
        <v>0</v>
      </c>
      <c r="D174" s="7">
        <v>0</v>
      </c>
      <c r="E174" s="7">
        <v>0</v>
      </c>
      <c r="F174" s="7">
        <v>0</v>
      </c>
      <c r="G174" s="7">
        <v>0</v>
      </c>
      <c r="H174" s="7">
        <v>0</v>
      </c>
      <c r="I174" s="7">
        <v>0</v>
      </c>
      <c r="J174" s="7">
        <v>0</v>
      </c>
      <c r="K174" s="7">
        <v>0</v>
      </c>
      <c r="L174" s="7">
        <v>0</v>
      </c>
      <c r="M174" s="7">
        <v>0</v>
      </c>
      <c r="N174" s="7">
        <v>0</v>
      </c>
      <c r="O174" s="7">
        <v>0</v>
      </c>
    </row>
    <row r="175" spans="1:15" x14ac:dyDescent="0.15">
      <c r="A175" s="2" t="s">
        <v>1724</v>
      </c>
      <c r="B175" s="7">
        <v>1</v>
      </c>
      <c r="C175" s="7">
        <v>0</v>
      </c>
      <c r="D175" s="7">
        <v>0</v>
      </c>
      <c r="E175" s="7">
        <v>0</v>
      </c>
      <c r="F175" s="7">
        <v>0</v>
      </c>
      <c r="G175" s="7">
        <v>0</v>
      </c>
      <c r="H175" s="7">
        <v>0</v>
      </c>
      <c r="I175" s="7">
        <v>0</v>
      </c>
      <c r="J175" s="7">
        <v>0</v>
      </c>
      <c r="K175" s="7">
        <v>0</v>
      </c>
      <c r="L175" s="7">
        <v>0</v>
      </c>
      <c r="M175" s="7">
        <v>0</v>
      </c>
      <c r="N175" s="7">
        <v>0</v>
      </c>
      <c r="O175" s="7">
        <v>0</v>
      </c>
    </row>
    <row r="176" spans="1:15" x14ac:dyDescent="0.15">
      <c r="A176" s="2" t="s">
        <v>1725</v>
      </c>
      <c r="B176" s="7">
        <v>1</v>
      </c>
      <c r="C176" s="7">
        <v>0</v>
      </c>
      <c r="D176" s="7">
        <v>0</v>
      </c>
      <c r="E176" s="7">
        <v>0</v>
      </c>
      <c r="F176" s="7">
        <v>0</v>
      </c>
      <c r="G176" s="7">
        <v>0</v>
      </c>
      <c r="H176" s="7">
        <v>1</v>
      </c>
      <c r="I176" s="7">
        <v>0</v>
      </c>
      <c r="J176" s="7">
        <v>0</v>
      </c>
      <c r="K176" s="7">
        <v>0</v>
      </c>
      <c r="L176" s="7">
        <v>0</v>
      </c>
      <c r="M176" s="7">
        <v>0</v>
      </c>
      <c r="N176" s="7">
        <v>0</v>
      </c>
      <c r="O176" s="7">
        <v>0</v>
      </c>
    </row>
    <row r="177" spans="1:15" x14ac:dyDescent="0.15">
      <c r="A177" s="2" t="s">
        <v>1726</v>
      </c>
      <c r="B177" s="7">
        <v>1</v>
      </c>
      <c r="C177" s="7">
        <v>0</v>
      </c>
      <c r="D177" s="7">
        <v>0</v>
      </c>
      <c r="E177" s="7">
        <v>0</v>
      </c>
      <c r="F177" s="7">
        <v>0</v>
      </c>
      <c r="G177" s="7">
        <v>0</v>
      </c>
      <c r="H177" s="7">
        <v>0</v>
      </c>
      <c r="I177" s="7">
        <v>0</v>
      </c>
      <c r="J177" s="7">
        <v>0</v>
      </c>
      <c r="K177" s="7">
        <v>0</v>
      </c>
      <c r="L177" s="7">
        <v>0</v>
      </c>
      <c r="M177" s="7">
        <v>0</v>
      </c>
      <c r="N177" s="7">
        <v>0</v>
      </c>
      <c r="O177" s="7">
        <v>0</v>
      </c>
    </row>
    <row r="178" spans="1:15" x14ac:dyDescent="0.15">
      <c r="A178" s="2" t="s">
        <v>1727</v>
      </c>
      <c r="B178" s="7">
        <v>0</v>
      </c>
      <c r="C178" s="7">
        <v>0</v>
      </c>
      <c r="D178" s="7">
        <v>0</v>
      </c>
      <c r="E178" s="7">
        <v>0</v>
      </c>
      <c r="F178" s="7">
        <v>1</v>
      </c>
      <c r="G178" s="7">
        <v>0</v>
      </c>
      <c r="H178" s="7">
        <v>0</v>
      </c>
      <c r="I178" s="7">
        <v>0</v>
      </c>
      <c r="J178" s="7">
        <v>0</v>
      </c>
      <c r="K178" s="7">
        <v>0</v>
      </c>
      <c r="L178" s="7">
        <v>0</v>
      </c>
      <c r="M178" s="7">
        <v>0</v>
      </c>
      <c r="N178" s="7">
        <v>0</v>
      </c>
      <c r="O178" s="7">
        <v>0</v>
      </c>
    </row>
    <row r="179" spans="1:15" x14ac:dyDescent="0.15">
      <c r="A179" s="2" t="s">
        <v>1728</v>
      </c>
      <c r="B179" s="7">
        <v>0</v>
      </c>
      <c r="C179" s="7">
        <v>0</v>
      </c>
      <c r="D179" s="7">
        <v>0</v>
      </c>
      <c r="E179" s="7">
        <v>0</v>
      </c>
      <c r="F179" s="7">
        <v>1</v>
      </c>
      <c r="G179" s="7">
        <v>0</v>
      </c>
      <c r="H179" s="7">
        <v>0</v>
      </c>
      <c r="I179" s="7">
        <v>0</v>
      </c>
      <c r="J179" s="7">
        <v>0</v>
      </c>
      <c r="K179" s="7">
        <v>0</v>
      </c>
      <c r="L179" s="7">
        <v>0</v>
      </c>
      <c r="M179" s="7">
        <v>0</v>
      </c>
      <c r="N179" s="7">
        <v>0</v>
      </c>
      <c r="O179" s="7">
        <v>0</v>
      </c>
    </row>
    <row r="180" spans="1:15" x14ac:dyDescent="0.15">
      <c r="A180" s="2" t="s">
        <v>1729</v>
      </c>
      <c r="B180" s="7">
        <v>0</v>
      </c>
      <c r="C180" s="7">
        <v>0</v>
      </c>
      <c r="D180" s="7">
        <v>0</v>
      </c>
      <c r="E180" s="7">
        <v>1</v>
      </c>
      <c r="F180" s="7">
        <v>0</v>
      </c>
      <c r="G180" s="7">
        <v>0</v>
      </c>
      <c r="H180" s="7">
        <v>0</v>
      </c>
      <c r="I180" s="7">
        <v>0</v>
      </c>
      <c r="J180" s="7">
        <v>0</v>
      </c>
      <c r="K180" s="7">
        <v>0</v>
      </c>
      <c r="L180" s="7">
        <v>0</v>
      </c>
      <c r="M180" s="7">
        <v>0</v>
      </c>
      <c r="N180" s="7">
        <v>0</v>
      </c>
      <c r="O180" s="7">
        <v>0</v>
      </c>
    </row>
    <row r="181" spans="1:15" x14ac:dyDescent="0.15">
      <c r="A181" s="2" t="s">
        <v>1730</v>
      </c>
      <c r="B181" s="7">
        <v>1</v>
      </c>
      <c r="C181" s="7">
        <v>0</v>
      </c>
      <c r="D181" s="7">
        <v>0</v>
      </c>
      <c r="E181" s="7">
        <v>0</v>
      </c>
      <c r="F181" s="7">
        <v>0</v>
      </c>
      <c r="G181" s="7">
        <v>0</v>
      </c>
      <c r="H181" s="7">
        <v>0</v>
      </c>
      <c r="I181" s="7">
        <v>0</v>
      </c>
      <c r="J181" s="7">
        <v>0</v>
      </c>
      <c r="K181" s="7">
        <v>0</v>
      </c>
      <c r="L181" s="7">
        <v>0</v>
      </c>
      <c r="M181" s="7">
        <v>0</v>
      </c>
      <c r="N181" s="7">
        <v>0</v>
      </c>
      <c r="O181" s="7">
        <v>0</v>
      </c>
    </row>
    <row r="182" spans="1:15" x14ac:dyDescent="0.15">
      <c r="A182" s="2" t="s">
        <v>1731</v>
      </c>
      <c r="B182" s="7">
        <v>1</v>
      </c>
      <c r="C182" s="7">
        <v>1</v>
      </c>
      <c r="D182" s="7">
        <v>0</v>
      </c>
      <c r="E182" s="7">
        <v>0</v>
      </c>
      <c r="F182" s="7">
        <v>0</v>
      </c>
      <c r="G182" s="7">
        <v>0</v>
      </c>
      <c r="H182" s="7">
        <v>0</v>
      </c>
      <c r="I182" s="7">
        <v>0</v>
      </c>
      <c r="J182" s="7">
        <v>0</v>
      </c>
      <c r="K182" s="7">
        <v>0</v>
      </c>
      <c r="L182" s="7">
        <v>0</v>
      </c>
      <c r="M182" s="7">
        <v>0</v>
      </c>
      <c r="N182" s="7">
        <v>0</v>
      </c>
      <c r="O182" s="7">
        <v>0</v>
      </c>
    </row>
    <row r="183" spans="1:15" x14ac:dyDescent="0.15">
      <c r="A183" s="2" t="s">
        <v>1732</v>
      </c>
      <c r="B183" s="7">
        <v>1</v>
      </c>
      <c r="C183" s="7">
        <v>0</v>
      </c>
      <c r="D183" s="7">
        <v>0</v>
      </c>
      <c r="E183" s="7">
        <v>0</v>
      </c>
      <c r="F183" s="7">
        <v>0</v>
      </c>
      <c r="G183" s="7">
        <v>0</v>
      </c>
      <c r="H183" s="7">
        <v>0</v>
      </c>
      <c r="I183" s="7">
        <v>0</v>
      </c>
      <c r="J183" s="7">
        <v>0</v>
      </c>
      <c r="K183" s="7">
        <v>0</v>
      </c>
      <c r="L183" s="7">
        <v>0</v>
      </c>
      <c r="M183" s="7">
        <v>0</v>
      </c>
      <c r="N183" s="7">
        <v>0</v>
      </c>
      <c r="O183" s="7">
        <v>0</v>
      </c>
    </row>
    <row r="184" spans="1:15" x14ac:dyDescent="0.15">
      <c r="A184" s="2" t="s">
        <v>1733</v>
      </c>
      <c r="B184" s="10">
        <v>1</v>
      </c>
      <c r="C184" s="10">
        <v>0</v>
      </c>
      <c r="D184" s="10">
        <v>1</v>
      </c>
      <c r="E184" s="10">
        <v>0</v>
      </c>
      <c r="F184" s="10">
        <v>0</v>
      </c>
      <c r="G184" s="10">
        <v>0</v>
      </c>
      <c r="H184" s="10">
        <v>0</v>
      </c>
      <c r="I184" s="10">
        <v>0</v>
      </c>
      <c r="J184" s="10">
        <v>0</v>
      </c>
      <c r="K184" s="10">
        <v>0</v>
      </c>
      <c r="L184" s="10">
        <v>0</v>
      </c>
      <c r="M184" s="10">
        <v>0</v>
      </c>
      <c r="N184" s="10">
        <v>0</v>
      </c>
      <c r="O184" s="10">
        <v>0</v>
      </c>
    </row>
    <row r="185" spans="1:15" x14ac:dyDescent="0.15">
      <c r="A185" s="2" t="s">
        <v>1734</v>
      </c>
      <c r="B185" s="10">
        <v>0</v>
      </c>
      <c r="C185" s="10">
        <v>0</v>
      </c>
      <c r="D185" s="10">
        <v>0</v>
      </c>
      <c r="E185" s="10">
        <v>0</v>
      </c>
      <c r="F185" s="10">
        <v>0</v>
      </c>
      <c r="G185" s="10">
        <v>0</v>
      </c>
      <c r="H185" s="10">
        <v>0</v>
      </c>
      <c r="I185" s="10">
        <v>0</v>
      </c>
      <c r="J185" s="10">
        <v>0</v>
      </c>
      <c r="K185" s="10">
        <v>0</v>
      </c>
      <c r="L185" s="10">
        <v>0</v>
      </c>
      <c r="M185" s="10">
        <v>0</v>
      </c>
      <c r="N185" s="10">
        <v>0</v>
      </c>
      <c r="O185" s="10">
        <v>1</v>
      </c>
    </row>
    <row r="186" spans="1:15" x14ac:dyDescent="0.15">
      <c r="A186" s="2" t="s">
        <v>1735</v>
      </c>
      <c r="B186" s="10">
        <v>1</v>
      </c>
      <c r="C186" s="10">
        <v>0</v>
      </c>
      <c r="D186" s="10">
        <v>0</v>
      </c>
      <c r="E186" s="10">
        <v>0</v>
      </c>
      <c r="F186" s="10">
        <v>0</v>
      </c>
      <c r="G186" s="10">
        <v>0</v>
      </c>
      <c r="H186" s="10">
        <v>0</v>
      </c>
      <c r="I186" s="10">
        <v>0</v>
      </c>
      <c r="J186" s="10">
        <v>0</v>
      </c>
      <c r="K186" s="10">
        <v>0</v>
      </c>
      <c r="L186" s="10">
        <v>0</v>
      </c>
      <c r="M186" s="10">
        <v>0</v>
      </c>
      <c r="N186" s="10">
        <v>0</v>
      </c>
      <c r="O186" s="10">
        <v>0</v>
      </c>
    </row>
    <row r="187" spans="1:15" x14ac:dyDescent="0.15">
      <c r="A187" s="2" t="s">
        <v>1736</v>
      </c>
      <c r="B187" s="10">
        <v>1</v>
      </c>
      <c r="C187" s="10">
        <v>0</v>
      </c>
      <c r="D187" s="10">
        <v>0</v>
      </c>
      <c r="E187" s="10">
        <v>0</v>
      </c>
      <c r="F187" s="10">
        <v>0</v>
      </c>
      <c r="G187" s="10">
        <v>0</v>
      </c>
      <c r="H187" s="10">
        <v>0</v>
      </c>
      <c r="I187" s="10">
        <v>0</v>
      </c>
      <c r="J187" s="10">
        <v>0</v>
      </c>
      <c r="K187" s="10">
        <v>1</v>
      </c>
      <c r="L187" s="10">
        <v>0</v>
      </c>
      <c r="M187" s="10">
        <v>0</v>
      </c>
      <c r="N187" s="10">
        <v>0</v>
      </c>
      <c r="O187" s="10">
        <v>0</v>
      </c>
    </row>
    <row r="188" spans="1:15" x14ac:dyDescent="0.15">
      <c r="A188" s="2" t="s">
        <v>1737</v>
      </c>
      <c r="B188" s="10">
        <v>1</v>
      </c>
      <c r="C188" s="10">
        <v>1</v>
      </c>
      <c r="D188" s="10">
        <v>0</v>
      </c>
      <c r="E188" s="10">
        <v>0</v>
      </c>
      <c r="F188" s="10">
        <v>0</v>
      </c>
      <c r="G188" s="10">
        <v>0</v>
      </c>
      <c r="H188" s="10">
        <v>0</v>
      </c>
      <c r="I188" s="10">
        <v>0</v>
      </c>
      <c r="J188" s="10">
        <v>0</v>
      </c>
      <c r="K188" s="10">
        <v>1</v>
      </c>
      <c r="L188" s="10">
        <v>0</v>
      </c>
      <c r="M188" s="10">
        <v>0</v>
      </c>
      <c r="N188" s="10">
        <v>0</v>
      </c>
      <c r="O188" s="10">
        <v>0</v>
      </c>
    </row>
    <row r="189" spans="1:15" x14ac:dyDescent="0.15">
      <c r="A189" s="2" t="s">
        <v>1738</v>
      </c>
      <c r="B189" s="10">
        <v>0</v>
      </c>
      <c r="C189" s="10">
        <v>0</v>
      </c>
      <c r="D189" s="10">
        <v>0</v>
      </c>
      <c r="E189" s="10">
        <v>0</v>
      </c>
      <c r="F189" s="10">
        <v>0</v>
      </c>
      <c r="G189" s="10">
        <v>0</v>
      </c>
      <c r="H189" s="10">
        <v>0</v>
      </c>
      <c r="I189" s="10">
        <v>0</v>
      </c>
      <c r="J189" s="10">
        <v>0</v>
      </c>
      <c r="K189" s="10">
        <v>0</v>
      </c>
      <c r="L189" s="10">
        <v>0</v>
      </c>
      <c r="M189" s="10">
        <v>0</v>
      </c>
      <c r="N189" s="10">
        <v>0</v>
      </c>
      <c r="O189" s="10">
        <v>1</v>
      </c>
    </row>
    <row r="190" spans="1:15" x14ac:dyDescent="0.15">
      <c r="A190" s="2" t="s">
        <v>1739</v>
      </c>
      <c r="B190" s="10">
        <v>0</v>
      </c>
      <c r="C190" s="10">
        <v>0</v>
      </c>
      <c r="D190" s="10">
        <v>0</v>
      </c>
      <c r="E190" s="10">
        <v>0</v>
      </c>
      <c r="F190" s="10">
        <v>0</v>
      </c>
      <c r="G190" s="10">
        <v>0</v>
      </c>
      <c r="H190" s="10">
        <v>0</v>
      </c>
      <c r="I190" s="10">
        <v>0</v>
      </c>
      <c r="J190" s="10">
        <v>0</v>
      </c>
      <c r="K190" s="10">
        <v>0</v>
      </c>
      <c r="L190" s="10">
        <v>0</v>
      </c>
      <c r="M190" s="10">
        <v>0</v>
      </c>
      <c r="N190" s="10">
        <v>0</v>
      </c>
      <c r="O190" s="10">
        <v>1</v>
      </c>
    </row>
    <row r="191" spans="1:15" x14ac:dyDescent="0.15">
      <c r="A191" s="2" t="s">
        <v>1740</v>
      </c>
      <c r="B191" s="10">
        <v>0</v>
      </c>
      <c r="C191" s="10">
        <v>1</v>
      </c>
      <c r="D191" s="10">
        <v>0</v>
      </c>
      <c r="E191" s="10">
        <v>0</v>
      </c>
      <c r="F191" s="10">
        <v>0</v>
      </c>
      <c r="G191" s="10">
        <v>0</v>
      </c>
      <c r="H191" s="10">
        <v>1</v>
      </c>
      <c r="I191" s="10">
        <v>0</v>
      </c>
      <c r="J191" s="10">
        <v>0</v>
      </c>
      <c r="K191" s="10">
        <v>0</v>
      </c>
      <c r="L191" s="10">
        <v>0</v>
      </c>
      <c r="M191" s="10">
        <v>0</v>
      </c>
      <c r="N191" s="10">
        <v>0</v>
      </c>
      <c r="O191" s="10">
        <v>0</v>
      </c>
    </row>
    <row r="192" spans="1:15" x14ac:dyDescent="0.15">
      <c r="A192" s="2" t="s">
        <v>1741</v>
      </c>
      <c r="B192" s="10">
        <v>1</v>
      </c>
      <c r="C192" s="10">
        <v>0</v>
      </c>
      <c r="D192" s="10">
        <v>0</v>
      </c>
      <c r="E192" s="10">
        <v>0</v>
      </c>
      <c r="F192" s="10">
        <v>0</v>
      </c>
      <c r="G192" s="10">
        <v>0</v>
      </c>
      <c r="H192" s="10">
        <v>0</v>
      </c>
      <c r="I192" s="10">
        <v>0</v>
      </c>
      <c r="J192" s="10">
        <v>0</v>
      </c>
      <c r="K192" s="10">
        <v>0</v>
      </c>
      <c r="L192" s="10">
        <v>0</v>
      </c>
      <c r="M192" s="10">
        <v>0</v>
      </c>
      <c r="N192" s="10">
        <v>0</v>
      </c>
      <c r="O192" s="10">
        <v>0</v>
      </c>
    </row>
    <row r="193" spans="1:15" x14ac:dyDescent="0.15">
      <c r="A193" s="2" t="s">
        <v>1742</v>
      </c>
      <c r="B193" s="10">
        <v>1</v>
      </c>
      <c r="C193" s="10">
        <v>1</v>
      </c>
      <c r="D193" s="10">
        <v>1</v>
      </c>
      <c r="E193" s="10">
        <v>0</v>
      </c>
      <c r="F193" s="10">
        <v>0</v>
      </c>
      <c r="G193" s="10">
        <v>0</v>
      </c>
      <c r="H193" s="10">
        <v>0</v>
      </c>
      <c r="I193" s="10">
        <v>0</v>
      </c>
      <c r="J193" s="10">
        <v>0</v>
      </c>
      <c r="K193" s="10">
        <v>0</v>
      </c>
      <c r="L193" s="10">
        <v>0</v>
      </c>
      <c r="M193" s="10">
        <v>0</v>
      </c>
      <c r="N193" s="10">
        <v>0</v>
      </c>
      <c r="O193" s="10">
        <v>0</v>
      </c>
    </row>
    <row r="194" spans="1:15" x14ac:dyDescent="0.15">
      <c r="A194" s="2" t="s">
        <v>1743</v>
      </c>
      <c r="B194" s="10"/>
      <c r="C194" s="10"/>
      <c r="D194" s="10"/>
      <c r="E194" s="10"/>
      <c r="F194" s="10"/>
      <c r="G194" s="10"/>
      <c r="H194" s="10"/>
      <c r="I194" s="10"/>
      <c r="J194" s="10"/>
      <c r="K194" s="10"/>
      <c r="L194" s="10"/>
      <c r="M194" s="10"/>
      <c r="N194" s="10"/>
      <c r="O194" s="10"/>
    </row>
    <row r="195" spans="1:15" x14ac:dyDescent="0.15">
      <c r="A195" s="2" t="s">
        <v>1744</v>
      </c>
      <c r="B195" s="10">
        <v>0</v>
      </c>
      <c r="C195" s="10">
        <v>0</v>
      </c>
      <c r="D195" s="10">
        <v>0</v>
      </c>
      <c r="E195" s="10">
        <v>0</v>
      </c>
      <c r="F195" s="10">
        <v>0</v>
      </c>
      <c r="G195" s="10">
        <v>0</v>
      </c>
      <c r="H195" s="10">
        <v>1</v>
      </c>
      <c r="I195" s="10">
        <v>0</v>
      </c>
      <c r="J195" s="10">
        <v>0</v>
      </c>
      <c r="K195" s="10">
        <v>0</v>
      </c>
      <c r="L195" s="10">
        <v>0</v>
      </c>
      <c r="M195" s="10">
        <v>0</v>
      </c>
      <c r="N195" s="10">
        <v>0</v>
      </c>
      <c r="O195" s="10">
        <v>0</v>
      </c>
    </row>
    <row r="196" spans="1:15" x14ac:dyDescent="0.15">
      <c r="A196" s="2" t="s">
        <v>1745</v>
      </c>
      <c r="B196" s="10">
        <v>0</v>
      </c>
      <c r="C196" s="10">
        <v>0</v>
      </c>
      <c r="D196" s="10">
        <v>0</v>
      </c>
      <c r="E196" s="10">
        <v>1</v>
      </c>
      <c r="F196" s="10">
        <v>0</v>
      </c>
      <c r="G196" s="10">
        <v>0</v>
      </c>
      <c r="H196" s="10">
        <v>0</v>
      </c>
      <c r="I196" s="10">
        <v>0</v>
      </c>
      <c r="J196" s="10">
        <v>0</v>
      </c>
      <c r="K196" s="10">
        <v>0</v>
      </c>
      <c r="L196" s="10">
        <v>0</v>
      </c>
      <c r="M196" s="10">
        <v>0</v>
      </c>
      <c r="N196" s="10">
        <v>0</v>
      </c>
      <c r="O196" s="10">
        <v>0</v>
      </c>
    </row>
    <row r="197" spans="1:15" x14ac:dyDescent="0.15">
      <c r="A197" s="2" t="s">
        <v>1746</v>
      </c>
      <c r="B197" s="10">
        <v>1</v>
      </c>
      <c r="C197" s="10">
        <v>0</v>
      </c>
      <c r="D197" s="10">
        <v>0</v>
      </c>
      <c r="E197" s="10">
        <v>0</v>
      </c>
      <c r="F197" s="10">
        <v>0</v>
      </c>
      <c r="G197" s="10">
        <v>0</v>
      </c>
      <c r="H197" s="10">
        <v>0</v>
      </c>
      <c r="I197" s="10">
        <v>0</v>
      </c>
      <c r="J197" s="10">
        <v>0</v>
      </c>
      <c r="K197" s="10">
        <v>0</v>
      </c>
      <c r="L197" s="10">
        <v>0</v>
      </c>
      <c r="M197" s="10">
        <v>0</v>
      </c>
      <c r="N197" s="10">
        <v>0</v>
      </c>
      <c r="O197" s="10">
        <v>0</v>
      </c>
    </row>
    <row r="198" spans="1:15" x14ac:dyDescent="0.15">
      <c r="A198" s="2" t="s">
        <v>1747</v>
      </c>
      <c r="B198" s="10">
        <v>1</v>
      </c>
      <c r="C198" s="10">
        <v>0</v>
      </c>
      <c r="D198" s="10">
        <v>0</v>
      </c>
      <c r="E198" s="10">
        <v>0</v>
      </c>
      <c r="F198" s="10">
        <v>0</v>
      </c>
      <c r="G198" s="10">
        <v>0</v>
      </c>
      <c r="H198" s="10">
        <v>0</v>
      </c>
      <c r="I198" s="10">
        <v>0</v>
      </c>
      <c r="J198" s="10">
        <v>0</v>
      </c>
      <c r="K198" s="10">
        <v>0</v>
      </c>
      <c r="L198" s="10">
        <v>0</v>
      </c>
      <c r="M198" s="10">
        <v>0</v>
      </c>
      <c r="N198" s="10">
        <v>0</v>
      </c>
      <c r="O198" s="10">
        <v>0</v>
      </c>
    </row>
    <row r="199" spans="1:15" x14ac:dyDescent="0.15">
      <c r="A199" s="2" t="s">
        <v>1748</v>
      </c>
      <c r="B199" s="10">
        <v>1</v>
      </c>
      <c r="C199" s="10">
        <v>0</v>
      </c>
      <c r="D199" s="10">
        <v>0</v>
      </c>
      <c r="E199" s="10">
        <v>0</v>
      </c>
      <c r="F199" s="10">
        <v>0</v>
      </c>
      <c r="G199" s="10">
        <v>0</v>
      </c>
      <c r="H199" s="10">
        <v>0</v>
      </c>
      <c r="I199" s="10">
        <v>0</v>
      </c>
      <c r="J199" s="10">
        <v>0</v>
      </c>
      <c r="K199" s="10">
        <v>0</v>
      </c>
      <c r="L199" s="10">
        <v>0</v>
      </c>
      <c r="M199" s="10">
        <v>0</v>
      </c>
      <c r="N199" s="10">
        <v>0</v>
      </c>
      <c r="O199" s="10">
        <v>0</v>
      </c>
    </row>
    <row r="200" spans="1:15" x14ac:dyDescent="0.15">
      <c r="A200" s="2" t="s">
        <v>1749</v>
      </c>
      <c r="B200" s="10">
        <v>1</v>
      </c>
      <c r="C200" s="10">
        <v>0</v>
      </c>
      <c r="D200" s="10">
        <v>1</v>
      </c>
      <c r="E200" s="10">
        <v>0</v>
      </c>
      <c r="F200" s="10">
        <v>1</v>
      </c>
      <c r="G200" s="10">
        <v>0</v>
      </c>
      <c r="H200" s="10">
        <v>0</v>
      </c>
      <c r="I200" s="10">
        <v>0</v>
      </c>
      <c r="J200" s="10">
        <v>0</v>
      </c>
      <c r="K200" s="10">
        <v>0</v>
      </c>
      <c r="L200" s="10">
        <v>0</v>
      </c>
      <c r="M200" s="10">
        <v>0</v>
      </c>
      <c r="N200" s="10">
        <v>0</v>
      </c>
      <c r="O200" s="10">
        <v>0</v>
      </c>
    </row>
    <row r="201" spans="1:15" x14ac:dyDescent="0.15">
      <c r="A201" s="2" t="s">
        <v>1750</v>
      </c>
      <c r="B201" s="10">
        <v>1</v>
      </c>
      <c r="C201" s="10">
        <v>1</v>
      </c>
      <c r="D201" s="10">
        <v>0</v>
      </c>
      <c r="E201" s="10">
        <v>0</v>
      </c>
      <c r="F201" s="10">
        <v>0</v>
      </c>
      <c r="G201" s="10">
        <v>0</v>
      </c>
      <c r="H201" s="10">
        <v>0</v>
      </c>
      <c r="I201" s="10">
        <v>0</v>
      </c>
      <c r="J201" s="10">
        <v>0</v>
      </c>
      <c r="K201" s="10">
        <v>0</v>
      </c>
      <c r="L201" s="10">
        <v>0</v>
      </c>
      <c r="M201" s="10">
        <v>0</v>
      </c>
      <c r="N201" s="10">
        <v>0</v>
      </c>
      <c r="O201" s="10">
        <v>0</v>
      </c>
    </row>
    <row r="202" spans="1:15" x14ac:dyDescent="0.15">
      <c r="A202" s="2" t="s">
        <v>1751</v>
      </c>
      <c r="B202" s="10">
        <v>1</v>
      </c>
      <c r="C202" s="10">
        <v>0</v>
      </c>
      <c r="D202" s="10">
        <v>0</v>
      </c>
      <c r="E202" s="10">
        <v>1</v>
      </c>
      <c r="F202" s="10">
        <v>1</v>
      </c>
      <c r="G202" s="10">
        <v>0</v>
      </c>
      <c r="H202" s="10">
        <v>0</v>
      </c>
      <c r="I202" s="10">
        <v>0</v>
      </c>
      <c r="J202" s="10">
        <v>0</v>
      </c>
      <c r="K202" s="10">
        <v>1</v>
      </c>
      <c r="L202" s="10">
        <v>0</v>
      </c>
      <c r="M202" s="10">
        <v>0</v>
      </c>
      <c r="N202" s="10">
        <v>0</v>
      </c>
      <c r="O202" s="10">
        <v>0</v>
      </c>
    </row>
    <row r="203" spans="1:15" x14ac:dyDescent="0.15">
      <c r="A203" s="2" t="s">
        <v>1752</v>
      </c>
      <c r="B203" s="10">
        <v>1</v>
      </c>
      <c r="C203" s="10">
        <v>0</v>
      </c>
      <c r="D203" s="10">
        <v>0</v>
      </c>
      <c r="E203" s="10">
        <v>0</v>
      </c>
      <c r="F203" s="10">
        <v>0</v>
      </c>
      <c r="G203" s="10">
        <v>0</v>
      </c>
      <c r="H203" s="10">
        <v>0</v>
      </c>
      <c r="I203" s="10">
        <v>0</v>
      </c>
      <c r="J203" s="10">
        <v>0</v>
      </c>
      <c r="K203" s="10">
        <v>0</v>
      </c>
      <c r="L203" s="10">
        <v>0</v>
      </c>
      <c r="M203" s="10">
        <v>0</v>
      </c>
      <c r="N203" s="10">
        <v>0</v>
      </c>
      <c r="O203" s="10">
        <v>0</v>
      </c>
    </row>
    <row r="204" spans="1:15" x14ac:dyDescent="0.15">
      <c r="A204" s="2" t="s">
        <v>1753</v>
      </c>
      <c r="B204" s="10">
        <v>0</v>
      </c>
      <c r="C204" s="10">
        <v>0</v>
      </c>
      <c r="D204" s="10">
        <v>0</v>
      </c>
      <c r="E204" s="10">
        <v>0</v>
      </c>
      <c r="F204" s="10">
        <v>0</v>
      </c>
      <c r="G204" s="10">
        <v>0</v>
      </c>
      <c r="H204" s="10">
        <v>0</v>
      </c>
      <c r="I204" s="10">
        <v>0</v>
      </c>
      <c r="J204" s="10">
        <v>0</v>
      </c>
      <c r="K204" s="10">
        <v>1</v>
      </c>
      <c r="L204" s="10">
        <v>0</v>
      </c>
      <c r="M204" s="10">
        <v>0</v>
      </c>
      <c r="N204" s="10">
        <v>0</v>
      </c>
      <c r="O204" s="10">
        <v>0</v>
      </c>
    </row>
    <row r="205" spans="1:15" x14ac:dyDescent="0.15">
      <c r="A205" s="2" t="s">
        <v>1754</v>
      </c>
      <c r="B205" s="10">
        <v>0</v>
      </c>
      <c r="C205" s="10">
        <v>0</v>
      </c>
      <c r="D205" s="10">
        <v>0</v>
      </c>
      <c r="E205" s="10">
        <v>0</v>
      </c>
      <c r="F205" s="10">
        <v>0</v>
      </c>
      <c r="G205" s="10">
        <v>0</v>
      </c>
      <c r="H205" s="10">
        <v>0</v>
      </c>
      <c r="I205" s="10">
        <v>0</v>
      </c>
      <c r="J205" s="10">
        <v>0</v>
      </c>
      <c r="K205" s="10">
        <v>0</v>
      </c>
      <c r="L205" s="10">
        <v>0</v>
      </c>
      <c r="M205" s="10">
        <v>0</v>
      </c>
      <c r="N205" s="10">
        <v>0</v>
      </c>
      <c r="O205" s="10">
        <v>1</v>
      </c>
    </row>
    <row r="206" spans="1:15" x14ac:dyDescent="0.15">
      <c r="A206" s="2" t="s">
        <v>1755</v>
      </c>
      <c r="B206" s="10">
        <v>0</v>
      </c>
      <c r="C206" s="10">
        <v>0</v>
      </c>
      <c r="D206" s="10">
        <v>0</v>
      </c>
      <c r="E206" s="10">
        <v>0</v>
      </c>
      <c r="F206" s="10">
        <v>0</v>
      </c>
      <c r="G206" s="10">
        <v>0</v>
      </c>
      <c r="H206" s="10">
        <v>1</v>
      </c>
      <c r="I206" s="10">
        <v>0</v>
      </c>
      <c r="J206" s="10">
        <v>0</v>
      </c>
      <c r="K206" s="10">
        <v>0</v>
      </c>
      <c r="L206" s="10">
        <v>0</v>
      </c>
      <c r="M206" s="10">
        <v>0</v>
      </c>
      <c r="N206" s="10">
        <v>0</v>
      </c>
      <c r="O206" s="10">
        <v>0</v>
      </c>
    </row>
    <row r="208" spans="1:15" x14ac:dyDescent="0.15">
      <c r="B208" s="12" t="s">
        <v>1756</v>
      </c>
      <c r="C208" s="12" t="s">
        <v>1757</v>
      </c>
      <c r="D208" s="12" t="s">
        <v>1758</v>
      </c>
      <c r="E208" s="12" t="s">
        <v>1759</v>
      </c>
      <c r="F208" s="12" t="s">
        <v>1760</v>
      </c>
      <c r="G208" s="12" t="s">
        <v>1761</v>
      </c>
      <c r="H208" s="12" t="s">
        <v>1762</v>
      </c>
      <c r="I208" s="12" t="s">
        <v>1763</v>
      </c>
      <c r="J208" s="12" t="s">
        <v>1764</v>
      </c>
      <c r="K208" s="12" t="s">
        <v>1765</v>
      </c>
      <c r="L208" s="12" t="s">
        <v>1766</v>
      </c>
      <c r="M208" s="12" t="s">
        <v>1767</v>
      </c>
      <c r="N208" s="12" t="s">
        <v>1768</v>
      </c>
      <c r="O208" s="12" t="s">
        <v>1769</v>
      </c>
    </row>
    <row r="209" spans="2:15" x14ac:dyDescent="0.15">
      <c r="B209" s="12">
        <f>SUM(B2:B206)</f>
        <v>143</v>
      </c>
      <c r="C209" s="12">
        <f t="shared" ref="C209:O209" si="0">SUM(C2:C206)</f>
        <v>39</v>
      </c>
      <c r="D209" s="12">
        <f t="shared" si="0"/>
        <v>24</v>
      </c>
      <c r="E209" s="12">
        <f t="shared" si="0"/>
        <v>29</v>
      </c>
      <c r="F209" s="12">
        <f t="shared" si="0"/>
        <v>24</v>
      </c>
      <c r="G209" s="12">
        <f t="shared" si="0"/>
        <v>2</v>
      </c>
      <c r="H209" s="12">
        <f t="shared" si="0"/>
        <v>19</v>
      </c>
      <c r="I209" s="12">
        <f t="shared" si="0"/>
        <v>1</v>
      </c>
      <c r="J209" s="12">
        <f t="shared" si="0"/>
        <v>1</v>
      </c>
      <c r="K209" s="12">
        <f t="shared" si="0"/>
        <v>20</v>
      </c>
      <c r="L209" s="12">
        <f t="shared" si="0"/>
        <v>0</v>
      </c>
      <c r="M209" s="12">
        <f t="shared" si="0"/>
        <v>1</v>
      </c>
      <c r="N209" s="12">
        <f t="shared" si="0"/>
        <v>6</v>
      </c>
      <c r="O209" s="12">
        <f t="shared" si="0"/>
        <v>6</v>
      </c>
    </row>
    <row r="211" spans="2:15" ht="65" x14ac:dyDescent="0.15">
      <c r="E211" s="11" t="s">
        <v>1384</v>
      </c>
      <c r="F211" s="11" t="s">
        <v>1385</v>
      </c>
      <c r="G211" s="11" t="s">
        <v>1386</v>
      </c>
      <c r="H211" s="11" t="s">
        <v>1387</v>
      </c>
      <c r="I211" s="11" t="s">
        <v>1388</v>
      </c>
      <c r="J211" s="11" t="s">
        <v>1389</v>
      </c>
      <c r="K211" s="11" t="s">
        <v>1390</v>
      </c>
      <c r="L211" s="11" t="s">
        <v>1391</v>
      </c>
      <c r="M211" s="11" t="s">
        <v>1392</v>
      </c>
      <c r="N211" s="11" t="s">
        <v>1393</v>
      </c>
      <c r="O211" s="11" t="s">
        <v>1394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Sheet2</vt:lpstr>
      <vt:lpstr>Sheet3</vt:lpstr>
      <vt:lpstr>Sheet1</vt:lpstr>
      <vt:lpstr>PROFOR_DATA_3_4_17_COUNTRIES.cs</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 Cheng</cp:lastModifiedBy>
  <dcterms:created xsi:type="dcterms:W3CDTF">2017-03-06T00:48:16Z</dcterms:created>
  <dcterms:modified xsi:type="dcterms:W3CDTF">2017-06-11T20:43:34Z</dcterms:modified>
</cp:coreProperties>
</file>