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esktop\fll-tournament-scheduler\input sheets\"/>
    </mc:Choice>
  </mc:AlternateContent>
  <xr:revisionPtr revIDLastSave="0" documentId="13_ncr:1_{167A516C-4246-48E3-A3EE-1AF00E721BF3}" xr6:coauthVersionLast="40" xr6:coauthVersionMax="40" xr10:uidLastSave="{00000000-0000-0000-0000-000000000000}"/>
  <bookViews>
    <workbookView xWindow="0" yWindow="0" windowWidth="25714" windowHeight="12823" xr2:uid="{8173C8DB-DDEB-429C-873D-D175153CED3B}"/>
  </bookViews>
  <sheets>
    <sheet name="Input Form" sheetId="26" r:id="rId1"/>
    <sheet name="Team Information" sheetId="1" r:id="rId2"/>
    <sheet name="Big Team List" sheetId="5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" i="26" l="1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30" i="26"/>
  <c r="D13" i="26"/>
  <c r="D18" i="26" s="1"/>
  <c r="C2" i="26"/>
  <c r="D10" i="26" l="1"/>
  <c r="D9" i="26"/>
</calcChain>
</file>

<file path=xl/sharedStrings.xml><?xml version="1.0" encoding="utf-8"?>
<sst xmlns="http://schemas.openxmlformats.org/spreadsheetml/2006/main" count="230" uniqueCount="164">
  <si>
    <t>Team Number</t>
  </si>
  <si>
    <t>Team</t>
  </si>
  <si>
    <t>Coach</t>
  </si>
  <si>
    <t>Phone Number</t>
  </si>
  <si>
    <t>The Warm Shrews</t>
  </si>
  <si>
    <t>The Fair Turtles</t>
  </si>
  <si>
    <t>Cumbersome Panthers</t>
  </si>
  <si>
    <t>Daffy Hippopotamuss</t>
  </si>
  <si>
    <t>Disgusted Hedgehogs</t>
  </si>
  <si>
    <t>Bleeding-Edge Porcupines</t>
  </si>
  <si>
    <t>High Speed Crabs</t>
  </si>
  <si>
    <t>The Otter Moles</t>
  </si>
  <si>
    <t>Cooperative Salamanders</t>
  </si>
  <si>
    <t>Flowery Donkeys 1</t>
  </si>
  <si>
    <t>Flowery Donkeys 2</t>
  </si>
  <si>
    <t>Unbent Elephants</t>
  </si>
  <si>
    <t>Abandoned Flying Super Squirrels</t>
  </si>
  <si>
    <t>Cold Tauntauns</t>
  </si>
  <si>
    <t>Thirsty Koalas</t>
  </si>
  <si>
    <t>Fine Chimpanzees</t>
  </si>
  <si>
    <t>Dropbears 2</t>
  </si>
  <si>
    <t>Dropbears 1</t>
  </si>
  <si>
    <t>Tiger Tigers</t>
  </si>
  <si>
    <t>Norris Givens</t>
  </si>
  <si>
    <t>Deane Ranck</t>
  </si>
  <si>
    <t>Flin Marlowe</t>
  </si>
  <si>
    <t>Rosalyn Isabelle</t>
  </si>
  <si>
    <t>Leroi Bohyer</t>
  </si>
  <si>
    <t>Emmalynn Mecatti</t>
  </si>
  <si>
    <t>Levey Wardley</t>
  </si>
  <si>
    <t>Ilysa Deluca</t>
  </si>
  <si>
    <t>Putnem Elston</t>
  </si>
  <si>
    <t>Kiri Leroy</t>
  </si>
  <si>
    <t>Ralf Salmon</t>
  </si>
  <si>
    <t>Dari Mccoll</t>
  </si>
  <si>
    <t>Alick Pynchon</t>
  </si>
  <si>
    <t>Lorita Leclercq</t>
  </si>
  <si>
    <t>Thurston Caballero</t>
  </si>
  <si>
    <t>Marthena Devlin</t>
  </si>
  <si>
    <t>Even Crescenzi</t>
  </si>
  <si>
    <t>Bibbie Scheiber</t>
  </si>
  <si>
    <t>Darin Beder</t>
  </si>
  <si>
    <t>(493) 755-3448</t>
  </si>
  <si>
    <t>(745) 707-9415</t>
  </si>
  <si>
    <t>(357) 974-6417</t>
  </si>
  <si>
    <t>(637) 805-0800</t>
  </si>
  <si>
    <t>(230) 523-6049</t>
  </si>
  <si>
    <t>(914) 836-4758</t>
  </si>
  <si>
    <t>(959) 652-7234</t>
  </si>
  <si>
    <t>(745) 205-0723</t>
  </si>
  <si>
    <t>(257) 368-0291</t>
  </si>
  <si>
    <t>(751) 783-8530</t>
  </si>
  <si>
    <t>(401) 570-7837</t>
  </si>
  <si>
    <t>(387) 609-6215</t>
  </si>
  <si>
    <t>(489) 885-8894</t>
  </si>
  <si>
    <t>(913) 481-8778</t>
  </si>
  <si>
    <t>(264) 870-1772</t>
  </si>
  <si>
    <t>(758) 780-5734</t>
  </si>
  <si>
    <t>(683) 817-9784</t>
  </si>
  <si>
    <t>(446) 393-9111</t>
  </si>
  <si>
    <t>(576) 719-4065</t>
  </si>
  <si>
    <t>The Debonair Alligators</t>
  </si>
  <si>
    <t>The Married Ducks</t>
  </si>
  <si>
    <t>The Condemned Partridges</t>
  </si>
  <si>
    <t>The Used Ponies</t>
  </si>
  <si>
    <t>The Cultured Cockroaches</t>
  </si>
  <si>
    <t>The Even Cheetahs</t>
  </si>
  <si>
    <t>The Green Tigers</t>
  </si>
  <si>
    <t>The Thoughtless Crocodiles</t>
  </si>
  <si>
    <t>The Sparkling Pigs</t>
  </si>
  <si>
    <t>The Feeble Meerkats</t>
  </si>
  <si>
    <t>The Equal Gooses</t>
  </si>
  <si>
    <t>The Labored Hyenas</t>
  </si>
  <si>
    <t>The Rare Baboons</t>
  </si>
  <si>
    <t>The Possible Horses</t>
  </si>
  <si>
    <t>The Faded Ferrets</t>
  </si>
  <si>
    <t>The Gusty Dugongs</t>
  </si>
  <si>
    <t>The Fantastic Ants</t>
  </si>
  <si>
    <t>The Literate Chickens</t>
  </si>
  <si>
    <t>Onofredo Audet</t>
  </si>
  <si>
    <t>Fanny Alper</t>
  </si>
  <si>
    <t>Templeton Darrow</t>
  </si>
  <si>
    <t>Athene Goldberg</t>
  </si>
  <si>
    <t>Omar Panayotou</t>
  </si>
  <si>
    <t>Ursulina Kiselev</t>
  </si>
  <si>
    <t>Jozef Mesnikoff</t>
  </si>
  <si>
    <t>Joanie Penman</t>
  </si>
  <si>
    <t>Todd Wallington</t>
  </si>
  <si>
    <t>Cherida Gambale</t>
  </si>
  <si>
    <t>Hobey Lehne</t>
  </si>
  <si>
    <t>Madelon Berridge</t>
  </si>
  <si>
    <t>Jose Pothier</t>
  </si>
  <si>
    <t>Tracy Sakai</t>
  </si>
  <si>
    <t>Boonie Henson</t>
  </si>
  <si>
    <t>Oralia Couch</t>
  </si>
  <si>
    <t>Sigfried Yegul</t>
  </si>
  <si>
    <t>Verina Victor</t>
  </si>
  <si>
    <t>Reg Bratko</t>
  </si>
  <si>
    <t>(891) 893-8691</t>
  </si>
  <si>
    <t>(480) 242-6811</t>
  </si>
  <si>
    <t>(870) 648-5405</t>
  </si>
  <si>
    <t>(223) 500-0774</t>
  </si>
  <si>
    <t>(505) 237-0375</t>
  </si>
  <si>
    <t>(633) 396-7408</t>
  </si>
  <si>
    <t>(419) 430-4776</t>
  </si>
  <si>
    <t>(203) 512-7863</t>
  </si>
  <si>
    <t>(646) 398-6544</t>
  </si>
  <si>
    <t>(352) 304-2629</t>
  </si>
  <si>
    <t>(437) 776-0110</t>
  </si>
  <si>
    <t>(513) 611-7499</t>
  </si>
  <si>
    <t>(535) 785-4799</t>
  </si>
  <si>
    <t>(714) 445-9543</t>
  </si>
  <si>
    <t>(490) 430-9763</t>
  </si>
  <si>
    <t>(300) 483-0901</t>
  </si>
  <si>
    <t>(573) 446-5138</t>
  </si>
  <si>
    <t>(621) 649-2871</t>
  </si>
  <si>
    <t>(834) 679-8657</t>
  </si>
  <si>
    <t>The Flaming Gas Stations</t>
  </si>
  <si>
    <t>John Doe</t>
  </si>
  <si>
    <t>The Edible Minks</t>
  </si>
  <si>
    <t>The Impossible Horses</t>
  </si>
  <si>
    <t>Kiri Delka</t>
  </si>
  <si>
    <t>(567) 839-0272</t>
  </si>
  <si>
    <t>Project Judging Rooms</t>
  </si>
  <si>
    <t>Robot Design Judging Rooms</t>
  </si>
  <si>
    <t>Tournament Name</t>
  </si>
  <si>
    <t>Preferred Scheduling Method</t>
  </si>
  <si>
    <t>Interlaced</t>
  </si>
  <si>
    <t>Block</t>
  </si>
  <si>
    <t>Yes</t>
  </si>
  <si>
    <t>No</t>
  </si>
  <si>
    <t>Recommended Value</t>
  </si>
  <si>
    <t>LAM 221</t>
  </si>
  <si>
    <t>LAM 223</t>
  </si>
  <si>
    <t>Cat</t>
  </si>
  <si>
    <t>Dog</t>
  </si>
  <si>
    <t>Round Duration</t>
  </si>
  <si>
    <t>Practice</t>
  </si>
  <si>
    <t>Round 1</t>
  </si>
  <si>
    <t>Round 2</t>
  </si>
  <si>
    <t>Round 3</t>
  </si>
  <si>
    <t>Core Values Judging Room</t>
  </si>
  <si>
    <t>Table Round Name</t>
  </si>
  <si>
    <t>Estimated finishing time for table rounds</t>
  </si>
  <si>
    <t>Competition Tables</t>
  </si>
  <si>
    <t>Facility Information</t>
  </si>
  <si>
    <t>LAM 224</t>
  </si>
  <si>
    <t>Waffle</t>
  </si>
  <si>
    <t>In interlaced schedules teams alternate between judging and table rounds (until all judging is done)</t>
  </si>
  <si>
    <t>In block schedules teams attend all their judging consecutively; table rounds may happen before or after but not between</t>
  </si>
  <si>
    <t>Judging Logistics</t>
  </si>
  <si>
    <t>Team Count (from Team Information sheet)</t>
  </si>
  <si>
    <t>Insert Tournament Name Here</t>
  </si>
  <si>
    <t>Will all judges within a category watch the same first team as a baseline?</t>
  </si>
  <si>
    <t>Time between team judging sessions</t>
  </si>
  <si>
    <t>Judging room sets</t>
  </si>
  <si>
    <t>Minimum time between events for teams (min)</t>
  </si>
  <si>
    <t>Teams to judge consecutively before taking a break</t>
  </si>
  <si>
    <t>Judge break length (min)</t>
  </si>
  <si>
    <t>Judge lunch starts by</t>
  </si>
  <si>
    <t>Competition tables pairs</t>
  </si>
  <si>
    <t>Referee/emcee lunch starts by</t>
  </si>
  <si>
    <t>Length of the judge lunch (min)</t>
  </si>
  <si>
    <t>Length of the referee/emcee lunch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</si>
</sst>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DBD9D5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5" fillId="3" borderId="0" xfId="0" applyFont="1" applyFill="1" applyProtection="1"/>
    <xf numFmtId="0" fontId="6" fillId="3" borderId="0" xfId="0" applyFont="1" applyFill="1" applyAlignment="1" applyProtection="1">
      <alignment horizontal="right" vertical="center" indent="1"/>
    </xf>
    <xf numFmtId="0" fontId="4" fillId="3" borderId="0" xfId="0" applyFont="1" applyFill="1" applyAlignment="1" applyProtection="1">
      <alignment horizontal="center" vertical="center"/>
    </xf>
    <xf numFmtId="0" fontId="0" fillId="3" borderId="0" xfId="0" applyFill="1" applyProtection="1"/>
    <xf numFmtId="0" fontId="0" fillId="3" borderId="0" xfId="0" applyFont="1" applyFill="1" applyAlignment="1" applyProtection="1">
      <alignment horizontal="right" vertical="center" indent="1"/>
    </xf>
    <xf numFmtId="0" fontId="0" fillId="3" borderId="0" xfId="0" applyFill="1" applyBorder="1" applyAlignment="1" applyProtection="1">
      <alignment horizontal="center"/>
    </xf>
    <xf numFmtId="0" fontId="0" fillId="3" borderId="0" xfId="0" applyFill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18" fontId="5" fillId="3" borderId="0" xfId="0" applyNumberFormat="1" applyFont="1" applyFill="1" applyAlignment="1" applyProtection="1">
      <alignment horizontal="center" vertical="center"/>
    </xf>
    <xf numFmtId="0" fontId="0" fillId="3" borderId="0" xfId="0" applyFill="1" applyAlignment="1" applyProtection="1">
      <alignment horizontal="left"/>
    </xf>
    <xf numFmtId="0" fontId="1" fillId="3" borderId="0" xfId="0" applyFont="1" applyFill="1" applyAlignment="1" applyProtection="1">
      <alignment horizontal="right" vertical="center" indent="1"/>
    </xf>
    <xf numFmtId="0" fontId="0" fillId="3" borderId="0" xfId="0" applyFill="1" applyAlignment="1" applyProtection="1">
      <alignment horizontal="center"/>
    </xf>
    <xf numFmtId="0" fontId="1" fillId="3" borderId="0" xfId="0" applyFont="1" applyFill="1" applyAlignment="1" applyProtection="1">
      <alignment horizontal="center" vertical="center"/>
    </xf>
    <xf numFmtId="18" fontId="0" fillId="3" borderId="0" xfId="0" applyNumberFormat="1" applyFill="1" applyAlignment="1" applyProtection="1">
      <alignment horizontal="center"/>
    </xf>
    <xf numFmtId="0" fontId="0" fillId="3" borderId="0" xfId="0" applyFill="1" applyAlignment="1" applyProtection="1">
      <alignment horizontal="right" vertical="center" indent="1"/>
    </xf>
    <xf numFmtId="0" fontId="0" fillId="3" borderId="0" xfId="0" applyNumberFormat="1" applyFill="1" applyAlignment="1" applyProtection="1">
      <alignment horizontal="center" vertical="center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18" fontId="0" fillId="3" borderId="0" xfId="0" applyNumberFormat="1" applyFill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18" fontId="0" fillId="2" borderId="1" xfId="0" applyNumberFormat="1" applyFill="1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right" vertical="center" indent="1"/>
      <protection locked="0"/>
    </xf>
    <xf numFmtId="0" fontId="0" fillId="2" borderId="1" xfId="0" applyNumberFormat="1" applyFill="1" applyBorder="1" applyAlignment="1" applyProtection="1">
      <alignment horizontal="center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right" vertical="center" indent="1"/>
      <protection locked="0"/>
    </xf>
    <xf numFmtId="0" fontId="1" fillId="3" borderId="0" xfId="0" applyFont="1" applyFill="1" applyAlignment="1" applyProtection="1">
      <alignment horizontal="center"/>
    </xf>
  </cellXfs>
  <cellStyles count="1">
    <cellStyle name="Normal" xfId="0" builtinId="0"/>
  </cellStyles>
  <dxfs count="2">
    <dxf>
      <fill>
        <patternFill>
          <bgColor rgb="FFFF5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C204-67B9-4A37-A09E-1AFD2C0BD80D}">
  <dimension ref="A1:M91"/>
  <sheetViews>
    <sheetView tabSelected="1" topLeftCell="B1" workbookViewId="0">
      <selection activeCell="F30" sqref="F30"/>
    </sheetView>
  </sheetViews>
  <sheetFormatPr defaultRowHeight="14.6" x14ac:dyDescent="0.4"/>
  <cols>
    <col min="1" max="1" width="0" style="26" hidden="1" customWidth="1"/>
    <col min="2" max="2" width="69.07421875" style="30" customWidth="1"/>
    <col min="3" max="3" width="15.4609375" style="22" customWidth="1"/>
    <col min="4" max="4" width="21.765625" style="12" customWidth="1"/>
    <col min="5" max="6" width="9.23046875" style="26" customWidth="1"/>
    <col min="7" max="8" width="9.23046875" style="26"/>
    <col min="9" max="9" width="9.23046875" style="26" customWidth="1"/>
    <col min="10" max="10" width="23.61328125" style="26" customWidth="1"/>
    <col min="11" max="11" width="18.61328125" style="23" customWidth="1"/>
    <col min="12" max="12" width="29" style="23" customWidth="1"/>
    <col min="13" max="13" width="23.84375" style="23" customWidth="1"/>
    <col min="14" max="14" width="9.23046875" style="26"/>
    <col min="15" max="15" width="21.15234375" style="26" customWidth="1"/>
    <col min="16" max="16384" width="9.23046875" style="26"/>
  </cols>
  <sheetData>
    <row r="1" spans="1:13" s="6" customFormat="1" ht="18.45" x14ac:dyDescent="0.5">
      <c r="B1" s="7" t="s">
        <v>125</v>
      </c>
      <c r="C1" s="25" t="s">
        <v>152</v>
      </c>
      <c r="D1" s="25"/>
      <c r="E1" s="25"/>
      <c r="F1" s="25"/>
      <c r="G1" s="25"/>
      <c r="H1" s="25"/>
      <c r="I1" s="25"/>
      <c r="J1" s="25"/>
      <c r="K1" s="8"/>
      <c r="L1" s="8"/>
      <c r="M1" s="8"/>
    </row>
    <row r="2" spans="1:13" s="9" customFormat="1" ht="15.9" x14ac:dyDescent="0.4">
      <c r="B2" s="10" t="s">
        <v>151</v>
      </c>
      <c r="C2" s="11">
        <f>COUNTA('Team Information'!A:A) - COUNTA('Team Information'!A1)</f>
        <v>19</v>
      </c>
      <c r="D2" s="12"/>
      <c r="E2" s="13" t="s">
        <v>143</v>
      </c>
      <c r="F2" s="13"/>
      <c r="G2" s="13"/>
      <c r="H2" s="13"/>
      <c r="I2" s="13"/>
      <c r="J2" s="14">
        <v>0.63541666666666663</v>
      </c>
      <c r="K2" s="12"/>
      <c r="L2" s="12"/>
      <c r="M2" s="12"/>
    </row>
    <row r="3" spans="1:13" s="9" customFormat="1" x14ac:dyDescent="0.4">
      <c r="B3" s="10"/>
      <c r="C3" s="11"/>
      <c r="D3" s="12"/>
      <c r="K3" s="12"/>
      <c r="L3" s="12"/>
      <c r="M3" s="12"/>
    </row>
    <row r="4" spans="1:13" s="9" customFormat="1" x14ac:dyDescent="0.4">
      <c r="B4" s="10"/>
      <c r="C4" s="11"/>
      <c r="D4" s="12"/>
      <c r="K4" s="12"/>
      <c r="L4" s="12"/>
      <c r="M4" s="12"/>
    </row>
    <row r="5" spans="1:13" s="9" customFormat="1" x14ac:dyDescent="0.4">
      <c r="A5" s="9" t="s">
        <v>127</v>
      </c>
      <c r="B5" s="10" t="s">
        <v>126</v>
      </c>
      <c r="C5" s="28" t="s">
        <v>127</v>
      </c>
      <c r="D5" s="12"/>
      <c r="E5" s="9" t="s">
        <v>127</v>
      </c>
      <c r="F5" s="9" t="s">
        <v>128</v>
      </c>
      <c r="G5" s="15" t="s">
        <v>148</v>
      </c>
      <c r="H5" s="15"/>
      <c r="I5" s="15"/>
      <c r="J5" s="15"/>
      <c r="K5" s="15"/>
      <c r="L5" s="15"/>
      <c r="M5" s="15"/>
    </row>
    <row r="6" spans="1:13" s="9" customFormat="1" x14ac:dyDescent="0.4">
      <c r="A6" s="9" t="s">
        <v>128</v>
      </c>
      <c r="B6" s="10" t="s">
        <v>156</v>
      </c>
      <c r="C6" s="28">
        <v>12.5</v>
      </c>
      <c r="D6" s="12"/>
      <c r="G6" s="15" t="s">
        <v>149</v>
      </c>
      <c r="H6" s="15"/>
      <c r="I6" s="15"/>
      <c r="J6" s="15"/>
      <c r="K6" s="15"/>
      <c r="L6" s="15"/>
      <c r="M6" s="15"/>
    </row>
    <row r="7" spans="1:13" s="9" customFormat="1" x14ac:dyDescent="0.4">
      <c r="B7" s="16"/>
      <c r="C7" s="17"/>
      <c r="D7" s="12"/>
      <c r="K7" s="12"/>
      <c r="L7" s="12"/>
      <c r="M7" s="12"/>
    </row>
    <row r="8" spans="1:13" s="9" customFormat="1" x14ac:dyDescent="0.4">
      <c r="B8" s="16" t="s">
        <v>150</v>
      </c>
      <c r="C8" s="17"/>
      <c r="D8" s="18" t="s">
        <v>131</v>
      </c>
      <c r="K8" s="12"/>
      <c r="L8" s="12"/>
      <c r="M8" s="12"/>
    </row>
    <row r="9" spans="1:13" s="9" customFormat="1" x14ac:dyDescent="0.4">
      <c r="B9" s="10" t="s">
        <v>155</v>
      </c>
      <c r="C9" s="28">
        <v>2</v>
      </c>
      <c r="D9" s="12">
        <f>CEILING(C2/12, 1)</f>
        <v>2</v>
      </c>
      <c r="K9" s="12"/>
      <c r="L9" s="12"/>
      <c r="M9" s="12"/>
    </row>
    <row r="10" spans="1:13" s="9" customFormat="1" x14ac:dyDescent="0.4">
      <c r="A10" s="9" t="s">
        <v>129</v>
      </c>
      <c r="B10" s="10" t="s">
        <v>153</v>
      </c>
      <c r="C10" s="28" t="s">
        <v>129</v>
      </c>
      <c r="D10" s="12" t="str">
        <f>IF(OR(MOD(C2, 2), C9 &gt; 2), "Yes", "No")</f>
        <v>Yes</v>
      </c>
      <c r="K10" s="12"/>
      <c r="L10" s="12"/>
      <c r="M10" s="12"/>
    </row>
    <row r="11" spans="1:13" s="9" customFormat="1" x14ac:dyDescent="0.4">
      <c r="A11" s="9" t="s">
        <v>130</v>
      </c>
      <c r="B11" s="10" t="s">
        <v>154</v>
      </c>
      <c r="C11" s="28">
        <v>17.5</v>
      </c>
      <c r="D11" s="12">
        <v>17.5</v>
      </c>
      <c r="K11" s="12"/>
      <c r="L11" s="12"/>
      <c r="M11" s="12"/>
    </row>
    <row r="12" spans="1:13" s="9" customFormat="1" x14ac:dyDescent="0.4">
      <c r="B12" s="10" t="s">
        <v>157</v>
      </c>
      <c r="C12" s="28">
        <v>3</v>
      </c>
      <c r="D12" s="12">
        <v>3</v>
      </c>
      <c r="K12" s="12"/>
      <c r="L12" s="12"/>
      <c r="M12" s="12"/>
    </row>
    <row r="13" spans="1:13" s="9" customFormat="1" x14ac:dyDescent="0.4">
      <c r="B13" s="10" t="s">
        <v>158</v>
      </c>
      <c r="C13" s="28">
        <v>7.5</v>
      </c>
      <c r="D13" s="12">
        <f>MAX(C12*(20 - C11), 0)</f>
        <v>7.5</v>
      </c>
      <c r="K13" s="12"/>
      <c r="L13" s="12"/>
      <c r="M13" s="12"/>
    </row>
    <row r="14" spans="1:13" s="9" customFormat="1" x14ac:dyDescent="0.4">
      <c r="B14" s="10" t="s">
        <v>159</v>
      </c>
      <c r="C14" s="29">
        <v>0.54166666666666663</v>
      </c>
      <c r="D14" s="19">
        <v>0.54166666666666663</v>
      </c>
      <c r="K14" s="12"/>
      <c r="L14" s="12"/>
      <c r="M14" s="12"/>
    </row>
    <row r="15" spans="1:13" s="9" customFormat="1" x14ac:dyDescent="0.4">
      <c r="B15" s="10" t="s">
        <v>162</v>
      </c>
      <c r="C15" s="28">
        <v>30</v>
      </c>
      <c r="D15" s="12">
        <v>30</v>
      </c>
      <c r="K15" s="18"/>
      <c r="L15" s="18"/>
      <c r="M15" s="18"/>
    </row>
    <row r="16" spans="1:13" s="9" customFormat="1" x14ac:dyDescent="0.4">
      <c r="B16" s="20"/>
      <c r="C16" s="17"/>
      <c r="D16" s="12"/>
      <c r="K16" s="12"/>
      <c r="L16" s="12"/>
      <c r="M16" s="12"/>
    </row>
    <row r="17" spans="2:13" s="9" customFormat="1" x14ac:dyDescent="0.4">
      <c r="B17" s="16" t="s">
        <v>144</v>
      </c>
      <c r="C17" s="17"/>
      <c r="D17" s="12"/>
      <c r="K17" s="12"/>
      <c r="L17" s="12"/>
      <c r="M17" s="12"/>
    </row>
    <row r="18" spans="2:13" s="9" customFormat="1" x14ac:dyDescent="0.4">
      <c r="B18" s="10" t="s">
        <v>160</v>
      </c>
      <c r="C18" s="28">
        <v>3</v>
      </c>
      <c r="D18" s="12">
        <f>CEILING((3*D28)/(D11+D13/D12), 1)</f>
        <v>2</v>
      </c>
      <c r="K18" s="12"/>
      <c r="L18" s="12"/>
      <c r="M18" s="12"/>
    </row>
    <row r="19" spans="2:13" s="9" customFormat="1" x14ac:dyDescent="0.4">
      <c r="B19" s="10" t="s">
        <v>161</v>
      </c>
      <c r="C19" s="29">
        <v>0.54166666666666663</v>
      </c>
      <c r="D19" s="19">
        <v>0.54166666666666663</v>
      </c>
      <c r="K19" s="12"/>
      <c r="L19" s="12"/>
      <c r="M19" s="12"/>
    </row>
    <row r="20" spans="2:13" s="9" customFormat="1" x14ac:dyDescent="0.4">
      <c r="B20" s="10" t="s">
        <v>163</v>
      </c>
      <c r="C20" s="31">
        <v>45</v>
      </c>
      <c r="D20" s="21">
        <v>45</v>
      </c>
      <c r="K20" s="12"/>
      <c r="L20" s="12"/>
      <c r="M20" s="12"/>
    </row>
    <row r="21" spans="2:13" s="9" customFormat="1" x14ac:dyDescent="0.4">
      <c r="B21" s="20"/>
      <c r="C21" s="17"/>
      <c r="D21" s="12"/>
      <c r="K21" s="12"/>
      <c r="L21" s="12"/>
      <c r="M21" s="12"/>
    </row>
    <row r="22" spans="2:13" s="9" customFormat="1" x14ac:dyDescent="0.4">
      <c r="B22" s="16" t="s">
        <v>145</v>
      </c>
      <c r="C22" s="17"/>
      <c r="D22" s="12"/>
      <c r="K22" s="12"/>
      <c r="L22" s="12"/>
      <c r="M22" s="12"/>
    </row>
    <row r="23" spans="2:13" s="22" customFormat="1" x14ac:dyDescent="0.4">
      <c r="B23" s="10" t="s">
        <v>123</v>
      </c>
      <c r="C23" s="24" t="s">
        <v>132</v>
      </c>
      <c r="D23" s="23" t="s">
        <v>133</v>
      </c>
      <c r="E23" s="22" t="s">
        <v>146</v>
      </c>
      <c r="K23" s="23"/>
      <c r="L23" s="23"/>
      <c r="M23" s="23"/>
    </row>
    <row r="24" spans="2:13" s="22" customFormat="1" x14ac:dyDescent="0.4">
      <c r="B24" s="10" t="s">
        <v>124</v>
      </c>
      <c r="C24" s="22">
        <v>101</v>
      </c>
      <c r="D24" s="23">
        <v>103</v>
      </c>
      <c r="E24" s="22">
        <v>104</v>
      </c>
      <c r="K24" s="23"/>
      <c r="L24" s="23"/>
      <c r="M24" s="23"/>
    </row>
    <row r="25" spans="2:13" s="22" customFormat="1" x14ac:dyDescent="0.4">
      <c r="B25" s="10" t="s">
        <v>141</v>
      </c>
      <c r="C25" s="22" t="s">
        <v>134</v>
      </c>
      <c r="D25" s="23" t="s">
        <v>135</v>
      </c>
      <c r="E25" s="22" t="s">
        <v>147</v>
      </c>
      <c r="K25" s="23"/>
      <c r="L25" s="23"/>
      <c r="M25" s="23"/>
    </row>
    <row r="26" spans="2:13" s="9" customFormat="1" x14ac:dyDescent="0.4">
      <c r="B26" s="20"/>
      <c r="C26" s="17"/>
      <c r="D26" s="12"/>
      <c r="K26" s="12"/>
      <c r="L26" s="12"/>
      <c r="M26" s="12"/>
    </row>
    <row r="27" spans="2:13" s="9" customFormat="1" x14ac:dyDescent="0.4">
      <c r="B27" s="16" t="s">
        <v>142</v>
      </c>
      <c r="C27" s="34" t="s">
        <v>136</v>
      </c>
      <c r="D27" s="12"/>
      <c r="K27" s="12"/>
      <c r="L27" s="12"/>
      <c r="M27" s="12"/>
    </row>
    <row r="28" spans="2:13" x14ac:dyDescent="0.4">
      <c r="B28" s="30" t="s">
        <v>137</v>
      </c>
      <c r="C28" s="32">
        <v>10</v>
      </c>
      <c r="D28" s="12">
        <v>10</v>
      </c>
    </row>
    <row r="29" spans="2:13" x14ac:dyDescent="0.4">
      <c r="B29" s="30" t="s">
        <v>138</v>
      </c>
      <c r="C29" s="22">
        <v>10</v>
      </c>
      <c r="D29" s="12">
        <v>10</v>
      </c>
    </row>
    <row r="30" spans="2:13" x14ac:dyDescent="0.4">
      <c r="B30" s="30" t="s">
        <v>139</v>
      </c>
      <c r="C30" s="22">
        <v>8</v>
      </c>
      <c r="D30" s="12">
        <f>IF(ISBLANK(B30),"",8)</f>
        <v>8</v>
      </c>
    </row>
    <row r="31" spans="2:13" x14ac:dyDescent="0.4">
      <c r="B31" s="30" t="s">
        <v>140</v>
      </c>
      <c r="C31" s="22">
        <v>8</v>
      </c>
      <c r="D31" s="12">
        <f t="shared" ref="D31:D91" si="0">IF(ISBLANK(B31),"",8)</f>
        <v>8</v>
      </c>
    </row>
    <row r="32" spans="2:13" x14ac:dyDescent="0.4">
      <c r="D32" s="12" t="str">
        <f t="shared" si="0"/>
        <v/>
      </c>
    </row>
    <row r="33" spans="2:7" x14ac:dyDescent="0.4">
      <c r="D33" s="12" t="str">
        <f t="shared" si="0"/>
        <v/>
      </c>
    </row>
    <row r="34" spans="2:7" x14ac:dyDescent="0.4">
      <c r="B34" s="33"/>
      <c r="C34" s="27"/>
      <c r="D34" s="12" t="str">
        <f t="shared" si="0"/>
        <v/>
      </c>
    </row>
    <row r="35" spans="2:7" x14ac:dyDescent="0.4">
      <c r="B35" s="33"/>
      <c r="C35" s="27"/>
      <c r="D35" s="12" t="str">
        <f t="shared" si="0"/>
        <v/>
      </c>
      <c r="E35" s="27"/>
      <c r="F35" s="27"/>
      <c r="G35" s="27"/>
    </row>
    <row r="36" spans="2:7" x14ac:dyDescent="0.4">
      <c r="B36" s="33"/>
      <c r="C36" s="27"/>
      <c r="D36" s="12" t="str">
        <f t="shared" si="0"/>
        <v/>
      </c>
      <c r="E36" s="27"/>
      <c r="F36" s="27"/>
      <c r="G36" s="27"/>
    </row>
    <row r="37" spans="2:7" x14ac:dyDescent="0.4">
      <c r="B37" s="33"/>
      <c r="C37" s="27"/>
      <c r="D37" s="12" t="str">
        <f t="shared" si="0"/>
        <v/>
      </c>
      <c r="E37" s="27"/>
      <c r="F37" s="27"/>
      <c r="G37" s="27"/>
    </row>
    <row r="38" spans="2:7" x14ac:dyDescent="0.4">
      <c r="B38" s="33"/>
      <c r="C38" s="27"/>
      <c r="D38" s="12" t="str">
        <f t="shared" si="0"/>
        <v/>
      </c>
    </row>
    <row r="39" spans="2:7" x14ac:dyDescent="0.4">
      <c r="D39" s="12" t="str">
        <f t="shared" si="0"/>
        <v/>
      </c>
    </row>
    <row r="40" spans="2:7" x14ac:dyDescent="0.4">
      <c r="D40" s="12" t="str">
        <f t="shared" si="0"/>
        <v/>
      </c>
    </row>
    <row r="41" spans="2:7" x14ac:dyDescent="0.4">
      <c r="D41" s="12" t="str">
        <f t="shared" si="0"/>
        <v/>
      </c>
    </row>
    <row r="42" spans="2:7" x14ac:dyDescent="0.4">
      <c r="D42" s="12" t="str">
        <f t="shared" si="0"/>
        <v/>
      </c>
    </row>
    <row r="43" spans="2:7" x14ac:dyDescent="0.4">
      <c r="D43" s="12" t="str">
        <f t="shared" si="0"/>
        <v/>
      </c>
    </row>
    <row r="44" spans="2:7" x14ac:dyDescent="0.4">
      <c r="D44" s="12" t="str">
        <f t="shared" si="0"/>
        <v/>
      </c>
    </row>
    <row r="45" spans="2:7" x14ac:dyDescent="0.4">
      <c r="D45" s="12" t="str">
        <f t="shared" si="0"/>
        <v/>
      </c>
    </row>
    <row r="46" spans="2:7" x14ac:dyDescent="0.4">
      <c r="D46" s="12" t="str">
        <f t="shared" si="0"/>
        <v/>
      </c>
    </row>
    <row r="47" spans="2:7" x14ac:dyDescent="0.4">
      <c r="D47" s="12" t="str">
        <f t="shared" si="0"/>
        <v/>
      </c>
    </row>
    <row r="48" spans="2:7" x14ac:dyDescent="0.4">
      <c r="D48" s="12" t="str">
        <f t="shared" si="0"/>
        <v/>
      </c>
    </row>
    <row r="49" spans="4:4" x14ac:dyDescent="0.4">
      <c r="D49" s="12" t="str">
        <f t="shared" si="0"/>
        <v/>
      </c>
    </row>
    <row r="50" spans="4:4" x14ac:dyDescent="0.4">
      <c r="D50" s="12" t="str">
        <f t="shared" si="0"/>
        <v/>
      </c>
    </row>
    <row r="51" spans="4:4" x14ac:dyDescent="0.4">
      <c r="D51" s="12" t="str">
        <f t="shared" si="0"/>
        <v/>
      </c>
    </row>
    <row r="52" spans="4:4" x14ac:dyDescent="0.4">
      <c r="D52" s="12" t="str">
        <f t="shared" si="0"/>
        <v/>
      </c>
    </row>
    <row r="53" spans="4:4" x14ac:dyDescent="0.4">
      <c r="D53" s="12" t="str">
        <f t="shared" si="0"/>
        <v/>
      </c>
    </row>
    <row r="54" spans="4:4" x14ac:dyDescent="0.4">
      <c r="D54" s="12" t="str">
        <f t="shared" si="0"/>
        <v/>
      </c>
    </row>
    <row r="55" spans="4:4" x14ac:dyDescent="0.4">
      <c r="D55" s="12" t="str">
        <f t="shared" si="0"/>
        <v/>
      </c>
    </row>
    <row r="56" spans="4:4" x14ac:dyDescent="0.4">
      <c r="D56" s="12" t="str">
        <f t="shared" si="0"/>
        <v/>
      </c>
    </row>
    <row r="57" spans="4:4" x14ac:dyDescent="0.4">
      <c r="D57" s="12" t="str">
        <f t="shared" si="0"/>
        <v/>
      </c>
    </row>
    <row r="58" spans="4:4" x14ac:dyDescent="0.4">
      <c r="D58" s="12" t="str">
        <f t="shared" si="0"/>
        <v/>
      </c>
    </row>
    <row r="59" spans="4:4" x14ac:dyDescent="0.4">
      <c r="D59" s="12" t="str">
        <f t="shared" si="0"/>
        <v/>
      </c>
    </row>
    <row r="60" spans="4:4" x14ac:dyDescent="0.4">
      <c r="D60" s="12" t="str">
        <f t="shared" si="0"/>
        <v/>
      </c>
    </row>
    <row r="61" spans="4:4" x14ac:dyDescent="0.4">
      <c r="D61" s="12" t="str">
        <f t="shared" si="0"/>
        <v/>
      </c>
    </row>
    <row r="62" spans="4:4" x14ac:dyDescent="0.4">
      <c r="D62" s="12" t="str">
        <f t="shared" si="0"/>
        <v/>
      </c>
    </row>
    <row r="63" spans="4:4" x14ac:dyDescent="0.4">
      <c r="D63" s="12" t="str">
        <f t="shared" si="0"/>
        <v/>
      </c>
    </row>
    <row r="64" spans="4:4" x14ac:dyDescent="0.4">
      <c r="D64" s="12" t="str">
        <f t="shared" si="0"/>
        <v/>
      </c>
    </row>
    <row r="65" spans="4:4" x14ac:dyDescent="0.4">
      <c r="D65" s="12" t="str">
        <f t="shared" si="0"/>
        <v/>
      </c>
    </row>
    <row r="66" spans="4:4" x14ac:dyDescent="0.4">
      <c r="D66" s="12" t="str">
        <f t="shared" si="0"/>
        <v/>
      </c>
    </row>
    <row r="67" spans="4:4" x14ac:dyDescent="0.4">
      <c r="D67" s="12" t="str">
        <f t="shared" si="0"/>
        <v/>
      </c>
    </row>
    <row r="68" spans="4:4" x14ac:dyDescent="0.4">
      <c r="D68" s="12" t="str">
        <f t="shared" si="0"/>
        <v/>
      </c>
    </row>
    <row r="69" spans="4:4" x14ac:dyDescent="0.4">
      <c r="D69" s="12" t="str">
        <f t="shared" si="0"/>
        <v/>
      </c>
    </row>
    <row r="70" spans="4:4" x14ac:dyDescent="0.4">
      <c r="D70" s="12" t="str">
        <f t="shared" si="0"/>
        <v/>
      </c>
    </row>
    <row r="71" spans="4:4" x14ac:dyDescent="0.4">
      <c r="D71" s="12" t="str">
        <f t="shared" si="0"/>
        <v/>
      </c>
    </row>
    <row r="72" spans="4:4" x14ac:dyDescent="0.4">
      <c r="D72" s="12" t="str">
        <f t="shared" si="0"/>
        <v/>
      </c>
    </row>
    <row r="73" spans="4:4" x14ac:dyDescent="0.4">
      <c r="D73" s="12" t="str">
        <f t="shared" si="0"/>
        <v/>
      </c>
    </row>
    <row r="74" spans="4:4" x14ac:dyDescent="0.4">
      <c r="D74" s="12" t="str">
        <f t="shared" si="0"/>
        <v/>
      </c>
    </row>
    <row r="75" spans="4:4" x14ac:dyDescent="0.4">
      <c r="D75" s="12" t="str">
        <f t="shared" si="0"/>
        <v/>
      </c>
    </row>
    <row r="76" spans="4:4" x14ac:dyDescent="0.4">
      <c r="D76" s="12" t="str">
        <f t="shared" si="0"/>
        <v/>
      </c>
    </row>
    <row r="77" spans="4:4" x14ac:dyDescent="0.4">
      <c r="D77" s="12" t="str">
        <f t="shared" si="0"/>
        <v/>
      </c>
    </row>
    <row r="78" spans="4:4" x14ac:dyDescent="0.4">
      <c r="D78" s="12" t="str">
        <f t="shared" si="0"/>
        <v/>
      </c>
    </row>
    <row r="79" spans="4:4" x14ac:dyDescent="0.4">
      <c r="D79" s="12" t="str">
        <f t="shared" si="0"/>
        <v/>
      </c>
    </row>
    <row r="80" spans="4:4" x14ac:dyDescent="0.4">
      <c r="D80" s="12" t="str">
        <f t="shared" si="0"/>
        <v/>
      </c>
    </row>
    <row r="81" spans="4:4" x14ac:dyDescent="0.4">
      <c r="D81" s="12" t="str">
        <f t="shared" si="0"/>
        <v/>
      </c>
    </row>
    <row r="82" spans="4:4" x14ac:dyDescent="0.4">
      <c r="D82" s="12" t="str">
        <f t="shared" si="0"/>
        <v/>
      </c>
    </row>
    <row r="83" spans="4:4" x14ac:dyDescent="0.4">
      <c r="D83" s="12" t="str">
        <f t="shared" si="0"/>
        <v/>
      </c>
    </row>
    <row r="84" spans="4:4" x14ac:dyDescent="0.4">
      <c r="D84" s="12" t="str">
        <f t="shared" si="0"/>
        <v/>
      </c>
    </row>
    <row r="85" spans="4:4" x14ac:dyDescent="0.4">
      <c r="D85" s="12" t="str">
        <f t="shared" si="0"/>
        <v/>
      </c>
    </row>
    <row r="86" spans="4:4" x14ac:dyDescent="0.4">
      <c r="D86" s="12" t="str">
        <f t="shared" si="0"/>
        <v/>
      </c>
    </row>
    <row r="87" spans="4:4" x14ac:dyDescent="0.4">
      <c r="D87" s="12" t="str">
        <f t="shared" si="0"/>
        <v/>
      </c>
    </row>
    <row r="88" spans="4:4" x14ac:dyDescent="0.4">
      <c r="D88" s="12" t="str">
        <f t="shared" si="0"/>
        <v/>
      </c>
    </row>
    <row r="89" spans="4:4" x14ac:dyDescent="0.4">
      <c r="D89" s="12" t="str">
        <f t="shared" si="0"/>
        <v/>
      </c>
    </row>
    <row r="90" spans="4:4" x14ac:dyDescent="0.4">
      <c r="D90" s="12" t="str">
        <f t="shared" si="0"/>
        <v/>
      </c>
    </row>
    <row r="91" spans="4:4" x14ac:dyDescent="0.4">
      <c r="D91" s="12" t="str">
        <f t="shared" si="0"/>
        <v/>
      </c>
    </row>
  </sheetData>
  <sheetProtection selectLockedCells="1"/>
  <mergeCells count="4">
    <mergeCell ref="E2:I2"/>
    <mergeCell ref="C1:J1"/>
    <mergeCell ref="G5:M5"/>
    <mergeCell ref="G6:M6"/>
  </mergeCells>
  <conditionalFormatting sqref="A23:XFD25">
    <cfRule type="expression" dxfId="1" priority="1">
      <formula>AND(COLUMN() &gt; 2, COLUMN()  - 3 &lt; $C$9, NOT(ISBLANK(A23)))</formula>
    </cfRule>
    <cfRule type="expression" dxfId="0" priority="2">
      <formula>OR(AND(COLUMN() &gt; 2, COLUMN() - 3 &lt; $C$9), AND(COLUMN() - 2 &gt; $C$9, NOT(ISBLANK(A23))))</formula>
    </cfRule>
  </conditionalFormatting>
  <dataValidations count="4">
    <dataValidation operator="greaterThan" allowBlank="1" showInputMessage="1" showErrorMessage="1" sqref="C9" xr:uid="{89518C4B-27B2-4715-A0BA-F312DA5AD59B}"/>
    <dataValidation type="list" allowBlank="1" showInputMessage="1" showErrorMessage="1" sqref="C7:C8" xr:uid="{57FDDBA6-2749-49A3-96A3-1C8B590880D7}">
      <formula1>$E$5:$F$5</formula1>
    </dataValidation>
    <dataValidation type="list" allowBlank="1" showInputMessage="1" showErrorMessage="1" sqref="C10" xr:uid="{5879EE66-4967-44A2-93D4-FE7A9C52688F}">
      <formula1>$A$10:$A$11</formula1>
    </dataValidation>
    <dataValidation type="list" allowBlank="1" showInputMessage="1" showErrorMessage="1" sqref="C5" xr:uid="{03703722-C117-4835-953B-D121D1B9F5E5}">
      <formula1>$A$5:$A$6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CAAB-1EC5-4403-982B-B9B521959E3F}">
  <dimension ref="A1:L22"/>
  <sheetViews>
    <sheetView workbookViewId="0">
      <selection activeCell="A40" sqref="A40"/>
    </sheetView>
  </sheetViews>
  <sheetFormatPr defaultRowHeight="14.6" x14ac:dyDescent="0.4"/>
  <cols>
    <col min="1" max="1" width="16.921875" style="3" customWidth="1"/>
    <col min="2" max="2" width="33" style="3" customWidth="1"/>
    <col min="3" max="3" width="20.765625" style="3" customWidth="1"/>
    <col min="4" max="4" width="18.23046875" style="3" customWidth="1"/>
    <col min="5" max="5" width="9.23046875" style="3"/>
    <col min="6" max="6" width="19.53515625" style="3" bestFit="1" customWidth="1"/>
    <col min="7" max="7" width="10.84375" style="3" customWidth="1"/>
    <col min="8" max="8" width="11" style="3" customWidth="1"/>
    <col min="9" max="9" width="9.23046875" style="3" customWidth="1"/>
    <col min="10" max="10" width="21.921875" style="3" customWidth="1"/>
    <col min="11" max="11" width="26.3828125" style="3" customWidth="1"/>
    <col min="12" max="12" width="28.69140625" style="3" customWidth="1"/>
    <col min="13" max="16384" width="9.23046875" style="3"/>
  </cols>
  <sheetData>
    <row r="1" spans="1:12" x14ac:dyDescent="0.4">
      <c r="A1" s="4" t="s">
        <v>0</v>
      </c>
      <c r="B1" s="4" t="s">
        <v>1</v>
      </c>
      <c r="C1" s="4" t="s">
        <v>2</v>
      </c>
      <c r="D1" s="4" t="s">
        <v>3</v>
      </c>
      <c r="F1" s="4"/>
      <c r="G1" s="4"/>
      <c r="H1" s="4"/>
      <c r="J1" s="4"/>
      <c r="K1" s="4"/>
      <c r="L1" s="4"/>
    </row>
    <row r="2" spans="1:12" x14ac:dyDescent="0.4">
      <c r="A2" s="3">
        <v>16935</v>
      </c>
      <c r="B2" s="2" t="s">
        <v>6</v>
      </c>
      <c r="C2" s="2" t="s">
        <v>23</v>
      </c>
      <c r="D2" s="2" t="s">
        <v>42</v>
      </c>
      <c r="G2" s="5"/>
      <c r="H2" s="5"/>
    </row>
    <row r="3" spans="1:12" x14ac:dyDescent="0.4">
      <c r="A3" s="3">
        <v>2463</v>
      </c>
      <c r="B3" s="2" t="s">
        <v>7</v>
      </c>
      <c r="C3" s="2" t="s">
        <v>24</v>
      </c>
      <c r="D3" s="2" t="s">
        <v>43</v>
      </c>
      <c r="G3" s="5"/>
      <c r="H3" s="5"/>
    </row>
    <row r="4" spans="1:12" x14ac:dyDescent="0.4">
      <c r="A4" s="3">
        <v>33754</v>
      </c>
      <c r="B4" s="2" t="s">
        <v>9</v>
      </c>
      <c r="C4" s="2" t="s">
        <v>25</v>
      </c>
      <c r="D4" s="2" t="s">
        <v>44</v>
      </c>
    </row>
    <row r="5" spans="1:12" x14ac:dyDescent="0.4">
      <c r="A5" s="3">
        <v>20996</v>
      </c>
      <c r="B5" s="2" t="s">
        <v>8</v>
      </c>
      <c r="C5" s="2" t="s">
        <v>26</v>
      </c>
      <c r="D5" s="2" t="s">
        <v>45</v>
      </c>
    </row>
    <row r="6" spans="1:12" x14ac:dyDescent="0.4">
      <c r="A6" s="3">
        <v>10666</v>
      </c>
      <c r="B6" s="2" t="s">
        <v>10</v>
      </c>
      <c r="C6" s="2" t="s">
        <v>27</v>
      </c>
      <c r="D6" s="2" t="s">
        <v>46</v>
      </c>
    </row>
    <row r="7" spans="1:12" x14ac:dyDescent="0.4">
      <c r="A7" s="3">
        <v>28868</v>
      </c>
      <c r="B7" s="2" t="s">
        <v>21</v>
      </c>
      <c r="C7" s="2" t="s">
        <v>28</v>
      </c>
      <c r="D7" s="2" t="s">
        <v>47</v>
      </c>
    </row>
    <row r="8" spans="1:12" x14ac:dyDescent="0.4">
      <c r="A8" s="3">
        <v>24652</v>
      </c>
      <c r="B8" s="2" t="s">
        <v>11</v>
      </c>
      <c r="C8" s="2" t="s">
        <v>29</v>
      </c>
      <c r="D8" s="2" t="s">
        <v>48</v>
      </c>
    </row>
    <row r="9" spans="1:12" x14ac:dyDescent="0.4">
      <c r="A9" s="3">
        <v>31946</v>
      </c>
      <c r="B9" s="2" t="s">
        <v>12</v>
      </c>
      <c r="C9" s="2" t="s">
        <v>30</v>
      </c>
      <c r="D9" s="2" t="s">
        <v>49</v>
      </c>
    </row>
    <row r="10" spans="1:12" x14ac:dyDescent="0.4">
      <c r="A10" s="3">
        <v>1542</v>
      </c>
      <c r="B10" s="2" t="s">
        <v>13</v>
      </c>
      <c r="C10" s="2" t="s">
        <v>31</v>
      </c>
      <c r="D10" s="2" t="s">
        <v>50</v>
      </c>
    </row>
    <row r="11" spans="1:12" x14ac:dyDescent="0.4">
      <c r="A11" s="3">
        <v>49523</v>
      </c>
      <c r="B11" s="2" t="s">
        <v>14</v>
      </c>
      <c r="C11" s="2" t="s">
        <v>32</v>
      </c>
      <c r="D11" s="2" t="s">
        <v>51</v>
      </c>
    </row>
    <row r="12" spans="1:12" x14ac:dyDescent="0.4">
      <c r="A12" s="3">
        <v>19885</v>
      </c>
      <c r="B12" s="2" t="s">
        <v>15</v>
      </c>
      <c r="C12" s="2" t="s">
        <v>33</v>
      </c>
      <c r="D12" s="2" t="s">
        <v>52</v>
      </c>
    </row>
    <row r="13" spans="1:12" x14ac:dyDescent="0.4">
      <c r="A13" s="3">
        <v>41793</v>
      </c>
      <c r="B13" s="2" t="s">
        <v>16</v>
      </c>
      <c r="C13" s="2" t="s">
        <v>34</v>
      </c>
      <c r="D13" s="2" t="s">
        <v>53</v>
      </c>
    </row>
    <row r="14" spans="1:12" x14ac:dyDescent="0.4">
      <c r="A14" s="3">
        <v>42066</v>
      </c>
      <c r="B14" s="2" t="s">
        <v>4</v>
      </c>
      <c r="C14" s="2" t="s">
        <v>35</v>
      </c>
      <c r="D14" s="2" t="s">
        <v>54</v>
      </c>
    </row>
    <row r="15" spans="1:12" x14ac:dyDescent="0.4">
      <c r="A15" s="3">
        <v>2932</v>
      </c>
      <c r="B15" s="2" t="s">
        <v>17</v>
      </c>
      <c r="C15" s="2" t="s">
        <v>36</v>
      </c>
      <c r="D15" s="2" t="s">
        <v>55</v>
      </c>
    </row>
    <row r="16" spans="1:12" x14ac:dyDescent="0.4">
      <c r="A16" s="3">
        <v>505</v>
      </c>
      <c r="B16" s="2" t="s">
        <v>22</v>
      </c>
      <c r="C16" s="2" t="s">
        <v>37</v>
      </c>
      <c r="D16" s="2" t="s">
        <v>56</v>
      </c>
    </row>
    <row r="17" spans="1:4" x14ac:dyDescent="0.4">
      <c r="A17" s="3">
        <v>3036</v>
      </c>
      <c r="B17" s="2" t="s">
        <v>20</v>
      </c>
      <c r="C17" s="2" t="s">
        <v>38</v>
      </c>
      <c r="D17" s="2" t="s">
        <v>57</v>
      </c>
    </row>
    <row r="18" spans="1:4" x14ac:dyDescent="0.4">
      <c r="A18" s="3">
        <v>46007</v>
      </c>
      <c r="B18" s="2" t="s">
        <v>5</v>
      </c>
      <c r="C18" s="2" t="s">
        <v>39</v>
      </c>
      <c r="D18" s="2" t="s">
        <v>58</v>
      </c>
    </row>
    <row r="19" spans="1:4" x14ac:dyDescent="0.4">
      <c r="A19" s="3">
        <v>23932</v>
      </c>
      <c r="B19" s="2" t="s">
        <v>19</v>
      </c>
      <c r="C19" s="2" t="s">
        <v>40</v>
      </c>
      <c r="D19" s="2" t="s">
        <v>59</v>
      </c>
    </row>
    <row r="20" spans="1:4" x14ac:dyDescent="0.4">
      <c r="A20" s="3">
        <v>31303</v>
      </c>
      <c r="B20" s="2" t="s">
        <v>18</v>
      </c>
      <c r="C20" s="2" t="s">
        <v>41</v>
      </c>
      <c r="D20" s="2" t="s">
        <v>60</v>
      </c>
    </row>
    <row r="21" spans="1:4" x14ac:dyDescent="0.4">
      <c r="C21" s="1"/>
      <c r="D21" s="2"/>
    </row>
    <row r="22" spans="1:4" x14ac:dyDescent="0.4">
      <c r="C2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D811-FE45-4D2B-8513-E9BEFCE556CD}">
  <dimension ref="A1:D41"/>
  <sheetViews>
    <sheetView workbookViewId="0">
      <selection activeCell="F22" sqref="F22"/>
    </sheetView>
  </sheetViews>
  <sheetFormatPr defaultRowHeight="14.6" x14ac:dyDescent="0.4"/>
  <cols>
    <col min="1" max="1" width="12.69140625" style="3" bestFit="1" customWidth="1"/>
    <col min="2" max="2" width="36.53515625" style="3" customWidth="1"/>
    <col min="3" max="3" width="20.61328125" style="3" customWidth="1"/>
    <col min="4" max="4" width="16" style="3" customWidth="1"/>
    <col min="5" max="16384" width="9.23046875" style="3"/>
  </cols>
  <sheetData>
    <row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3">
        <v>16935</v>
      </c>
      <c r="B2" s="2" t="s">
        <v>6</v>
      </c>
      <c r="C2" s="2" t="s">
        <v>23</v>
      </c>
      <c r="D2" s="2" t="s">
        <v>42</v>
      </c>
    </row>
    <row r="3" spans="1:4" x14ac:dyDescent="0.4">
      <c r="A3" s="3">
        <v>2463</v>
      </c>
      <c r="B3" s="2" t="s">
        <v>7</v>
      </c>
      <c r="C3" s="2" t="s">
        <v>24</v>
      </c>
      <c r="D3" s="2" t="s">
        <v>43</v>
      </c>
    </row>
    <row r="4" spans="1:4" x14ac:dyDescent="0.4">
      <c r="A4" s="3">
        <v>33754</v>
      </c>
      <c r="B4" s="2" t="s">
        <v>9</v>
      </c>
      <c r="C4" s="2" t="s">
        <v>25</v>
      </c>
      <c r="D4" s="2" t="s">
        <v>44</v>
      </c>
    </row>
    <row r="5" spans="1:4" x14ac:dyDescent="0.4">
      <c r="A5" s="3">
        <v>20996</v>
      </c>
      <c r="B5" s="2" t="s">
        <v>8</v>
      </c>
      <c r="C5" s="2" t="s">
        <v>26</v>
      </c>
      <c r="D5" s="2" t="s">
        <v>45</v>
      </c>
    </row>
    <row r="6" spans="1:4" x14ac:dyDescent="0.4">
      <c r="A6" s="3">
        <v>10666</v>
      </c>
      <c r="B6" s="2" t="s">
        <v>10</v>
      </c>
      <c r="C6" s="2" t="s">
        <v>27</v>
      </c>
      <c r="D6" s="2" t="s">
        <v>46</v>
      </c>
    </row>
    <row r="7" spans="1:4" x14ac:dyDescent="0.4">
      <c r="A7" s="3">
        <v>28868</v>
      </c>
      <c r="B7" s="2" t="s">
        <v>21</v>
      </c>
      <c r="C7" s="2" t="s">
        <v>28</v>
      </c>
      <c r="D7" s="2" t="s">
        <v>47</v>
      </c>
    </row>
    <row r="8" spans="1:4" x14ac:dyDescent="0.4">
      <c r="A8" s="3">
        <v>24652</v>
      </c>
      <c r="B8" s="2" t="s">
        <v>11</v>
      </c>
      <c r="C8" s="2" t="s">
        <v>29</v>
      </c>
      <c r="D8" s="2" t="s">
        <v>48</v>
      </c>
    </row>
    <row r="9" spans="1:4" x14ac:dyDescent="0.4">
      <c r="A9" s="3">
        <v>31946</v>
      </c>
      <c r="B9" s="2" t="s">
        <v>12</v>
      </c>
      <c r="C9" s="2" t="s">
        <v>30</v>
      </c>
      <c r="D9" s="2" t="s">
        <v>49</v>
      </c>
    </row>
    <row r="10" spans="1:4" x14ac:dyDescent="0.4">
      <c r="A10" s="3">
        <v>1542</v>
      </c>
      <c r="B10" s="2" t="s">
        <v>13</v>
      </c>
      <c r="C10" s="2" t="s">
        <v>31</v>
      </c>
      <c r="D10" s="2" t="s">
        <v>50</v>
      </c>
    </row>
    <row r="11" spans="1:4" x14ac:dyDescent="0.4">
      <c r="A11" s="3">
        <v>49523</v>
      </c>
      <c r="B11" s="2" t="s">
        <v>14</v>
      </c>
      <c r="C11" s="2" t="s">
        <v>32</v>
      </c>
      <c r="D11" s="2" t="s">
        <v>51</v>
      </c>
    </row>
    <row r="12" spans="1:4" x14ac:dyDescent="0.4">
      <c r="A12" s="3">
        <v>19885</v>
      </c>
      <c r="B12" s="2" t="s">
        <v>15</v>
      </c>
      <c r="C12" s="2" t="s">
        <v>33</v>
      </c>
      <c r="D12" s="2" t="s">
        <v>52</v>
      </c>
    </row>
    <row r="13" spans="1:4" x14ac:dyDescent="0.4">
      <c r="A13" s="3">
        <v>41793</v>
      </c>
      <c r="B13" s="2" t="s">
        <v>16</v>
      </c>
      <c r="C13" s="2" t="s">
        <v>34</v>
      </c>
      <c r="D13" s="2" t="s">
        <v>53</v>
      </c>
    </row>
    <row r="14" spans="1:4" x14ac:dyDescent="0.4">
      <c r="A14" s="3">
        <v>42066</v>
      </c>
      <c r="B14" s="2" t="s">
        <v>4</v>
      </c>
      <c r="C14" s="2" t="s">
        <v>35</v>
      </c>
      <c r="D14" s="2" t="s">
        <v>54</v>
      </c>
    </row>
    <row r="15" spans="1:4" x14ac:dyDescent="0.4">
      <c r="A15" s="3">
        <v>2932</v>
      </c>
      <c r="B15" s="2" t="s">
        <v>17</v>
      </c>
      <c r="C15" s="2" t="s">
        <v>36</v>
      </c>
      <c r="D15" s="2" t="s">
        <v>55</v>
      </c>
    </row>
    <row r="16" spans="1:4" x14ac:dyDescent="0.4">
      <c r="A16" s="3">
        <v>505</v>
      </c>
      <c r="B16" s="2" t="s">
        <v>22</v>
      </c>
      <c r="C16" s="2" t="s">
        <v>37</v>
      </c>
      <c r="D16" s="2" t="s">
        <v>56</v>
      </c>
    </row>
    <row r="17" spans="1:4" x14ac:dyDescent="0.4">
      <c r="A17" s="3">
        <v>3036</v>
      </c>
      <c r="B17" s="2" t="s">
        <v>20</v>
      </c>
      <c r="C17" s="2" t="s">
        <v>38</v>
      </c>
      <c r="D17" s="2" t="s">
        <v>57</v>
      </c>
    </row>
    <row r="18" spans="1:4" x14ac:dyDescent="0.4">
      <c r="A18" s="3">
        <v>46007</v>
      </c>
      <c r="B18" s="2" t="s">
        <v>5</v>
      </c>
      <c r="C18" s="2" t="s">
        <v>39</v>
      </c>
      <c r="D18" s="2" t="s">
        <v>58</v>
      </c>
    </row>
    <row r="19" spans="1:4" x14ac:dyDescent="0.4">
      <c r="A19" s="3">
        <v>23932</v>
      </c>
      <c r="B19" s="2" t="s">
        <v>19</v>
      </c>
      <c r="C19" s="2" t="s">
        <v>40</v>
      </c>
      <c r="D19" s="2" t="s">
        <v>59</v>
      </c>
    </row>
    <row r="20" spans="1:4" x14ac:dyDescent="0.4">
      <c r="A20" s="3">
        <v>31303</v>
      </c>
      <c r="B20" s="2" t="s">
        <v>18</v>
      </c>
      <c r="C20" s="2" t="s">
        <v>41</v>
      </c>
      <c r="D20" s="2" t="s">
        <v>60</v>
      </c>
    </row>
    <row r="21" spans="1:4" x14ac:dyDescent="0.4">
      <c r="A21" s="3">
        <v>15289</v>
      </c>
      <c r="B21" s="3" t="s">
        <v>61</v>
      </c>
      <c r="C21" s="3" t="s">
        <v>79</v>
      </c>
      <c r="D21" s="3" t="s">
        <v>98</v>
      </c>
    </row>
    <row r="22" spans="1:4" x14ac:dyDescent="0.4">
      <c r="A22" s="3">
        <v>26167</v>
      </c>
      <c r="B22" s="3" t="s">
        <v>62</v>
      </c>
      <c r="C22" s="3" t="s">
        <v>80</v>
      </c>
      <c r="D22" s="3" t="s">
        <v>99</v>
      </c>
    </row>
    <row r="23" spans="1:4" x14ac:dyDescent="0.4">
      <c r="A23" s="3">
        <v>3539</v>
      </c>
      <c r="B23" s="3" t="s">
        <v>63</v>
      </c>
      <c r="C23" s="3" t="s">
        <v>81</v>
      </c>
      <c r="D23" s="3" t="s">
        <v>100</v>
      </c>
    </row>
    <row r="24" spans="1:4" x14ac:dyDescent="0.4">
      <c r="A24" s="3">
        <v>42650</v>
      </c>
      <c r="B24" s="3" t="s">
        <v>64</v>
      </c>
      <c r="C24" s="3" t="s">
        <v>82</v>
      </c>
      <c r="D24" s="3" t="s">
        <v>101</v>
      </c>
    </row>
    <row r="25" spans="1:4" x14ac:dyDescent="0.4">
      <c r="A25" s="3">
        <v>1313</v>
      </c>
      <c r="B25" s="3" t="s">
        <v>117</v>
      </c>
      <c r="C25" s="3" t="s">
        <v>118</v>
      </c>
      <c r="D25" s="3" t="s">
        <v>100</v>
      </c>
    </row>
    <row r="26" spans="1:4" x14ac:dyDescent="0.4">
      <c r="A26" s="3">
        <v>25167</v>
      </c>
      <c r="B26" s="3" t="s">
        <v>65</v>
      </c>
      <c r="C26" s="3" t="s">
        <v>83</v>
      </c>
      <c r="D26" s="3" t="s">
        <v>102</v>
      </c>
    </row>
    <row r="27" spans="1:4" x14ac:dyDescent="0.4">
      <c r="A27" s="3">
        <v>11795</v>
      </c>
      <c r="B27" s="3" t="s">
        <v>66</v>
      </c>
      <c r="C27" s="3" t="s">
        <v>84</v>
      </c>
      <c r="D27" s="3" t="s">
        <v>103</v>
      </c>
    </row>
    <row r="28" spans="1:4" x14ac:dyDescent="0.4">
      <c r="A28" s="3">
        <v>45977</v>
      </c>
      <c r="B28" s="3" t="s">
        <v>67</v>
      </c>
      <c r="C28" s="3" t="s">
        <v>85</v>
      </c>
      <c r="D28" s="3" t="s">
        <v>104</v>
      </c>
    </row>
    <row r="29" spans="1:4" x14ac:dyDescent="0.4">
      <c r="A29" s="3">
        <v>45822</v>
      </c>
      <c r="B29" s="3" t="s">
        <v>68</v>
      </c>
      <c r="C29" s="3" t="s">
        <v>86</v>
      </c>
      <c r="D29" s="3" t="s">
        <v>105</v>
      </c>
    </row>
    <row r="30" spans="1:4" x14ac:dyDescent="0.4">
      <c r="A30" s="3">
        <v>24199</v>
      </c>
      <c r="B30" s="3" t="s">
        <v>69</v>
      </c>
      <c r="C30" s="3" t="s">
        <v>87</v>
      </c>
      <c r="D30" s="3" t="s">
        <v>106</v>
      </c>
    </row>
    <row r="31" spans="1:4" x14ac:dyDescent="0.4">
      <c r="A31" s="3">
        <v>32148</v>
      </c>
      <c r="B31" s="3" t="s">
        <v>70</v>
      </c>
      <c r="C31" s="3" t="s">
        <v>88</v>
      </c>
      <c r="D31" s="3" t="s">
        <v>107</v>
      </c>
    </row>
    <row r="32" spans="1:4" x14ac:dyDescent="0.4">
      <c r="A32" s="3">
        <v>18274</v>
      </c>
      <c r="B32" s="3" t="s">
        <v>71</v>
      </c>
      <c r="C32" s="3" t="s">
        <v>89</v>
      </c>
      <c r="D32" s="3" t="s">
        <v>108</v>
      </c>
    </row>
    <row r="33" spans="1:4" x14ac:dyDescent="0.4">
      <c r="A33" s="3">
        <v>27828</v>
      </c>
      <c r="B33" s="3" t="s">
        <v>72</v>
      </c>
      <c r="C33" s="3" t="s">
        <v>90</v>
      </c>
      <c r="D33" s="3" t="s">
        <v>109</v>
      </c>
    </row>
    <row r="34" spans="1:4" x14ac:dyDescent="0.4">
      <c r="A34" s="3">
        <v>8778</v>
      </c>
      <c r="B34" s="3" t="s">
        <v>73</v>
      </c>
      <c r="C34" s="3" t="s">
        <v>91</v>
      </c>
      <c r="D34" s="3" t="s">
        <v>110</v>
      </c>
    </row>
    <row r="35" spans="1:4" x14ac:dyDescent="0.4">
      <c r="A35" s="3">
        <v>46561</v>
      </c>
      <c r="B35" s="3" t="s">
        <v>74</v>
      </c>
      <c r="C35" s="3" t="s">
        <v>92</v>
      </c>
      <c r="D35" s="3" t="s">
        <v>111</v>
      </c>
    </row>
    <row r="36" spans="1:4" x14ac:dyDescent="0.4">
      <c r="A36" s="3">
        <v>24436</v>
      </c>
      <c r="B36" s="3" t="s">
        <v>75</v>
      </c>
      <c r="C36" s="3" t="s">
        <v>93</v>
      </c>
      <c r="D36" s="3" t="s">
        <v>112</v>
      </c>
    </row>
    <row r="37" spans="1:4" x14ac:dyDescent="0.4">
      <c r="A37" s="3">
        <v>48988</v>
      </c>
      <c r="B37" s="3" t="s">
        <v>76</v>
      </c>
      <c r="C37" s="3" t="s">
        <v>94</v>
      </c>
      <c r="D37" s="3" t="s">
        <v>113</v>
      </c>
    </row>
    <row r="38" spans="1:4" x14ac:dyDescent="0.4">
      <c r="A38" s="3">
        <v>41349</v>
      </c>
      <c r="B38" s="3" t="s">
        <v>77</v>
      </c>
      <c r="C38" s="3" t="s">
        <v>95</v>
      </c>
      <c r="D38" s="3" t="s">
        <v>114</v>
      </c>
    </row>
    <row r="39" spans="1:4" x14ac:dyDescent="0.4">
      <c r="A39" s="3">
        <v>9392</v>
      </c>
      <c r="B39" s="3" t="s">
        <v>78</v>
      </c>
      <c r="C39" s="3" t="s">
        <v>96</v>
      </c>
      <c r="D39" s="3" t="s">
        <v>115</v>
      </c>
    </row>
    <row r="40" spans="1:4" x14ac:dyDescent="0.4">
      <c r="A40" s="3">
        <v>48867</v>
      </c>
      <c r="B40" s="3" t="s">
        <v>119</v>
      </c>
      <c r="C40" s="3" t="s">
        <v>97</v>
      </c>
      <c r="D40" s="3" t="s">
        <v>116</v>
      </c>
    </row>
    <row r="41" spans="1:4" x14ac:dyDescent="0.4">
      <c r="A41" s="3">
        <v>38561</v>
      </c>
      <c r="B41" s="3" t="s">
        <v>120</v>
      </c>
      <c r="C41" s="3" t="s">
        <v>121</v>
      </c>
      <c r="D41" s="3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Form</vt:lpstr>
      <vt:lpstr>Team Information</vt:lpstr>
      <vt:lpstr>Big Team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2019-01-26T23:52:00Z</dcterms:created>
  <dcterms:modified xsi:type="dcterms:W3CDTF">2019-02-06T04:43:13Z</dcterms:modified>
</cp:coreProperties>
</file>