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gyetem\orak\9\biztmat\szakszem\modell\"/>
    </mc:Choice>
  </mc:AlternateContent>
  <xr:revisionPtr revIDLastSave="0" documentId="13_ncr:1_{DD5EB871-B742-41B9-8003-74B505A05105}" xr6:coauthVersionLast="47" xr6:coauthVersionMax="47" xr10:uidLastSave="{00000000-0000-0000-0000-000000000000}"/>
  <bookViews>
    <workbookView xWindow="-120" yWindow="-120" windowWidth="29040" windowHeight="15840" xr2:uid="{43E3523A-6BDA-4B20-9241-B302C879722D}"/>
  </bookViews>
  <sheets>
    <sheet name="noi" sheetId="1" r:id="rId1"/>
    <sheet name="ferfi" sheetId="3" r:id="rId2"/>
    <sheet name="nok40" sheetId="2" r:id="rId3"/>
    <sheet name="pop_ferfi" sheetId="4" r:id="rId4"/>
    <sheet name="Munk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4" l="1"/>
  <c r="J63" i="4" s="1"/>
  <c r="J65" i="4" s="1"/>
  <c r="I61" i="4"/>
  <c r="I63" i="4"/>
  <c r="I65" i="4" s="1"/>
  <c r="I67" i="4"/>
  <c r="I70" i="4"/>
  <c r="I68" i="4"/>
  <c r="J64" i="4"/>
  <c r="I64" i="4"/>
  <c r="I62" i="4"/>
  <c r="J58" i="4"/>
  <c r="I58" i="4"/>
  <c r="J56" i="4"/>
  <c r="I56" i="4"/>
  <c r="F1" i="4"/>
  <c r="E1" i="4"/>
  <c r="F1" i="5"/>
  <c r="E1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F56" i="5"/>
  <c r="E56" i="5"/>
  <c r="E57" i="4"/>
  <c r="F57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69" i="4"/>
  <c r="F69" i="4"/>
  <c r="E70" i="4"/>
  <c r="F70" i="4"/>
  <c r="E71" i="4"/>
  <c r="F71" i="4"/>
  <c r="E72" i="4"/>
  <c r="F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E92" i="4"/>
  <c r="F92" i="4"/>
  <c r="E93" i="4"/>
  <c r="F93" i="4"/>
  <c r="E94" i="4"/>
  <c r="F94" i="4"/>
  <c r="E95" i="4"/>
  <c r="F95" i="4"/>
  <c r="E96" i="4"/>
  <c r="F96" i="4"/>
  <c r="E97" i="4"/>
  <c r="F97" i="4"/>
  <c r="E98" i="4"/>
  <c r="F98" i="4"/>
  <c r="E99" i="4"/>
  <c r="F99" i="4"/>
  <c r="E100" i="4"/>
  <c r="F100" i="4"/>
  <c r="E101" i="4"/>
  <c r="F101" i="4"/>
  <c r="E102" i="4"/>
  <c r="F102" i="4"/>
  <c r="F56" i="4"/>
  <c r="E56" i="4"/>
  <c r="J62" i="4" l="1"/>
  <c r="J67" i="4"/>
  <c r="J68" i="4" s="1"/>
  <c r="A2" i="4" l="1"/>
  <c r="A2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<sst xmlns="http://schemas.openxmlformats.org/spreadsheetml/2006/main" count="14" uniqueCount="9">
  <si>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>kor</t>
  </si>
  <si>
    <t>modell</t>
  </si>
  <si>
    <t>tény</t>
  </si>
  <si>
    <t>diff</t>
  </si>
  <si>
    <t>kiadás (modell)</t>
  </si>
  <si>
    <t>kiadás (tény)</t>
  </si>
  <si>
    <t>átlagnyugdíj (bruttó)</t>
  </si>
  <si>
    <t>átlagnyugdíj (nettó)</t>
  </si>
  <si>
    <t>özvenyivel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</si>
</sst>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2" borderId="0" xfId="0" applyFont="1" applyFill="1"/>
    <xf numFmtId="3" fontId="0" fillId="0" borderId="0" xfId="0" applyNumberFormat="1"/>
    <xf numFmtId="10" fontId="0" fillId="0" borderId="0" xfId="1" applyNumberFormat="1" applyFont="1"/>
    <xf numFmtId="0" fontId="4" fillId="0" borderId="0" xfId="0" applyFont="1"/>
    <xf numFmtId="3" fontId="4" fillId="0" borderId="0" xfId="0" applyNumberFormat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B7C5-B251-4168-A5EC-02C5004AC9CC}">
  <dimension ref="A1:E58"/>
  <sheetViews>
    <sheetView tabSelected="1" zoomScale="115" zoomScaleNormal="115" workbookViewId="0">
      <selection activeCell="G10" sqref="G10"/>
    </sheetView>
  </sheetViews>
  <sheetFormatPr defaultRowHeight="15" x14ac:dyDescent="0.25"/>
  <cols>
    <col min="2" max="5" width="12.42578125" bestFit="1" customWidth="1"/>
  </cols>
  <sheetData>
    <row r="1" spans="1:5" x14ac:dyDescent="0.2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 x14ac:dyDescent="0.25">
      <c r="A2">
        <v>54</v>
      </c>
      <c r="B2" s="3">
        <v>0</v>
      </c>
      <c r="C2" s="3">
        <v>0</v>
      </c>
      <c r="D2" s="3">
        <v>0</v>
      </c>
      <c r="E2" s="3">
        <v>0</v>
      </c>
    </row>
    <row r="3" spans="1:5" x14ac:dyDescent="0.25">
      <c r="A3">
        <v>55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>
        <v>56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>
        <v>57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>
        <v>58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>
        <v>59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>
        <v>60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>
        <v>61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>
        <v>62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>
        <v>63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>
        <v>64</v>
      </c>
      <c r="B12" s="3">
        <v>0.95499999999999996</v>
      </c>
      <c r="C12" s="3">
        <v>0.41540297557482697</v>
      </c>
      <c r="D12" s="3">
        <v>0</v>
      </c>
      <c r="E12" s="3">
        <v>0</v>
      </c>
    </row>
    <row r="13" spans="1:5" x14ac:dyDescent="0.25">
      <c r="A13">
        <v>65</v>
      </c>
      <c r="B13" s="3">
        <v>0.87</v>
      </c>
      <c r="C13" s="3">
        <v>0.95499999999999996</v>
      </c>
      <c r="D13" s="3">
        <v>0.95499999999999996</v>
      </c>
      <c r="E13" s="3">
        <v>0.95499999999999996</v>
      </c>
    </row>
    <row r="14" spans="1:5" x14ac:dyDescent="0.25">
      <c r="A14">
        <v>66</v>
      </c>
      <c r="B14" s="3">
        <v>0.87</v>
      </c>
      <c r="C14" s="3">
        <v>0.87</v>
      </c>
      <c r="D14" s="3">
        <v>0.95499999999999996</v>
      </c>
      <c r="E14" s="3">
        <v>0.95499999999999996</v>
      </c>
    </row>
    <row r="15" spans="1:5" x14ac:dyDescent="0.25">
      <c r="A15">
        <v>67</v>
      </c>
      <c r="B15" s="3">
        <v>0.87</v>
      </c>
      <c r="C15" s="3">
        <v>0.87</v>
      </c>
      <c r="D15" s="3">
        <v>0.87</v>
      </c>
      <c r="E15" s="3">
        <v>0.95499999999999996</v>
      </c>
    </row>
    <row r="16" spans="1:5" x14ac:dyDescent="0.25">
      <c r="A16">
        <v>68</v>
      </c>
      <c r="B16" s="3">
        <v>0.88343036845012957</v>
      </c>
      <c r="C16" s="3">
        <v>0.87</v>
      </c>
      <c r="D16" s="3">
        <v>0.87</v>
      </c>
      <c r="E16" s="3">
        <v>0.87</v>
      </c>
    </row>
    <row r="17" spans="1:5" x14ac:dyDescent="0.25">
      <c r="A17">
        <v>69</v>
      </c>
      <c r="B17" s="3">
        <v>0.84555601253705093</v>
      </c>
      <c r="C17" s="3">
        <v>0.88343036845012957</v>
      </c>
      <c r="D17" s="3">
        <v>0.87</v>
      </c>
      <c r="E17" s="3">
        <v>0.87</v>
      </c>
    </row>
    <row r="18" spans="1:5" x14ac:dyDescent="0.25">
      <c r="A18">
        <v>70</v>
      </c>
      <c r="B18" s="3">
        <v>0.97310058874739935</v>
      </c>
      <c r="C18" s="3">
        <v>0.84555601253705093</v>
      </c>
      <c r="D18" s="3">
        <v>0.88343036845012957</v>
      </c>
      <c r="E18" s="3">
        <v>0.87</v>
      </c>
    </row>
    <row r="19" spans="1:5" x14ac:dyDescent="0.25">
      <c r="A19">
        <v>71</v>
      </c>
      <c r="B19" s="3">
        <v>0.97126998691355426</v>
      </c>
      <c r="C19" s="3">
        <v>0.97310058874739935</v>
      </c>
      <c r="D19" s="3">
        <v>0.84555601253705093</v>
      </c>
      <c r="E19" s="3">
        <v>0.88343036845012957</v>
      </c>
    </row>
    <row r="20" spans="1:5" x14ac:dyDescent="0.25">
      <c r="A20">
        <v>72</v>
      </c>
      <c r="B20" s="3">
        <v>0.97053543307086609</v>
      </c>
      <c r="C20" s="3">
        <v>0.97126998691355426</v>
      </c>
      <c r="D20" s="3">
        <v>0.97310058874739935</v>
      </c>
      <c r="E20" s="3">
        <v>0.84555601253705093</v>
      </c>
    </row>
    <row r="21" spans="1:5" x14ac:dyDescent="0.25">
      <c r="A21">
        <v>73</v>
      </c>
      <c r="B21" s="3">
        <v>0.96803537128981987</v>
      </c>
      <c r="C21" s="3">
        <v>0.97053543307086609</v>
      </c>
      <c r="D21" s="3">
        <v>0.97126998691355426</v>
      </c>
      <c r="E21" s="3">
        <v>0.97310058874739935</v>
      </c>
    </row>
    <row r="22" spans="1:5" x14ac:dyDescent="0.25">
      <c r="A22">
        <v>74</v>
      </c>
      <c r="B22" s="3">
        <v>0.966138099774005</v>
      </c>
      <c r="C22" s="3">
        <v>0.96803537128981987</v>
      </c>
      <c r="D22" s="3">
        <v>0.97053543307086609</v>
      </c>
      <c r="E22" s="3">
        <v>0.97126998691355426</v>
      </c>
    </row>
    <row r="23" spans="1:5" x14ac:dyDescent="0.25">
      <c r="A23">
        <v>75</v>
      </c>
      <c r="B23" s="3">
        <v>0.96199363521845782</v>
      </c>
      <c r="C23" s="3">
        <v>0.966138099774005</v>
      </c>
      <c r="D23" s="3">
        <v>0.96803537128981987</v>
      </c>
      <c r="E23" s="3">
        <v>0.97053543307086609</v>
      </c>
    </row>
    <row r="24" spans="1:5" x14ac:dyDescent="0.25">
      <c r="A24">
        <v>76</v>
      </c>
      <c r="B24" s="3">
        <v>0.95657976525649935</v>
      </c>
      <c r="C24" s="3">
        <v>0.96199363521845782</v>
      </c>
      <c r="D24" s="3">
        <v>0.966138099774005</v>
      </c>
      <c r="E24" s="3">
        <v>0.96803537128981987</v>
      </c>
    </row>
    <row r="25" spans="1:5" x14ac:dyDescent="0.25">
      <c r="A25">
        <v>77</v>
      </c>
      <c r="B25" s="3">
        <v>0.95078818626562778</v>
      </c>
      <c r="C25" s="3">
        <v>0.95657976525649935</v>
      </c>
      <c r="D25" s="3">
        <v>0.96199363521845782</v>
      </c>
      <c r="E25" s="3">
        <v>0.966138099774005</v>
      </c>
    </row>
    <row r="26" spans="1:5" x14ac:dyDescent="0.25">
      <c r="A26">
        <v>78</v>
      </c>
      <c r="B26" s="3">
        <v>0.93679422525462275</v>
      </c>
      <c r="C26" s="3">
        <v>0.95078818626562778</v>
      </c>
      <c r="D26" s="3">
        <v>0.95657976525649935</v>
      </c>
      <c r="E26" s="3">
        <v>0.96199363521845782</v>
      </c>
    </row>
    <row r="27" spans="1:5" x14ac:dyDescent="0.25">
      <c r="A27">
        <v>79</v>
      </c>
      <c r="B27" s="3">
        <v>0.92483672987646548</v>
      </c>
      <c r="C27" s="3">
        <v>0.93679422525462275</v>
      </c>
      <c r="D27" s="3">
        <v>0.95078818626562778</v>
      </c>
      <c r="E27" s="3">
        <v>0.95657976525649935</v>
      </c>
    </row>
    <row r="28" spans="1:5" x14ac:dyDescent="0.25">
      <c r="A28">
        <v>80</v>
      </c>
      <c r="B28" s="3">
        <v>0.92047897497635223</v>
      </c>
      <c r="C28" s="3">
        <v>0.92483672987646548</v>
      </c>
      <c r="D28" s="3">
        <v>0.93679422525462275</v>
      </c>
      <c r="E28" s="3">
        <v>0.95078818626562778</v>
      </c>
    </row>
    <row r="29" spans="1:5" x14ac:dyDescent="0.25">
      <c r="A29">
        <v>81</v>
      </c>
      <c r="B29" s="3">
        <v>0.91691631715598165</v>
      </c>
      <c r="C29" s="3">
        <v>0.92047897497635223</v>
      </c>
      <c r="D29" s="3">
        <v>0.92483672987646548</v>
      </c>
      <c r="E29" s="3">
        <v>0.93679422525462275</v>
      </c>
    </row>
    <row r="30" spans="1:5" x14ac:dyDescent="0.25">
      <c r="A30">
        <v>82</v>
      </c>
      <c r="B30" s="3">
        <v>0.91994474103212509</v>
      </c>
      <c r="C30" s="3">
        <v>0.91691631715598165</v>
      </c>
      <c r="D30" s="3">
        <v>0.92047897497635223</v>
      </c>
      <c r="E30" s="3">
        <v>0.92483672987646548</v>
      </c>
    </row>
    <row r="31" spans="1:5" x14ac:dyDescent="0.25">
      <c r="A31">
        <v>83</v>
      </c>
      <c r="B31" s="3">
        <v>0.91067662456889065</v>
      </c>
      <c r="C31" s="3">
        <v>0.91994474103212509</v>
      </c>
      <c r="D31" s="3">
        <v>0.91691631715598165</v>
      </c>
      <c r="E31" s="3">
        <v>0.92047897497635223</v>
      </c>
    </row>
    <row r="32" spans="1:5" x14ac:dyDescent="0.25">
      <c r="A32">
        <v>84</v>
      </c>
      <c r="B32" s="3">
        <v>0.9081824349005897</v>
      </c>
      <c r="C32" s="3">
        <v>0.91067662456889065</v>
      </c>
      <c r="D32" s="3">
        <v>0.91994474103212509</v>
      </c>
      <c r="E32" s="3">
        <v>0.91691631715598165</v>
      </c>
    </row>
    <row r="33" spans="1:5" x14ac:dyDescent="0.25">
      <c r="A33">
        <v>85</v>
      </c>
      <c r="B33" s="3">
        <v>0.90010252999695184</v>
      </c>
      <c r="C33" s="3">
        <v>0.9081824349005897</v>
      </c>
      <c r="D33" s="3">
        <v>0.91067662456889065</v>
      </c>
      <c r="E33" s="3">
        <v>0.91994474103212509</v>
      </c>
    </row>
    <row r="34" spans="1:5" x14ac:dyDescent="0.25">
      <c r="A34">
        <v>86</v>
      </c>
      <c r="B34" s="3">
        <v>0.88530060352831941</v>
      </c>
      <c r="C34" s="3">
        <v>0.90010252999695184</v>
      </c>
      <c r="D34" s="3">
        <v>0.9081824349005897</v>
      </c>
      <c r="E34" s="3">
        <v>0.91067662456889065</v>
      </c>
    </row>
    <row r="35" spans="1:5" x14ac:dyDescent="0.25">
      <c r="A35">
        <v>87</v>
      </c>
      <c r="B35" s="3">
        <v>0.87227057329575375</v>
      </c>
      <c r="C35" s="3">
        <v>0.88530060352831941</v>
      </c>
      <c r="D35" s="3">
        <v>0.90010252999695184</v>
      </c>
      <c r="E35" s="3">
        <v>0.9081824349005897</v>
      </c>
    </row>
    <row r="36" spans="1:5" x14ac:dyDescent="0.25">
      <c r="A36">
        <v>88</v>
      </c>
      <c r="B36" s="3">
        <v>0.85763239875389408</v>
      </c>
      <c r="C36" s="3">
        <v>0.87227057329575375</v>
      </c>
      <c r="D36" s="3">
        <v>0.88530060352831941</v>
      </c>
      <c r="E36" s="3">
        <v>0.90010252999695184</v>
      </c>
    </row>
    <row r="37" spans="1:5" x14ac:dyDescent="0.25">
      <c r="A37">
        <v>89</v>
      </c>
      <c r="B37" s="3">
        <v>0.84686225975538731</v>
      </c>
      <c r="C37" s="3">
        <v>0.85763239875389408</v>
      </c>
      <c r="D37" s="3">
        <v>0.87227057329575375</v>
      </c>
      <c r="E37" s="3">
        <v>0.88530060352831941</v>
      </c>
    </row>
    <row r="38" spans="1:5" x14ac:dyDescent="0.25">
      <c r="A38">
        <v>90</v>
      </c>
      <c r="B38" s="3">
        <v>0.83310539362338665</v>
      </c>
      <c r="C38" s="3">
        <v>0.84686225975538731</v>
      </c>
      <c r="D38" s="3">
        <v>0.85763239875389408</v>
      </c>
      <c r="E38" s="3">
        <v>0.87227057329575375</v>
      </c>
    </row>
    <row r="39" spans="1:5" x14ac:dyDescent="0.25">
      <c r="A39">
        <v>91</v>
      </c>
      <c r="B39" s="3">
        <v>0.82164290172355847</v>
      </c>
      <c r="C39" s="3">
        <v>0.83310539362338665</v>
      </c>
      <c r="D39" s="3">
        <v>0.84686225975538731</v>
      </c>
      <c r="E39" s="3">
        <v>0.85763239875389408</v>
      </c>
    </row>
    <row r="40" spans="1:5" x14ac:dyDescent="0.25">
      <c r="A40">
        <v>92</v>
      </c>
      <c r="B40" s="3">
        <v>0.81146974063400579</v>
      </c>
      <c r="C40" s="3">
        <v>0.82164290172355847</v>
      </c>
      <c r="D40" s="3">
        <v>0.83310539362338665</v>
      </c>
      <c r="E40" s="3">
        <v>0.84686225975538731</v>
      </c>
    </row>
    <row r="41" spans="1:5" x14ac:dyDescent="0.25">
      <c r="A41">
        <v>93</v>
      </c>
      <c r="B41" s="3">
        <v>0.79736859245750014</v>
      </c>
      <c r="C41" s="3">
        <v>0.81146974063400579</v>
      </c>
      <c r="D41" s="3">
        <v>0.82164290172355847</v>
      </c>
      <c r="E41" s="3">
        <v>0.83310539362338665</v>
      </c>
    </row>
    <row r="42" spans="1:5" x14ac:dyDescent="0.25">
      <c r="A42">
        <v>94</v>
      </c>
      <c r="B42" s="3">
        <v>0.78985011032488772</v>
      </c>
      <c r="C42" s="3">
        <v>0.79736859245750014</v>
      </c>
      <c r="D42" s="3">
        <v>0.81146974063400579</v>
      </c>
      <c r="E42" s="3">
        <v>0.82164290172355847</v>
      </c>
    </row>
    <row r="43" spans="1:5" x14ac:dyDescent="0.25">
      <c r="A43">
        <v>95</v>
      </c>
      <c r="B43" s="3">
        <v>0.76784791817336506</v>
      </c>
      <c r="C43" s="3">
        <v>0.78985011032488772</v>
      </c>
      <c r="D43" s="3">
        <v>0.79736859245750014</v>
      </c>
      <c r="E43" s="3">
        <v>0.81146974063400579</v>
      </c>
    </row>
    <row r="44" spans="1:5" x14ac:dyDescent="0.25">
      <c r="A44">
        <v>96</v>
      </c>
      <c r="B44" s="3">
        <v>0.74850585704040162</v>
      </c>
      <c r="C44" s="3">
        <v>0.76784791817336506</v>
      </c>
      <c r="D44" s="3">
        <v>0.78985011032488772</v>
      </c>
      <c r="E44" s="3">
        <v>0.79736859245750014</v>
      </c>
    </row>
    <row r="45" spans="1:5" x14ac:dyDescent="0.25">
      <c r="A45">
        <v>97</v>
      </c>
      <c r="B45" s="3">
        <v>0.74637787209132156</v>
      </c>
      <c r="C45" s="3">
        <v>0.74850585704040162</v>
      </c>
      <c r="D45" s="3">
        <v>0.76784791817336506</v>
      </c>
      <c r="E45" s="3">
        <v>0.78985011032488772</v>
      </c>
    </row>
    <row r="46" spans="1:5" x14ac:dyDescent="0.25">
      <c r="A46">
        <v>98</v>
      </c>
      <c r="B46" s="3">
        <v>0.73781478472786355</v>
      </c>
      <c r="C46" s="3">
        <v>0.74637787209132156</v>
      </c>
      <c r="D46" s="3">
        <v>0.74850585704040162</v>
      </c>
      <c r="E46" s="3">
        <v>0.76784791817336506</v>
      </c>
    </row>
    <row r="47" spans="1:5" x14ac:dyDescent="0.25">
      <c r="A47">
        <v>99</v>
      </c>
      <c r="B47" s="3">
        <v>0.71871378910776362</v>
      </c>
      <c r="C47" s="3">
        <v>0.73781478472786355</v>
      </c>
      <c r="D47" s="3">
        <v>0.74637787209132156</v>
      </c>
      <c r="E47" s="3">
        <v>0.74850585704040162</v>
      </c>
    </row>
    <row r="48" spans="1:5" x14ac:dyDescent="0.25">
      <c r="A48">
        <v>100</v>
      </c>
      <c r="B48" s="3">
        <v>0.69292748433303486</v>
      </c>
      <c r="C48" s="3">
        <v>0.71871378910776362</v>
      </c>
      <c r="D48" s="3">
        <v>0.73781478472786355</v>
      </c>
      <c r="E48" s="3">
        <v>0.74637787209132156</v>
      </c>
    </row>
    <row r="49" spans="2:5" x14ac:dyDescent="0.25">
      <c r="B49" s="2">
        <v>0.70521541950113376</v>
      </c>
      <c r="C49" s="2">
        <v>0.69292748433303486</v>
      </c>
      <c r="D49" s="2">
        <v>0.71871378910776362</v>
      </c>
      <c r="E49" s="2">
        <v>0.73781478472786355</v>
      </c>
    </row>
    <row r="50" spans="2:5" x14ac:dyDescent="0.25">
      <c r="B50" s="2">
        <v>0.70631970260223054</v>
      </c>
      <c r="C50" s="2">
        <v>0.70521541950113376</v>
      </c>
      <c r="D50" s="2">
        <v>0.69292748433303486</v>
      </c>
      <c r="E50" s="2">
        <v>0.71871378910776362</v>
      </c>
    </row>
    <row r="51" spans="2:5" x14ac:dyDescent="0.25">
      <c r="B51" s="2">
        <v>0.67933491686460812</v>
      </c>
      <c r="C51" s="2">
        <v>0.70631970260223054</v>
      </c>
      <c r="D51" s="2">
        <v>0.70521541950113376</v>
      </c>
      <c r="E51" s="2">
        <v>0.69292748433303486</v>
      </c>
    </row>
    <row r="52" spans="2:5" x14ac:dyDescent="0.25">
      <c r="B52" s="2">
        <v>0.6951566951566952</v>
      </c>
      <c r="C52" s="2">
        <v>0.67933491686460812</v>
      </c>
      <c r="D52" s="2">
        <v>0.70631970260223054</v>
      </c>
      <c r="E52" s="2">
        <v>0.70521541950113376</v>
      </c>
    </row>
    <row r="53" spans="2:5" x14ac:dyDescent="0.25">
      <c r="B53" s="2">
        <v>0.6476510067114094</v>
      </c>
      <c r="C53" s="2">
        <v>0.6951566951566952</v>
      </c>
      <c r="D53" s="2">
        <v>0.67933491686460812</v>
      </c>
      <c r="E53" s="2">
        <v>0.70631970260223054</v>
      </c>
    </row>
    <row r="54" spans="2:5" x14ac:dyDescent="0.25">
      <c r="B54" s="2">
        <v>0.6</v>
      </c>
      <c r="C54" s="2">
        <v>0.6476510067114094</v>
      </c>
      <c r="D54" s="2">
        <v>0.6951566951566952</v>
      </c>
      <c r="E54" s="2">
        <v>0.67933491686460812</v>
      </c>
    </row>
    <row r="55" spans="2:5" x14ac:dyDescent="0.25">
      <c r="B55" s="2">
        <v>0.55555555555555558</v>
      </c>
      <c r="C55" s="2">
        <v>0.6</v>
      </c>
      <c r="D55" s="2">
        <v>0.6476510067114094</v>
      </c>
      <c r="E55" s="2">
        <v>0.6951566951566952</v>
      </c>
    </row>
    <row r="56" spans="2:5" x14ac:dyDescent="0.25">
      <c r="B56">
        <v>0.63157894736842102</v>
      </c>
      <c r="C56">
        <v>0.55555555555555558</v>
      </c>
      <c r="D56">
        <v>0.6</v>
      </c>
      <c r="E56">
        <v>0.6476510067114094</v>
      </c>
    </row>
    <row r="57" spans="2:5" x14ac:dyDescent="0.25">
      <c r="B57">
        <v>0.73076923076923073</v>
      </c>
      <c r="C57">
        <v>0.63157894736842102</v>
      </c>
      <c r="D57">
        <v>0.55555555555555558</v>
      </c>
      <c r="E57">
        <v>0.6</v>
      </c>
    </row>
    <row r="58" spans="2:5" x14ac:dyDescent="0.25">
      <c r="B58">
        <v>0.5</v>
      </c>
      <c r="C58">
        <v>0.73076923076923073</v>
      </c>
      <c r="D58">
        <v>0.63157894736842102</v>
      </c>
      <c r="E58">
        <v>0.55555555555555558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7656-01BF-45F1-AFD0-F83E4B23EBD2}">
  <dimension ref="A1:E58"/>
  <sheetViews>
    <sheetView workbookViewId="0">
      <selection sqref="A1:XFD1048576"/>
    </sheetView>
  </sheetViews>
  <sheetFormatPr defaultRowHeight="15" x14ac:dyDescent="0.25"/>
  <cols>
    <col min="2" max="5" width="12.42578125" bestFit="1" customWidth="1"/>
  </cols>
  <sheetData>
    <row r="1" spans="1:5" x14ac:dyDescent="0.2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 x14ac:dyDescent="0.25">
      <c r="A2">
        <v>54</v>
      </c>
      <c r="B2" s="3">
        <v>0</v>
      </c>
      <c r="C2" s="3">
        <v>0</v>
      </c>
      <c r="D2" s="3">
        <v>0</v>
      </c>
      <c r="E2" s="3">
        <v>0</v>
      </c>
    </row>
    <row r="3" spans="1:5" x14ac:dyDescent="0.25">
      <c r="A3">
        <v>55</v>
      </c>
      <c r="B3" s="3">
        <v>0</v>
      </c>
      <c r="C3" s="3">
        <v>0</v>
      </c>
      <c r="D3" s="3">
        <v>0</v>
      </c>
      <c r="E3" s="3">
        <v>0</v>
      </c>
    </row>
    <row r="4" spans="1:5" x14ac:dyDescent="0.25">
      <c r="A4">
        <v>56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>
        <v>57</v>
      </c>
      <c r="B5" s="3">
        <v>0</v>
      </c>
      <c r="C5" s="3">
        <v>0</v>
      </c>
      <c r="D5" s="3">
        <v>0</v>
      </c>
      <c r="E5" s="3">
        <v>0</v>
      </c>
    </row>
    <row r="6" spans="1:5" x14ac:dyDescent="0.25">
      <c r="A6">
        <v>58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>
        <v>59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>
        <v>60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>
        <v>61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>
        <v>62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>
        <v>63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>
        <v>64</v>
      </c>
      <c r="B12" s="3">
        <v>0.95499999999999996</v>
      </c>
      <c r="C12" s="3">
        <v>0.49419460738165932</v>
      </c>
      <c r="D12" s="3">
        <v>0</v>
      </c>
      <c r="E12" s="3">
        <v>0</v>
      </c>
    </row>
    <row r="13" spans="1:5" x14ac:dyDescent="0.25">
      <c r="A13">
        <v>65</v>
      </c>
      <c r="B13" s="3">
        <v>0.87</v>
      </c>
      <c r="C13" s="3">
        <v>0.95499999999999996</v>
      </c>
      <c r="D13" s="3">
        <v>0.95499999999999996</v>
      </c>
      <c r="E13" s="3">
        <v>0.95499999999999996</v>
      </c>
    </row>
    <row r="14" spans="1:5" x14ac:dyDescent="0.25">
      <c r="A14">
        <v>66</v>
      </c>
      <c r="B14" s="3">
        <v>0.87</v>
      </c>
      <c r="C14" s="3">
        <v>0.87</v>
      </c>
      <c r="D14" s="3">
        <v>0.95499999999999996</v>
      </c>
      <c r="E14" s="3">
        <v>0.95499999999999996</v>
      </c>
    </row>
    <row r="15" spans="1:5" x14ac:dyDescent="0.25">
      <c r="A15">
        <v>67</v>
      </c>
      <c r="B15" s="3">
        <v>0.87</v>
      </c>
      <c r="C15" s="3">
        <v>0.87</v>
      </c>
      <c r="D15" s="3">
        <v>0.87</v>
      </c>
      <c r="E15" s="3">
        <v>0.95499999999999996</v>
      </c>
    </row>
    <row r="16" spans="1:5" x14ac:dyDescent="0.25">
      <c r="A16">
        <v>68</v>
      </c>
      <c r="B16" s="3">
        <v>0.89339398734177211</v>
      </c>
      <c r="C16" s="3">
        <v>0.87</v>
      </c>
      <c r="D16" s="3">
        <v>0.87</v>
      </c>
      <c r="E16" s="3">
        <v>0.87</v>
      </c>
    </row>
    <row r="17" spans="1:5" x14ac:dyDescent="0.25">
      <c r="A17">
        <v>69</v>
      </c>
      <c r="B17" s="3">
        <v>0.85032739210333819</v>
      </c>
      <c r="C17" s="3">
        <v>0.89339398734177211</v>
      </c>
      <c r="D17" s="3">
        <v>0.87</v>
      </c>
      <c r="E17" s="3">
        <v>0.87</v>
      </c>
    </row>
    <row r="18" spans="1:5" x14ac:dyDescent="0.25">
      <c r="A18">
        <v>70</v>
      </c>
      <c r="B18" s="3">
        <v>0.99397736837183204</v>
      </c>
      <c r="C18" s="3">
        <v>0.85032739210333819</v>
      </c>
      <c r="D18" s="3">
        <v>0.89339398734177211</v>
      </c>
      <c r="E18" s="3">
        <v>0.87</v>
      </c>
    </row>
    <row r="19" spans="1:5" x14ac:dyDescent="0.25">
      <c r="A19">
        <v>71</v>
      </c>
      <c r="B19" s="3">
        <v>0.99357026640268165</v>
      </c>
      <c r="C19" s="3">
        <v>0.99397736837183204</v>
      </c>
      <c r="D19" s="3">
        <v>0.85032739210333819</v>
      </c>
      <c r="E19" s="3">
        <v>0.89339398734177211</v>
      </c>
    </row>
    <row r="20" spans="1:5" x14ac:dyDescent="0.25">
      <c r="A20">
        <v>72</v>
      </c>
      <c r="B20" s="3">
        <v>0.99467055272197358</v>
      </c>
      <c r="C20" s="3">
        <v>0.99357026640268165</v>
      </c>
      <c r="D20" s="3">
        <v>0.99397736837183204</v>
      </c>
      <c r="E20" s="3">
        <v>0.85032739210333819</v>
      </c>
    </row>
    <row r="21" spans="1:5" x14ac:dyDescent="0.25">
      <c r="A21">
        <v>73</v>
      </c>
      <c r="B21" s="3">
        <v>0.9946205150674261</v>
      </c>
      <c r="C21" s="3">
        <v>0.99467055272197358</v>
      </c>
      <c r="D21" s="3">
        <v>0.99357026640268165</v>
      </c>
      <c r="E21" s="3">
        <v>0.99397736837183204</v>
      </c>
    </row>
    <row r="22" spans="1:5" x14ac:dyDescent="0.25">
      <c r="A22">
        <v>74</v>
      </c>
      <c r="B22" s="3">
        <v>0.9948433369107138</v>
      </c>
      <c r="C22" s="3">
        <v>0.9946205150674261</v>
      </c>
      <c r="D22" s="3">
        <v>0.99467055272197358</v>
      </c>
      <c r="E22" s="3">
        <v>0.99357026640268165</v>
      </c>
    </row>
    <row r="23" spans="1:5" x14ac:dyDescent="0.25">
      <c r="A23">
        <v>75</v>
      </c>
      <c r="B23" s="3">
        <v>0.99517556245881578</v>
      </c>
      <c r="C23" s="3">
        <v>0.9948433369107138</v>
      </c>
      <c r="D23" s="3">
        <v>0.9946205150674261</v>
      </c>
      <c r="E23" s="3">
        <v>0.99467055272197358</v>
      </c>
    </row>
    <row r="24" spans="1:5" x14ac:dyDescent="0.25">
      <c r="A24">
        <v>76</v>
      </c>
      <c r="B24" s="3">
        <v>0.99514974821097268</v>
      </c>
      <c r="C24" s="3">
        <v>0.99517556245881578</v>
      </c>
      <c r="D24" s="3">
        <v>0.9948433369107138</v>
      </c>
      <c r="E24" s="3">
        <v>0.9946205150674261</v>
      </c>
    </row>
    <row r="25" spans="1:5" x14ac:dyDescent="0.25">
      <c r="A25">
        <v>77</v>
      </c>
      <c r="B25" s="3">
        <v>0.99574619902299799</v>
      </c>
      <c r="C25" s="3">
        <v>0.99514974821097268</v>
      </c>
      <c r="D25" s="3">
        <v>0.99517556245881578</v>
      </c>
      <c r="E25" s="3">
        <v>0.9948433369107138</v>
      </c>
    </row>
    <row r="26" spans="1:5" x14ac:dyDescent="0.25">
      <c r="A26">
        <v>78</v>
      </c>
      <c r="B26" s="3">
        <v>0.99552961629206504</v>
      </c>
      <c r="C26" s="3">
        <v>0.99574619902299799</v>
      </c>
      <c r="D26" s="3">
        <v>0.99514974821097268</v>
      </c>
      <c r="E26" s="3">
        <v>0.99517556245881578</v>
      </c>
    </row>
    <row r="27" spans="1:5" x14ac:dyDescent="0.25">
      <c r="A27">
        <v>79</v>
      </c>
      <c r="B27" s="3">
        <v>0.99555628703094146</v>
      </c>
      <c r="C27" s="3">
        <v>0.99552961629206504</v>
      </c>
      <c r="D27" s="3">
        <v>0.99574619902299799</v>
      </c>
      <c r="E27" s="3">
        <v>0.99514974821097268</v>
      </c>
    </row>
    <row r="28" spans="1:5" x14ac:dyDescent="0.25">
      <c r="A28">
        <v>80</v>
      </c>
      <c r="B28" s="3">
        <v>0.99340266129934029</v>
      </c>
      <c r="C28" s="3">
        <v>0.99555628703094146</v>
      </c>
      <c r="D28" s="3">
        <v>0.99552961629206504</v>
      </c>
      <c r="E28" s="3">
        <v>0.99574619902299799</v>
      </c>
    </row>
    <row r="29" spans="1:5" x14ac:dyDescent="0.25">
      <c r="A29">
        <v>81</v>
      </c>
      <c r="B29" s="3">
        <v>0.9953505444757127</v>
      </c>
      <c r="C29" s="3">
        <v>0.99340266129934029</v>
      </c>
      <c r="D29" s="3">
        <v>0.99555628703094146</v>
      </c>
      <c r="E29" s="3">
        <v>0.99552961629206504</v>
      </c>
    </row>
    <row r="30" spans="1:5" x14ac:dyDescent="0.25">
      <c r="A30">
        <v>82</v>
      </c>
      <c r="B30" s="3">
        <v>0.99502937189335738</v>
      </c>
      <c r="C30" s="3">
        <v>0.9953505444757127</v>
      </c>
      <c r="D30" s="3">
        <v>0.99340266129934029</v>
      </c>
      <c r="E30" s="3">
        <v>0.99555628703094146</v>
      </c>
    </row>
    <row r="31" spans="1:5" x14ac:dyDescent="0.25">
      <c r="A31">
        <v>83</v>
      </c>
      <c r="B31" s="3">
        <v>0.99421674629117429</v>
      </c>
      <c r="C31" s="3">
        <v>0.99502937189335738</v>
      </c>
      <c r="D31" s="3">
        <v>0.9953505444757127</v>
      </c>
      <c r="E31" s="3">
        <v>0.99340266129934029</v>
      </c>
    </row>
    <row r="32" spans="1:5" x14ac:dyDescent="0.25">
      <c r="A32">
        <v>84</v>
      </c>
      <c r="B32" s="3">
        <v>0.99426557239057234</v>
      </c>
      <c r="C32" s="3">
        <v>0.99421674629117429</v>
      </c>
      <c r="D32" s="3">
        <v>0.99502937189335738</v>
      </c>
      <c r="E32" s="3">
        <v>0.9953505444757127</v>
      </c>
    </row>
    <row r="33" spans="1:5" x14ac:dyDescent="0.25">
      <c r="A33">
        <v>85</v>
      </c>
      <c r="B33" s="3">
        <v>0.99470720720720718</v>
      </c>
      <c r="C33" s="3">
        <v>0.99426557239057234</v>
      </c>
      <c r="D33" s="3">
        <v>0.99421674629117429</v>
      </c>
      <c r="E33" s="3">
        <v>0.99502937189335738</v>
      </c>
    </row>
    <row r="34" spans="1:5" x14ac:dyDescent="0.25">
      <c r="A34">
        <v>86</v>
      </c>
      <c r="B34" s="3">
        <v>0.99493304379297864</v>
      </c>
      <c r="C34" s="3">
        <v>0.99470720720720718</v>
      </c>
      <c r="D34" s="3">
        <v>0.99426557239057234</v>
      </c>
      <c r="E34" s="3">
        <v>0.99421674629117429</v>
      </c>
    </row>
    <row r="35" spans="1:5" x14ac:dyDescent="0.25">
      <c r="A35">
        <v>87</v>
      </c>
      <c r="B35" s="3">
        <v>0.99561523705124688</v>
      </c>
      <c r="C35" s="3">
        <v>0.99493304379297864</v>
      </c>
      <c r="D35" s="3">
        <v>0.99470720720720718</v>
      </c>
      <c r="E35" s="3">
        <v>0.99426557239057234</v>
      </c>
    </row>
    <row r="36" spans="1:5" x14ac:dyDescent="0.25">
      <c r="A36">
        <v>88</v>
      </c>
      <c r="B36" s="3">
        <v>0.99385548728319206</v>
      </c>
      <c r="C36" s="3">
        <v>0.99561523705124688</v>
      </c>
      <c r="D36" s="3">
        <v>0.99493304379297864</v>
      </c>
      <c r="E36" s="3">
        <v>0.99470720720720718</v>
      </c>
    </row>
    <row r="37" spans="1:5" x14ac:dyDescent="0.25">
      <c r="A37">
        <v>89</v>
      </c>
      <c r="B37" s="3">
        <v>0.99478364973490674</v>
      </c>
      <c r="C37" s="3">
        <v>0.99385548728319206</v>
      </c>
      <c r="D37" s="3">
        <v>0.99561523705124688</v>
      </c>
      <c r="E37" s="3">
        <v>0.99493304379297864</v>
      </c>
    </row>
    <row r="38" spans="1:5" x14ac:dyDescent="0.25">
      <c r="A38">
        <v>90</v>
      </c>
      <c r="B38" s="3">
        <v>0.99462583654431147</v>
      </c>
      <c r="C38" s="3">
        <v>0.99478364973490674</v>
      </c>
      <c r="D38" s="3">
        <v>0.99385548728319206</v>
      </c>
      <c r="E38" s="3">
        <v>0.99561523705124688</v>
      </c>
    </row>
    <row r="39" spans="1:5" x14ac:dyDescent="0.25">
      <c r="A39">
        <v>91</v>
      </c>
      <c r="B39" s="3">
        <v>0.9928767808047988</v>
      </c>
      <c r="C39" s="3">
        <v>0.99462583654431147</v>
      </c>
      <c r="D39" s="3">
        <v>0.99478364973490674</v>
      </c>
      <c r="E39" s="3">
        <v>0.99385548728319206</v>
      </c>
    </row>
    <row r="40" spans="1:5" x14ac:dyDescent="0.25">
      <c r="A40">
        <v>92</v>
      </c>
      <c r="B40" s="3">
        <v>0.99382620774810926</v>
      </c>
      <c r="C40" s="3">
        <v>0.9928767808047988</v>
      </c>
      <c r="D40" s="3">
        <v>0.99462583654431147</v>
      </c>
      <c r="E40" s="3">
        <v>0.99478364973490674</v>
      </c>
    </row>
    <row r="41" spans="1:5" x14ac:dyDescent="0.25">
      <c r="A41">
        <v>93</v>
      </c>
      <c r="B41" s="3">
        <v>0.99428044280442807</v>
      </c>
      <c r="C41" s="3">
        <v>0.99382620774810926</v>
      </c>
      <c r="D41" s="3">
        <v>0.9928767808047988</v>
      </c>
      <c r="E41" s="3">
        <v>0.99462583654431147</v>
      </c>
    </row>
    <row r="42" spans="1:5" x14ac:dyDescent="0.25">
      <c r="A42">
        <v>94</v>
      </c>
      <c r="B42" s="3">
        <v>0.99173932996787517</v>
      </c>
      <c r="C42" s="3">
        <v>0.99428044280442807</v>
      </c>
      <c r="D42" s="3">
        <v>0.99382620774810926</v>
      </c>
      <c r="E42" s="3">
        <v>0.9928767808047988</v>
      </c>
    </row>
    <row r="43" spans="1:5" x14ac:dyDescent="0.25">
      <c r="A43">
        <v>95</v>
      </c>
      <c r="B43" s="3">
        <v>0.99364791288566245</v>
      </c>
      <c r="C43" s="3">
        <v>0.99173932996787517</v>
      </c>
      <c r="D43" s="3">
        <v>0.99428044280442807</v>
      </c>
      <c r="E43" s="3">
        <v>0.99382620774810926</v>
      </c>
    </row>
    <row r="44" spans="1:5" x14ac:dyDescent="0.25">
      <c r="A44">
        <v>96</v>
      </c>
      <c r="B44" s="3">
        <v>0.99335057258958259</v>
      </c>
      <c r="C44" s="3">
        <v>0.99364791288566245</v>
      </c>
      <c r="D44" s="3">
        <v>0.99173932996787517</v>
      </c>
      <c r="E44" s="3">
        <v>0.99428044280442807</v>
      </c>
    </row>
    <row r="45" spans="1:5" x14ac:dyDescent="0.25">
      <c r="A45">
        <v>97</v>
      </c>
      <c r="B45" s="3">
        <v>0.9916707496325331</v>
      </c>
      <c r="C45" s="3">
        <v>0.99335057258958259</v>
      </c>
      <c r="D45" s="3">
        <v>0.99364791288566245</v>
      </c>
      <c r="E45" s="3">
        <v>0.99173932996787517</v>
      </c>
    </row>
    <row r="46" spans="1:5" x14ac:dyDescent="0.25">
      <c r="A46">
        <v>98</v>
      </c>
      <c r="B46" s="3">
        <v>0.99486850545221295</v>
      </c>
      <c r="C46" s="3">
        <v>0.9916707496325331</v>
      </c>
      <c r="D46" s="3">
        <v>0.99335057258958259</v>
      </c>
      <c r="E46" s="3">
        <v>0.99364791288566245</v>
      </c>
    </row>
    <row r="47" spans="1:5" x14ac:dyDescent="0.25">
      <c r="A47">
        <v>99</v>
      </c>
      <c r="B47" s="3">
        <v>0.98759541984732824</v>
      </c>
      <c r="C47" s="3">
        <v>0.99486850545221295</v>
      </c>
      <c r="D47" s="3">
        <v>0.9916707496325331</v>
      </c>
      <c r="E47" s="3">
        <v>0.99335057258958259</v>
      </c>
    </row>
    <row r="48" spans="1:5" x14ac:dyDescent="0.25">
      <c r="A48">
        <v>100</v>
      </c>
      <c r="B48" s="3">
        <v>0.99012693935119889</v>
      </c>
      <c r="C48" s="3">
        <v>0.98759541984732824</v>
      </c>
      <c r="D48" s="3">
        <v>0.99486850545221295</v>
      </c>
      <c r="E48" s="3">
        <v>0.9916707496325331</v>
      </c>
    </row>
    <row r="49" spans="2:5" x14ac:dyDescent="0.25">
      <c r="B49" s="2">
        <v>0.98425196850393704</v>
      </c>
      <c r="C49" s="2">
        <v>0.99012693935119889</v>
      </c>
      <c r="D49" s="2">
        <v>0.98759541984732824</v>
      </c>
      <c r="E49" s="2">
        <v>0.99486850545221295</v>
      </c>
    </row>
    <row r="50" spans="2:5" x14ac:dyDescent="0.25">
      <c r="B50" s="2">
        <v>1</v>
      </c>
      <c r="C50" s="2">
        <v>0.98425196850393704</v>
      </c>
      <c r="D50" s="2">
        <v>0.99012693935119889</v>
      </c>
      <c r="E50" s="2">
        <v>0.98759541984732824</v>
      </c>
    </row>
    <row r="51" spans="2:5" x14ac:dyDescent="0.25">
      <c r="B51" s="2">
        <v>0.96491228070175439</v>
      </c>
      <c r="C51" s="2">
        <v>1</v>
      </c>
      <c r="D51" s="2">
        <v>0.98425196850393704</v>
      </c>
      <c r="E51" s="2">
        <v>0.99012693935119889</v>
      </c>
    </row>
    <row r="52" spans="2:5" x14ac:dyDescent="0.25">
      <c r="B52" s="2">
        <v>0.98750000000000004</v>
      </c>
      <c r="C52" s="2">
        <v>0.96491228070175439</v>
      </c>
      <c r="D52" s="2">
        <v>1</v>
      </c>
      <c r="E52" s="2">
        <v>0.98425196850393704</v>
      </c>
    </row>
    <row r="53" spans="2:5" x14ac:dyDescent="0.25">
      <c r="B53" s="2">
        <v>0.98550724637681164</v>
      </c>
      <c r="C53" s="2">
        <v>0.98750000000000004</v>
      </c>
      <c r="D53" s="2">
        <v>0.96491228070175439</v>
      </c>
      <c r="E53" s="2">
        <v>1</v>
      </c>
    </row>
    <row r="54" spans="2:5" x14ac:dyDescent="0.25">
      <c r="B54" s="2">
        <v>0.97368421052631582</v>
      </c>
      <c r="C54" s="2">
        <v>0.98550724637681164</v>
      </c>
      <c r="D54" s="2">
        <v>0.98750000000000004</v>
      </c>
      <c r="E54" s="2">
        <v>0.96491228070175439</v>
      </c>
    </row>
    <row r="55" spans="2:5" x14ac:dyDescent="0.25">
      <c r="B55" s="2">
        <v>1</v>
      </c>
      <c r="C55" s="2">
        <v>0.97368421052631582</v>
      </c>
      <c r="D55" s="2">
        <v>0.98550724637681164</v>
      </c>
      <c r="E55" s="2">
        <v>0.98750000000000004</v>
      </c>
    </row>
    <row r="56" spans="2:5" x14ac:dyDescent="0.25">
      <c r="B56">
        <v>1</v>
      </c>
      <c r="C56">
        <v>1</v>
      </c>
      <c r="D56">
        <v>0.97368421052631582</v>
      </c>
      <c r="E56">
        <v>0.98550724637681164</v>
      </c>
    </row>
    <row r="57" spans="2:5" x14ac:dyDescent="0.25">
      <c r="B57">
        <v>1</v>
      </c>
      <c r="C57">
        <v>1</v>
      </c>
      <c r="D57">
        <v>1</v>
      </c>
      <c r="E57">
        <v>0.97368421052631582</v>
      </c>
    </row>
    <row r="58" spans="2:5" x14ac:dyDescent="0.25">
      <c r="B58">
        <v>1</v>
      </c>
      <c r="C58">
        <v>1</v>
      </c>
      <c r="D58">
        <v>1</v>
      </c>
      <c r="E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F7361-520B-45E9-8B5C-DD1C2170D127}">
  <dimension ref="A1:E55"/>
  <sheetViews>
    <sheetView workbookViewId="0">
      <selection sqref="A1:XFD1048576"/>
    </sheetView>
  </sheetViews>
  <sheetFormatPr defaultRowHeight="15" x14ac:dyDescent="0.25"/>
  <cols>
    <col min="2" max="5" width="12.42578125" bestFit="1" customWidth="1"/>
  </cols>
  <sheetData>
    <row r="1" spans="1:5" x14ac:dyDescent="0.2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 x14ac:dyDescent="0.25">
      <c r="A2">
        <v>54</v>
      </c>
      <c r="B2" s="3">
        <v>3.0753559705799722E-5</v>
      </c>
      <c r="C2" s="3">
        <v>3.0753559705799722E-5</v>
      </c>
      <c r="D2" s="3">
        <v>3.0753559705799722E-5</v>
      </c>
      <c r="E2" s="3">
        <v>3.0753559705799722E-5</v>
      </c>
    </row>
    <row r="3" spans="1:5" x14ac:dyDescent="0.25">
      <c r="A3">
        <v>55</v>
      </c>
      <c r="B3" s="3">
        <v>5.9040935015036928E-3</v>
      </c>
      <c r="C3" s="3">
        <v>5.9040935015036928E-3</v>
      </c>
      <c r="D3" s="3">
        <v>5.9040935015036928E-3</v>
      </c>
      <c r="E3" s="3">
        <v>5.9040935015036928E-3</v>
      </c>
    </row>
    <row r="4" spans="1:5" x14ac:dyDescent="0.25">
      <c r="A4">
        <v>56</v>
      </c>
      <c r="B4" s="3">
        <v>2.0927661555310589E-2</v>
      </c>
      <c r="C4" s="3">
        <v>2.0927661555310589E-2</v>
      </c>
      <c r="D4" s="3">
        <v>2.0927661555310589E-2</v>
      </c>
      <c r="E4" s="3">
        <v>2.0927661555310589E-2</v>
      </c>
    </row>
    <row r="5" spans="1:5" x14ac:dyDescent="0.25">
      <c r="A5">
        <v>57</v>
      </c>
      <c r="B5" s="3">
        <v>4.8081670209335625E-2</v>
      </c>
      <c r="C5" s="3">
        <v>4.8081670209335625E-2</v>
      </c>
      <c r="D5" s="3">
        <v>4.8081670209335625E-2</v>
      </c>
      <c r="E5" s="3">
        <v>4.8081670209335625E-2</v>
      </c>
    </row>
    <row r="6" spans="1:5" x14ac:dyDescent="0.25">
      <c r="A6">
        <v>58</v>
      </c>
      <c r="B6" s="3">
        <v>9.5835977990900323E-2</v>
      </c>
      <c r="C6" s="3">
        <v>9.5835977990900323E-2</v>
      </c>
      <c r="D6" s="3">
        <v>9.5835977990900323E-2</v>
      </c>
      <c r="E6" s="3">
        <v>9.5835977990900323E-2</v>
      </c>
    </row>
    <row r="7" spans="1:5" x14ac:dyDescent="0.25">
      <c r="A7">
        <v>59</v>
      </c>
      <c r="B7" s="3">
        <v>0.17763075207772178</v>
      </c>
      <c r="C7" s="3">
        <v>0.17763075207772178</v>
      </c>
      <c r="D7" s="3">
        <v>0.17763075207772178</v>
      </c>
      <c r="E7" s="3">
        <v>0.17763075207772178</v>
      </c>
    </row>
    <row r="8" spans="1:5" x14ac:dyDescent="0.25">
      <c r="A8">
        <v>60</v>
      </c>
      <c r="B8" s="3">
        <v>0.26729628456039889</v>
      </c>
      <c r="C8" s="3">
        <v>0.2676307520777218</v>
      </c>
      <c r="D8" s="3">
        <v>0.2676307520777218</v>
      </c>
      <c r="E8" s="3">
        <v>0.2676307520777218</v>
      </c>
    </row>
    <row r="9" spans="1:5" x14ac:dyDescent="0.25">
      <c r="A9">
        <v>61</v>
      </c>
      <c r="B9" s="3">
        <v>0.35249832698109657</v>
      </c>
      <c r="C9" s="3">
        <v>0.35229628456039891</v>
      </c>
      <c r="D9" s="3">
        <v>0.35263075207772182</v>
      </c>
      <c r="E9" s="3">
        <v>0.35263075207772182</v>
      </c>
    </row>
    <row r="10" spans="1:5" x14ac:dyDescent="0.25">
      <c r="A10">
        <v>62</v>
      </c>
      <c r="B10" s="3">
        <v>0.42951957259264539</v>
      </c>
      <c r="C10" s="3">
        <v>0.42749832698109658</v>
      </c>
      <c r="D10" s="3">
        <v>0.42729628456039892</v>
      </c>
      <c r="E10" s="3">
        <v>0.42763075207772183</v>
      </c>
    </row>
    <row r="11" spans="1:5" x14ac:dyDescent="0.25">
      <c r="A11">
        <v>63</v>
      </c>
      <c r="B11" s="3">
        <v>0.49708861920781378</v>
      </c>
      <c r="C11" s="3">
        <v>0.4945195725926454</v>
      </c>
      <c r="D11" s="3">
        <v>0.49249832698109658</v>
      </c>
      <c r="E11" s="3">
        <v>0.49229628456039892</v>
      </c>
    </row>
    <row r="12" spans="1:5" x14ac:dyDescent="0.25">
      <c r="A12">
        <v>64</v>
      </c>
      <c r="B12" s="3">
        <v>0.55929020784664063</v>
      </c>
      <c r="C12" s="3">
        <v>0.54208861920781382</v>
      </c>
      <c r="D12" s="3">
        <v>0.53951957259264538</v>
      </c>
      <c r="E12" s="3">
        <v>0.53749832698109656</v>
      </c>
    </row>
    <row r="13" spans="1:5" x14ac:dyDescent="0.25">
      <c r="A13">
        <v>65</v>
      </c>
      <c r="B13" s="3">
        <v>0</v>
      </c>
      <c r="C13" s="3">
        <v>0.27964510392332032</v>
      </c>
      <c r="D13" s="3">
        <v>0.55494826195680158</v>
      </c>
      <c r="E13" s="3">
        <v>0.55237921534163315</v>
      </c>
    </row>
    <row r="14" spans="1:5" x14ac:dyDescent="0.25">
      <c r="A14">
        <v>66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25">
      <c r="A15">
        <v>67</v>
      </c>
      <c r="B15" s="3">
        <v>0</v>
      </c>
      <c r="C15" s="3">
        <v>0</v>
      </c>
      <c r="D15" s="3">
        <v>0</v>
      </c>
      <c r="E15" s="3">
        <v>0</v>
      </c>
    </row>
    <row r="16" spans="1:5" x14ac:dyDescent="0.25">
      <c r="A16">
        <v>68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>
        <v>69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25">
      <c r="A18">
        <v>70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>
        <v>71</v>
      </c>
      <c r="B19" s="3">
        <v>0</v>
      </c>
      <c r="C19" s="3">
        <v>0</v>
      </c>
      <c r="D19" s="3">
        <v>0</v>
      </c>
      <c r="E19" s="3">
        <v>0</v>
      </c>
    </row>
    <row r="20" spans="1:5" x14ac:dyDescent="0.25">
      <c r="A20">
        <v>72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5">
      <c r="A21">
        <v>73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>
        <v>74</v>
      </c>
      <c r="B22" s="3">
        <v>0</v>
      </c>
      <c r="C22" s="3">
        <v>0</v>
      </c>
      <c r="D22" s="3">
        <v>0</v>
      </c>
      <c r="E22" s="3">
        <v>0</v>
      </c>
    </row>
    <row r="23" spans="1:5" x14ac:dyDescent="0.25">
      <c r="A23">
        <v>75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>
        <v>76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5">
      <c r="A25">
        <v>77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>
        <v>78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>
        <v>79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>
        <v>80</v>
      </c>
      <c r="B28" s="3">
        <v>0</v>
      </c>
      <c r="C28" s="3">
        <v>0</v>
      </c>
      <c r="D28" s="3">
        <v>0</v>
      </c>
      <c r="E28" s="3">
        <v>0</v>
      </c>
    </row>
    <row r="29" spans="1:5" x14ac:dyDescent="0.25">
      <c r="A29">
        <v>81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5">
      <c r="A30">
        <v>82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>
        <v>83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>
        <v>84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>
        <v>85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>
        <v>86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>
        <v>87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5">
      <c r="A36">
        <v>88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>
        <v>89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25">
      <c r="A38">
        <v>90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5">
      <c r="A39">
        <v>91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5">
      <c r="A40">
        <v>92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5">
      <c r="A41">
        <v>93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5">
      <c r="A42">
        <v>94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>
        <v>95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5">
      <c r="A44">
        <v>96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5">
      <c r="A45">
        <v>97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5">
      <c r="A46">
        <v>98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>
        <v>99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5">
      <c r="A48">
        <v>100</v>
      </c>
      <c r="B48" s="3">
        <v>0</v>
      </c>
      <c r="C48" s="3">
        <v>0</v>
      </c>
      <c r="D48" s="3">
        <v>0</v>
      </c>
      <c r="E48" s="3">
        <v>0</v>
      </c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FDFD-0E38-45E1-AF33-BD0A55338218}">
  <dimension ref="A1:J102"/>
  <sheetViews>
    <sheetView workbookViewId="0">
      <selection activeCell="I69" sqref="I69"/>
    </sheetView>
  </sheetViews>
  <sheetFormatPr defaultRowHeight="15" x14ac:dyDescent="0.25"/>
  <cols>
    <col min="5" max="5" width="11" bestFit="1" customWidth="1"/>
    <col min="8" max="8" width="19" customWidth="1"/>
    <col min="9" max="10" width="16.42578125" bestFit="1" customWidth="1"/>
  </cols>
  <sheetData>
    <row r="1" spans="1:10" x14ac:dyDescent="0.25">
      <c r="A1" t="s">
        <v>0</v>
      </c>
      <c r="B1">
        <v>2021</v>
      </c>
      <c r="C1">
        <v>2022</v>
      </c>
      <c r="E1" s="4">
        <f>SUM(E56:E102)</f>
        <v>724193.32596459857</v>
      </c>
      <c r="F1" s="4">
        <f>SUM(F56:F102)</f>
        <v>730531.9641002639</v>
      </c>
      <c r="I1">
        <v>2021</v>
      </c>
      <c r="J1">
        <v>2022</v>
      </c>
    </row>
    <row r="2" spans="1:10" hidden="1" x14ac:dyDescent="0.25">
      <c r="A2" cm="1">
        <f t="array" aca="1" ref="A2" ca="1">2:550</f>
        <v>0</v>
      </c>
      <c r="B2">
        <v>50385.207199999997</v>
      </c>
      <c r="C2">
        <v>47283.223429999998</v>
      </c>
    </row>
    <row r="3" spans="1:10" hidden="1" x14ac:dyDescent="0.25">
      <c r="A3">
        <v>1</v>
      </c>
      <c r="B3">
        <v>47963.033929999998</v>
      </c>
      <c r="C3">
        <v>50175.405149999999</v>
      </c>
    </row>
    <row r="4" spans="1:10" hidden="1" x14ac:dyDescent="0.25">
      <c r="A4">
        <v>2</v>
      </c>
      <c r="B4">
        <v>47478.172809999996</v>
      </c>
      <c r="C4">
        <v>47948.65655</v>
      </c>
    </row>
    <row r="5" spans="1:10" hidden="1" x14ac:dyDescent="0.25">
      <c r="A5">
        <v>3</v>
      </c>
      <c r="B5">
        <v>48169.079680000003</v>
      </c>
      <c r="C5">
        <v>47469.373039999999</v>
      </c>
    </row>
    <row r="6" spans="1:10" hidden="1" x14ac:dyDescent="0.25">
      <c r="A6">
        <v>4</v>
      </c>
      <c r="B6">
        <v>49175.333319999998</v>
      </c>
      <c r="C6">
        <v>48162.448049999999</v>
      </c>
    </row>
    <row r="7" spans="1:10" hidden="1" x14ac:dyDescent="0.25">
      <c r="A7">
        <v>5</v>
      </c>
      <c r="B7">
        <v>48045.139029999998</v>
      </c>
      <c r="C7">
        <v>49170.158730000003</v>
      </c>
    </row>
    <row r="8" spans="1:10" hidden="1" x14ac:dyDescent="0.25">
      <c r="A8">
        <v>6</v>
      </c>
      <c r="B8">
        <v>48154.910380000001</v>
      </c>
      <c r="C8">
        <v>48041.224520000003</v>
      </c>
    </row>
    <row r="9" spans="1:10" hidden="1" x14ac:dyDescent="0.25">
      <c r="A9">
        <v>7</v>
      </c>
      <c r="B9">
        <v>47272.682569999997</v>
      </c>
      <c r="C9">
        <v>48150.654040000001</v>
      </c>
    </row>
    <row r="10" spans="1:10" hidden="1" x14ac:dyDescent="0.25">
      <c r="A10">
        <v>8</v>
      </c>
      <c r="B10">
        <v>46737.24727</v>
      </c>
      <c r="C10">
        <v>47269.176270000004</v>
      </c>
    </row>
    <row r="11" spans="1:10" hidden="1" x14ac:dyDescent="0.25">
      <c r="A11">
        <v>9</v>
      </c>
      <c r="B11">
        <v>46823.510820000003</v>
      </c>
      <c r="C11">
        <v>46732.58726</v>
      </c>
    </row>
    <row r="12" spans="1:10" hidden="1" x14ac:dyDescent="0.25">
      <c r="A12">
        <v>10</v>
      </c>
      <c r="B12">
        <v>45407.333160000002</v>
      </c>
      <c r="C12">
        <v>46818.14314</v>
      </c>
    </row>
    <row r="13" spans="1:10" hidden="1" x14ac:dyDescent="0.25">
      <c r="A13">
        <v>11</v>
      </c>
      <c r="B13">
        <v>48435.575599999996</v>
      </c>
      <c r="C13">
        <v>45402.96931</v>
      </c>
    </row>
    <row r="14" spans="1:10" hidden="1" x14ac:dyDescent="0.25">
      <c r="A14">
        <v>12</v>
      </c>
      <c r="B14">
        <v>50919.83124</v>
      </c>
      <c r="C14">
        <v>48430.298439999999</v>
      </c>
    </row>
    <row r="15" spans="1:10" hidden="1" x14ac:dyDescent="0.25">
      <c r="A15">
        <v>13</v>
      </c>
      <c r="B15">
        <v>50976.548459999998</v>
      </c>
      <c r="C15">
        <v>50914.066059999997</v>
      </c>
    </row>
    <row r="16" spans="1:10" hidden="1" x14ac:dyDescent="0.25">
      <c r="A16">
        <v>14</v>
      </c>
      <c r="B16">
        <v>51266.124020000003</v>
      </c>
      <c r="C16">
        <v>50968.700689999998</v>
      </c>
    </row>
    <row r="17" spans="1:3" hidden="1" x14ac:dyDescent="0.25">
      <c r="A17">
        <v>15</v>
      </c>
      <c r="B17">
        <v>51404.186750000001</v>
      </c>
      <c r="C17">
        <v>51256.15711</v>
      </c>
    </row>
    <row r="18" spans="1:3" hidden="1" x14ac:dyDescent="0.25">
      <c r="A18">
        <v>16</v>
      </c>
      <c r="B18">
        <v>50327.15797</v>
      </c>
      <c r="C18">
        <v>51393.151299999998</v>
      </c>
    </row>
    <row r="19" spans="1:3" hidden="1" x14ac:dyDescent="0.25">
      <c r="A19">
        <v>17</v>
      </c>
      <c r="B19">
        <v>48522.287069999998</v>
      </c>
      <c r="C19">
        <v>50312.876859999997</v>
      </c>
    </row>
    <row r="20" spans="1:3" hidden="1" x14ac:dyDescent="0.25">
      <c r="A20">
        <v>18</v>
      </c>
      <c r="B20">
        <v>49587.225989999999</v>
      </c>
      <c r="C20">
        <v>48505.07402</v>
      </c>
    </row>
    <row r="21" spans="1:3" hidden="1" x14ac:dyDescent="0.25">
      <c r="A21">
        <v>19</v>
      </c>
      <c r="B21">
        <v>50338.666949999999</v>
      </c>
      <c r="C21">
        <v>49564.850780000001</v>
      </c>
    </row>
    <row r="22" spans="1:3" hidden="1" x14ac:dyDescent="0.25">
      <c r="A22">
        <v>20</v>
      </c>
      <c r="B22">
        <v>52204.606789999998</v>
      </c>
      <c r="C22">
        <v>50312.325440000001</v>
      </c>
    </row>
    <row r="23" spans="1:3" hidden="1" x14ac:dyDescent="0.25">
      <c r="A23">
        <v>21</v>
      </c>
      <c r="B23">
        <v>51570.581429999998</v>
      </c>
      <c r="C23">
        <v>52176.850030000001</v>
      </c>
    </row>
    <row r="24" spans="1:3" hidden="1" x14ac:dyDescent="0.25">
      <c r="A24">
        <v>22</v>
      </c>
      <c r="B24">
        <v>51361.274060000003</v>
      </c>
      <c r="C24">
        <v>51543.865819999999</v>
      </c>
    </row>
    <row r="25" spans="1:3" hidden="1" x14ac:dyDescent="0.25">
      <c r="A25">
        <v>23</v>
      </c>
      <c r="B25">
        <v>53595.451880000001</v>
      </c>
      <c r="C25">
        <v>51333.374559999997</v>
      </c>
    </row>
    <row r="26" spans="1:3" hidden="1" x14ac:dyDescent="0.25">
      <c r="A26">
        <v>24</v>
      </c>
      <c r="B26">
        <v>56896.838790000002</v>
      </c>
      <c r="C26">
        <v>53565.121099999997</v>
      </c>
    </row>
    <row r="27" spans="1:3" hidden="1" x14ac:dyDescent="0.25">
      <c r="A27">
        <v>25</v>
      </c>
      <c r="B27">
        <v>61020.205240000003</v>
      </c>
      <c r="C27">
        <v>56863.120479999998</v>
      </c>
    </row>
    <row r="28" spans="1:3" hidden="1" x14ac:dyDescent="0.25">
      <c r="A28">
        <v>26</v>
      </c>
      <c r="B28">
        <v>61536.125249999997</v>
      </c>
      <c r="C28">
        <v>60983.245770000001</v>
      </c>
    </row>
    <row r="29" spans="1:3" hidden="1" x14ac:dyDescent="0.25">
      <c r="A29">
        <v>27</v>
      </c>
      <c r="B29">
        <v>63763.997640000001</v>
      </c>
      <c r="C29">
        <v>61496.73648</v>
      </c>
    </row>
    <row r="30" spans="1:3" hidden="1" x14ac:dyDescent="0.25">
      <c r="A30">
        <v>28</v>
      </c>
      <c r="B30">
        <v>64218.593849999997</v>
      </c>
      <c r="C30">
        <v>63723.485930000003</v>
      </c>
    </row>
    <row r="31" spans="1:3" hidden="1" x14ac:dyDescent="0.25">
      <c r="A31">
        <v>29</v>
      </c>
      <c r="B31">
        <v>66423.291450000004</v>
      </c>
      <c r="C31">
        <v>64171.509330000001</v>
      </c>
    </row>
    <row r="32" spans="1:3" hidden="1" x14ac:dyDescent="0.25">
      <c r="A32">
        <v>30</v>
      </c>
      <c r="B32">
        <v>67120.123470000006</v>
      </c>
      <c r="C32">
        <v>66374.294479999997</v>
      </c>
    </row>
    <row r="33" spans="1:3" hidden="1" x14ac:dyDescent="0.25">
      <c r="A33">
        <v>31</v>
      </c>
      <c r="B33">
        <v>64744.59218</v>
      </c>
      <c r="C33">
        <v>67071.314350000001</v>
      </c>
    </row>
    <row r="34" spans="1:3" hidden="1" x14ac:dyDescent="0.25">
      <c r="A34">
        <v>32</v>
      </c>
      <c r="B34">
        <v>64138.034249999997</v>
      </c>
      <c r="C34">
        <v>64690.14546</v>
      </c>
    </row>
    <row r="35" spans="1:3" hidden="1" x14ac:dyDescent="0.25">
      <c r="A35">
        <v>33</v>
      </c>
      <c r="B35">
        <v>63934.037709999997</v>
      </c>
      <c r="C35">
        <v>64084.61707</v>
      </c>
    </row>
    <row r="36" spans="1:3" hidden="1" x14ac:dyDescent="0.25">
      <c r="A36">
        <v>34</v>
      </c>
      <c r="B36">
        <v>63516.813459999998</v>
      </c>
      <c r="C36">
        <v>63874.47683</v>
      </c>
    </row>
    <row r="37" spans="1:3" hidden="1" x14ac:dyDescent="0.25">
      <c r="A37">
        <v>35</v>
      </c>
      <c r="B37">
        <v>64515.569029999999</v>
      </c>
      <c r="C37">
        <v>63451.25172</v>
      </c>
    </row>
    <row r="38" spans="1:3" hidden="1" x14ac:dyDescent="0.25">
      <c r="A38">
        <v>36</v>
      </c>
      <c r="B38">
        <v>62637.233820000001</v>
      </c>
      <c r="C38">
        <v>64443.193760000002</v>
      </c>
    </row>
    <row r="39" spans="1:3" hidden="1" x14ac:dyDescent="0.25">
      <c r="A39">
        <v>37</v>
      </c>
      <c r="B39">
        <v>61507.468430000001</v>
      </c>
      <c r="C39">
        <v>62559.70624</v>
      </c>
    </row>
    <row r="40" spans="1:3" hidden="1" x14ac:dyDescent="0.25">
      <c r="A40">
        <v>38</v>
      </c>
      <c r="B40">
        <v>63723.762490000001</v>
      </c>
      <c r="C40">
        <v>61422.752050000003</v>
      </c>
    </row>
    <row r="41" spans="1:3" hidden="1" x14ac:dyDescent="0.25">
      <c r="A41">
        <v>39</v>
      </c>
      <c r="B41">
        <v>67162.760989999995</v>
      </c>
      <c r="C41">
        <v>63628.574760000003</v>
      </c>
    </row>
    <row r="42" spans="1:3" hidden="1" x14ac:dyDescent="0.25">
      <c r="A42">
        <v>40</v>
      </c>
      <c r="B42">
        <v>70987.772589999993</v>
      </c>
      <c r="C42">
        <v>67049.553339999999</v>
      </c>
    </row>
    <row r="43" spans="1:3" hidden="1" x14ac:dyDescent="0.25">
      <c r="A43">
        <v>41</v>
      </c>
      <c r="B43">
        <v>75084.021080000006</v>
      </c>
      <c r="C43">
        <v>70852.839519999994</v>
      </c>
    </row>
    <row r="44" spans="1:3" hidden="1" x14ac:dyDescent="0.25">
      <c r="A44">
        <v>42</v>
      </c>
      <c r="B44">
        <v>78693.945380000005</v>
      </c>
      <c r="C44">
        <v>74913.024340000004</v>
      </c>
    </row>
    <row r="45" spans="1:3" hidden="1" x14ac:dyDescent="0.25">
      <c r="A45">
        <v>43</v>
      </c>
      <c r="B45">
        <v>82854.187529999996</v>
      </c>
      <c r="C45">
        <v>78496.42194</v>
      </c>
    </row>
    <row r="46" spans="1:3" hidden="1" x14ac:dyDescent="0.25">
      <c r="A46">
        <v>44</v>
      </c>
      <c r="B46">
        <v>86704.023759999996</v>
      </c>
      <c r="C46">
        <v>82606.666740000001</v>
      </c>
    </row>
    <row r="47" spans="1:3" hidden="1" x14ac:dyDescent="0.25">
      <c r="A47">
        <v>45</v>
      </c>
      <c r="B47">
        <v>89863.048349999997</v>
      </c>
      <c r="C47">
        <v>86410.819759999998</v>
      </c>
    </row>
    <row r="48" spans="1:3" hidden="1" x14ac:dyDescent="0.25">
      <c r="A48">
        <v>46</v>
      </c>
      <c r="B48">
        <v>91764.798710000003</v>
      </c>
      <c r="C48">
        <v>89498.403659999996</v>
      </c>
    </row>
    <row r="49" spans="1:10" hidden="1" x14ac:dyDescent="0.25">
      <c r="A49">
        <v>47</v>
      </c>
      <c r="B49">
        <v>79060.525169999994</v>
      </c>
      <c r="C49">
        <v>91348.799859999999</v>
      </c>
    </row>
    <row r="50" spans="1:10" hidden="1" x14ac:dyDescent="0.25">
      <c r="A50">
        <v>48</v>
      </c>
      <c r="B50">
        <v>73027.201660000006</v>
      </c>
      <c r="C50">
        <v>78628.774959999995</v>
      </c>
    </row>
    <row r="51" spans="1:10" hidden="1" x14ac:dyDescent="0.25">
      <c r="A51">
        <v>49</v>
      </c>
      <c r="B51">
        <v>71076.221380000003</v>
      </c>
      <c r="C51">
        <v>72562.93879</v>
      </c>
    </row>
    <row r="52" spans="1:10" hidden="1" x14ac:dyDescent="0.25">
      <c r="A52">
        <v>50</v>
      </c>
      <c r="B52">
        <v>70346.361579999997</v>
      </c>
      <c r="C52">
        <v>70575.63665</v>
      </c>
    </row>
    <row r="53" spans="1:10" hidden="1" x14ac:dyDescent="0.25">
      <c r="A53">
        <v>51</v>
      </c>
      <c r="B53">
        <v>71439.329500000007</v>
      </c>
      <c r="C53">
        <v>69776.444659999994</v>
      </c>
    </row>
    <row r="54" spans="1:10" hidden="1" x14ac:dyDescent="0.25">
      <c r="A54">
        <v>52</v>
      </c>
      <c r="B54">
        <v>70488.598010000002</v>
      </c>
      <c r="C54">
        <v>70787.358819999994</v>
      </c>
    </row>
    <row r="55" spans="1:10" hidden="1" x14ac:dyDescent="0.25">
      <c r="A55">
        <v>53</v>
      </c>
      <c r="B55">
        <v>69012.240470000004</v>
      </c>
      <c r="C55">
        <v>69757.160799999998</v>
      </c>
    </row>
    <row r="56" spans="1:10" x14ac:dyDescent="0.25">
      <c r="A56">
        <v>54</v>
      </c>
      <c r="B56">
        <v>62614.38695</v>
      </c>
      <c r="C56">
        <v>68213.075150000004</v>
      </c>
      <c r="E56">
        <f>B56*ferfi!D2</f>
        <v>0</v>
      </c>
      <c r="F56">
        <f>C56*ferfi!E2</f>
        <v>0</v>
      </c>
      <c r="H56" t="s">
        <v>1</v>
      </c>
      <c r="I56" s="5">
        <f>E1+Munka5!E1</f>
        <v>2056500.6328417626</v>
      </c>
      <c r="J56" s="5">
        <f>F1+Munka5!F1</f>
        <v>2064940.1281608772</v>
      </c>
    </row>
    <row r="57" spans="1:10" x14ac:dyDescent="0.25">
      <c r="A57">
        <v>55</v>
      </c>
      <c r="B57">
        <v>58186.25447</v>
      </c>
      <c r="C57">
        <v>61815.469720000001</v>
      </c>
      <c r="E57">
        <f>B57*ferfi!D3</f>
        <v>0</v>
      </c>
      <c r="F57">
        <f>C57*ferfi!E3</f>
        <v>0</v>
      </c>
      <c r="H57" t="s">
        <v>2</v>
      </c>
      <c r="I57" s="5">
        <v>2028758</v>
      </c>
      <c r="J57" s="5">
        <v>1996928</v>
      </c>
    </row>
    <row r="58" spans="1:10" x14ac:dyDescent="0.25">
      <c r="A58">
        <v>56</v>
      </c>
      <c r="B58">
        <v>55905.748449999999</v>
      </c>
      <c r="C58">
        <v>57357.435239999999</v>
      </c>
      <c r="E58">
        <f>B58*ferfi!D4</f>
        <v>0</v>
      </c>
      <c r="F58">
        <f>C58*ferfi!E4</f>
        <v>0</v>
      </c>
      <c r="H58" t="s">
        <v>3</v>
      </c>
      <c r="I58" s="6">
        <f>(I56-I57)/I56</f>
        <v>1.349021361759886E-2</v>
      </c>
      <c r="J58" s="6">
        <f>(J56-J57)/J56</f>
        <v>3.2936610235499479E-2</v>
      </c>
    </row>
    <row r="59" spans="1:10" x14ac:dyDescent="0.25">
      <c r="A59">
        <v>57</v>
      </c>
      <c r="B59">
        <v>54346.46243</v>
      </c>
      <c r="C59">
        <v>55041.156470000002</v>
      </c>
      <c r="E59">
        <f>B59*ferfi!D5</f>
        <v>0</v>
      </c>
      <c r="F59">
        <f>C59*ferfi!E5</f>
        <v>0</v>
      </c>
    </row>
    <row r="60" spans="1:10" x14ac:dyDescent="0.25">
      <c r="A60">
        <v>58</v>
      </c>
      <c r="B60">
        <v>51924.074589999997</v>
      </c>
      <c r="C60">
        <v>53426.066680000004</v>
      </c>
      <c r="E60">
        <f>B60*ferfi!D6</f>
        <v>0</v>
      </c>
      <c r="F60">
        <f>C60*ferfi!E6</f>
        <v>0</v>
      </c>
      <c r="I60" s="5">
        <v>150571</v>
      </c>
      <c r="J60" s="5">
        <v>164102</v>
      </c>
    </row>
    <row r="61" spans="1:10" x14ac:dyDescent="0.25">
      <c r="A61">
        <v>59</v>
      </c>
      <c r="B61">
        <v>51937.891589999999</v>
      </c>
      <c r="C61">
        <v>50975.95491</v>
      </c>
      <c r="E61">
        <f>B61*ferfi!D7</f>
        <v>0</v>
      </c>
      <c r="F61">
        <f>C61*ferfi!E7</f>
        <v>0</v>
      </c>
      <c r="H61" t="s">
        <v>6</v>
      </c>
      <c r="I61" s="5">
        <f>I60/1.1</f>
        <v>136882.72727272726</v>
      </c>
      <c r="J61" s="5">
        <f>J60/1.1</f>
        <v>149183.63636363635</v>
      </c>
    </row>
    <row r="62" spans="1:10" x14ac:dyDescent="0.25">
      <c r="A62">
        <v>60</v>
      </c>
      <c r="B62">
        <v>53658.58627</v>
      </c>
      <c r="C62">
        <v>50926.396580000001</v>
      </c>
      <c r="E62">
        <f>B62*ferfi!D8</f>
        <v>0</v>
      </c>
      <c r="F62">
        <f>C62*ferfi!E8</f>
        <v>0</v>
      </c>
      <c r="H62" s="7" t="s">
        <v>7</v>
      </c>
      <c r="I62" s="8">
        <f>I61*0.85</f>
        <v>116350.31818181818</v>
      </c>
      <c r="J62" s="8">
        <f>J61*0.85</f>
        <v>126806.0909090909</v>
      </c>
    </row>
    <row r="63" spans="1:10" x14ac:dyDescent="0.25">
      <c r="A63">
        <v>61</v>
      </c>
      <c r="B63">
        <v>53642.363140000001</v>
      </c>
      <c r="C63">
        <v>52513.298580000002</v>
      </c>
      <c r="E63">
        <f>B63*ferfi!D9</f>
        <v>0</v>
      </c>
      <c r="F63">
        <f>C63*ferfi!E9</f>
        <v>0</v>
      </c>
      <c r="H63" t="s">
        <v>4</v>
      </c>
      <c r="I63" s="5">
        <f>I61*I56*12</f>
        <v>3377992983137.6406</v>
      </c>
      <c r="J63" s="5">
        <f>J61*J56*12</f>
        <v>3696663326306.7959</v>
      </c>
    </row>
    <row r="64" spans="1:10" x14ac:dyDescent="0.25">
      <c r="A64">
        <v>62</v>
      </c>
      <c r="B64">
        <v>53766.167079999999</v>
      </c>
      <c r="C64">
        <v>52413.450140000001</v>
      </c>
      <c r="E64">
        <f>B64*ferfi!D10</f>
        <v>0</v>
      </c>
      <c r="F64">
        <f>C64*ferfi!E10</f>
        <v>0</v>
      </c>
      <c r="H64" t="s">
        <v>5</v>
      </c>
      <c r="I64" s="5">
        <f>2966781600000+287337700000</f>
        <v>3254119300000</v>
      </c>
      <c r="J64" s="5">
        <f>3143254500000+310524100000</f>
        <v>3453778600000</v>
      </c>
    </row>
    <row r="65" spans="1:10" x14ac:dyDescent="0.25">
      <c r="A65">
        <v>63</v>
      </c>
      <c r="B65">
        <v>54912.964379999998</v>
      </c>
      <c r="C65">
        <v>52447.129809999999</v>
      </c>
      <c r="E65">
        <f>B65*ferfi!D11</f>
        <v>0</v>
      </c>
      <c r="F65">
        <f>C65*ferfi!E11</f>
        <v>0</v>
      </c>
      <c r="H65" t="s">
        <v>3</v>
      </c>
      <c r="I65" s="6">
        <f>(I63-I64)/I64</f>
        <v>3.8066730724236393E-2</v>
      </c>
      <c r="J65" s="6">
        <f>(J63-J64)/J64</f>
        <v>7.0324347457244626E-2</v>
      </c>
    </row>
    <row r="66" spans="1:10" x14ac:dyDescent="0.25">
      <c r="A66">
        <v>64</v>
      </c>
      <c r="B66">
        <v>56690.314230000004</v>
      </c>
      <c r="C66">
        <v>53458.54679</v>
      </c>
      <c r="E66">
        <f>B66*ferfi!D12</f>
        <v>0</v>
      </c>
      <c r="F66">
        <f>C66*ferfi!E12</f>
        <v>0</v>
      </c>
    </row>
    <row r="67" spans="1:10" x14ac:dyDescent="0.25">
      <c r="A67">
        <v>65</v>
      </c>
      <c r="B67">
        <v>60966.627079999998</v>
      </c>
      <c r="C67">
        <v>55058.094060000003</v>
      </c>
      <c r="E67">
        <f>B67*ferfi!D13</f>
        <v>58223.128861399993</v>
      </c>
      <c r="F67">
        <f>C67*ferfi!E13</f>
        <v>52580.479827299998</v>
      </c>
      <c r="I67" s="5">
        <f>I57*I61*12</f>
        <v>3332423136196.3638</v>
      </c>
      <c r="J67" s="5">
        <f>J57*J61*12</f>
        <v>3574907767156.3633</v>
      </c>
    </row>
    <row r="68" spans="1:10" x14ac:dyDescent="0.25">
      <c r="A68">
        <v>66</v>
      </c>
      <c r="B68">
        <v>64140.248449999999</v>
      </c>
      <c r="C68">
        <v>59113.767209999998</v>
      </c>
      <c r="E68">
        <f>B68*ferfi!D14</f>
        <v>61253.937269749993</v>
      </c>
      <c r="F68">
        <f>C68*ferfi!E14</f>
        <v>56453.647685549993</v>
      </c>
      <c r="I68" s="6">
        <f>(I64-I67)/I67</f>
        <v>-2.3497567084394922E-2</v>
      </c>
      <c r="J68" s="6">
        <f>(J64-J67)/J67</f>
        <v>-3.3883158684318918E-2</v>
      </c>
    </row>
    <row r="69" spans="1:10" x14ac:dyDescent="0.25">
      <c r="A69">
        <v>67</v>
      </c>
      <c r="B69">
        <v>60261.027569999998</v>
      </c>
      <c r="C69">
        <v>62113.506829999998</v>
      </c>
      <c r="E69">
        <f>B69*ferfi!D15</f>
        <v>52427.093985899999</v>
      </c>
      <c r="F69">
        <f>C69*ferfi!E15</f>
        <v>59318.399022649995</v>
      </c>
    </row>
    <row r="70" spans="1:10" x14ac:dyDescent="0.25">
      <c r="A70">
        <v>68</v>
      </c>
      <c r="B70">
        <v>52755.46774</v>
      </c>
      <c r="C70">
        <v>58266.43275</v>
      </c>
      <c r="E70">
        <f>B70*ferfi!D16</f>
        <v>45897.256933800003</v>
      </c>
      <c r="F70">
        <f>C70*ferfi!E16</f>
        <v>50691.796492499998</v>
      </c>
      <c r="H70" t="s">
        <v>8</v>
      </c>
      <c r="I70" s="5">
        <f>I64+380138500000</f>
        <v>3634257800000</v>
      </c>
    </row>
    <row r="71" spans="1:10" x14ac:dyDescent="0.25">
      <c r="A71">
        <v>69</v>
      </c>
      <c r="B71">
        <v>47243.243320000001</v>
      </c>
      <c r="C71">
        <v>50896.878499999999</v>
      </c>
      <c r="E71">
        <f>B71*ferfi!D17</f>
        <v>41101.621688400002</v>
      </c>
      <c r="F71">
        <f>C71*ferfi!E17</f>
        <v>44280.284294999998</v>
      </c>
    </row>
    <row r="72" spans="1:10" x14ac:dyDescent="0.25">
      <c r="A72">
        <v>70</v>
      </c>
      <c r="B72">
        <v>47178.4372</v>
      </c>
      <c r="C72">
        <v>45467.447930000002</v>
      </c>
      <c r="E72">
        <f>B72*ferfi!D18</f>
        <v>42148.932126661392</v>
      </c>
      <c r="F72">
        <f>C72*ferfi!E18</f>
        <v>39556.679699100001</v>
      </c>
    </row>
    <row r="73" spans="1:10" x14ac:dyDescent="0.25">
      <c r="A73">
        <v>71</v>
      </c>
      <c r="B73">
        <v>45507.285190000002</v>
      </c>
      <c r="C73">
        <v>45288.599549999999</v>
      </c>
      <c r="E73">
        <f>B73*ferfi!D19</f>
        <v>38696.091137315569</v>
      </c>
      <c r="F73">
        <f>C73*ferfi!E19</f>
        <v>40460.562533099284</v>
      </c>
    </row>
    <row r="74" spans="1:10" x14ac:dyDescent="0.25">
      <c r="A74">
        <v>72</v>
      </c>
      <c r="B74">
        <v>41851.816489999997</v>
      </c>
      <c r="C74">
        <v>43551.649219999999</v>
      </c>
      <c r="E74">
        <f>B74*ferfi!D20</f>
        <v>41599.758416311044</v>
      </c>
      <c r="F74">
        <f>C74*ferfi!E20</f>
        <v>37033.160303041979</v>
      </c>
    </row>
    <row r="75" spans="1:10" x14ac:dyDescent="0.25">
      <c r="A75">
        <v>73</v>
      </c>
      <c r="B75">
        <v>39034.123319999999</v>
      </c>
      <c r="C75">
        <v>39885.764130000003</v>
      </c>
      <c r="E75">
        <f>B75*ferfi!D21</f>
        <v>38783.144305847527</v>
      </c>
      <c r="F75">
        <f>C75*ferfi!E21</f>
        <v>39645.54686543702</v>
      </c>
    </row>
    <row r="76" spans="1:10" x14ac:dyDescent="0.25">
      <c r="A76">
        <v>74</v>
      </c>
      <c r="B76">
        <v>34539.322079999998</v>
      </c>
      <c r="C76">
        <v>37085.248229999997</v>
      </c>
      <c r="E76">
        <f>B76*ferfi!D22</f>
        <v>34355.246583955864</v>
      </c>
      <c r="F76">
        <f>C76*ferfi!E22</f>
        <v>36846.799963490674</v>
      </c>
    </row>
    <row r="77" spans="1:10" x14ac:dyDescent="0.25">
      <c r="A77">
        <v>75</v>
      </c>
      <c r="B77">
        <v>30132.662680000001</v>
      </c>
      <c r="C77">
        <v>32678.20984</v>
      </c>
      <c r="E77">
        <f>B77*ferfi!D23</f>
        <v>29970.564475134608</v>
      </c>
      <c r="F77">
        <f>C77*ferfi!E23</f>
        <v>32504.053043517437</v>
      </c>
    </row>
    <row r="78" spans="1:10" x14ac:dyDescent="0.25">
      <c r="A78">
        <v>76</v>
      </c>
      <c r="B78">
        <v>29830.026549999999</v>
      </c>
      <c r="C78">
        <v>28367.37041</v>
      </c>
      <c r="E78">
        <f>B78*ferfi!D24</f>
        <v>29676.203153137187</v>
      </c>
      <c r="F78">
        <f>C78*ferfi!E24</f>
        <v>28214.768568302661</v>
      </c>
    </row>
    <row r="79" spans="1:10" x14ac:dyDescent="0.25">
      <c r="A79">
        <v>77</v>
      </c>
      <c r="B79">
        <v>28744.060870000001</v>
      </c>
      <c r="C79">
        <v>27932.56335</v>
      </c>
      <c r="E79">
        <f>B79*ferfi!D25</f>
        <v>28605.386943652687</v>
      </c>
      <c r="F79">
        <f>C79*ferfi!E25</f>
        <v>27788.524531583906</v>
      </c>
    </row>
    <row r="80" spans="1:10" x14ac:dyDescent="0.25">
      <c r="A80">
        <v>78</v>
      </c>
      <c r="B80">
        <v>25973.141230000001</v>
      </c>
      <c r="C80">
        <v>26742.016029999999</v>
      </c>
      <c r="E80">
        <f>B80*ferfi!D26</f>
        <v>25847.164955282533</v>
      </c>
      <c r="F80">
        <f>C80*ferfi!E26</f>
        <v>26613.000843937916</v>
      </c>
    </row>
    <row r="81" spans="1:6" x14ac:dyDescent="0.25">
      <c r="A81">
        <v>79</v>
      </c>
      <c r="B81">
        <v>23451.198400000001</v>
      </c>
      <c r="C81">
        <v>23997.077399999998</v>
      </c>
      <c r="E81">
        <f>B81*ferfi!D27</f>
        <v>23351.441669334214</v>
      </c>
      <c r="F81">
        <f>C81*ferfi!E27</f>
        <v>23880.685532409221</v>
      </c>
    </row>
    <row r="82" spans="1:6" x14ac:dyDescent="0.25">
      <c r="A82">
        <v>80</v>
      </c>
      <c r="B82">
        <v>20782.421330000001</v>
      </c>
      <c r="C82">
        <v>21532.142909999999</v>
      </c>
      <c r="E82">
        <f>B82*ferfi!D28</f>
        <v>20689.515932274928</v>
      </c>
      <c r="F82">
        <f>C82*ferfi!E28</f>
        <v>21440.549459452493</v>
      </c>
    </row>
    <row r="83" spans="1:6" x14ac:dyDescent="0.25">
      <c r="A83">
        <v>81</v>
      </c>
      <c r="B83">
        <v>18127.920880000001</v>
      </c>
      <c r="C83">
        <v>18894.670979999999</v>
      </c>
      <c r="E83">
        <f>B83*ferfi!D29</f>
        <v>18047.365602883478</v>
      </c>
      <c r="F83">
        <f>C83*ferfi!E29</f>
        <v>18810.204550684215</v>
      </c>
    </row>
    <row r="84" spans="1:6" x14ac:dyDescent="0.25">
      <c r="A84">
        <v>82</v>
      </c>
      <c r="B84">
        <v>15549.82444</v>
      </c>
      <c r="C84">
        <v>16320.956759999999</v>
      </c>
      <c r="E84">
        <f>B84*ferfi!D30</f>
        <v>15447.236981433523</v>
      </c>
      <c r="F84">
        <f>C84*ferfi!E30</f>
        <v>16248.431112778144</v>
      </c>
    </row>
    <row r="85" spans="1:6" x14ac:dyDescent="0.25">
      <c r="A85">
        <v>83</v>
      </c>
      <c r="B85">
        <v>13492.55932</v>
      </c>
      <c r="C85">
        <v>13865.280710000001</v>
      </c>
      <c r="E85">
        <f>B85*ferfi!D31</f>
        <v>13429.826265532853</v>
      </c>
      <c r="F85">
        <f>C85*ferfi!E31</f>
        <v>13773.806756976408</v>
      </c>
    </row>
    <row r="86" spans="1:6" x14ac:dyDescent="0.25">
      <c r="A86">
        <v>84</v>
      </c>
      <c r="B86">
        <v>11364.667450000001</v>
      </c>
      <c r="C86">
        <v>11880.99466</v>
      </c>
      <c r="E86">
        <f>B86*ferfi!D32</f>
        <v>11308.177914550384</v>
      </c>
      <c r="F86">
        <f>C86*ferfi!E32</f>
        <v>11825.754503744036</v>
      </c>
    </row>
    <row r="87" spans="1:6" x14ac:dyDescent="0.25">
      <c r="A87">
        <v>85</v>
      </c>
      <c r="B87">
        <v>9921.7581699999992</v>
      </c>
      <c r="C87">
        <v>9895.3873500000009</v>
      </c>
      <c r="E87">
        <f>B87*ferfi!D33</f>
        <v>9864.3781252652752</v>
      </c>
      <c r="F87">
        <f>C87*ferfi!E33</f>
        <v>9846.2010595119755</v>
      </c>
    </row>
    <row r="88" spans="1:6" x14ac:dyDescent="0.25">
      <c r="A88">
        <v>86</v>
      </c>
      <c r="B88">
        <v>8694.6774999999998</v>
      </c>
      <c r="C88">
        <v>8504.3827799999999</v>
      </c>
      <c r="E88">
        <f>B88*ferfi!D34</f>
        <v>8644.8185012889298</v>
      </c>
      <c r="F88">
        <f>C88*ferfi!E34</f>
        <v>8455.1997767462908</v>
      </c>
    </row>
    <row r="89" spans="1:6" x14ac:dyDescent="0.25">
      <c r="A89">
        <v>87</v>
      </c>
      <c r="B89">
        <v>7414.5905199999997</v>
      </c>
      <c r="C89">
        <v>7330.82305</v>
      </c>
      <c r="E89">
        <f>B89*ferfi!D35</f>
        <v>7375.3466287342335</v>
      </c>
      <c r="F89">
        <f>C89*ferfi!E35</f>
        <v>7288.7849759022511</v>
      </c>
    </row>
    <row r="90" spans="1:6" x14ac:dyDescent="0.25">
      <c r="A90">
        <v>88</v>
      </c>
      <c r="B90">
        <v>6268.4543000000003</v>
      </c>
      <c r="C90">
        <v>6144.5628500000003</v>
      </c>
      <c r="E90">
        <f>B90*ferfi!D36</f>
        <v>6236.6923165761855</v>
      </c>
      <c r="F90">
        <f>C90*ferfi!E36</f>
        <v>6112.0409520326575</v>
      </c>
    </row>
    <row r="91" spans="1:6" x14ac:dyDescent="0.25">
      <c r="A91">
        <v>89</v>
      </c>
      <c r="B91">
        <v>5134.1896299999999</v>
      </c>
      <c r="C91">
        <v>5107.7110599999996</v>
      </c>
      <c r="E91">
        <f>B91*ferfi!D37</f>
        <v>5111.6774255385035</v>
      </c>
      <c r="F91">
        <f>C91*ferfi!E37</f>
        <v>5081.8305117408609</v>
      </c>
    </row>
    <row r="92" spans="1:6" x14ac:dyDescent="0.25">
      <c r="A92">
        <v>90</v>
      </c>
      <c r="B92">
        <v>4422.7213099999999</v>
      </c>
      <c r="C92">
        <v>4089.62201</v>
      </c>
      <c r="E92">
        <f>B92*ferfi!D38</f>
        <v>4395.5458426678078</v>
      </c>
      <c r="F92">
        <f>C92*ferfi!E38</f>
        <v>4071.6899869361469</v>
      </c>
    </row>
    <row r="93" spans="1:6" x14ac:dyDescent="0.25">
      <c r="A93">
        <v>91</v>
      </c>
      <c r="B93">
        <v>3710.00398</v>
      </c>
      <c r="C93">
        <v>3447.7232399999998</v>
      </c>
      <c r="E93">
        <f>B93*ferfi!D39</f>
        <v>3690.65129975543</v>
      </c>
      <c r="F93">
        <f>C93*ferfi!E39</f>
        <v>3426.5386607077858</v>
      </c>
    </row>
    <row r="94" spans="1:6" x14ac:dyDescent="0.25">
      <c r="A94">
        <v>92</v>
      </c>
      <c r="B94">
        <v>2691.0186699999999</v>
      </c>
      <c r="C94">
        <v>2827.5939600000002</v>
      </c>
      <c r="E94">
        <f>B94*ferfi!D40</f>
        <v>2676.5566958051104</v>
      </c>
      <c r="F94">
        <f>C94*ferfi!E40</f>
        <v>2812.844239497178</v>
      </c>
    </row>
    <row r="95" spans="1:6" x14ac:dyDescent="0.25">
      <c r="A95">
        <v>93</v>
      </c>
      <c r="B95">
        <v>1824.1557499999999</v>
      </c>
      <c r="C95">
        <v>1970.7817</v>
      </c>
      <c r="E95">
        <f>B95*ferfi!D41</f>
        <v>1811.1618887465634</v>
      </c>
      <c r="F95">
        <f>C95*ferfi!E41</f>
        <v>1960.1903970087203</v>
      </c>
    </row>
    <row r="96" spans="1:6" x14ac:dyDescent="0.25">
      <c r="A96">
        <v>94</v>
      </c>
      <c r="B96">
        <v>1273.8171</v>
      </c>
      <c r="C96">
        <v>1292.90273</v>
      </c>
      <c r="E96">
        <f>B96*ferfi!D42</f>
        <v>1265.9528178576941</v>
      </c>
      <c r="F96">
        <f>C96*ferfi!E42</f>
        <v>1283.6931004561359</v>
      </c>
    </row>
    <row r="97" spans="1:6" x14ac:dyDescent="0.25">
      <c r="A97">
        <v>95</v>
      </c>
      <c r="B97">
        <v>884.64522999999997</v>
      </c>
      <c r="C97">
        <v>873.73148000000003</v>
      </c>
      <c r="E97">
        <f>B97*ferfi!D43</f>
        <v>879.58545100922504</v>
      </c>
      <c r="F97">
        <f>C97*ferfi!E43</f>
        <v>868.33724335854299</v>
      </c>
    </row>
    <row r="98" spans="1:6" x14ac:dyDescent="0.25">
      <c r="A98">
        <v>96</v>
      </c>
      <c r="B98">
        <v>564.21956</v>
      </c>
      <c r="C98">
        <v>574.79926999999998</v>
      </c>
      <c r="E98">
        <f>B98*ferfi!D44</f>
        <v>559.55872838916935</v>
      </c>
      <c r="F98">
        <f>C98*ferfi!E44</f>
        <v>571.51167269926202</v>
      </c>
    </row>
    <row r="99" spans="1:6" x14ac:dyDescent="0.25">
      <c r="A99">
        <v>97</v>
      </c>
      <c r="B99">
        <v>366.76438999999999</v>
      </c>
      <c r="C99">
        <v>357.56594999999999</v>
      </c>
      <c r="E99">
        <f>B99*ferfi!D45</f>
        <v>364.43467064428313</v>
      </c>
      <c r="F99">
        <f>C99*ferfi!E45</f>
        <v>354.61221567232673</v>
      </c>
    </row>
    <row r="100" spans="1:6" x14ac:dyDescent="0.25">
      <c r="A100">
        <v>98</v>
      </c>
      <c r="B100">
        <v>231.37515999999999</v>
      </c>
      <c r="C100">
        <v>219.48925</v>
      </c>
      <c r="E100">
        <f>B100*ferfi!D46</f>
        <v>229.83664766900628</v>
      </c>
      <c r="F100">
        <f>C100*ferfi!E46</f>
        <v>218.09503516333939</v>
      </c>
    </row>
    <row r="101" spans="1:6" x14ac:dyDescent="0.25">
      <c r="A101">
        <v>99</v>
      </c>
      <c r="B101">
        <v>148.58163999999999</v>
      </c>
      <c r="C101">
        <v>136.91022000000001</v>
      </c>
      <c r="E101">
        <f>B101*ferfi!D47</f>
        <v>147.34406632043115</v>
      </c>
      <c r="F101">
        <f>C101*ferfi!E47</f>
        <v>135.99984543036572</v>
      </c>
    </row>
    <row r="102" spans="1:6" x14ac:dyDescent="0.25">
      <c r="A102">
        <v>100</v>
      </c>
      <c r="B102">
        <v>81.105850000000004</v>
      </c>
      <c r="C102">
        <v>77.907749999999993</v>
      </c>
      <c r="E102">
        <f>B102*ferfi!D48</f>
        <v>80.689655772931374</v>
      </c>
      <c r="F102">
        <f>C102*ferfi!E48</f>
        <v>77.25883684468397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FA65-2E93-46C2-98C0-29DBD111431C}">
  <dimension ref="A1:F102"/>
  <sheetViews>
    <sheetView workbookViewId="0">
      <selection activeCell="F63" sqref="F63"/>
    </sheetView>
  </sheetViews>
  <sheetFormatPr defaultRowHeight="15" x14ac:dyDescent="0.25"/>
  <cols>
    <col min="5" max="5" width="12" bestFit="1" customWidth="1"/>
  </cols>
  <sheetData>
    <row r="1" spans="1:6" x14ac:dyDescent="0.25">
      <c r="A1" t="s">
        <v>0</v>
      </c>
      <c r="B1">
        <v>2021</v>
      </c>
      <c r="C1">
        <v>2022</v>
      </c>
      <c r="E1" s="4">
        <f>SUM(E56:E102)</f>
        <v>1332307.3068771639</v>
      </c>
      <c r="F1" s="4">
        <f>SUM(F56:F102)</f>
        <v>1334408.1640606134</v>
      </c>
    </row>
    <row r="2" spans="1:6" hidden="1" x14ac:dyDescent="0.25">
      <c r="A2">
        <v>0</v>
      </c>
      <c r="B2">
        <v>45638.074500000002</v>
      </c>
      <c r="C2">
        <v>45428.979399999997</v>
      </c>
    </row>
    <row r="3" spans="1:6" hidden="1" x14ac:dyDescent="0.25">
      <c r="A3">
        <v>1</v>
      </c>
      <c r="B3">
        <v>45229.714399999997</v>
      </c>
      <c r="C3">
        <v>45493.012300000002</v>
      </c>
    </row>
    <row r="4" spans="1:6" hidden="1" x14ac:dyDescent="0.25">
      <c r="A4">
        <v>2</v>
      </c>
      <c r="B4">
        <v>44833.575799999999</v>
      </c>
      <c r="C4">
        <v>45216.600599999998</v>
      </c>
    </row>
    <row r="5" spans="1:6" hidden="1" x14ac:dyDescent="0.25">
      <c r="A5">
        <v>3</v>
      </c>
      <c r="B5">
        <v>45679.332600000002</v>
      </c>
      <c r="C5">
        <v>44827.192799999997</v>
      </c>
    </row>
    <row r="6" spans="1:6" hidden="1" x14ac:dyDescent="0.25">
      <c r="A6">
        <v>4</v>
      </c>
      <c r="B6">
        <v>46593.154199999997</v>
      </c>
      <c r="C6">
        <v>45675.252399999998</v>
      </c>
    </row>
    <row r="7" spans="1:6" hidden="1" x14ac:dyDescent="0.25">
      <c r="A7">
        <v>5</v>
      </c>
      <c r="B7">
        <v>45494.221100000002</v>
      </c>
      <c r="C7">
        <v>46587.561300000001</v>
      </c>
    </row>
    <row r="8" spans="1:6" hidden="1" x14ac:dyDescent="0.25">
      <c r="A8">
        <v>6</v>
      </c>
      <c r="B8">
        <v>45749.8442</v>
      </c>
      <c r="C8">
        <v>45491.403700000003</v>
      </c>
    </row>
    <row r="9" spans="1:6" hidden="1" x14ac:dyDescent="0.25">
      <c r="A9">
        <v>7</v>
      </c>
      <c r="B9">
        <v>44828.962800000001</v>
      </c>
      <c r="C9">
        <v>45746.517</v>
      </c>
    </row>
    <row r="10" spans="1:6" hidden="1" x14ac:dyDescent="0.25">
      <c r="A10">
        <v>8</v>
      </c>
      <c r="B10">
        <v>43918.015299999999</v>
      </c>
      <c r="C10">
        <v>44825.819799999997</v>
      </c>
    </row>
    <row r="11" spans="1:6" hidden="1" x14ac:dyDescent="0.25">
      <c r="A11">
        <v>9</v>
      </c>
      <c r="B11">
        <v>44026.9781</v>
      </c>
      <c r="C11">
        <v>43915.395600000003</v>
      </c>
    </row>
    <row r="12" spans="1:6" hidden="1" x14ac:dyDescent="0.25">
      <c r="A12">
        <v>10</v>
      </c>
      <c r="B12">
        <v>43254.769399999997</v>
      </c>
      <c r="C12">
        <v>44023.559200000003</v>
      </c>
    </row>
    <row r="13" spans="1:6" hidden="1" x14ac:dyDescent="0.25">
      <c r="A13">
        <v>11</v>
      </c>
      <c r="B13">
        <v>46225.139300000003</v>
      </c>
      <c r="C13">
        <v>43251.4758</v>
      </c>
    </row>
    <row r="14" spans="1:6" hidden="1" x14ac:dyDescent="0.25">
      <c r="A14">
        <v>12</v>
      </c>
      <c r="B14">
        <v>48434.8361</v>
      </c>
      <c r="C14">
        <v>46222.375999999997</v>
      </c>
    </row>
    <row r="15" spans="1:6" hidden="1" x14ac:dyDescent="0.25">
      <c r="A15">
        <v>13</v>
      </c>
      <c r="B15">
        <v>48565.459300000002</v>
      </c>
      <c r="C15">
        <v>48431.476999999999</v>
      </c>
    </row>
    <row r="16" spans="1:6" hidden="1" x14ac:dyDescent="0.25">
      <c r="A16">
        <v>14</v>
      </c>
      <c r="B16">
        <v>48822.362399999998</v>
      </c>
      <c r="C16">
        <v>48560.745900000002</v>
      </c>
    </row>
    <row r="17" spans="1:3" hidden="1" x14ac:dyDescent="0.25">
      <c r="A17">
        <v>15</v>
      </c>
      <c r="B17">
        <v>48546.444300000003</v>
      </c>
      <c r="C17">
        <v>48817.205699999999</v>
      </c>
    </row>
    <row r="18" spans="1:3" hidden="1" x14ac:dyDescent="0.25">
      <c r="A18">
        <v>16</v>
      </c>
      <c r="B18">
        <v>47387.282399999996</v>
      </c>
      <c r="C18">
        <v>48541.028899999998</v>
      </c>
    </row>
    <row r="19" spans="1:3" hidden="1" x14ac:dyDescent="0.25">
      <c r="A19">
        <v>17</v>
      </c>
      <c r="B19">
        <v>45938.016799999998</v>
      </c>
      <c r="C19">
        <v>47380.888599999998</v>
      </c>
    </row>
    <row r="20" spans="1:3" hidden="1" x14ac:dyDescent="0.25">
      <c r="A20">
        <v>18</v>
      </c>
      <c r="B20">
        <v>47051.395400000001</v>
      </c>
      <c r="C20">
        <v>45930.9444</v>
      </c>
    </row>
    <row r="21" spans="1:3" hidden="1" x14ac:dyDescent="0.25">
      <c r="A21">
        <v>19</v>
      </c>
      <c r="B21">
        <v>47540.328999999998</v>
      </c>
      <c r="C21">
        <v>47042.902099999999</v>
      </c>
    </row>
    <row r="22" spans="1:3" hidden="1" x14ac:dyDescent="0.25">
      <c r="A22">
        <v>20</v>
      </c>
      <c r="B22">
        <v>49104.04</v>
      </c>
      <c r="C22">
        <v>47531.781900000002</v>
      </c>
    </row>
    <row r="23" spans="1:3" hidden="1" x14ac:dyDescent="0.25">
      <c r="A23">
        <v>21</v>
      </c>
      <c r="B23">
        <v>48441.095000000001</v>
      </c>
      <c r="C23">
        <v>49094.953699999998</v>
      </c>
    </row>
    <row r="24" spans="1:3" hidden="1" x14ac:dyDescent="0.25">
      <c r="A24">
        <v>22</v>
      </c>
      <c r="B24">
        <v>48469.433499999999</v>
      </c>
      <c r="C24">
        <v>48432.106800000001</v>
      </c>
    </row>
    <row r="25" spans="1:3" hidden="1" x14ac:dyDescent="0.25">
      <c r="A25">
        <v>23</v>
      </c>
      <c r="B25">
        <v>50230.812100000003</v>
      </c>
      <c r="C25">
        <v>48459.248500000002</v>
      </c>
    </row>
    <row r="26" spans="1:3" hidden="1" x14ac:dyDescent="0.25">
      <c r="A26">
        <v>24</v>
      </c>
      <c r="B26">
        <v>53054.624300000003</v>
      </c>
      <c r="C26">
        <v>50221.760999999999</v>
      </c>
    </row>
    <row r="27" spans="1:3" hidden="1" x14ac:dyDescent="0.25">
      <c r="A27">
        <v>25</v>
      </c>
      <c r="B27">
        <v>57321.884700000002</v>
      </c>
      <c r="C27">
        <v>53044.546199999997</v>
      </c>
    </row>
    <row r="28" spans="1:3" hidden="1" x14ac:dyDescent="0.25">
      <c r="A28">
        <v>26</v>
      </c>
      <c r="B28">
        <v>57973.591699999997</v>
      </c>
      <c r="C28">
        <v>57308.649100000002</v>
      </c>
    </row>
    <row r="29" spans="1:3" hidden="1" x14ac:dyDescent="0.25">
      <c r="A29">
        <v>27</v>
      </c>
      <c r="B29">
        <v>60002.112099999998</v>
      </c>
      <c r="C29">
        <v>57960.826099999998</v>
      </c>
    </row>
    <row r="30" spans="1:3" hidden="1" x14ac:dyDescent="0.25">
      <c r="A30">
        <v>28</v>
      </c>
      <c r="B30">
        <v>59929.524899999997</v>
      </c>
      <c r="C30">
        <v>59988.900099999999</v>
      </c>
    </row>
    <row r="31" spans="1:3" hidden="1" x14ac:dyDescent="0.25">
      <c r="A31">
        <v>29</v>
      </c>
      <c r="B31">
        <v>61692.210800000001</v>
      </c>
      <c r="C31">
        <v>59914.290399999998</v>
      </c>
    </row>
    <row r="32" spans="1:3" hidden="1" x14ac:dyDescent="0.25">
      <c r="A32">
        <v>30</v>
      </c>
      <c r="B32">
        <v>62687.289400000001</v>
      </c>
      <c r="C32">
        <v>61674.245799999997</v>
      </c>
    </row>
    <row r="33" spans="1:3" hidden="1" x14ac:dyDescent="0.25">
      <c r="A33">
        <v>31</v>
      </c>
      <c r="B33">
        <v>60466.777900000001</v>
      </c>
      <c r="C33">
        <v>62669.435599999997</v>
      </c>
    </row>
    <row r="34" spans="1:3" hidden="1" x14ac:dyDescent="0.25">
      <c r="A34">
        <v>32</v>
      </c>
      <c r="B34">
        <v>59560.649799999999</v>
      </c>
      <c r="C34">
        <v>60446.923000000003</v>
      </c>
    </row>
    <row r="35" spans="1:3" hidden="1" x14ac:dyDescent="0.25">
      <c r="A35">
        <v>33</v>
      </c>
      <c r="B35">
        <v>59368.709300000002</v>
      </c>
      <c r="C35">
        <v>59537.805800000002</v>
      </c>
    </row>
    <row r="36" spans="1:3" hidden="1" x14ac:dyDescent="0.25">
      <c r="A36">
        <v>34</v>
      </c>
      <c r="B36">
        <v>59553.579400000002</v>
      </c>
      <c r="C36">
        <v>59343.534800000001</v>
      </c>
    </row>
    <row r="37" spans="1:3" hidden="1" x14ac:dyDescent="0.25">
      <c r="A37">
        <v>35</v>
      </c>
      <c r="B37">
        <v>60876.979500000001</v>
      </c>
      <c r="C37">
        <v>59526.643600000003</v>
      </c>
    </row>
    <row r="38" spans="1:3" hidden="1" x14ac:dyDescent="0.25">
      <c r="A38">
        <v>36</v>
      </c>
      <c r="B38">
        <v>59527.166499999999</v>
      </c>
      <c r="C38">
        <v>60843.313800000004</v>
      </c>
    </row>
    <row r="39" spans="1:3" hidden="1" x14ac:dyDescent="0.25">
      <c r="A39">
        <v>37</v>
      </c>
      <c r="B39">
        <v>59352.9372</v>
      </c>
      <c r="C39">
        <v>59492.789199999999</v>
      </c>
    </row>
    <row r="40" spans="1:3" hidden="1" x14ac:dyDescent="0.25">
      <c r="A40">
        <v>38</v>
      </c>
      <c r="B40">
        <v>61300.460599999999</v>
      </c>
      <c r="C40">
        <v>59313.169000000002</v>
      </c>
    </row>
    <row r="41" spans="1:3" hidden="1" x14ac:dyDescent="0.25">
      <c r="A41">
        <v>39</v>
      </c>
      <c r="B41">
        <v>64967.197999999997</v>
      </c>
      <c r="C41">
        <v>61253.221700000002</v>
      </c>
    </row>
    <row r="42" spans="1:3" hidden="1" x14ac:dyDescent="0.25">
      <c r="A42">
        <v>40</v>
      </c>
      <c r="B42">
        <v>69538.943499999994</v>
      </c>
      <c r="C42">
        <v>64910.555399999997</v>
      </c>
    </row>
    <row r="43" spans="1:3" hidden="1" x14ac:dyDescent="0.25">
      <c r="A43">
        <v>41</v>
      </c>
      <c r="B43">
        <v>73273.274300000005</v>
      </c>
      <c r="C43">
        <v>69470.767300000007</v>
      </c>
    </row>
    <row r="44" spans="1:3" hidden="1" x14ac:dyDescent="0.25">
      <c r="A44">
        <v>42</v>
      </c>
      <c r="B44">
        <v>76601.889299999995</v>
      </c>
      <c r="C44">
        <v>73187.945200000002</v>
      </c>
    </row>
    <row r="45" spans="1:3" hidden="1" x14ac:dyDescent="0.25">
      <c r="A45">
        <v>43</v>
      </c>
      <c r="B45">
        <v>80780.572</v>
      </c>
      <c r="C45">
        <v>76501.263600000006</v>
      </c>
    </row>
    <row r="46" spans="1:3" hidden="1" x14ac:dyDescent="0.25">
      <c r="A46">
        <v>44</v>
      </c>
      <c r="B46">
        <v>84397.046600000001</v>
      </c>
      <c r="C46">
        <v>80661.637100000007</v>
      </c>
    </row>
    <row r="47" spans="1:3" hidden="1" x14ac:dyDescent="0.25">
      <c r="A47">
        <v>45</v>
      </c>
      <c r="B47">
        <v>87335.445699999997</v>
      </c>
      <c r="C47">
        <v>84257.327999999994</v>
      </c>
    </row>
    <row r="48" spans="1:3" hidden="1" x14ac:dyDescent="0.25">
      <c r="A48">
        <v>46</v>
      </c>
      <c r="B48">
        <v>89774.402199999997</v>
      </c>
      <c r="C48">
        <v>87164.300399999993</v>
      </c>
    </row>
    <row r="49" spans="1:6" hidden="1" x14ac:dyDescent="0.25">
      <c r="A49">
        <v>47</v>
      </c>
      <c r="B49">
        <v>77617.472699999998</v>
      </c>
      <c r="C49">
        <v>89573.303199999995</v>
      </c>
    </row>
    <row r="50" spans="1:6" hidden="1" x14ac:dyDescent="0.25">
      <c r="A50">
        <v>48</v>
      </c>
      <c r="B50">
        <v>71883.455900000001</v>
      </c>
      <c r="C50">
        <v>77416.664999999994</v>
      </c>
    </row>
    <row r="51" spans="1:6" hidden="1" x14ac:dyDescent="0.25">
      <c r="A51">
        <v>49</v>
      </c>
      <c r="B51">
        <v>70178.166500000007</v>
      </c>
      <c r="C51">
        <v>71672.284899999999</v>
      </c>
    </row>
    <row r="52" spans="1:6" hidden="1" x14ac:dyDescent="0.25">
      <c r="A52">
        <v>50</v>
      </c>
      <c r="B52">
        <v>69760.808199999999</v>
      </c>
      <c r="C52">
        <v>69949.889599999995</v>
      </c>
    </row>
    <row r="53" spans="1:6" hidden="1" x14ac:dyDescent="0.25">
      <c r="A53">
        <v>51</v>
      </c>
      <c r="B53">
        <v>71257.5867</v>
      </c>
      <c r="C53">
        <v>69498.370299999995</v>
      </c>
    </row>
    <row r="54" spans="1:6" hidden="1" x14ac:dyDescent="0.25">
      <c r="A54">
        <v>52</v>
      </c>
      <c r="B54">
        <v>71134.213000000003</v>
      </c>
      <c r="C54">
        <v>70968.420499999993</v>
      </c>
    </row>
    <row r="55" spans="1:6" hidden="1" x14ac:dyDescent="0.25">
      <c r="A55">
        <v>53</v>
      </c>
      <c r="B55">
        <v>70804.262600000002</v>
      </c>
      <c r="C55">
        <v>70814.2166</v>
      </c>
    </row>
    <row r="56" spans="1:6" x14ac:dyDescent="0.25">
      <c r="A56">
        <v>54</v>
      </c>
      <c r="B56">
        <v>64641.457699999999</v>
      </c>
      <c r="C56">
        <v>70451.260800000004</v>
      </c>
      <c r="E56">
        <f>B56*('nok40'!D2+noi!D2)</f>
        <v>1.9879549288468772</v>
      </c>
      <c r="F56">
        <f>C56*('nok40'!E2+noi!E2)</f>
        <v>2.1666270553616678</v>
      </c>
    </row>
    <row r="57" spans="1:6" x14ac:dyDescent="0.25">
      <c r="A57">
        <v>55</v>
      </c>
      <c r="B57">
        <v>60522.745600000002</v>
      </c>
      <c r="C57">
        <v>64288.831899999997</v>
      </c>
      <c r="E57">
        <f>B57*('nok40'!D3+noi!D3)</f>
        <v>357.33194899012125</v>
      </c>
      <c r="F57">
        <f>C57*('nok40'!E3+noi!E3)</f>
        <v>379.56727464005331</v>
      </c>
    </row>
    <row r="58" spans="1:6" x14ac:dyDescent="0.25">
      <c r="A58">
        <v>56</v>
      </c>
      <c r="B58">
        <v>59058.8315</v>
      </c>
      <c r="C58">
        <v>60166.577599999997</v>
      </c>
      <c r="E58">
        <f>B58*('nok40'!D4+noi!D4)</f>
        <v>1235.963237484116</v>
      </c>
      <c r="F58">
        <f>C58*('nok40'!E4+noi!E4)</f>
        <v>1259.1457729541312</v>
      </c>
    </row>
    <row r="59" spans="1:6" x14ac:dyDescent="0.25">
      <c r="A59">
        <v>57</v>
      </c>
      <c r="B59">
        <v>58458.472699999998</v>
      </c>
      <c r="C59">
        <v>58675.392800000001</v>
      </c>
      <c r="E59">
        <f>B59*('nok40'!D5+noi!D5)</f>
        <v>2810.7810053028497</v>
      </c>
      <c r="F59">
        <f>C59*('nok40'!E5+noi!E5)</f>
        <v>2821.210886012826</v>
      </c>
    </row>
    <row r="60" spans="1:6" x14ac:dyDescent="0.25">
      <c r="A60">
        <v>58</v>
      </c>
      <c r="B60">
        <v>56954.940600000002</v>
      </c>
      <c r="C60">
        <v>58056.033300000003</v>
      </c>
      <c r="E60">
        <f>B60*('nok40'!D6+noi!D6)</f>
        <v>5458.3324338146358</v>
      </c>
      <c r="F60">
        <f>C60*('nok40'!E6+noi!E6)</f>
        <v>5563.8567295777766</v>
      </c>
    </row>
    <row r="61" spans="1:6" x14ac:dyDescent="0.25">
      <c r="A61">
        <v>59</v>
      </c>
      <c r="B61">
        <v>58143.269800000002</v>
      </c>
      <c r="C61">
        <v>56522.851000000002</v>
      </c>
      <c r="E61">
        <f>B61*('nok40'!D7+noi!D7)</f>
        <v>10328.032742831889</v>
      </c>
      <c r="F61">
        <f>C61*('nok40'!E7+noi!E7)</f>
        <v>10040.196532707008</v>
      </c>
    </row>
    <row r="62" spans="1:6" x14ac:dyDescent="0.25">
      <c r="A62">
        <v>60</v>
      </c>
      <c r="B62">
        <v>61180.217400000001</v>
      </c>
      <c r="C62">
        <v>57669.696600000003</v>
      </c>
      <c r="E62">
        <f>B62*('nok40'!D8+noi!D8)</f>
        <v>16373.707595040521</v>
      </c>
      <c r="F62">
        <f>C62*('nok40'!E8+noi!E8)</f>
        <v>15434.184273152037</v>
      </c>
    </row>
    <row r="63" spans="1:6" x14ac:dyDescent="0.25">
      <c r="A63">
        <v>61</v>
      </c>
      <c r="B63">
        <v>62662.738100000002</v>
      </c>
      <c r="C63">
        <v>60639.432800000002</v>
      </c>
      <c r="E63">
        <f>B63*('nok40'!D9+noi!D9)</f>
        <v>22096.808463452315</v>
      </c>
      <c r="F63">
        <f>C63*('nok40'!E9+noi!E9)</f>
        <v>21383.328793830475</v>
      </c>
    </row>
    <row r="64" spans="1:6" x14ac:dyDescent="0.25">
      <c r="A64">
        <v>62</v>
      </c>
      <c r="B64">
        <v>64194.176700000004</v>
      </c>
      <c r="C64">
        <v>62059.730600000003</v>
      </c>
      <c r="E64">
        <f>B64*('nok40'!D10+noi!D10)</f>
        <v>27429.93319432373</v>
      </c>
      <c r="F64">
        <f>C64*('nok40'!E10+noi!E10)</f>
        <v>26538.649270218808</v>
      </c>
    </row>
    <row r="65" spans="1:6" x14ac:dyDescent="0.25">
      <c r="A65">
        <v>63</v>
      </c>
      <c r="B65">
        <v>66607.775500000003</v>
      </c>
      <c r="C65">
        <v>63533.8128</v>
      </c>
      <c r="E65">
        <f>B65*('nok40'!D11+noi!D11)</f>
        <v>32804.217997682477</v>
      </c>
      <c r="F65">
        <f>C65*('nok40'!E11+noi!E11)</f>
        <v>31277.459985395915</v>
      </c>
    </row>
    <row r="66" spans="1:6" x14ac:dyDescent="0.25">
      <c r="A66">
        <v>64</v>
      </c>
      <c r="B66">
        <v>70318.9473</v>
      </c>
      <c r="C66">
        <v>65872.7736</v>
      </c>
      <c r="E66">
        <f>B66*('nok40'!D12+noi!D12)</f>
        <v>37938.448392460756</v>
      </c>
      <c r="F66">
        <f>C66*('nok40'!E12+noi!E12)</f>
        <v>35406.505603604543</v>
      </c>
    </row>
    <row r="67" spans="1:6" x14ac:dyDescent="0.25">
      <c r="A67">
        <v>65</v>
      </c>
      <c r="B67">
        <v>77219.817800000004</v>
      </c>
      <c r="C67">
        <v>69490.068899999998</v>
      </c>
      <c r="E67">
        <f>B67*('nok40'!D13+noi!D13)</f>
        <v>116597.92967573091</v>
      </c>
      <c r="F67">
        <f>C67*('nok40'!E13+noi!E13)</f>
        <v>104747.88553251803</v>
      </c>
    </row>
    <row r="68" spans="1:6" x14ac:dyDescent="0.25">
      <c r="A68">
        <v>66</v>
      </c>
      <c r="B68">
        <v>82421.444499999998</v>
      </c>
      <c r="C68">
        <v>76245.163799999995</v>
      </c>
      <c r="E68">
        <f>B68*('nok40'!D14+noi!D14)</f>
        <v>78712.479497499997</v>
      </c>
      <c r="F68">
        <f>C68*('nok40'!E14+noi!E14)</f>
        <v>72814.131428999986</v>
      </c>
    </row>
    <row r="69" spans="1:6" x14ac:dyDescent="0.25">
      <c r="A69">
        <v>67</v>
      </c>
      <c r="B69">
        <v>79120.848199999993</v>
      </c>
      <c r="C69">
        <v>81316.8995</v>
      </c>
      <c r="E69">
        <f>B69*('nok40'!D15+noi!D15)</f>
        <v>68835.137933999998</v>
      </c>
      <c r="F69">
        <f>C69*('nok40'!E15+noi!E15)</f>
        <v>77657.639022499992</v>
      </c>
    </row>
    <row r="70" spans="1:6" x14ac:dyDescent="0.25">
      <c r="A70">
        <v>68</v>
      </c>
      <c r="B70">
        <v>71091.661800000002</v>
      </c>
      <c r="C70">
        <v>77953.633100000006</v>
      </c>
      <c r="E70">
        <f>B70*('nok40'!D16+noi!D16)</f>
        <v>61849.745766</v>
      </c>
      <c r="F70">
        <f>C70*('nok40'!E16+noi!E16)</f>
        <v>67819.660797000004</v>
      </c>
    </row>
    <row r="71" spans="1:6" x14ac:dyDescent="0.25">
      <c r="A71">
        <v>69</v>
      </c>
      <c r="B71">
        <v>65949.925300000003</v>
      </c>
      <c r="C71">
        <v>69966.729600000006</v>
      </c>
      <c r="E71">
        <f>B71*('nok40'!D17+noi!D17)</f>
        <v>57376.435011000001</v>
      </c>
      <c r="F71">
        <f>C71*('nok40'!E17+noi!E17)</f>
        <v>60871.054752000004</v>
      </c>
    </row>
    <row r="72" spans="1:6" x14ac:dyDescent="0.25">
      <c r="A72">
        <v>70</v>
      </c>
      <c r="B72">
        <v>67159.98</v>
      </c>
      <c r="C72">
        <v>64823.7664</v>
      </c>
      <c r="E72">
        <f>B72*('nok40'!D18+noi!D18)</f>
        <v>59331.165876503328</v>
      </c>
      <c r="F72">
        <f>C72*('nok40'!E18+noi!E18)</f>
        <v>56396.676767999998</v>
      </c>
    </row>
    <row r="73" spans="1:6" x14ac:dyDescent="0.25">
      <c r="A73">
        <v>71</v>
      </c>
      <c r="B73">
        <v>65463.616300000002</v>
      </c>
      <c r="C73">
        <v>65900.333700000003</v>
      </c>
      <c r="E73">
        <f>B73*('nok40'!D19+noi!D19)</f>
        <v>55353.154364883492</v>
      </c>
      <c r="F73">
        <f>C73*('nok40'!E19+noi!E19)</f>
        <v>58218.356081577491</v>
      </c>
    </row>
    <row r="74" spans="1:6" x14ac:dyDescent="0.25">
      <c r="A74">
        <v>72</v>
      </c>
      <c r="B74">
        <v>61754.358</v>
      </c>
      <c r="C74">
        <v>64137.339699999997</v>
      </c>
      <c r="E74">
        <f>B74*('nok40'!D20+noi!D20)</f>
        <v>60093.202127517674</v>
      </c>
      <c r="F74">
        <f>C74*('nok40'!E20+noi!E20)</f>
        <v>54231.713211466289</v>
      </c>
    </row>
    <row r="75" spans="1:6" x14ac:dyDescent="0.25">
      <c r="A75">
        <v>73</v>
      </c>
      <c r="B75">
        <v>58900.3554</v>
      </c>
      <c r="C75">
        <v>60367.481299999999</v>
      </c>
      <c r="E75">
        <f>B75*('nok40'!D21+noi!D21)</f>
        <v>57208.147418561697</v>
      </c>
      <c r="F75">
        <f>C75*('nok40'!E21+noi!E21)</f>
        <v>58743.63159422762</v>
      </c>
    </row>
    <row r="76" spans="1:6" x14ac:dyDescent="0.25">
      <c r="A76">
        <v>74</v>
      </c>
      <c r="B76">
        <v>53110.028400000003</v>
      </c>
      <c r="C76">
        <v>57442.773300000001</v>
      </c>
      <c r="E76">
        <f>B76*('nok40'!D22+noi!D22)</f>
        <v>51545.164413600003</v>
      </c>
      <c r="F76">
        <f>C76*('nok40'!E22+noi!E22)</f>
        <v>55792.441671369263</v>
      </c>
    </row>
    <row r="77" spans="1:6" x14ac:dyDescent="0.25">
      <c r="A77">
        <v>75</v>
      </c>
      <c r="B77">
        <v>48095.346599999997</v>
      </c>
      <c r="C77">
        <v>51651.358999999997</v>
      </c>
      <c r="E77">
        <f>B77*('nok40'!D23+noi!D23)</f>
        <v>46557.996703243574</v>
      </c>
      <c r="F77">
        <f>C77*('nok40'!E23+noi!E23)</f>
        <v>50129.474075763777</v>
      </c>
    </row>
    <row r="78" spans="1:6" x14ac:dyDescent="0.25">
      <c r="A78">
        <v>76</v>
      </c>
      <c r="B78">
        <v>49326.303999999996</v>
      </c>
      <c r="C78">
        <v>46598.578800000003</v>
      </c>
      <c r="E78">
        <f>B78*('nok40'!D24+noi!D24)</f>
        <v>47656.021615434896</v>
      </c>
      <c r="F78">
        <f>C78*('nok40'!E24+noi!E24)</f>
        <v>45109.072530235935</v>
      </c>
    </row>
    <row r="79" spans="1:6" x14ac:dyDescent="0.25">
      <c r="A79">
        <v>77</v>
      </c>
      <c r="B79">
        <v>48781.171600000001</v>
      </c>
      <c r="C79">
        <v>47612.837</v>
      </c>
      <c r="E79">
        <f>B79*('nok40'!D25+noi!D25)</f>
        <v>46927.176597699399</v>
      </c>
      <c r="F79">
        <f>C79*('nok40'!E25+noi!E25)</f>
        <v>46000.575864029437</v>
      </c>
    </row>
    <row r="80" spans="1:6" x14ac:dyDescent="0.25">
      <c r="A80">
        <v>78</v>
      </c>
      <c r="B80">
        <v>45955.9977</v>
      </c>
      <c r="C80">
        <v>46868.686099999999</v>
      </c>
      <c r="E80">
        <f>B80*('nok40'!D26+noi!D26)</f>
        <v>43960.577491994227</v>
      </c>
      <c r="F80">
        <f>C80*('nok40'!E26+noi!E26)</f>
        <v>45087.377719251803</v>
      </c>
    </row>
    <row r="81" spans="1:6" x14ac:dyDescent="0.25">
      <c r="A81">
        <v>79</v>
      </c>
      <c r="B81">
        <v>43054.952400000002</v>
      </c>
      <c r="C81">
        <v>43915.356899999999</v>
      </c>
      <c r="E81">
        <f>B81*('nok40'!D27+noi!D27)</f>
        <v>40936.140102148936</v>
      </c>
      <c r="F81">
        <f>C81*('nok40'!E27+noi!E27)</f>
        <v>42008.541794557386</v>
      </c>
    </row>
    <row r="82" spans="1:6" x14ac:dyDescent="0.25">
      <c r="A82">
        <v>80</v>
      </c>
      <c r="B82">
        <v>39963.398699999998</v>
      </c>
      <c r="C82">
        <v>40879.8462</v>
      </c>
      <c r="E82">
        <f>B82*('nok40'!D28+noi!D28)</f>
        <v>37437.481123708094</v>
      </c>
      <c r="F82">
        <f>C82*('nok40'!E28+noi!E28)</f>
        <v>38868.074823315816</v>
      </c>
    </row>
    <row r="83" spans="1:6" x14ac:dyDescent="0.25">
      <c r="A83">
        <v>81</v>
      </c>
      <c r="B83">
        <v>37106.834000000003</v>
      </c>
      <c r="C83">
        <v>37659.314700000003</v>
      </c>
      <c r="E83">
        <f>B83*('nok40'!D29+noi!D29)</f>
        <v>34317.76301262885</v>
      </c>
      <c r="F83">
        <f>C83*('nok40'!E29+noi!E29)</f>
        <v>35279.028538006525</v>
      </c>
    </row>
    <row r="84" spans="1:6" x14ac:dyDescent="0.25">
      <c r="A84">
        <v>82</v>
      </c>
      <c r="B84">
        <v>33459.044199999997</v>
      </c>
      <c r="C84">
        <v>34676.451800000003</v>
      </c>
      <c r="E84">
        <f>B84*('nok40'!D30+noi!D30)</f>
        <v>30798.346708904461</v>
      </c>
      <c r="F84">
        <f>C84*('nok40'!E30+noi!E30)</f>
        <v>32070.056286430878</v>
      </c>
    </row>
    <row r="85" spans="1:6" x14ac:dyDescent="0.25">
      <c r="A85">
        <v>83</v>
      </c>
      <c r="B85">
        <v>30563.574000000001</v>
      </c>
      <c r="C85">
        <v>30983.129000000001</v>
      </c>
      <c r="E85">
        <f>B85*('nok40'!D31+noi!D31)</f>
        <v>28024.239711204315</v>
      </c>
      <c r="F85">
        <f>C85*('nok40'!E31+noi!E31)</f>
        <v>28519.318823480095</v>
      </c>
    </row>
    <row r="86" spans="1:6" x14ac:dyDescent="0.25">
      <c r="A86">
        <v>84</v>
      </c>
      <c r="B86">
        <v>27413.914799999999</v>
      </c>
      <c r="C86">
        <v>27976.046600000001</v>
      </c>
      <c r="E86">
        <f>B86*('nok40'!D32+noi!D32)</f>
        <v>25219.286751362739</v>
      </c>
      <c r="F86">
        <f>C86*('nok40'!E32+noi!E32)</f>
        <v>25651.693617056124</v>
      </c>
    </row>
    <row r="87" spans="1:6" x14ac:dyDescent="0.25">
      <c r="A87">
        <v>85</v>
      </c>
      <c r="B87">
        <v>24556.603599999999</v>
      </c>
      <c r="C87">
        <v>24838.8217</v>
      </c>
      <c r="E87">
        <f>B87*('nok40'!D33+noi!D33)</f>
        <v>22363.124877324266</v>
      </c>
      <c r="F87">
        <f>C87*('nok40'!E33+noi!E33)</f>
        <v>22850.343396349628</v>
      </c>
    </row>
    <row r="88" spans="1:6" x14ac:dyDescent="0.25">
      <c r="A88">
        <v>86</v>
      </c>
      <c r="B88">
        <v>21454.332200000001</v>
      </c>
      <c r="C88">
        <v>21908.669900000001</v>
      </c>
      <c r="E88">
        <f>B88*('nok40'!D34+noi!D34)</f>
        <v>19484.447656562126</v>
      </c>
      <c r="F88">
        <f>C88*('nok40'!E34+noi!E34)</f>
        <v>19951.713553326055</v>
      </c>
    </row>
    <row r="89" spans="1:6" x14ac:dyDescent="0.25">
      <c r="A89">
        <v>87</v>
      </c>
      <c r="B89">
        <v>18937.209900000002</v>
      </c>
      <c r="C89">
        <v>18858.354800000001</v>
      </c>
      <c r="E89">
        <f>B89*('nok40'!D35+noi!D35)</f>
        <v>17045.430542073325</v>
      </c>
      <c r="F89">
        <f>C89*('nok40'!E35+noi!E35)</f>
        <v>17126.826580483223</v>
      </c>
    </row>
    <row r="90" spans="1:6" x14ac:dyDescent="0.25">
      <c r="A90">
        <v>88</v>
      </c>
      <c r="B90">
        <v>16594.792700000002</v>
      </c>
      <c r="C90">
        <v>16370.101000000001</v>
      </c>
      <c r="E90">
        <f>B90*('nok40'!D36+noi!D36)</f>
        <v>14691.379992737351</v>
      </c>
      <c r="F90">
        <f>C90*('nok40'!E36+noi!E36)</f>
        <v>14734.769326405632</v>
      </c>
    </row>
    <row r="91" spans="1:6" x14ac:dyDescent="0.25">
      <c r="A91">
        <v>89</v>
      </c>
      <c r="B91">
        <v>13932.3675</v>
      </c>
      <c r="C91">
        <v>14092.2268</v>
      </c>
      <c r="E91">
        <f>B91*('nok40'!D37+noi!D37)</f>
        <v>12152.794186592128</v>
      </c>
      <c r="F91">
        <f>C91*('nok40'!E37+noi!E37)</f>
        <v>12475.856891097957</v>
      </c>
    </row>
    <row r="92" spans="1:6" x14ac:dyDescent="0.25">
      <c r="A92">
        <v>90</v>
      </c>
      <c r="B92">
        <v>12238.337100000001</v>
      </c>
      <c r="C92">
        <v>11617.821</v>
      </c>
      <c r="E92">
        <f>B92*('nok40'!D38+noi!D38)</f>
        <v>10495.994403831775</v>
      </c>
      <c r="F92">
        <f>C92*('nok40'!E38+noi!E38)</f>
        <v>10133.883384117447</v>
      </c>
    </row>
    <row r="93" spans="1:6" x14ac:dyDescent="0.25">
      <c r="A93">
        <v>91</v>
      </c>
      <c r="B93">
        <v>10364.524299999999</v>
      </c>
      <c r="C93">
        <v>9965.16</v>
      </c>
      <c r="E93">
        <f>B93*('nok40'!D39+noi!D39)</f>
        <v>8777.3244699876232</v>
      </c>
      <c r="F93">
        <f>C93*('nok40'!E39+noi!E39)</f>
        <v>8546.4440747663557</v>
      </c>
    </row>
    <row r="94" spans="1:6" x14ac:dyDescent="0.25">
      <c r="A94">
        <v>92</v>
      </c>
      <c r="B94">
        <v>7894.7744000000002</v>
      </c>
      <c r="C94">
        <v>8225.1123000000007</v>
      </c>
      <c r="E94">
        <f>B94*('nok40'!D40+noi!D40)</f>
        <v>6577.1791340798363</v>
      </c>
      <c r="F94">
        <f>C94*('nok40'!E40+noi!E40)</f>
        <v>6965.537189119832</v>
      </c>
    </row>
    <row r="95" spans="1:6" x14ac:dyDescent="0.25">
      <c r="A95">
        <v>93</v>
      </c>
      <c r="B95">
        <v>5941.3698000000004</v>
      </c>
      <c r="C95">
        <v>6071.7195000000002</v>
      </c>
      <c r="E95">
        <f>B95*('nok40'!D41+noi!D41)</f>
        <v>4881.6843226847186</v>
      </c>
      <c r="F95">
        <f>C95*('nok40'!E41+noi!E41)</f>
        <v>5058.3822640182925</v>
      </c>
    </row>
    <row r="96" spans="1:6" x14ac:dyDescent="0.25">
      <c r="A96">
        <v>94</v>
      </c>
      <c r="B96">
        <v>4400.6328999999996</v>
      </c>
      <c r="C96">
        <v>4429.9892</v>
      </c>
      <c r="E96">
        <f>B96*('nok40'!D42+noi!D42)</f>
        <v>3570.9804379884722</v>
      </c>
      <c r="F96">
        <f>C96*('nok40'!E42+noi!E42)</f>
        <v>3639.8691808920253</v>
      </c>
    </row>
    <row r="97" spans="1:6" x14ac:dyDescent="0.25">
      <c r="A97">
        <v>95</v>
      </c>
      <c r="B97">
        <v>3182.2885000000001</v>
      </c>
      <c r="C97">
        <v>3162.9906999999998</v>
      </c>
      <c r="E97">
        <f>B97*('nok40'!D43+noi!D43)</f>
        <v>2537.4569020386893</v>
      </c>
      <c r="F97">
        <f>C97*('nok40'!E43+noi!E43)</f>
        <v>2566.6712429567724</v>
      </c>
    </row>
    <row r="98" spans="1:6" x14ac:dyDescent="0.25">
      <c r="A98">
        <v>96</v>
      </c>
      <c r="B98">
        <v>2078.9958999999999</v>
      </c>
      <c r="C98">
        <v>2190.2993999999999</v>
      </c>
      <c r="E98">
        <f>B98*('nok40'!D44+noi!D44)</f>
        <v>1642.0951409799891</v>
      </c>
      <c r="F98">
        <f>C98*('nok40'!E44+noi!E44)</f>
        <v>1746.475949638507</v>
      </c>
    </row>
    <row r="99" spans="1:6" x14ac:dyDescent="0.25">
      <c r="A99">
        <v>97</v>
      </c>
      <c r="B99">
        <v>1385.8049000000001</v>
      </c>
      <c r="C99">
        <v>1377.3291999999999</v>
      </c>
      <c r="E99">
        <f>B99*('nok40'!D45+noi!D45)</f>
        <v>1064.0874074594485</v>
      </c>
      <c r="F99">
        <f>C99*('nok40'!E45+noi!E45)</f>
        <v>1087.8836205736893</v>
      </c>
    </row>
    <row r="100" spans="1:6" x14ac:dyDescent="0.25">
      <c r="A100">
        <v>98</v>
      </c>
      <c r="B100">
        <v>975.97519999999997</v>
      </c>
      <c r="C100">
        <v>883.65250000000003</v>
      </c>
      <c r="E100">
        <f>B100*('nok40'!D46+noi!D46)</f>
        <v>730.52315352617734</v>
      </c>
      <c r="F100">
        <f>C100*('nok40'!E46+noi!E46)</f>
        <v>678.5107325136895</v>
      </c>
    </row>
    <row r="101" spans="1:6" x14ac:dyDescent="0.25">
      <c r="A101">
        <v>99</v>
      </c>
      <c r="B101">
        <v>611.67840000000001</v>
      </c>
      <c r="C101">
        <v>602.87969999999996</v>
      </c>
      <c r="E101">
        <f>B101*('nok40'!D47+noi!D47)</f>
        <v>456.54322259622421</v>
      </c>
      <c r="F101">
        <f>C101*('nok40'!E47+noi!E47)</f>
        <v>451.25898654076019</v>
      </c>
    </row>
    <row r="102" spans="1:6" x14ac:dyDescent="0.25">
      <c r="A102">
        <v>100</v>
      </c>
      <c r="B102">
        <v>356.62630000000001</v>
      </c>
      <c r="C102">
        <v>363.16860000000003</v>
      </c>
      <c r="E102">
        <f>B102*('nok40'!D48+noi!D48)</f>
        <v>263.12415676279448</v>
      </c>
      <c r="F102">
        <f>C102*('nok40'!E48+noi!E48)</f>
        <v>271.06100687838432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noi</vt:lpstr>
      <vt:lpstr>ferfi</vt:lpstr>
      <vt:lpstr>nok40</vt:lpstr>
      <vt:lpstr>pop_ferfi</vt:lpstr>
      <vt:lpstr>Munka5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Schmall Róbert</dc:creator>
  <cp:lastModifiedBy>Schmall Róbert</cp:lastModifiedBy>
  <dcterms:created xsi:type="dcterms:W3CDTF">2023-03-20T16:38:58Z</dcterms:created>
  <dcterms:modified xsi:type="dcterms:W3CDTF">2023-04-17T08:28:33Z</dcterms:modified>
</cp:coreProperties>
</file>