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d6d4f92fae1c13/BiogasModel/Runs_cianorte/"/>
    </mc:Choice>
  </mc:AlternateContent>
  <xr:revisionPtr revIDLastSave="2" documentId="8_{23625B79-D183-114F-9B9C-8715F70575D6}" xr6:coauthVersionLast="47" xr6:coauthVersionMax="47" xr10:uidLastSave="{18590D89-DB18-0B4A-9D75-D5E4A8D638DF}"/>
  <bookViews>
    <workbookView xWindow="-74760" yWindow="500" windowWidth="36880" windowHeight="20820" xr2:uid="{B66D9D7A-083F-FA47-ABDD-3D57D0A296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2" i="1"/>
  <c r="L13" i="1" s="1"/>
  <c r="L14" i="1" s="1"/>
  <c r="K3" i="1"/>
  <c r="K4" i="1"/>
  <c r="K5" i="1"/>
  <c r="K6" i="1"/>
  <c r="K7" i="1"/>
  <c r="K8" i="1"/>
  <c r="K9" i="1"/>
  <c r="K10" i="1"/>
  <c r="K11" i="1"/>
  <c r="K12" i="1"/>
  <c r="K2" i="1"/>
  <c r="F13" i="1"/>
  <c r="I13" i="1"/>
</calcChain>
</file>

<file path=xl/sharedStrings.xml><?xml version="1.0" encoding="utf-8"?>
<sst xmlns="http://schemas.openxmlformats.org/spreadsheetml/2006/main" count="21" uniqueCount="19">
  <si>
    <t>Supply0</t>
  </si>
  <si>
    <t>Demand0</t>
  </si>
  <si>
    <t>PerElect</t>
  </si>
  <si>
    <t>Manure to Elect</t>
  </si>
  <si>
    <t>Mercedes</t>
  </si>
  <si>
    <t>Marechal Cândido Rondon</t>
  </si>
  <si>
    <t>Pato Bragado</t>
  </si>
  <si>
    <t>Entre Rios do Oeste</t>
  </si>
  <si>
    <t>Santa Helena</t>
  </si>
  <si>
    <t>Quatro Pontes</t>
  </si>
  <si>
    <t>Toledo</t>
  </si>
  <si>
    <t>Ouro Verde do Oeste</t>
  </si>
  <si>
    <t>São José das Palmeiras</t>
  </si>
  <si>
    <t>Diamante D'Oeste</t>
  </si>
  <si>
    <t>São Pedro do Iguaçu</t>
  </si>
  <si>
    <t>sum</t>
  </si>
  <si>
    <t>PerProcessed</t>
  </si>
  <si>
    <t>Total Manure to Elec</t>
  </si>
  <si>
    <t>% total manure to 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</si>
</sst>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4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E012-32C0-F644-96DB-E1E96EAEA4BD}">
  <dimension ref="A1:L14"/>
  <sheetViews>
    <sheetView tabSelected="1" zoomScale="238" zoomScaleNormal="238" workbookViewId="0">
      <selection activeCell="A2" sqref="A2:A12"/>
    </sheetView>
  </sheetViews>
  <sheetFormatPr baseColWidth="10" defaultRowHeight="16" x14ac:dyDescent="0.2"/>
  <cols>
    <col min="1" max="1" width="21.1640625" bestFit="1" customWidth="1"/>
    <col min="11" max="11" width="20" bestFit="1" customWidth="1"/>
    <col min="12" max="12" width="14.5" bestFit="1" customWidth="1"/>
  </cols>
  <sheetData>
    <row r="1" spans="1:12" s="3" customFormat="1" x14ac:dyDescent="0.2">
      <c r="A1" s="4"/>
      <c r="B1" s="4"/>
      <c r="C1" s="4" t="s">
        <v>0</v>
      </c>
      <c r="D1" s="4"/>
      <c r="E1" s="4"/>
      <c r="F1" s="4" t="s">
        <v>0</v>
      </c>
      <c r="G1" s="4"/>
      <c r="H1" s="4"/>
      <c r="I1" s="4" t="s">
        <v>1</v>
      </c>
      <c r="J1" s="4" t="s">
        <v>2</v>
      </c>
      <c r="K1" s="4" t="s">
        <v>16</v>
      </c>
      <c r="L1" s="4" t="s">
        <v>3</v>
      </c>
    </row>
    <row r="2" spans="1:12" x14ac:dyDescent="0.2">
      <c r="A2" s="5" t="s">
        <v>4</v>
      </c>
      <c r="B2">
        <v>4115853</v>
      </c>
      <c r="C2">
        <v>607234</v>
      </c>
      <c r="E2">
        <v>4115853</v>
      </c>
      <c r="F2">
        <v>607234</v>
      </c>
      <c r="H2">
        <v>4115853</v>
      </c>
      <c r="I2">
        <v>754448.91211800301</v>
      </c>
      <c r="J2">
        <v>3.2544440518799497E-2</v>
      </c>
      <c r="K2">
        <f>I2/F2</f>
        <v>1.2424352261533496</v>
      </c>
      <c r="L2">
        <f>I2*J2</f>
        <v>24553.117744897339</v>
      </c>
    </row>
    <row r="3" spans="1:12" x14ac:dyDescent="0.2">
      <c r="A3" s="5" t="s">
        <v>5</v>
      </c>
      <c r="B3">
        <v>4114609</v>
      </c>
      <c r="C3">
        <v>3340521.76</v>
      </c>
      <c r="E3">
        <v>4114609</v>
      </c>
      <c r="F3">
        <v>3340521.76</v>
      </c>
      <c r="H3">
        <v>4114609</v>
      </c>
      <c r="I3">
        <v>717734.10579449695</v>
      </c>
      <c r="J3">
        <v>0.274135971610177</v>
      </c>
      <c r="K3">
        <f t="shared" ref="K3:K12" si="0">I3/F3</f>
        <v>0.21485688684587315</v>
      </c>
      <c r="L3">
        <f t="shared" ref="L3:L12" si="1">I3*J3</f>
        <v>196756.736449736</v>
      </c>
    </row>
    <row r="4" spans="1:12" x14ac:dyDescent="0.2">
      <c r="A4" s="5" t="s">
        <v>6</v>
      </c>
      <c r="B4">
        <v>4118451</v>
      </c>
      <c r="C4">
        <v>717241.12</v>
      </c>
      <c r="E4">
        <v>4118451</v>
      </c>
      <c r="F4">
        <v>717241.12</v>
      </c>
      <c r="H4">
        <v>4118451</v>
      </c>
      <c r="I4">
        <v>866673.650066345</v>
      </c>
      <c r="J4">
        <v>6.2981983389941806E-2</v>
      </c>
      <c r="K4">
        <f t="shared" si="0"/>
        <v>1.2083435066666912</v>
      </c>
      <c r="L4">
        <f t="shared" si="1"/>
        <v>54584.825432978781</v>
      </c>
    </row>
    <row r="5" spans="1:12" x14ac:dyDescent="0.2">
      <c r="A5" s="5" t="s">
        <v>7</v>
      </c>
      <c r="B5">
        <v>4107538</v>
      </c>
      <c r="C5">
        <v>947965.6</v>
      </c>
      <c r="E5">
        <v>4107538</v>
      </c>
      <c r="F5">
        <v>947965.6</v>
      </c>
      <c r="H5">
        <v>4107538</v>
      </c>
      <c r="I5">
        <v>611609.27126348298</v>
      </c>
      <c r="J5">
        <v>3.1875052069112897E-2</v>
      </c>
      <c r="K5">
        <f t="shared" si="0"/>
        <v>0.64518087076522923</v>
      </c>
      <c r="L5">
        <f t="shared" si="1"/>
        <v>19495.077367475715</v>
      </c>
    </row>
    <row r="6" spans="1:12" x14ac:dyDescent="0.2">
      <c r="A6" s="5" t="s">
        <v>8</v>
      </c>
      <c r="B6">
        <v>4123501</v>
      </c>
      <c r="C6">
        <v>2397152.4</v>
      </c>
      <c r="E6">
        <v>4123501</v>
      </c>
      <c r="F6">
        <v>2397152.4</v>
      </c>
      <c r="H6">
        <v>4123501</v>
      </c>
      <c r="I6">
        <v>2002496.0184714301</v>
      </c>
      <c r="J6">
        <v>8.1841684978545201E-3</v>
      </c>
      <c r="K6">
        <f t="shared" si="0"/>
        <v>0.8353645010102112</v>
      </c>
      <c r="L6">
        <f t="shared" si="1"/>
        <v>16388.76483145298</v>
      </c>
    </row>
    <row r="7" spans="1:12" x14ac:dyDescent="0.2">
      <c r="A7" s="5" t="s">
        <v>9</v>
      </c>
      <c r="B7">
        <v>4120853</v>
      </c>
      <c r="C7">
        <v>865484.4</v>
      </c>
      <c r="E7">
        <v>4120853</v>
      </c>
      <c r="F7">
        <v>865484.4</v>
      </c>
      <c r="H7">
        <v>4120853</v>
      </c>
      <c r="I7">
        <v>1114390.70858348</v>
      </c>
      <c r="J7">
        <v>6.9580283170488394E-2</v>
      </c>
      <c r="K7">
        <f t="shared" si="0"/>
        <v>1.2875919064323746</v>
      </c>
      <c r="L7">
        <f t="shared" si="1"/>
        <v>77539.621065799744</v>
      </c>
    </row>
    <row r="8" spans="1:12" x14ac:dyDescent="0.2">
      <c r="A8" s="5" t="s">
        <v>10</v>
      </c>
      <c r="B8">
        <v>4127700</v>
      </c>
      <c r="C8">
        <v>6774654</v>
      </c>
      <c r="E8">
        <v>4127700</v>
      </c>
      <c r="F8">
        <v>6774654</v>
      </c>
      <c r="H8" s="2">
        <v>4127700</v>
      </c>
      <c r="I8" s="2">
        <v>5434772.3156515602</v>
      </c>
      <c r="J8" s="2">
        <v>3.3637715676575401E-3</v>
      </c>
      <c r="K8" s="2">
        <f t="shared" si="0"/>
        <v>0.80222138512927155</v>
      </c>
      <c r="L8">
        <f t="shared" si="1"/>
        <v>18281.332592081049</v>
      </c>
    </row>
    <row r="9" spans="1:12" x14ac:dyDescent="0.2">
      <c r="A9" s="5" t="s">
        <v>11</v>
      </c>
      <c r="B9">
        <v>4117453</v>
      </c>
      <c r="C9">
        <v>869754.08</v>
      </c>
      <c r="E9">
        <v>4117453</v>
      </c>
      <c r="F9">
        <v>869754.08</v>
      </c>
      <c r="H9" s="1">
        <v>4117453</v>
      </c>
      <c r="I9" s="1">
        <v>4291774.42022443</v>
      </c>
      <c r="J9" s="1">
        <v>9.3174489342220303E-3</v>
      </c>
      <c r="K9" s="1">
        <f t="shared" si="0"/>
        <v>4.9344688560983014</v>
      </c>
      <c r="L9">
        <f t="shared" si="1"/>
        <v>39988.388997641487</v>
      </c>
    </row>
    <row r="10" spans="1:12" x14ac:dyDescent="0.2">
      <c r="A10" s="5" t="s">
        <v>12</v>
      </c>
      <c r="B10">
        <v>4125456</v>
      </c>
      <c r="C10">
        <v>568898.80000000005</v>
      </c>
      <c r="E10">
        <v>4125456</v>
      </c>
      <c r="F10">
        <v>568898.80000000005</v>
      </c>
      <c r="H10">
        <v>4125456</v>
      </c>
      <c r="I10">
        <v>1467094.90804627</v>
      </c>
      <c r="J10">
        <v>3.3391874655350297E-2</v>
      </c>
      <c r="K10">
        <f t="shared" si="0"/>
        <v>2.5788328399467004</v>
      </c>
      <c r="L10">
        <f t="shared" si="1"/>
        <v>48989.049276983715</v>
      </c>
    </row>
    <row r="11" spans="1:12" x14ac:dyDescent="0.2">
      <c r="A11" s="5" t="s">
        <v>13</v>
      </c>
      <c r="B11">
        <v>4107157</v>
      </c>
      <c r="C11">
        <v>696961.6</v>
      </c>
      <c r="E11">
        <v>4107157</v>
      </c>
      <c r="F11">
        <v>696961.6</v>
      </c>
      <c r="H11">
        <v>4107157</v>
      </c>
      <c r="I11">
        <v>510250.31062219897</v>
      </c>
      <c r="J11">
        <v>1.3054946295712799E-2</v>
      </c>
      <c r="K11">
        <f t="shared" si="0"/>
        <v>0.73210677693318971</v>
      </c>
      <c r="L11">
        <f t="shared" si="1"/>
        <v>6661.2904025435819</v>
      </c>
    </row>
    <row r="12" spans="1:12" x14ac:dyDescent="0.2">
      <c r="A12" s="5" t="s">
        <v>14</v>
      </c>
      <c r="B12">
        <v>4125753</v>
      </c>
      <c r="C12">
        <v>591728.64000000001</v>
      </c>
      <c r="E12">
        <v>4125753</v>
      </c>
      <c r="F12">
        <v>591728.64000000001</v>
      </c>
      <c r="H12">
        <v>4125753</v>
      </c>
      <c r="I12">
        <v>574457.22098370804</v>
      </c>
      <c r="J12">
        <v>0.178506018734998</v>
      </c>
      <c r="K12">
        <f t="shared" si="0"/>
        <v>0.97081192653393966</v>
      </c>
      <c r="L12">
        <f t="shared" si="1"/>
        <v>102544.07145137267</v>
      </c>
    </row>
    <row r="13" spans="1:12" x14ac:dyDescent="0.2">
      <c r="E13" t="s">
        <v>15</v>
      </c>
      <c r="F13">
        <f>SUM(F2:F12)</f>
        <v>18377596.400000002</v>
      </c>
      <c r="H13" t="s">
        <v>15</v>
      </c>
      <c r="I13">
        <f>SUM(I2:I12)</f>
        <v>18345701.841825407</v>
      </c>
      <c r="K13" t="s">
        <v>17</v>
      </c>
      <c r="L13">
        <f>SUM(L2:L12)</f>
        <v>605782.27561296301</v>
      </c>
    </row>
    <row r="14" spans="1:12" x14ac:dyDescent="0.2">
      <c r="K14" t="s">
        <v>18</v>
      </c>
      <c r="L14">
        <f>L13/I13</f>
        <v>3.3020392505882311E-2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Phillip Schmedeman</cp:lastModifiedBy>
  <dcterms:created xsi:type="dcterms:W3CDTF">2021-09-15T16:55:49Z</dcterms:created>
  <dcterms:modified xsi:type="dcterms:W3CDTF">2021-09-17T15:18:30Z</dcterms:modified>
</cp:coreProperties>
</file>